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2023-08\SCTASK0420967\fy2024\"/>
    </mc:Choice>
  </mc:AlternateContent>
  <xr:revisionPtr revIDLastSave="0" documentId="13_ncr:1_{BF6904F4-BF0D-49C0-9C2C-2152CDA6BDE7}" xr6:coauthVersionLast="47" xr6:coauthVersionMax="47" xr10:uidLastSave="{00000000-0000-0000-0000-000000000000}"/>
  <bookViews>
    <workbookView xWindow="-38385" yWindow="1920" windowWidth="38385" windowHeight="11775" tabRatio="823" activeTab="5" xr2:uid="{00000000-000D-0000-FFFF-FFFF00000000}"/>
  </bookViews>
  <sheets>
    <sheet name="above fnd pcts" sheetId="3" r:id="rId1"/>
    <sheet name="transp" sheetId="24" state="hidden" r:id="rId2"/>
    <sheet name="found23" sheetId="15" state="hidden" r:id="rId3"/>
    <sheet name="found24" sheetId="27" state="hidden" r:id="rId4"/>
    <sheet name="rates - 23Q4" sheetId="14" state="hidden" r:id="rId5"/>
    <sheet name="rates" sheetId="29" r:id="rId6"/>
    <sheet name="demographics" sheetId="2" r:id="rId7"/>
    <sheet name="tuition" sheetId="19" r:id="rId8"/>
  </sheets>
  <externalReferences>
    <externalReference r:id="rId9"/>
  </externalReferences>
  <definedNames>
    <definedName name="_Fill" hidden="1">#REF!</definedName>
    <definedName name="_xlnm._FilterDatabase" localSheetId="0" hidden="1">'above fnd pcts'!$A$9:$R$448</definedName>
    <definedName name="_xlnm._FilterDatabase" localSheetId="6" hidden="1">demographics!$A$9:$S$1058</definedName>
    <definedName name="_xlnm._FilterDatabase" localSheetId="2" hidden="1">found23!$A$9:$AA$975</definedName>
    <definedName name="_xlnm._FilterDatabase" localSheetId="3" hidden="1">found24!$A$9:$Z$1067</definedName>
    <definedName name="_xlnm._FilterDatabase" localSheetId="5" hidden="1">rates!$A$9:$P$1060</definedName>
    <definedName name="_xlnm._FilterDatabase" localSheetId="4" hidden="1">'rates - 23Q4'!$A$9:$P$1165</definedName>
    <definedName name="_xlnm._FilterDatabase" localSheetId="7" hidden="1">tuition!$A$9:$AH$1060</definedName>
    <definedName name="_Key1" localSheetId="6" hidden="1">[1]CALC!#REF!</definedName>
    <definedName name="_Key1" hidden="1">[1]CALC!#REF!</definedName>
    <definedName name="_Key2" localSheetId="6" hidden="1">[1]CALC!#REF!</definedName>
    <definedName name="_Key2" hidden="1">[1]CALC!#REF!</definedName>
    <definedName name="_Order1" hidden="1">255</definedName>
    <definedName name="_Order2" hidden="1">255</definedName>
    <definedName name="abvfndpcts">'above fnd pcts'!$A$10:$P$449</definedName>
    <definedName name="found23">found23!$B$10:$Y$1072</definedName>
    <definedName name="found24">found24!$B$10:$Y$1067</definedName>
    <definedName name="ignore" localSheetId="6" hidden="1">[1]CALC!#REF!</definedName>
    <definedName name="ignore" hidden="1">[1]CALC!#REF!</definedName>
    <definedName name="ratesPFY">'rates - 23Q4'!$B$10:$N$1165</definedName>
    <definedName name="ratesQ1">tuition!$B$10:$AF$1060</definedName>
    <definedName name="test" hidden="1">#REF!</definedName>
    <definedName name="transp">transp!$A$10:$B$18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2" l="1"/>
  <c r="K11" i="2"/>
  <c r="L11" i="2"/>
  <c r="N11" i="2"/>
  <c r="R11" i="2" s="1"/>
  <c r="O11" i="2"/>
  <c r="P11" i="2"/>
  <c r="J12" i="2"/>
  <c r="K12" i="2"/>
  <c r="L12" i="2"/>
  <c r="N12" i="2"/>
  <c r="O12" i="2"/>
  <c r="P12" i="2"/>
  <c r="J13" i="2"/>
  <c r="K13" i="2"/>
  <c r="L13" i="2"/>
  <c r="N13" i="2"/>
  <c r="R13" i="2" s="1"/>
  <c r="O13" i="2"/>
  <c r="P13" i="2"/>
  <c r="J14" i="2"/>
  <c r="K14" i="2"/>
  <c r="L14" i="2"/>
  <c r="N14" i="2"/>
  <c r="R14" i="2" s="1"/>
  <c r="O14" i="2"/>
  <c r="P14" i="2"/>
  <c r="J15" i="2"/>
  <c r="K15" i="2"/>
  <c r="L15" i="2"/>
  <c r="N15" i="2"/>
  <c r="R15" i="2" s="1"/>
  <c r="O15" i="2"/>
  <c r="P15" i="2"/>
  <c r="J16" i="2"/>
  <c r="K16" i="2"/>
  <c r="L16" i="2"/>
  <c r="N16" i="2"/>
  <c r="O16" i="2"/>
  <c r="P16" i="2"/>
  <c r="J17" i="2"/>
  <c r="K17" i="2"/>
  <c r="L17" i="2"/>
  <c r="N17" i="2"/>
  <c r="R17" i="2" s="1"/>
  <c r="O17" i="2"/>
  <c r="P17" i="2"/>
  <c r="J18" i="2"/>
  <c r="K18" i="2"/>
  <c r="L18" i="2"/>
  <c r="N18" i="2"/>
  <c r="R18" i="2" s="1"/>
  <c r="O18" i="2"/>
  <c r="P18" i="2"/>
  <c r="J19" i="2"/>
  <c r="K19" i="2"/>
  <c r="L19" i="2"/>
  <c r="N19" i="2"/>
  <c r="R19" i="2" s="1"/>
  <c r="O19" i="2"/>
  <c r="P19" i="2"/>
  <c r="J20" i="2"/>
  <c r="K20" i="2"/>
  <c r="L20" i="2"/>
  <c r="N20" i="2"/>
  <c r="O20" i="2"/>
  <c r="P20" i="2"/>
  <c r="J21" i="2"/>
  <c r="K21" i="2"/>
  <c r="L21" i="2"/>
  <c r="N21" i="2"/>
  <c r="R21" i="2" s="1"/>
  <c r="O21" i="2"/>
  <c r="P21" i="2"/>
  <c r="J22" i="2"/>
  <c r="K22" i="2"/>
  <c r="L22" i="2"/>
  <c r="N22" i="2"/>
  <c r="R22" i="2" s="1"/>
  <c r="O22" i="2"/>
  <c r="P22" i="2"/>
  <c r="J23" i="2"/>
  <c r="K23" i="2"/>
  <c r="L23" i="2"/>
  <c r="N23" i="2"/>
  <c r="R23" i="2" s="1"/>
  <c r="O23" i="2"/>
  <c r="P23" i="2"/>
  <c r="J24" i="2"/>
  <c r="K24" i="2"/>
  <c r="L24" i="2"/>
  <c r="N24" i="2"/>
  <c r="O24" i="2"/>
  <c r="P24" i="2"/>
  <c r="J25" i="2"/>
  <c r="K25" i="2"/>
  <c r="L25" i="2"/>
  <c r="N25" i="2"/>
  <c r="R25" i="2" s="1"/>
  <c r="O25" i="2"/>
  <c r="P25" i="2"/>
  <c r="J26" i="2"/>
  <c r="K26" i="2"/>
  <c r="L26" i="2"/>
  <c r="N26" i="2"/>
  <c r="R26" i="2" s="1"/>
  <c r="O26" i="2"/>
  <c r="P26" i="2"/>
  <c r="J27" i="2"/>
  <c r="K27" i="2"/>
  <c r="L27" i="2"/>
  <c r="N27" i="2"/>
  <c r="R27" i="2" s="1"/>
  <c r="O27" i="2"/>
  <c r="P27" i="2"/>
  <c r="J28" i="2"/>
  <c r="K28" i="2"/>
  <c r="L28" i="2"/>
  <c r="N28" i="2"/>
  <c r="O28" i="2"/>
  <c r="P28" i="2"/>
  <c r="J29" i="2"/>
  <c r="K29" i="2"/>
  <c r="L29" i="2"/>
  <c r="N29" i="2"/>
  <c r="R29" i="2" s="1"/>
  <c r="O29" i="2"/>
  <c r="P29" i="2"/>
  <c r="J30" i="2"/>
  <c r="K30" i="2"/>
  <c r="L30" i="2"/>
  <c r="N30" i="2"/>
  <c r="R30" i="2" s="1"/>
  <c r="O30" i="2"/>
  <c r="P30" i="2"/>
  <c r="J31" i="2"/>
  <c r="K31" i="2"/>
  <c r="L31" i="2"/>
  <c r="N31" i="2"/>
  <c r="R31" i="2" s="1"/>
  <c r="O31" i="2"/>
  <c r="P31" i="2"/>
  <c r="J32" i="2"/>
  <c r="K32" i="2"/>
  <c r="L32" i="2"/>
  <c r="N32" i="2"/>
  <c r="R32" i="2" s="1"/>
  <c r="O32" i="2"/>
  <c r="P32" i="2"/>
  <c r="J33" i="2"/>
  <c r="K33" i="2"/>
  <c r="L33" i="2"/>
  <c r="N33" i="2"/>
  <c r="R33" i="2" s="1"/>
  <c r="O33" i="2"/>
  <c r="P33" i="2"/>
  <c r="J34" i="2"/>
  <c r="K34" i="2"/>
  <c r="L34" i="2"/>
  <c r="N34" i="2"/>
  <c r="R34" i="2" s="1"/>
  <c r="O34" i="2"/>
  <c r="P34" i="2"/>
  <c r="J35" i="2"/>
  <c r="K35" i="2"/>
  <c r="L35" i="2"/>
  <c r="N35" i="2"/>
  <c r="R35" i="2" s="1"/>
  <c r="O35" i="2"/>
  <c r="P35" i="2"/>
  <c r="J36" i="2"/>
  <c r="K36" i="2"/>
  <c r="L36" i="2"/>
  <c r="N36" i="2"/>
  <c r="O36" i="2"/>
  <c r="P36" i="2"/>
  <c r="J37" i="2"/>
  <c r="K37" i="2"/>
  <c r="L37" i="2"/>
  <c r="N37" i="2"/>
  <c r="R37" i="2" s="1"/>
  <c r="O37" i="2"/>
  <c r="P37" i="2"/>
  <c r="J38" i="2"/>
  <c r="K38" i="2"/>
  <c r="L38" i="2"/>
  <c r="N38" i="2"/>
  <c r="R38" i="2" s="1"/>
  <c r="O38" i="2"/>
  <c r="P38" i="2"/>
  <c r="J39" i="2"/>
  <c r="K39" i="2"/>
  <c r="L39" i="2"/>
  <c r="N39" i="2"/>
  <c r="R39" i="2" s="1"/>
  <c r="O39" i="2"/>
  <c r="P39" i="2"/>
  <c r="J40" i="2"/>
  <c r="K40" i="2"/>
  <c r="L40" i="2"/>
  <c r="N40" i="2"/>
  <c r="O40" i="2"/>
  <c r="P40" i="2"/>
  <c r="J41" i="2"/>
  <c r="K41" i="2"/>
  <c r="L41" i="2"/>
  <c r="N41" i="2"/>
  <c r="R41" i="2" s="1"/>
  <c r="O41" i="2"/>
  <c r="P41" i="2"/>
  <c r="J42" i="2"/>
  <c r="K42" i="2"/>
  <c r="L42" i="2"/>
  <c r="N42" i="2"/>
  <c r="R42" i="2" s="1"/>
  <c r="O42" i="2"/>
  <c r="P42" i="2"/>
  <c r="J43" i="2"/>
  <c r="K43" i="2"/>
  <c r="L43" i="2"/>
  <c r="N43" i="2"/>
  <c r="R43" i="2" s="1"/>
  <c r="O43" i="2"/>
  <c r="P43" i="2"/>
  <c r="J44" i="2"/>
  <c r="K44" i="2"/>
  <c r="L44" i="2"/>
  <c r="N44" i="2"/>
  <c r="O44" i="2"/>
  <c r="P44" i="2"/>
  <c r="J45" i="2"/>
  <c r="K45" i="2"/>
  <c r="L45" i="2"/>
  <c r="N45" i="2"/>
  <c r="R45" i="2" s="1"/>
  <c r="O45" i="2"/>
  <c r="P45" i="2"/>
  <c r="J46" i="2"/>
  <c r="K46" i="2"/>
  <c r="L46" i="2"/>
  <c r="N46" i="2"/>
  <c r="R46" i="2" s="1"/>
  <c r="O46" i="2"/>
  <c r="P46" i="2"/>
  <c r="J47" i="2"/>
  <c r="K47" i="2"/>
  <c r="L47" i="2"/>
  <c r="N47" i="2"/>
  <c r="R47" i="2" s="1"/>
  <c r="O47" i="2"/>
  <c r="P47" i="2"/>
  <c r="J48" i="2"/>
  <c r="K48" i="2"/>
  <c r="L48" i="2"/>
  <c r="N48" i="2"/>
  <c r="O48" i="2"/>
  <c r="P48" i="2"/>
  <c r="J49" i="2"/>
  <c r="K49" i="2"/>
  <c r="L49" i="2"/>
  <c r="N49" i="2"/>
  <c r="R49" i="2" s="1"/>
  <c r="O49" i="2"/>
  <c r="P49" i="2"/>
  <c r="J50" i="2"/>
  <c r="K50" i="2"/>
  <c r="L50" i="2"/>
  <c r="N50" i="2"/>
  <c r="R50" i="2" s="1"/>
  <c r="O50" i="2"/>
  <c r="P50" i="2"/>
  <c r="J51" i="2"/>
  <c r="K51" i="2"/>
  <c r="L51" i="2"/>
  <c r="N51" i="2"/>
  <c r="R51" i="2" s="1"/>
  <c r="O51" i="2"/>
  <c r="P51" i="2"/>
  <c r="J52" i="2"/>
  <c r="K52" i="2"/>
  <c r="L52" i="2"/>
  <c r="N52" i="2"/>
  <c r="O52" i="2"/>
  <c r="P52" i="2"/>
  <c r="J53" i="2"/>
  <c r="K53" i="2"/>
  <c r="L53" i="2"/>
  <c r="N53" i="2"/>
  <c r="R53" i="2" s="1"/>
  <c r="O53" i="2"/>
  <c r="P53" i="2"/>
  <c r="J54" i="2"/>
  <c r="K54" i="2"/>
  <c r="L54" i="2"/>
  <c r="N54" i="2"/>
  <c r="R54" i="2" s="1"/>
  <c r="O54" i="2"/>
  <c r="P54" i="2"/>
  <c r="J55" i="2"/>
  <c r="K55" i="2"/>
  <c r="L55" i="2"/>
  <c r="N55" i="2"/>
  <c r="R55" i="2" s="1"/>
  <c r="O55" i="2"/>
  <c r="P55" i="2"/>
  <c r="J56" i="2"/>
  <c r="K56" i="2"/>
  <c r="L56" i="2"/>
  <c r="N56" i="2"/>
  <c r="O56" i="2"/>
  <c r="P56" i="2"/>
  <c r="J57" i="2"/>
  <c r="K57" i="2"/>
  <c r="L57" i="2"/>
  <c r="N57" i="2"/>
  <c r="R57" i="2" s="1"/>
  <c r="O57" i="2"/>
  <c r="P57" i="2"/>
  <c r="J58" i="2"/>
  <c r="K58" i="2"/>
  <c r="L58" i="2"/>
  <c r="N58" i="2"/>
  <c r="R58" i="2" s="1"/>
  <c r="O58" i="2"/>
  <c r="P58" i="2"/>
  <c r="J59" i="2"/>
  <c r="K59" i="2"/>
  <c r="L59" i="2"/>
  <c r="N59" i="2"/>
  <c r="R59" i="2" s="1"/>
  <c r="O59" i="2"/>
  <c r="P59" i="2"/>
  <c r="J60" i="2"/>
  <c r="K60" i="2"/>
  <c r="L60" i="2"/>
  <c r="N60" i="2"/>
  <c r="O60" i="2"/>
  <c r="P60" i="2"/>
  <c r="J61" i="2"/>
  <c r="K61" i="2"/>
  <c r="L61" i="2"/>
  <c r="N61" i="2"/>
  <c r="R61" i="2" s="1"/>
  <c r="O61" i="2"/>
  <c r="P61" i="2"/>
  <c r="J62" i="2"/>
  <c r="K62" i="2"/>
  <c r="L62" i="2"/>
  <c r="N62" i="2"/>
  <c r="R62" i="2" s="1"/>
  <c r="O62" i="2"/>
  <c r="P62" i="2"/>
  <c r="J63" i="2"/>
  <c r="K63" i="2"/>
  <c r="L63" i="2"/>
  <c r="N63" i="2"/>
  <c r="R63" i="2" s="1"/>
  <c r="O63" i="2"/>
  <c r="P63" i="2"/>
  <c r="J64" i="2"/>
  <c r="K64" i="2"/>
  <c r="L64" i="2"/>
  <c r="N64" i="2"/>
  <c r="O64" i="2"/>
  <c r="P64" i="2"/>
  <c r="J65" i="2"/>
  <c r="K65" i="2"/>
  <c r="L65" i="2"/>
  <c r="N65" i="2"/>
  <c r="R65" i="2" s="1"/>
  <c r="O65" i="2"/>
  <c r="P65" i="2"/>
  <c r="J66" i="2"/>
  <c r="K66" i="2"/>
  <c r="L66" i="2"/>
  <c r="N66" i="2"/>
  <c r="R66" i="2" s="1"/>
  <c r="O66" i="2"/>
  <c r="P66" i="2"/>
  <c r="J67" i="2"/>
  <c r="K67" i="2"/>
  <c r="L67" i="2"/>
  <c r="N67" i="2"/>
  <c r="R67" i="2" s="1"/>
  <c r="O67" i="2"/>
  <c r="P67" i="2"/>
  <c r="J68" i="2"/>
  <c r="K68" i="2"/>
  <c r="L68" i="2"/>
  <c r="N68" i="2"/>
  <c r="O68" i="2"/>
  <c r="P68" i="2"/>
  <c r="J69" i="2"/>
  <c r="K69" i="2"/>
  <c r="L69" i="2"/>
  <c r="N69" i="2"/>
  <c r="R69" i="2" s="1"/>
  <c r="O69" i="2"/>
  <c r="P69" i="2"/>
  <c r="J70" i="2"/>
  <c r="K70" i="2"/>
  <c r="L70" i="2"/>
  <c r="N70" i="2"/>
  <c r="R70" i="2" s="1"/>
  <c r="O70" i="2"/>
  <c r="P70" i="2"/>
  <c r="J71" i="2"/>
  <c r="K71" i="2"/>
  <c r="L71" i="2"/>
  <c r="N71" i="2"/>
  <c r="R71" i="2" s="1"/>
  <c r="O71" i="2"/>
  <c r="P71" i="2"/>
  <c r="J72" i="2"/>
  <c r="K72" i="2"/>
  <c r="L72" i="2"/>
  <c r="N72" i="2"/>
  <c r="O72" i="2"/>
  <c r="P72" i="2"/>
  <c r="J73" i="2"/>
  <c r="K73" i="2"/>
  <c r="L73" i="2"/>
  <c r="N73" i="2"/>
  <c r="R73" i="2" s="1"/>
  <c r="O73" i="2"/>
  <c r="P73" i="2"/>
  <c r="J74" i="2"/>
  <c r="K74" i="2"/>
  <c r="L74" i="2"/>
  <c r="N74" i="2"/>
  <c r="R74" i="2" s="1"/>
  <c r="O74" i="2"/>
  <c r="P74" i="2"/>
  <c r="J75" i="2"/>
  <c r="K75" i="2"/>
  <c r="L75" i="2"/>
  <c r="N75" i="2"/>
  <c r="R75" i="2" s="1"/>
  <c r="O75" i="2"/>
  <c r="P75" i="2"/>
  <c r="J76" i="2"/>
  <c r="K76" i="2"/>
  <c r="L76" i="2"/>
  <c r="N76" i="2"/>
  <c r="O76" i="2"/>
  <c r="P76" i="2"/>
  <c r="J77" i="2"/>
  <c r="K77" i="2"/>
  <c r="L77" i="2"/>
  <c r="N77" i="2"/>
  <c r="R77" i="2" s="1"/>
  <c r="O77" i="2"/>
  <c r="P77" i="2"/>
  <c r="J78" i="2"/>
  <c r="K78" i="2"/>
  <c r="L78" i="2"/>
  <c r="N78" i="2"/>
  <c r="R78" i="2" s="1"/>
  <c r="O78" i="2"/>
  <c r="P78" i="2"/>
  <c r="J79" i="2"/>
  <c r="K79" i="2"/>
  <c r="L79" i="2"/>
  <c r="N79" i="2"/>
  <c r="R79" i="2" s="1"/>
  <c r="O79" i="2"/>
  <c r="P79" i="2"/>
  <c r="J80" i="2"/>
  <c r="K80" i="2"/>
  <c r="L80" i="2"/>
  <c r="N80" i="2"/>
  <c r="O80" i="2"/>
  <c r="P80" i="2"/>
  <c r="J81" i="2"/>
  <c r="K81" i="2"/>
  <c r="L81" i="2"/>
  <c r="N81" i="2"/>
  <c r="R81" i="2" s="1"/>
  <c r="O81" i="2"/>
  <c r="P81" i="2"/>
  <c r="J82" i="2"/>
  <c r="K82" i="2"/>
  <c r="L82" i="2"/>
  <c r="N82" i="2"/>
  <c r="R82" i="2" s="1"/>
  <c r="O82" i="2"/>
  <c r="P82" i="2"/>
  <c r="J83" i="2"/>
  <c r="K83" i="2"/>
  <c r="L83" i="2"/>
  <c r="N83" i="2"/>
  <c r="R83" i="2" s="1"/>
  <c r="O83" i="2"/>
  <c r="P83" i="2"/>
  <c r="J84" i="2"/>
  <c r="K84" i="2"/>
  <c r="L84" i="2"/>
  <c r="N84" i="2"/>
  <c r="O84" i="2"/>
  <c r="P84" i="2"/>
  <c r="J85" i="2"/>
  <c r="K85" i="2"/>
  <c r="L85" i="2"/>
  <c r="N85" i="2"/>
  <c r="R85" i="2" s="1"/>
  <c r="O85" i="2"/>
  <c r="P85" i="2"/>
  <c r="J86" i="2"/>
  <c r="K86" i="2"/>
  <c r="L86" i="2"/>
  <c r="N86" i="2"/>
  <c r="R86" i="2" s="1"/>
  <c r="O86" i="2"/>
  <c r="P86" i="2"/>
  <c r="J87" i="2"/>
  <c r="K87" i="2"/>
  <c r="L87" i="2"/>
  <c r="N87" i="2"/>
  <c r="R87" i="2" s="1"/>
  <c r="O87" i="2"/>
  <c r="P87" i="2"/>
  <c r="J88" i="2"/>
  <c r="K88" i="2"/>
  <c r="L88" i="2"/>
  <c r="N88" i="2"/>
  <c r="O88" i="2"/>
  <c r="P88" i="2"/>
  <c r="J89" i="2"/>
  <c r="K89" i="2"/>
  <c r="L89" i="2"/>
  <c r="N89" i="2"/>
  <c r="R89" i="2" s="1"/>
  <c r="O89" i="2"/>
  <c r="P89" i="2"/>
  <c r="J90" i="2"/>
  <c r="K90" i="2"/>
  <c r="L90" i="2"/>
  <c r="N90" i="2"/>
  <c r="R90" i="2" s="1"/>
  <c r="O90" i="2"/>
  <c r="P90" i="2"/>
  <c r="J91" i="2"/>
  <c r="K91" i="2"/>
  <c r="L91" i="2"/>
  <c r="N91" i="2"/>
  <c r="R91" i="2" s="1"/>
  <c r="O91" i="2"/>
  <c r="P91" i="2"/>
  <c r="J92" i="2"/>
  <c r="K92" i="2"/>
  <c r="L92" i="2"/>
  <c r="N92" i="2"/>
  <c r="O92" i="2"/>
  <c r="P92" i="2"/>
  <c r="J93" i="2"/>
  <c r="K93" i="2"/>
  <c r="L93" i="2"/>
  <c r="N93" i="2"/>
  <c r="R93" i="2" s="1"/>
  <c r="O93" i="2"/>
  <c r="P93" i="2"/>
  <c r="J94" i="2"/>
  <c r="K94" i="2"/>
  <c r="L94" i="2"/>
  <c r="N94" i="2"/>
  <c r="R94" i="2" s="1"/>
  <c r="O94" i="2"/>
  <c r="P94" i="2"/>
  <c r="J95" i="2"/>
  <c r="K95" i="2"/>
  <c r="L95" i="2"/>
  <c r="N95" i="2"/>
  <c r="R95" i="2" s="1"/>
  <c r="O95" i="2"/>
  <c r="P95" i="2"/>
  <c r="J96" i="2"/>
  <c r="K96" i="2"/>
  <c r="L96" i="2"/>
  <c r="N96" i="2"/>
  <c r="O96" i="2"/>
  <c r="P96" i="2"/>
  <c r="J97" i="2"/>
  <c r="K97" i="2"/>
  <c r="L97" i="2"/>
  <c r="N97" i="2"/>
  <c r="R97" i="2" s="1"/>
  <c r="O97" i="2"/>
  <c r="P97" i="2"/>
  <c r="J98" i="2"/>
  <c r="K98" i="2"/>
  <c r="L98" i="2"/>
  <c r="N98" i="2"/>
  <c r="R98" i="2" s="1"/>
  <c r="O98" i="2"/>
  <c r="P98" i="2"/>
  <c r="J99" i="2"/>
  <c r="K99" i="2"/>
  <c r="L99" i="2"/>
  <c r="N99" i="2"/>
  <c r="R99" i="2" s="1"/>
  <c r="O99" i="2"/>
  <c r="P99" i="2"/>
  <c r="J100" i="2"/>
  <c r="K100" i="2"/>
  <c r="L100" i="2"/>
  <c r="N100" i="2"/>
  <c r="O100" i="2"/>
  <c r="P100" i="2"/>
  <c r="J101" i="2"/>
  <c r="K101" i="2"/>
  <c r="L101" i="2"/>
  <c r="N101" i="2"/>
  <c r="R101" i="2" s="1"/>
  <c r="O101" i="2"/>
  <c r="P101" i="2"/>
  <c r="J102" i="2"/>
  <c r="K102" i="2"/>
  <c r="L102" i="2"/>
  <c r="N102" i="2"/>
  <c r="R102" i="2" s="1"/>
  <c r="O102" i="2"/>
  <c r="P102" i="2"/>
  <c r="J103" i="2"/>
  <c r="K103" i="2"/>
  <c r="L103" i="2"/>
  <c r="N103" i="2"/>
  <c r="R103" i="2" s="1"/>
  <c r="O103" i="2"/>
  <c r="P103" i="2"/>
  <c r="J104" i="2"/>
  <c r="K104" i="2"/>
  <c r="L104" i="2"/>
  <c r="N104" i="2"/>
  <c r="O104" i="2"/>
  <c r="P104" i="2"/>
  <c r="J105" i="2"/>
  <c r="K105" i="2"/>
  <c r="L105" i="2"/>
  <c r="N105" i="2"/>
  <c r="R105" i="2" s="1"/>
  <c r="O105" i="2"/>
  <c r="P105" i="2"/>
  <c r="J106" i="2"/>
  <c r="K106" i="2"/>
  <c r="L106" i="2"/>
  <c r="N106" i="2"/>
  <c r="R106" i="2" s="1"/>
  <c r="O106" i="2"/>
  <c r="P106" i="2"/>
  <c r="J107" i="2"/>
  <c r="K107" i="2"/>
  <c r="L107" i="2"/>
  <c r="N107" i="2"/>
  <c r="R107" i="2" s="1"/>
  <c r="O107" i="2"/>
  <c r="P107" i="2"/>
  <c r="J108" i="2"/>
  <c r="K108" i="2"/>
  <c r="L108" i="2"/>
  <c r="N108" i="2"/>
  <c r="O108" i="2"/>
  <c r="P108" i="2"/>
  <c r="J109" i="2"/>
  <c r="K109" i="2"/>
  <c r="L109" i="2"/>
  <c r="N109" i="2"/>
  <c r="R109" i="2" s="1"/>
  <c r="O109" i="2"/>
  <c r="P109" i="2"/>
  <c r="J110" i="2"/>
  <c r="K110" i="2"/>
  <c r="L110" i="2"/>
  <c r="N110" i="2"/>
  <c r="R110" i="2" s="1"/>
  <c r="O110" i="2"/>
  <c r="P110" i="2"/>
  <c r="J111" i="2"/>
  <c r="K111" i="2"/>
  <c r="L111" i="2"/>
  <c r="N111" i="2"/>
  <c r="R111" i="2" s="1"/>
  <c r="O111" i="2"/>
  <c r="P111" i="2"/>
  <c r="J112" i="2"/>
  <c r="K112" i="2"/>
  <c r="L112" i="2"/>
  <c r="N112" i="2"/>
  <c r="O112" i="2"/>
  <c r="P112" i="2"/>
  <c r="J113" i="2"/>
  <c r="K113" i="2"/>
  <c r="L113" i="2"/>
  <c r="N113" i="2"/>
  <c r="R113" i="2" s="1"/>
  <c r="O113" i="2"/>
  <c r="P113" i="2"/>
  <c r="J114" i="2"/>
  <c r="K114" i="2"/>
  <c r="L114" i="2"/>
  <c r="N114" i="2"/>
  <c r="R114" i="2" s="1"/>
  <c r="O114" i="2"/>
  <c r="P114" i="2"/>
  <c r="J115" i="2"/>
  <c r="K115" i="2"/>
  <c r="L115" i="2"/>
  <c r="N115" i="2"/>
  <c r="R115" i="2" s="1"/>
  <c r="O115" i="2"/>
  <c r="P115" i="2"/>
  <c r="J116" i="2"/>
  <c r="K116" i="2"/>
  <c r="L116" i="2"/>
  <c r="N116" i="2"/>
  <c r="O116" i="2"/>
  <c r="P116" i="2"/>
  <c r="J117" i="2"/>
  <c r="K117" i="2"/>
  <c r="L117" i="2"/>
  <c r="N117" i="2"/>
  <c r="R117" i="2" s="1"/>
  <c r="O117" i="2"/>
  <c r="P117" i="2"/>
  <c r="J118" i="2"/>
  <c r="K118" i="2"/>
  <c r="L118" i="2"/>
  <c r="N118" i="2"/>
  <c r="R118" i="2" s="1"/>
  <c r="O118" i="2"/>
  <c r="P118" i="2"/>
  <c r="J119" i="2"/>
  <c r="K119" i="2"/>
  <c r="L119" i="2"/>
  <c r="N119" i="2"/>
  <c r="R119" i="2" s="1"/>
  <c r="O119" i="2"/>
  <c r="P119" i="2"/>
  <c r="J120" i="2"/>
  <c r="K120" i="2"/>
  <c r="L120" i="2"/>
  <c r="N120" i="2"/>
  <c r="O120" i="2"/>
  <c r="P120" i="2"/>
  <c r="J121" i="2"/>
  <c r="K121" i="2"/>
  <c r="L121" i="2"/>
  <c r="N121" i="2"/>
  <c r="R121" i="2" s="1"/>
  <c r="O121" i="2"/>
  <c r="P121" i="2"/>
  <c r="J122" i="2"/>
  <c r="K122" i="2"/>
  <c r="L122" i="2"/>
  <c r="N122" i="2"/>
  <c r="R122" i="2" s="1"/>
  <c r="O122" i="2"/>
  <c r="P122" i="2"/>
  <c r="J123" i="2"/>
  <c r="K123" i="2"/>
  <c r="L123" i="2"/>
  <c r="N123" i="2"/>
  <c r="R123" i="2" s="1"/>
  <c r="O123" i="2"/>
  <c r="P123" i="2"/>
  <c r="J124" i="2"/>
  <c r="K124" i="2"/>
  <c r="L124" i="2"/>
  <c r="N124" i="2"/>
  <c r="O124" i="2"/>
  <c r="P124" i="2"/>
  <c r="J125" i="2"/>
  <c r="K125" i="2"/>
  <c r="L125" i="2"/>
  <c r="N125" i="2"/>
  <c r="R125" i="2" s="1"/>
  <c r="O125" i="2"/>
  <c r="P125" i="2"/>
  <c r="J126" i="2"/>
  <c r="K126" i="2"/>
  <c r="L126" i="2"/>
  <c r="N126" i="2"/>
  <c r="R126" i="2" s="1"/>
  <c r="O126" i="2"/>
  <c r="P126" i="2"/>
  <c r="J127" i="2"/>
  <c r="K127" i="2"/>
  <c r="L127" i="2"/>
  <c r="N127" i="2"/>
  <c r="R127" i="2" s="1"/>
  <c r="O127" i="2"/>
  <c r="P127" i="2"/>
  <c r="J128" i="2"/>
  <c r="K128" i="2"/>
  <c r="L128" i="2"/>
  <c r="N128" i="2"/>
  <c r="O128" i="2"/>
  <c r="P128" i="2"/>
  <c r="J129" i="2"/>
  <c r="K129" i="2"/>
  <c r="L129" i="2"/>
  <c r="N129" i="2"/>
  <c r="R129" i="2" s="1"/>
  <c r="O129" i="2"/>
  <c r="P129" i="2"/>
  <c r="J130" i="2"/>
  <c r="K130" i="2"/>
  <c r="L130" i="2"/>
  <c r="N130" i="2"/>
  <c r="R130" i="2" s="1"/>
  <c r="O130" i="2"/>
  <c r="P130" i="2"/>
  <c r="J131" i="2"/>
  <c r="K131" i="2"/>
  <c r="L131" i="2"/>
  <c r="N131" i="2"/>
  <c r="R131" i="2" s="1"/>
  <c r="O131" i="2"/>
  <c r="P131" i="2"/>
  <c r="J132" i="2"/>
  <c r="K132" i="2"/>
  <c r="L132" i="2"/>
  <c r="N132" i="2"/>
  <c r="O132" i="2"/>
  <c r="P132" i="2"/>
  <c r="J133" i="2"/>
  <c r="K133" i="2"/>
  <c r="L133" i="2"/>
  <c r="N133" i="2"/>
  <c r="R133" i="2" s="1"/>
  <c r="O133" i="2"/>
  <c r="P133" i="2"/>
  <c r="J134" i="2"/>
  <c r="K134" i="2"/>
  <c r="L134" i="2"/>
  <c r="N134" i="2"/>
  <c r="R134" i="2" s="1"/>
  <c r="O134" i="2"/>
  <c r="P134" i="2"/>
  <c r="J135" i="2"/>
  <c r="K135" i="2"/>
  <c r="L135" i="2"/>
  <c r="N135" i="2"/>
  <c r="R135" i="2" s="1"/>
  <c r="O135" i="2"/>
  <c r="P135" i="2"/>
  <c r="J136" i="2"/>
  <c r="K136" i="2"/>
  <c r="L136" i="2"/>
  <c r="N136" i="2"/>
  <c r="O136" i="2"/>
  <c r="P136" i="2"/>
  <c r="J137" i="2"/>
  <c r="K137" i="2"/>
  <c r="L137" i="2"/>
  <c r="N137" i="2"/>
  <c r="R137" i="2" s="1"/>
  <c r="O137" i="2"/>
  <c r="P137" i="2"/>
  <c r="J138" i="2"/>
  <c r="K138" i="2"/>
  <c r="L138" i="2"/>
  <c r="N138" i="2"/>
  <c r="R138" i="2" s="1"/>
  <c r="O138" i="2"/>
  <c r="P138" i="2"/>
  <c r="J139" i="2"/>
  <c r="K139" i="2"/>
  <c r="L139" i="2"/>
  <c r="N139" i="2"/>
  <c r="R139" i="2" s="1"/>
  <c r="O139" i="2"/>
  <c r="P139" i="2"/>
  <c r="J140" i="2"/>
  <c r="K140" i="2"/>
  <c r="L140" i="2"/>
  <c r="N140" i="2"/>
  <c r="O140" i="2"/>
  <c r="P140" i="2"/>
  <c r="J141" i="2"/>
  <c r="K141" i="2"/>
  <c r="L141" i="2"/>
  <c r="N141" i="2"/>
  <c r="R141" i="2" s="1"/>
  <c r="O141" i="2"/>
  <c r="P141" i="2"/>
  <c r="J142" i="2"/>
  <c r="K142" i="2"/>
  <c r="L142" i="2"/>
  <c r="N142" i="2"/>
  <c r="R142" i="2" s="1"/>
  <c r="O142" i="2"/>
  <c r="P142" i="2"/>
  <c r="J143" i="2"/>
  <c r="K143" i="2"/>
  <c r="L143" i="2"/>
  <c r="N143" i="2"/>
  <c r="R143" i="2" s="1"/>
  <c r="O143" i="2"/>
  <c r="P143" i="2"/>
  <c r="J144" i="2"/>
  <c r="K144" i="2"/>
  <c r="L144" i="2"/>
  <c r="N144" i="2"/>
  <c r="O144" i="2"/>
  <c r="P144" i="2"/>
  <c r="J145" i="2"/>
  <c r="K145" i="2"/>
  <c r="L145" i="2"/>
  <c r="N145" i="2"/>
  <c r="R145" i="2" s="1"/>
  <c r="O145" i="2"/>
  <c r="P145" i="2"/>
  <c r="J146" i="2"/>
  <c r="K146" i="2"/>
  <c r="L146" i="2"/>
  <c r="N146" i="2"/>
  <c r="R146" i="2" s="1"/>
  <c r="O146" i="2"/>
  <c r="P146" i="2"/>
  <c r="J147" i="2"/>
  <c r="K147" i="2"/>
  <c r="L147" i="2"/>
  <c r="N147" i="2"/>
  <c r="R147" i="2" s="1"/>
  <c r="O147" i="2"/>
  <c r="P147" i="2"/>
  <c r="J148" i="2"/>
  <c r="K148" i="2"/>
  <c r="L148" i="2"/>
  <c r="N148" i="2"/>
  <c r="O148" i="2"/>
  <c r="P148" i="2"/>
  <c r="J149" i="2"/>
  <c r="K149" i="2"/>
  <c r="L149" i="2"/>
  <c r="N149" i="2"/>
  <c r="R149" i="2" s="1"/>
  <c r="O149" i="2"/>
  <c r="P149" i="2"/>
  <c r="J150" i="2"/>
  <c r="K150" i="2"/>
  <c r="L150" i="2"/>
  <c r="N150" i="2"/>
  <c r="R150" i="2" s="1"/>
  <c r="O150" i="2"/>
  <c r="P150" i="2"/>
  <c r="J151" i="2"/>
  <c r="K151" i="2"/>
  <c r="L151" i="2"/>
  <c r="N151" i="2"/>
  <c r="R151" i="2" s="1"/>
  <c r="O151" i="2"/>
  <c r="P151" i="2"/>
  <c r="J152" i="2"/>
  <c r="K152" i="2"/>
  <c r="L152" i="2"/>
  <c r="N152" i="2"/>
  <c r="O152" i="2"/>
  <c r="P152" i="2"/>
  <c r="J153" i="2"/>
  <c r="K153" i="2"/>
  <c r="L153" i="2"/>
  <c r="N153" i="2"/>
  <c r="R153" i="2" s="1"/>
  <c r="O153" i="2"/>
  <c r="P153" i="2"/>
  <c r="J154" i="2"/>
  <c r="K154" i="2"/>
  <c r="L154" i="2"/>
  <c r="N154" i="2"/>
  <c r="R154" i="2" s="1"/>
  <c r="O154" i="2"/>
  <c r="P154" i="2"/>
  <c r="J155" i="2"/>
  <c r="K155" i="2"/>
  <c r="L155" i="2"/>
  <c r="N155" i="2"/>
  <c r="R155" i="2" s="1"/>
  <c r="O155" i="2"/>
  <c r="P155" i="2"/>
  <c r="J156" i="2"/>
  <c r="K156" i="2"/>
  <c r="L156" i="2"/>
  <c r="N156" i="2"/>
  <c r="O156" i="2"/>
  <c r="P156" i="2"/>
  <c r="J157" i="2"/>
  <c r="K157" i="2"/>
  <c r="L157" i="2"/>
  <c r="N157" i="2"/>
  <c r="R157" i="2" s="1"/>
  <c r="O157" i="2"/>
  <c r="P157" i="2"/>
  <c r="J158" i="2"/>
  <c r="K158" i="2"/>
  <c r="L158" i="2"/>
  <c r="N158" i="2"/>
  <c r="R158" i="2" s="1"/>
  <c r="O158" i="2"/>
  <c r="P158" i="2"/>
  <c r="J159" i="2"/>
  <c r="K159" i="2"/>
  <c r="L159" i="2"/>
  <c r="N159" i="2"/>
  <c r="R159" i="2" s="1"/>
  <c r="O159" i="2"/>
  <c r="P159" i="2"/>
  <c r="J160" i="2"/>
  <c r="K160" i="2"/>
  <c r="L160" i="2"/>
  <c r="N160" i="2"/>
  <c r="O160" i="2"/>
  <c r="P160" i="2"/>
  <c r="J161" i="2"/>
  <c r="K161" i="2"/>
  <c r="L161" i="2"/>
  <c r="N161" i="2"/>
  <c r="R161" i="2" s="1"/>
  <c r="O161" i="2"/>
  <c r="P161" i="2"/>
  <c r="J162" i="2"/>
  <c r="K162" i="2"/>
  <c r="L162" i="2"/>
  <c r="N162" i="2"/>
  <c r="R162" i="2" s="1"/>
  <c r="O162" i="2"/>
  <c r="P162" i="2"/>
  <c r="J163" i="2"/>
  <c r="K163" i="2"/>
  <c r="L163" i="2"/>
  <c r="N163" i="2"/>
  <c r="R163" i="2" s="1"/>
  <c r="O163" i="2"/>
  <c r="P163" i="2"/>
  <c r="J164" i="2"/>
  <c r="K164" i="2"/>
  <c r="L164" i="2"/>
  <c r="N164" i="2"/>
  <c r="O164" i="2"/>
  <c r="P164" i="2"/>
  <c r="J165" i="2"/>
  <c r="K165" i="2"/>
  <c r="L165" i="2"/>
  <c r="N165" i="2"/>
  <c r="R165" i="2" s="1"/>
  <c r="O165" i="2"/>
  <c r="P165" i="2"/>
  <c r="J166" i="2"/>
  <c r="K166" i="2"/>
  <c r="L166" i="2"/>
  <c r="N166" i="2"/>
  <c r="R166" i="2" s="1"/>
  <c r="O166" i="2"/>
  <c r="P166" i="2"/>
  <c r="J167" i="2"/>
  <c r="K167" i="2"/>
  <c r="L167" i="2"/>
  <c r="N167" i="2"/>
  <c r="R167" i="2" s="1"/>
  <c r="O167" i="2"/>
  <c r="P167" i="2"/>
  <c r="J168" i="2"/>
  <c r="K168" i="2"/>
  <c r="L168" i="2"/>
  <c r="N168" i="2"/>
  <c r="O168" i="2"/>
  <c r="P168" i="2"/>
  <c r="J169" i="2"/>
  <c r="K169" i="2"/>
  <c r="L169" i="2"/>
  <c r="N169" i="2"/>
  <c r="R169" i="2" s="1"/>
  <c r="O169" i="2"/>
  <c r="P169" i="2"/>
  <c r="J170" i="2"/>
  <c r="K170" i="2"/>
  <c r="L170" i="2"/>
  <c r="N170" i="2"/>
  <c r="R170" i="2" s="1"/>
  <c r="O170" i="2"/>
  <c r="P170" i="2"/>
  <c r="J171" i="2"/>
  <c r="K171" i="2"/>
  <c r="L171" i="2"/>
  <c r="N171" i="2"/>
  <c r="R171" i="2" s="1"/>
  <c r="O171" i="2"/>
  <c r="P171" i="2"/>
  <c r="J172" i="2"/>
  <c r="K172" i="2"/>
  <c r="L172" i="2"/>
  <c r="N172" i="2"/>
  <c r="O172" i="2"/>
  <c r="P172" i="2"/>
  <c r="J173" i="2"/>
  <c r="K173" i="2"/>
  <c r="L173" i="2"/>
  <c r="N173" i="2"/>
  <c r="R173" i="2" s="1"/>
  <c r="O173" i="2"/>
  <c r="P173" i="2"/>
  <c r="J174" i="2"/>
  <c r="K174" i="2"/>
  <c r="L174" i="2"/>
  <c r="N174" i="2"/>
  <c r="R174" i="2" s="1"/>
  <c r="O174" i="2"/>
  <c r="P174" i="2"/>
  <c r="J175" i="2"/>
  <c r="K175" i="2"/>
  <c r="L175" i="2"/>
  <c r="N175" i="2"/>
  <c r="R175" i="2" s="1"/>
  <c r="O175" i="2"/>
  <c r="P175" i="2"/>
  <c r="J176" i="2"/>
  <c r="K176" i="2"/>
  <c r="L176" i="2"/>
  <c r="N176" i="2"/>
  <c r="O176" i="2"/>
  <c r="P176" i="2"/>
  <c r="J177" i="2"/>
  <c r="K177" i="2"/>
  <c r="L177" i="2"/>
  <c r="N177" i="2"/>
  <c r="R177" i="2" s="1"/>
  <c r="O177" i="2"/>
  <c r="P177" i="2"/>
  <c r="J178" i="2"/>
  <c r="K178" i="2"/>
  <c r="L178" i="2"/>
  <c r="N178" i="2"/>
  <c r="R178" i="2" s="1"/>
  <c r="O178" i="2"/>
  <c r="P178" i="2"/>
  <c r="J179" i="2"/>
  <c r="K179" i="2"/>
  <c r="L179" i="2"/>
  <c r="N179" i="2"/>
  <c r="R179" i="2" s="1"/>
  <c r="O179" i="2"/>
  <c r="P179" i="2"/>
  <c r="J180" i="2"/>
  <c r="K180" i="2"/>
  <c r="L180" i="2"/>
  <c r="N180" i="2"/>
  <c r="O180" i="2"/>
  <c r="P180" i="2"/>
  <c r="J181" i="2"/>
  <c r="K181" i="2"/>
  <c r="L181" i="2"/>
  <c r="N181" i="2"/>
  <c r="R181" i="2" s="1"/>
  <c r="O181" i="2"/>
  <c r="P181" i="2"/>
  <c r="J182" i="2"/>
  <c r="K182" i="2"/>
  <c r="L182" i="2"/>
  <c r="N182" i="2"/>
  <c r="R182" i="2" s="1"/>
  <c r="O182" i="2"/>
  <c r="P182" i="2"/>
  <c r="J183" i="2"/>
  <c r="K183" i="2"/>
  <c r="L183" i="2"/>
  <c r="N183" i="2"/>
  <c r="R183" i="2" s="1"/>
  <c r="O183" i="2"/>
  <c r="P183" i="2"/>
  <c r="J184" i="2"/>
  <c r="K184" i="2"/>
  <c r="L184" i="2"/>
  <c r="N184" i="2"/>
  <c r="O184" i="2"/>
  <c r="P184" i="2"/>
  <c r="J185" i="2"/>
  <c r="K185" i="2"/>
  <c r="L185" i="2"/>
  <c r="N185" i="2"/>
  <c r="R185" i="2" s="1"/>
  <c r="O185" i="2"/>
  <c r="P185" i="2"/>
  <c r="J186" i="2"/>
  <c r="K186" i="2"/>
  <c r="L186" i="2"/>
  <c r="N186" i="2"/>
  <c r="R186" i="2" s="1"/>
  <c r="O186" i="2"/>
  <c r="P186" i="2"/>
  <c r="J187" i="2"/>
  <c r="K187" i="2"/>
  <c r="L187" i="2"/>
  <c r="N187" i="2"/>
  <c r="R187" i="2" s="1"/>
  <c r="O187" i="2"/>
  <c r="P187" i="2"/>
  <c r="J188" i="2"/>
  <c r="K188" i="2"/>
  <c r="L188" i="2"/>
  <c r="N188" i="2"/>
  <c r="O188" i="2"/>
  <c r="P188" i="2"/>
  <c r="J189" i="2"/>
  <c r="K189" i="2"/>
  <c r="L189" i="2"/>
  <c r="N189" i="2"/>
  <c r="R189" i="2" s="1"/>
  <c r="O189" i="2"/>
  <c r="P189" i="2"/>
  <c r="J190" i="2"/>
  <c r="K190" i="2"/>
  <c r="L190" i="2"/>
  <c r="N190" i="2"/>
  <c r="R190" i="2" s="1"/>
  <c r="O190" i="2"/>
  <c r="P190" i="2"/>
  <c r="J191" i="2"/>
  <c r="K191" i="2"/>
  <c r="L191" i="2"/>
  <c r="N191" i="2"/>
  <c r="R191" i="2" s="1"/>
  <c r="O191" i="2"/>
  <c r="P191" i="2"/>
  <c r="J192" i="2"/>
  <c r="K192" i="2"/>
  <c r="L192" i="2"/>
  <c r="N192" i="2"/>
  <c r="O192" i="2"/>
  <c r="P192" i="2"/>
  <c r="J193" i="2"/>
  <c r="K193" i="2"/>
  <c r="L193" i="2"/>
  <c r="N193" i="2"/>
  <c r="R193" i="2" s="1"/>
  <c r="O193" i="2"/>
  <c r="P193" i="2"/>
  <c r="J194" i="2"/>
  <c r="K194" i="2"/>
  <c r="L194" i="2"/>
  <c r="N194" i="2"/>
  <c r="R194" i="2" s="1"/>
  <c r="O194" i="2"/>
  <c r="P194" i="2"/>
  <c r="J195" i="2"/>
  <c r="K195" i="2"/>
  <c r="L195" i="2"/>
  <c r="N195" i="2"/>
  <c r="R195" i="2" s="1"/>
  <c r="O195" i="2"/>
  <c r="P195" i="2"/>
  <c r="J196" i="2"/>
  <c r="K196" i="2"/>
  <c r="L196" i="2"/>
  <c r="N196" i="2"/>
  <c r="O196" i="2"/>
  <c r="P196" i="2"/>
  <c r="J197" i="2"/>
  <c r="K197" i="2"/>
  <c r="L197" i="2"/>
  <c r="N197" i="2"/>
  <c r="R197" i="2" s="1"/>
  <c r="O197" i="2"/>
  <c r="P197" i="2"/>
  <c r="J198" i="2"/>
  <c r="K198" i="2"/>
  <c r="L198" i="2"/>
  <c r="N198" i="2"/>
  <c r="R198" i="2" s="1"/>
  <c r="O198" i="2"/>
  <c r="P198" i="2"/>
  <c r="J199" i="2"/>
  <c r="K199" i="2"/>
  <c r="L199" i="2"/>
  <c r="N199" i="2"/>
  <c r="R199" i="2" s="1"/>
  <c r="O199" i="2"/>
  <c r="P199" i="2"/>
  <c r="J200" i="2"/>
  <c r="K200" i="2"/>
  <c r="L200" i="2"/>
  <c r="N200" i="2"/>
  <c r="O200" i="2"/>
  <c r="P200" i="2"/>
  <c r="J201" i="2"/>
  <c r="K201" i="2"/>
  <c r="L201" i="2"/>
  <c r="N201" i="2"/>
  <c r="R201" i="2" s="1"/>
  <c r="O201" i="2"/>
  <c r="P201" i="2"/>
  <c r="J202" i="2"/>
  <c r="K202" i="2"/>
  <c r="L202" i="2"/>
  <c r="N202" i="2"/>
  <c r="R202" i="2" s="1"/>
  <c r="O202" i="2"/>
  <c r="P202" i="2"/>
  <c r="J203" i="2"/>
  <c r="K203" i="2"/>
  <c r="L203" i="2"/>
  <c r="N203" i="2"/>
  <c r="R203" i="2" s="1"/>
  <c r="O203" i="2"/>
  <c r="P203" i="2"/>
  <c r="J204" i="2"/>
  <c r="K204" i="2"/>
  <c r="L204" i="2"/>
  <c r="N204" i="2"/>
  <c r="O204" i="2"/>
  <c r="P204" i="2"/>
  <c r="J205" i="2"/>
  <c r="K205" i="2"/>
  <c r="L205" i="2"/>
  <c r="N205" i="2"/>
  <c r="R205" i="2" s="1"/>
  <c r="O205" i="2"/>
  <c r="P205" i="2"/>
  <c r="J206" i="2"/>
  <c r="K206" i="2"/>
  <c r="L206" i="2"/>
  <c r="N206" i="2"/>
  <c r="R206" i="2" s="1"/>
  <c r="O206" i="2"/>
  <c r="P206" i="2"/>
  <c r="J207" i="2"/>
  <c r="K207" i="2"/>
  <c r="L207" i="2"/>
  <c r="N207" i="2"/>
  <c r="R207" i="2" s="1"/>
  <c r="O207" i="2"/>
  <c r="P207" i="2"/>
  <c r="J208" i="2"/>
  <c r="K208" i="2"/>
  <c r="L208" i="2"/>
  <c r="N208" i="2"/>
  <c r="O208" i="2"/>
  <c r="P208" i="2"/>
  <c r="J209" i="2"/>
  <c r="K209" i="2"/>
  <c r="L209" i="2"/>
  <c r="N209" i="2"/>
  <c r="R209" i="2" s="1"/>
  <c r="O209" i="2"/>
  <c r="P209" i="2"/>
  <c r="J210" i="2"/>
  <c r="K210" i="2"/>
  <c r="L210" i="2"/>
  <c r="N210" i="2"/>
  <c r="R210" i="2" s="1"/>
  <c r="O210" i="2"/>
  <c r="P210" i="2"/>
  <c r="J211" i="2"/>
  <c r="K211" i="2"/>
  <c r="L211" i="2"/>
  <c r="N211" i="2"/>
  <c r="R211" i="2" s="1"/>
  <c r="O211" i="2"/>
  <c r="P211" i="2"/>
  <c r="J212" i="2"/>
  <c r="K212" i="2"/>
  <c r="L212" i="2"/>
  <c r="N212" i="2"/>
  <c r="O212" i="2"/>
  <c r="P212" i="2"/>
  <c r="J213" i="2"/>
  <c r="K213" i="2"/>
  <c r="L213" i="2"/>
  <c r="N213" i="2"/>
  <c r="R213" i="2" s="1"/>
  <c r="O213" i="2"/>
  <c r="P213" i="2"/>
  <c r="J214" i="2"/>
  <c r="K214" i="2"/>
  <c r="L214" i="2"/>
  <c r="N214" i="2"/>
  <c r="R214" i="2" s="1"/>
  <c r="O214" i="2"/>
  <c r="P214" i="2"/>
  <c r="J215" i="2"/>
  <c r="K215" i="2"/>
  <c r="L215" i="2"/>
  <c r="N215" i="2"/>
  <c r="R215" i="2" s="1"/>
  <c r="O215" i="2"/>
  <c r="P215" i="2"/>
  <c r="J216" i="2"/>
  <c r="K216" i="2"/>
  <c r="L216" i="2"/>
  <c r="N216" i="2"/>
  <c r="O216" i="2"/>
  <c r="P216" i="2"/>
  <c r="J217" i="2"/>
  <c r="K217" i="2"/>
  <c r="L217" i="2"/>
  <c r="N217" i="2"/>
  <c r="R217" i="2" s="1"/>
  <c r="O217" i="2"/>
  <c r="P217" i="2"/>
  <c r="J218" i="2"/>
  <c r="K218" i="2"/>
  <c r="L218" i="2"/>
  <c r="N218" i="2"/>
  <c r="R218" i="2" s="1"/>
  <c r="O218" i="2"/>
  <c r="P218" i="2"/>
  <c r="J219" i="2"/>
  <c r="K219" i="2"/>
  <c r="L219" i="2"/>
  <c r="N219" i="2"/>
  <c r="R219" i="2" s="1"/>
  <c r="O219" i="2"/>
  <c r="P219" i="2"/>
  <c r="J220" i="2"/>
  <c r="K220" i="2"/>
  <c r="L220" i="2"/>
  <c r="N220" i="2"/>
  <c r="O220" i="2"/>
  <c r="P220" i="2"/>
  <c r="J221" i="2"/>
  <c r="K221" i="2"/>
  <c r="L221" i="2"/>
  <c r="N221" i="2"/>
  <c r="R221" i="2" s="1"/>
  <c r="O221" i="2"/>
  <c r="P221" i="2"/>
  <c r="J222" i="2"/>
  <c r="K222" i="2"/>
  <c r="L222" i="2"/>
  <c r="N222" i="2"/>
  <c r="R222" i="2" s="1"/>
  <c r="O222" i="2"/>
  <c r="P222" i="2"/>
  <c r="J223" i="2"/>
  <c r="K223" i="2"/>
  <c r="L223" i="2"/>
  <c r="N223" i="2"/>
  <c r="R223" i="2" s="1"/>
  <c r="O223" i="2"/>
  <c r="P223" i="2"/>
  <c r="J224" i="2"/>
  <c r="K224" i="2"/>
  <c r="L224" i="2"/>
  <c r="N224" i="2"/>
  <c r="O224" i="2"/>
  <c r="P224" i="2"/>
  <c r="J225" i="2"/>
  <c r="K225" i="2"/>
  <c r="L225" i="2"/>
  <c r="N225" i="2"/>
  <c r="R225" i="2" s="1"/>
  <c r="O225" i="2"/>
  <c r="P225" i="2"/>
  <c r="J226" i="2"/>
  <c r="K226" i="2"/>
  <c r="L226" i="2"/>
  <c r="N226" i="2"/>
  <c r="R226" i="2" s="1"/>
  <c r="O226" i="2"/>
  <c r="P226" i="2"/>
  <c r="J227" i="2"/>
  <c r="K227" i="2"/>
  <c r="L227" i="2"/>
  <c r="N227" i="2"/>
  <c r="R227" i="2" s="1"/>
  <c r="O227" i="2"/>
  <c r="P227" i="2"/>
  <c r="J228" i="2"/>
  <c r="K228" i="2"/>
  <c r="L228" i="2"/>
  <c r="N228" i="2"/>
  <c r="O228" i="2"/>
  <c r="P228" i="2"/>
  <c r="J229" i="2"/>
  <c r="K229" i="2"/>
  <c r="L229" i="2"/>
  <c r="N229" i="2"/>
  <c r="R229" i="2" s="1"/>
  <c r="O229" i="2"/>
  <c r="P229" i="2"/>
  <c r="J230" i="2"/>
  <c r="K230" i="2"/>
  <c r="L230" i="2"/>
  <c r="N230" i="2"/>
  <c r="R230" i="2" s="1"/>
  <c r="O230" i="2"/>
  <c r="P230" i="2"/>
  <c r="J231" i="2"/>
  <c r="K231" i="2"/>
  <c r="L231" i="2"/>
  <c r="N231" i="2"/>
  <c r="R231" i="2" s="1"/>
  <c r="O231" i="2"/>
  <c r="P231" i="2"/>
  <c r="J232" i="2"/>
  <c r="K232" i="2"/>
  <c r="L232" i="2"/>
  <c r="N232" i="2"/>
  <c r="O232" i="2"/>
  <c r="P232" i="2"/>
  <c r="J233" i="2"/>
  <c r="K233" i="2"/>
  <c r="L233" i="2"/>
  <c r="N233" i="2"/>
  <c r="R233" i="2" s="1"/>
  <c r="O233" i="2"/>
  <c r="P233" i="2"/>
  <c r="J234" i="2"/>
  <c r="K234" i="2"/>
  <c r="L234" i="2"/>
  <c r="N234" i="2"/>
  <c r="R234" i="2" s="1"/>
  <c r="O234" i="2"/>
  <c r="P234" i="2"/>
  <c r="J235" i="2"/>
  <c r="K235" i="2"/>
  <c r="L235" i="2"/>
  <c r="N235" i="2"/>
  <c r="R235" i="2" s="1"/>
  <c r="O235" i="2"/>
  <c r="P235" i="2"/>
  <c r="J236" i="2"/>
  <c r="K236" i="2"/>
  <c r="L236" i="2"/>
  <c r="N236" i="2"/>
  <c r="O236" i="2"/>
  <c r="P236" i="2"/>
  <c r="J237" i="2"/>
  <c r="K237" i="2"/>
  <c r="L237" i="2"/>
  <c r="N237" i="2"/>
  <c r="R237" i="2" s="1"/>
  <c r="O237" i="2"/>
  <c r="P237" i="2"/>
  <c r="J238" i="2"/>
  <c r="K238" i="2"/>
  <c r="L238" i="2"/>
  <c r="N238" i="2"/>
  <c r="R238" i="2" s="1"/>
  <c r="O238" i="2"/>
  <c r="P238" i="2"/>
  <c r="J239" i="2"/>
  <c r="K239" i="2"/>
  <c r="L239" i="2"/>
  <c r="N239" i="2"/>
  <c r="R239" i="2" s="1"/>
  <c r="O239" i="2"/>
  <c r="P239" i="2"/>
  <c r="J240" i="2"/>
  <c r="K240" i="2"/>
  <c r="L240" i="2"/>
  <c r="N240" i="2"/>
  <c r="O240" i="2"/>
  <c r="P240" i="2"/>
  <c r="J241" i="2"/>
  <c r="K241" i="2"/>
  <c r="L241" i="2"/>
  <c r="N241" i="2"/>
  <c r="R241" i="2" s="1"/>
  <c r="O241" i="2"/>
  <c r="P241" i="2"/>
  <c r="J242" i="2"/>
  <c r="K242" i="2"/>
  <c r="L242" i="2"/>
  <c r="N242" i="2"/>
  <c r="R242" i="2" s="1"/>
  <c r="O242" i="2"/>
  <c r="P242" i="2"/>
  <c r="J243" i="2"/>
  <c r="K243" i="2"/>
  <c r="L243" i="2"/>
  <c r="N243" i="2"/>
  <c r="R243" i="2" s="1"/>
  <c r="O243" i="2"/>
  <c r="P243" i="2"/>
  <c r="J244" i="2"/>
  <c r="K244" i="2"/>
  <c r="L244" i="2"/>
  <c r="N244" i="2"/>
  <c r="O244" i="2"/>
  <c r="P244" i="2"/>
  <c r="J245" i="2"/>
  <c r="K245" i="2"/>
  <c r="L245" i="2"/>
  <c r="N245" i="2"/>
  <c r="R245" i="2" s="1"/>
  <c r="O245" i="2"/>
  <c r="P245" i="2"/>
  <c r="J246" i="2"/>
  <c r="K246" i="2"/>
  <c r="L246" i="2"/>
  <c r="N246" i="2"/>
  <c r="R246" i="2" s="1"/>
  <c r="O246" i="2"/>
  <c r="P246" i="2"/>
  <c r="J247" i="2"/>
  <c r="K247" i="2"/>
  <c r="L247" i="2"/>
  <c r="N247" i="2"/>
  <c r="R247" i="2" s="1"/>
  <c r="O247" i="2"/>
  <c r="P247" i="2"/>
  <c r="J248" i="2"/>
  <c r="K248" i="2"/>
  <c r="L248" i="2"/>
  <c r="N248" i="2"/>
  <c r="O248" i="2"/>
  <c r="P248" i="2"/>
  <c r="J249" i="2"/>
  <c r="K249" i="2"/>
  <c r="L249" i="2"/>
  <c r="N249" i="2"/>
  <c r="R249" i="2" s="1"/>
  <c r="O249" i="2"/>
  <c r="P249" i="2"/>
  <c r="J250" i="2"/>
  <c r="K250" i="2"/>
  <c r="L250" i="2"/>
  <c r="N250" i="2"/>
  <c r="R250" i="2" s="1"/>
  <c r="O250" i="2"/>
  <c r="P250" i="2"/>
  <c r="J251" i="2"/>
  <c r="K251" i="2"/>
  <c r="L251" i="2"/>
  <c r="N251" i="2"/>
  <c r="R251" i="2" s="1"/>
  <c r="O251" i="2"/>
  <c r="P251" i="2"/>
  <c r="J252" i="2"/>
  <c r="K252" i="2"/>
  <c r="L252" i="2"/>
  <c r="N252" i="2"/>
  <c r="O252" i="2"/>
  <c r="P252" i="2"/>
  <c r="J253" i="2"/>
  <c r="K253" i="2"/>
  <c r="L253" i="2"/>
  <c r="N253" i="2"/>
  <c r="R253" i="2" s="1"/>
  <c r="O253" i="2"/>
  <c r="P253" i="2"/>
  <c r="J254" i="2"/>
  <c r="K254" i="2"/>
  <c r="L254" i="2"/>
  <c r="N254" i="2"/>
  <c r="R254" i="2" s="1"/>
  <c r="O254" i="2"/>
  <c r="P254" i="2"/>
  <c r="J255" i="2"/>
  <c r="K255" i="2"/>
  <c r="L255" i="2"/>
  <c r="N255" i="2"/>
  <c r="R255" i="2" s="1"/>
  <c r="O255" i="2"/>
  <c r="P255" i="2"/>
  <c r="J256" i="2"/>
  <c r="K256" i="2"/>
  <c r="L256" i="2"/>
  <c r="N256" i="2"/>
  <c r="O256" i="2"/>
  <c r="P256" i="2"/>
  <c r="J257" i="2"/>
  <c r="K257" i="2"/>
  <c r="L257" i="2"/>
  <c r="N257" i="2"/>
  <c r="R257" i="2" s="1"/>
  <c r="O257" i="2"/>
  <c r="P257" i="2"/>
  <c r="J258" i="2"/>
  <c r="K258" i="2"/>
  <c r="L258" i="2"/>
  <c r="N258" i="2"/>
  <c r="R258" i="2" s="1"/>
  <c r="O258" i="2"/>
  <c r="P258" i="2"/>
  <c r="J259" i="2"/>
  <c r="K259" i="2"/>
  <c r="L259" i="2"/>
  <c r="N259" i="2"/>
  <c r="R259" i="2" s="1"/>
  <c r="O259" i="2"/>
  <c r="P259" i="2"/>
  <c r="J260" i="2"/>
  <c r="K260" i="2"/>
  <c r="L260" i="2"/>
  <c r="N260" i="2"/>
  <c r="O260" i="2"/>
  <c r="P260" i="2"/>
  <c r="J261" i="2"/>
  <c r="K261" i="2"/>
  <c r="L261" i="2"/>
  <c r="N261" i="2"/>
  <c r="R261" i="2" s="1"/>
  <c r="O261" i="2"/>
  <c r="P261" i="2"/>
  <c r="J262" i="2"/>
  <c r="K262" i="2"/>
  <c r="L262" i="2"/>
  <c r="N262" i="2"/>
  <c r="R262" i="2" s="1"/>
  <c r="O262" i="2"/>
  <c r="P262" i="2"/>
  <c r="J263" i="2"/>
  <c r="K263" i="2"/>
  <c r="L263" i="2"/>
  <c r="N263" i="2"/>
  <c r="R263" i="2" s="1"/>
  <c r="O263" i="2"/>
  <c r="P263" i="2"/>
  <c r="J264" i="2"/>
  <c r="K264" i="2"/>
  <c r="L264" i="2"/>
  <c r="N264" i="2"/>
  <c r="O264" i="2"/>
  <c r="P264" i="2"/>
  <c r="J265" i="2"/>
  <c r="K265" i="2"/>
  <c r="L265" i="2"/>
  <c r="N265" i="2"/>
  <c r="R265" i="2" s="1"/>
  <c r="O265" i="2"/>
  <c r="P265" i="2"/>
  <c r="J266" i="2"/>
  <c r="K266" i="2"/>
  <c r="L266" i="2"/>
  <c r="N266" i="2"/>
  <c r="R266" i="2" s="1"/>
  <c r="O266" i="2"/>
  <c r="P266" i="2"/>
  <c r="J267" i="2"/>
  <c r="K267" i="2"/>
  <c r="L267" i="2"/>
  <c r="N267" i="2"/>
  <c r="R267" i="2" s="1"/>
  <c r="O267" i="2"/>
  <c r="P267" i="2"/>
  <c r="J268" i="2"/>
  <c r="K268" i="2"/>
  <c r="L268" i="2"/>
  <c r="N268" i="2"/>
  <c r="O268" i="2"/>
  <c r="P268" i="2"/>
  <c r="J269" i="2"/>
  <c r="K269" i="2"/>
  <c r="L269" i="2"/>
  <c r="N269" i="2"/>
  <c r="R269" i="2" s="1"/>
  <c r="O269" i="2"/>
  <c r="P269" i="2"/>
  <c r="J270" i="2"/>
  <c r="K270" i="2"/>
  <c r="L270" i="2"/>
  <c r="N270" i="2"/>
  <c r="R270" i="2" s="1"/>
  <c r="O270" i="2"/>
  <c r="P270" i="2"/>
  <c r="J271" i="2"/>
  <c r="K271" i="2"/>
  <c r="L271" i="2"/>
  <c r="N271" i="2"/>
  <c r="R271" i="2" s="1"/>
  <c r="O271" i="2"/>
  <c r="P271" i="2"/>
  <c r="J272" i="2"/>
  <c r="K272" i="2"/>
  <c r="L272" i="2"/>
  <c r="N272" i="2"/>
  <c r="O272" i="2"/>
  <c r="P272" i="2"/>
  <c r="J273" i="2"/>
  <c r="K273" i="2"/>
  <c r="L273" i="2"/>
  <c r="N273" i="2"/>
  <c r="R273" i="2" s="1"/>
  <c r="O273" i="2"/>
  <c r="P273" i="2"/>
  <c r="J274" i="2"/>
  <c r="K274" i="2"/>
  <c r="L274" i="2"/>
  <c r="N274" i="2"/>
  <c r="R274" i="2" s="1"/>
  <c r="O274" i="2"/>
  <c r="P274" i="2"/>
  <c r="J275" i="2"/>
  <c r="K275" i="2"/>
  <c r="L275" i="2"/>
  <c r="N275" i="2"/>
  <c r="R275" i="2" s="1"/>
  <c r="O275" i="2"/>
  <c r="P275" i="2"/>
  <c r="J276" i="2"/>
  <c r="K276" i="2"/>
  <c r="L276" i="2"/>
  <c r="N276" i="2"/>
  <c r="O276" i="2"/>
  <c r="P276" i="2"/>
  <c r="J277" i="2"/>
  <c r="K277" i="2"/>
  <c r="L277" i="2"/>
  <c r="N277" i="2"/>
  <c r="R277" i="2" s="1"/>
  <c r="O277" i="2"/>
  <c r="P277" i="2"/>
  <c r="J278" i="2"/>
  <c r="K278" i="2"/>
  <c r="L278" i="2"/>
  <c r="N278" i="2"/>
  <c r="R278" i="2" s="1"/>
  <c r="O278" i="2"/>
  <c r="P278" i="2"/>
  <c r="J279" i="2"/>
  <c r="K279" i="2"/>
  <c r="L279" i="2"/>
  <c r="N279" i="2"/>
  <c r="R279" i="2" s="1"/>
  <c r="O279" i="2"/>
  <c r="P279" i="2"/>
  <c r="J280" i="2"/>
  <c r="K280" i="2"/>
  <c r="L280" i="2"/>
  <c r="N280" i="2"/>
  <c r="O280" i="2"/>
  <c r="P280" i="2"/>
  <c r="J281" i="2"/>
  <c r="K281" i="2"/>
  <c r="L281" i="2"/>
  <c r="N281" i="2"/>
  <c r="R281" i="2" s="1"/>
  <c r="O281" i="2"/>
  <c r="P281" i="2"/>
  <c r="J282" i="2"/>
  <c r="K282" i="2"/>
  <c r="L282" i="2"/>
  <c r="N282" i="2"/>
  <c r="R282" i="2" s="1"/>
  <c r="O282" i="2"/>
  <c r="P282" i="2"/>
  <c r="J283" i="2"/>
  <c r="K283" i="2"/>
  <c r="L283" i="2"/>
  <c r="N283" i="2"/>
  <c r="R283" i="2" s="1"/>
  <c r="O283" i="2"/>
  <c r="P283" i="2"/>
  <c r="J284" i="2"/>
  <c r="K284" i="2"/>
  <c r="L284" i="2"/>
  <c r="N284" i="2"/>
  <c r="O284" i="2"/>
  <c r="P284" i="2"/>
  <c r="J285" i="2"/>
  <c r="K285" i="2"/>
  <c r="L285" i="2"/>
  <c r="N285" i="2"/>
  <c r="R285" i="2" s="1"/>
  <c r="O285" i="2"/>
  <c r="P285" i="2"/>
  <c r="J286" i="2"/>
  <c r="K286" i="2"/>
  <c r="L286" i="2"/>
  <c r="N286" i="2"/>
  <c r="R286" i="2" s="1"/>
  <c r="O286" i="2"/>
  <c r="P286" i="2"/>
  <c r="J287" i="2"/>
  <c r="K287" i="2"/>
  <c r="L287" i="2"/>
  <c r="N287" i="2"/>
  <c r="R287" i="2" s="1"/>
  <c r="O287" i="2"/>
  <c r="P287" i="2"/>
  <c r="J288" i="2"/>
  <c r="K288" i="2"/>
  <c r="L288" i="2"/>
  <c r="N288" i="2"/>
  <c r="O288" i="2"/>
  <c r="P288" i="2"/>
  <c r="J289" i="2"/>
  <c r="K289" i="2"/>
  <c r="L289" i="2"/>
  <c r="N289" i="2"/>
  <c r="R289" i="2" s="1"/>
  <c r="O289" i="2"/>
  <c r="P289" i="2"/>
  <c r="J290" i="2"/>
  <c r="K290" i="2"/>
  <c r="L290" i="2"/>
  <c r="N290" i="2"/>
  <c r="R290" i="2" s="1"/>
  <c r="O290" i="2"/>
  <c r="P290" i="2"/>
  <c r="J291" i="2"/>
  <c r="K291" i="2"/>
  <c r="L291" i="2"/>
  <c r="N291" i="2"/>
  <c r="R291" i="2" s="1"/>
  <c r="O291" i="2"/>
  <c r="P291" i="2"/>
  <c r="J292" i="2"/>
  <c r="K292" i="2"/>
  <c r="L292" i="2"/>
  <c r="N292" i="2"/>
  <c r="O292" i="2"/>
  <c r="P292" i="2"/>
  <c r="J293" i="2"/>
  <c r="K293" i="2"/>
  <c r="L293" i="2"/>
  <c r="N293" i="2"/>
  <c r="R293" i="2" s="1"/>
  <c r="O293" i="2"/>
  <c r="P293" i="2"/>
  <c r="J294" i="2"/>
  <c r="K294" i="2"/>
  <c r="L294" i="2"/>
  <c r="N294" i="2"/>
  <c r="R294" i="2" s="1"/>
  <c r="O294" i="2"/>
  <c r="P294" i="2"/>
  <c r="J295" i="2"/>
  <c r="K295" i="2"/>
  <c r="L295" i="2"/>
  <c r="N295" i="2"/>
  <c r="R295" i="2" s="1"/>
  <c r="O295" i="2"/>
  <c r="P295" i="2"/>
  <c r="J296" i="2"/>
  <c r="K296" i="2"/>
  <c r="L296" i="2"/>
  <c r="N296" i="2"/>
  <c r="O296" i="2"/>
  <c r="P296" i="2"/>
  <c r="J297" i="2"/>
  <c r="K297" i="2"/>
  <c r="L297" i="2"/>
  <c r="N297" i="2"/>
  <c r="R297" i="2" s="1"/>
  <c r="O297" i="2"/>
  <c r="P297" i="2"/>
  <c r="J298" i="2"/>
  <c r="K298" i="2"/>
  <c r="L298" i="2"/>
  <c r="N298" i="2"/>
  <c r="R298" i="2" s="1"/>
  <c r="O298" i="2"/>
  <c r="P298" i="2"/>
  <c r="J299" i="2"/>
  <c r="K299" i="2"/>
  <c r="L299" i="2"/>
  <c r="N299" i="2"/>
  <c r="R299" i="2" s="1"/>
  <c r="O299" i="2"/>
  <c r="P299" i="2"/>
  <c r="J300" i="2"/>
  <c r="K300" i="2"/>
  <c r="L300" i="2"/>
  <c r="N300" i="2"/>
  <c r="O300" i="2"/>
  <c r="P300" i="2"/>
  <c r="J301" i="2"/>
  <c r="K301" i="2"/>
  <c r="L301" i="2"/>
  <c r="N301" i="2"/>
  <c r="R301" i="2" s="1"/>
  <c r="O301" i="2"/>
  <c r="P301" i="2"/>
  <c r="J302" i="2"/>
  <c r="K302" i="2"/>
  <c r="L302" i="2"/>
  <c r="N302" i="2"/>
  <c r="R302" i="2" s="1"/>
  <c r="O302" i="2"/>
  <c r="P302" i="2"/>
  <c r="J303" i="2"/>
  <c r="K303" i="2"/>
  <c r="L303" i="2"/>
  <c r="N303" i="2"/>
  <c r="R303" i="2" s="1"/>
  <c r="O303" i="2"/>
  <c r="P303" i="2"/>
  <c r="J304" i="2"/>
  <c r="K304" i="2"/>
  <c r="L304" i="2"/>
  <c r="N304" i="2"/>
  <c r="O304" i="2"/>
  <c r="P304" i="2"/>
  <c r="J305" i="2"/>
  <c r="K305" i="2"/>
  <c r="L305" i="2"/>
  <c r="N305" i="2"/>
  <c r="R305" i="2" s="1"/>
  <c r="O305" i="2"/>
  <c r="P305" i="2"/>
  <c r="J306" i="2"/>
  <c r="K306" i="2"/>
  <c r="L306" i="2"/>
  <c r="N306" i="2"/>
  <c r="R306" i="2" s="1"/>
  <c r="O306" i="2"/>
  <c r="P306" i="2"/>
  <c r="J307" i="2"/>
  <c r="K307" i="2"/>
  <c r="L307" i="2"/>
  <c r="N307" i="2"/>
  <c r="R307" i="2" s="1"/>
  <c r="O307" i="2"/>
  <c r="P307" i="2"/>
  <c r="J308" i="2"/>
  <c r="K308" i="2"/>
  <c r="L308" i="2"/>
  <c r="N308" i="2"/>
  <c r="O308" i="2"/>
  <c r="P308" i="2"/>
  <c r="J309" i="2"/>
  <c r="K309" i="2"/>
  <c r="L309" i="2"/>
  <c r="N309" i="2"/>
  <c r="R309" i="2" s="1"/>
  <c r="O309" i="2"/>
  <c r="P309" i="2"/>
  <c r="J310" i="2"/>
  <c r="K310" i="2"/>
  <c r="L310" i="2"/>
  <c r="N310" i="2"/>
  <c r="R310" i="2" s="1"/>
  <c r="O310" i="2"/>
  <c r="P310" i="2"/>
  <c r="J311" i="2"/>
  <c r="K311" i="2"/>
  <c r="L311" i="2"/>
  <c r="N311" i="2"/>
  <c r="R311" i="2" s="1"/>
  <c r="O311" i="2"/>
  <c r="P311" i="2"/>
  <c r="J312" i="2"/>
  <c r="K312" i="2"/>
  <c r="L312" i="2"/>
  <c r="N312" i="2"/>
  <c r="O312" i="2"/>
  <c r="P312" i="2"/>
  <c r="J313" i="2"/>
  <c r="K313" i="2"/>
  <c r="L313" i="2"/>
  <c r="N313" i="2"/>
  <c r="R313" i="2" s="1"/>
  <c r="O313" i="2"/>
  <c r="P313" i="2"/>
  <c r="J314" i="2"/>
  <c r="K314" i="2"/>
  <c r="L314" i="2"/>
  <c r="N314" i="2"/>
  <c r="R314" i="2" s="1"/>
  <c r="O314" i="2"/>
  <c r="P314" i="2"/>
  <c r="J315" i="2"/>
  <c r="K315" i="2"/>
  <c r="L315" i="2"/>
  <c r="N315" i="2"/>
  <c r="R315" i="2" s="1"/>
  <c r="O315" i="2"/>
  <c r="P315" i="2"/>
  <c r="J316" i="2"/>
  <c r="K316" i="2"/>
  <c r="L316" i="2"/>
  <c r="N316" i="2"/>
  <c r="O316" i="2"/>
  <c r="P316" i="2"/>
  <c r="J317" i="2"/>
  <c r="K317" i="2"/>
  <c r="L317" i="2"/>
  <c r="N317" i="2"/>
  <c r="R317" i="2" s="1"/>
  <c r="O317" i="2"/>
  <c r="P317" i="2"/>
  <c r="J318" i="2"/>
  <c r="K318" i="2"/>
  <c r="L318" i="2"/>
  <c r="N318" i="2"/>
  <c r="R318" i="2" s="1"/>
  <c r="O318" i="2"/>
  <c r="P318" i="2"/>
  <c r="J319" i="2"/>
  <c r="K319" i="2"/>
  <c r="L319" i="2"/>
  <c r="N319" i="2"/>
  <c r="R319" i="2" s="1"/>
  <c r="O319" i="2"/>
  <c r="P319" i="2"/>
  <c r="J320" i="2"/>
  <c r="K320" i="2"/>
  <c r="L320" i="2"/>
  <c r="N320" i="2"/>
  <c r="R320" i="2" s="1"/>
  <c r="O320" i="2"/>
  <c r="P320" i="2"/>
  <c r="J321" i="2"/>
  <c r="K321" i="2"/>
  <c r="L321" i="2"/>
  <c r="N321" i="2"/>
  <c r="R321" i="2" s="1"/>
  <c r="O321" i="2"/>
  <c r="P321" i="2"/>
  <c r="J322" i="2"/>
  <c r="K322" i="2"/>
  <c r="L322" i="2"/>
  <c r="N322" i="2"/>
  <c r="O322" i="2"/>
  <c r="P322" i="2"/>
  <c r="J323" i="2"/>
  <c r="K323" i="2"/>
  <c r="L323" i="2"/>
  <c r="N323" i="2"/>
  <c r="R323" i="2" s="1"/>
  <c r="O323" i="2"/>
  <c r="P323" i="2"/>
  <c r="J324" i="2"/>
  <c r="K324" i="2"/>
  <c r="L324" i="2"/>
  <c r="N324" i="2"/>
  <c r="O324" i="2"/>
  <c r="P324" i="2"/>
  <c r="J325" i="2"/>
  <c r="K325" i="2"/>
  <c r="L325" i="2"/>
  <c r="N325" i="2"/>
  <c r="R325" i="2" s="1"/>
  <c r="O325" i="2"/>
  <c r="P325" i="2"/>
  <c r="J326" i="2"/>
  <c r="K326" i="2"/>
  <c r="L326" i="2"/>
  <c r="N326" i="2"/>
  <c r="R326" i="2" s="1"/>
  <c r="O326" i="2"/>
  <c r="P326" i="2"/>
  <c r="J327" i="2"/>
  <c r="K327" i="2"/>
  <c r="L327" i="2"/>
  <c r="N327" i="2"/>
  <c r="R327" i="2" s="1"/>
  <c r="O327" i="2"/>
  <c r="P327" i="2"/>
  <c r="J328" i="2"/>
  <c r="K328" i="2"/>
  <c r="L328" i="2"/>
  <c r="N328" i="2"/>
  <c r="R328" i="2" s="1"/>
  <c r="O328" i="2"/>
  <c r="P328" i="2"/>
  <c r="J329" i="2"/>
  <c r="K329" i="2"/>
  <c r="L329" i="2"/>
  <c r="N329" i="2"/>
  <c r="R329" i="2" s="1"/>
  <c r="O329" i="2"/>
  <c r="P329" i="2"/>
  <c r="J330" i="2"/>
  <c r="K330" i="2"/>
  <c r="L330" i="2"/>
  <c r="N330" i="2"/>
  <c r="R330" i="2" s="1"/>
  <c r="O330" i="2"/>
  <c r="P330" i="2"/>
  <c r="J331" i="2"/>
  <c r="K331" i="2"/>
  <c r="L331" i="2"/>
  <c r="N331" i="2"/>
  <c r="O331" i="2"/>
  <c r="P331" i="2"/>
  <c r="J332" i="2"/>
  <c r="K332" i="2"/>
  <c r="L332" i="2"/>
  <c r="N332" i="2"/>
  <c r="R332" i="2" s="1"/>
  <c r="O332" i="2"/>
  <c r="P332" i="2"/>
  <c r="J333" i="2"/>
  <c r="K333" i="2"/>
  <c r="L333" i="2"/>
  <c r="N333" i="2"/>
  <c r="R333" i="2" s="1"/>
  <c r="O333" i="2"/>
  <c r="P333" i="2"/>
  <c r="J334" i="2"/>
  <c r="K334" i="2"/>
  <c r="L334" i="2"/>
  <c r="N334" i="2"/>
  <c r="O334" i="2"/>
  <c r="P334" i="2"/>
  <c r="J335" i="2"/>
  <c r="K335" i="2"/>
  <c r="L335" i="2"/>
  <c r="N335" i="2"/>
  <c r="R335" i="2" s="1"/>
  <c r="O335" i="2"/>
  <c r="P335" i="2"/>
  <c r="J336" i="2"/>
  <c r="K336" i="2"/>
  <c r="L336" i="2"/>
  <c r="N336" i="2"/>
  <c r="O336" i="2"/>
  <c r="P336" i="2"/>
  <c r="J337" i="2"/>
  <c r="K337" i="2"/>
  <c r="L337" i="2"/>
  <c r="N337" i="2"/>
  <c r="R337" i="2" s="1"/>
  <c r="O337" i="2"/>
  <c r="P337" i="2"/>
  <c r="J338" i="2"/>
  <c r="K338" i="2"/>
  <c r="L338" i="2"/>
  <c r="N338" i="2"/>
  <c r="R338" i="2" s="1"/>
  <c r="O338" i="2"/>
  <c r="P338" i="2"/>
  <c r="J339" i="2"/>
  <c r="K339" i="2"/>
  <c r="L339" i="2"/>
  <c r="N339" i="2"/>
  <c r="O339" i="2"/>
  <c r="P339" i="2"/>
  <c r="J340" i="2"/>
  <c r="K340" i="2"/>
  <c r="L340" i="2"/>
  <c r="N340" i="2"/>
  <c r="O340" i="2"/>
  <c r="P340" i="2"/>
  <c r="J341" i="2"/>
  <c r="K341" i="2"/>
  <c r="L341" i="2"/>
  <c r="N341" i="2"/>
  <c r="R341" i="2" s="1"/>
  <c r="O341" i="2"/>
  <c r="P341" i="2"/>
  <c r="J342" i="2"/>
  <c r="K342" i="2"/>
  <c r="L342" i="2"/>
  <c r="N342" i="2"/>
  <c r="R342" i="2" s="1"/>
  <c r="O342" i="2"/>
  <c r="P342" i="2"/>
  <c r="J343" i="2"/>
  <c r="K343" i="2"/>
  <c r="L343" i="2"/>
  <c r="N343" i="2"/>
  <c r="R343" i="2" s="1"/>
  <c r="O343" i="2"/>
  <c r="P343" i="2"/>
  <c r="J344" i="2"/>
  <c r="K344" i="2"/>
  <c r="L344" i="2"/>
  <c r="N344" i="2"/>
  <c r="R344" i="2" s="1"/>
  <c r="O344" i="2"/>
  <c r="P344" i="2"/>
  <c r="J345" i="2"/>
  <c r="K345" i="2"/>
  <c r="L345" i="2"/>
  <c r="N345" i="2"/>
  <c r="R345" i="2" s="1"/>
  <c r="O345" i="2"/>
  <c r="P345" i="2"/>
  <c r="J346" i="2"/>
  <c r="K346" i="2"/>
  <c r="L346" i="2"/>
  <c r="N346" i="2"/>
  <c r="R346" i="2" s="1"/>
  <c r="O346" i="2"/>
  <c r="P346" i="2"/>
  <c r="J347" i="2"/>
  <c r="K347" i="2"/>
  <c r="L347" i="2"/>
  <c r="N347" i="2"/>
  <c r="O347" i="2"/>
  <c r="P347" i="2"/>
  <c r="J348" i="2"/>
  <c r="K348" i="2"/>
  <c r="L348" i="2"/>
  <c r="N348" i="2"/>
  <c r="R348" i="2" s="1"/>
  <c r="O348" i="2"/>
  <c r="P348" i="2"/>
  <c r="J349" i="2"/>
  <c r="K349" i="2"/>
  <c r="L349" i="2"/>
  <c r="N349" i="2"/>
  <c r="R349" i="2" s="1"/>
  <c r="O349" i="2"/>
  <c r="P349" i="2"/>
  <c r="J350" i="2"/>
  <c r="K350" i="2"/>
  <c r="L350" i="2"/>
  <c r="N350" i="2"/>
  <c r="O350" i="2"/>
  <c r="P350" i="2"/>
  <c r="J351" i="2"/>
  <c r="K351" i="2"/>
  <c r="L351" i="2"/>
  <c r="N351" i="2"/>
  <c r="R351" i="2" s="1"/>
  <c r="O351" i="2"/>
  <c r="P351" i="2"/>
  <c r="J352" i="2"/>
  <c r="K352" i="2"/>
  <c r="L352" i="2"/>
  <c r="N352" i="2"/>
  <c r="R352" i="2" s="1"/>
  <c r="O352" i="2"/>
  <c r="P352" i="2"/>
  <c r="J353" i="2"/>
  <c r="K353" i="2"/>
  <c r="L353" i="2"/>
  <c r="N353" i="2"/>
  <c r="R353" i="2" s="1"/>
  <c r="O353" i="2"/>
  <c r="P353" i="2"/>
  <c r="J354" i="2"/>
  <c r="K354" i="2"/>
  <c r="L354" i="2"/>
  <c r="N354" i="2"/>
  <c r="O354" i="2"/>
  <c r="P354" i="2"/>
  <c r="J355" i="2"/>
  <c r="K355" i="2"/>
  <c r="L355" i="2"/>
  <c r="N355" i="2"/>
  <c r="R355" i="2" s="1"/>
  <c r="O355" i="2"/>
  <c r="P355" i="2"/>
  <c r="J356" i="2"/>
  <c r="K356" i="2"/>
  <c r="L356" i="2"/>
  <c r="N356" i="2"/>
  <c r="R356" i="2" s="1"/>
  <c r="O356" i="2"/>
  <c r="P356" i="2"/>
  <c r="J357" i="2"/>
  <c r="K357" i="2"/>
  <c r="L357" i="2"/>
  <c r="N357" i="2"/>
  <c r="R357" i="2" s="1"/>
  <c r="O357" i="2"/>
  <c r="P357" i="2"/>
  <c r="J358" i="2"/>
  <c r="K358" i="2"/>
  <c r="L358" i="2"/>
  <c r="N358" i="2"/>
  <c r="O358" i="2"/>
  <c r="P358" i="2"/>
  <c r="J359" i="2"/>
  <c r="K359" i="2"/>
  <c r="L359" i="2"/>
  <c r="N359" i="2"/>
  <c r="R359" i="2" s="1"/>
  <c r="O359" i="2"/>
  <c r="P359" i="2"/>
  <c r="J360" i="2"/>
  <c r="K360" i="2"/>
  <c r="L360" i="2"/>
  <c r="N360" i="2"/>
  <c r="R360" i="2" s="1"/>
  <c r="O360" i="2"/>
  <c r="P360" i="2"/>
  <c r="J361" i="2"/>
  <c r="K361" i="2"/>
  <c r="L361" i="2"/>
  <c r="N361" i="2"/>
  <c r="R361" i="2" s="1"/>
  <c r="O361" i="2"/>
  <c r="P361" i="2"/>
  <c r="J362" i="2"/>
  <c r="K362" i="2"/>
  <c r="L362" i="2"/>
  <c r="N362" i="2"/>
  <c r="O362" i="2"/>
  <c r="P362" i="2"/>
  <c r="J363" i="2"/>
  <c r="K363" i="2"/>
  <c r="L363" i="2"/>
  <c r="N363" i="2"/>
  <c r="R363" i="2" s="1"/>
  <c r="O363" i="2"/>
  <c r="P363" i="2"/>
  <c r="J364" i="2"/>
  <c r="K364" i="2"/>
  <c r="L364" i="2"/>
  <c r="N364" i="2"/>
  <c r="R364" i="2" s="1"/>
  <c r="O364" i="2"/>
  <c r="P364" i="2"/>
  <c r="J365" i="2"/>
  <c r="K365" i="2"/>
  <c r="L365" i="2"/>
  <c r="N365" i="2"/>
  <c r="R365" i="2" s="1"/>
  <c r="O365" i="2"/>
  <c r="P365" i="2"/>
  <c r="J366" i="2"/>
  <c r="K366" i="2"/>
  <c r="L366" i="2"/>
  <c r="N366" i="2"/>
  <c r="O366" i="2"/>
  <c r="P366" i="2"/>
  <c r="J367" i="2"/>
  <c r="K367" i="2"/>
  <c r="L367" i="2"/>
  <c r="N367" i="2"/>
  <c r="R367" i="2" s="1"/>
  <c r="O367" i="2"/>
  <c r="P367" i="2"/>
  <c r="J368" i="2"/>
  <c r="K368" i="2"/>
  <c r="L368" i="2"/>
  <c r="N368" i="2"/>
  <c r="R368" i="2" s="1"/>
  <c r="O368" i="2"/>
  <c r="P368" i="2"/>
  <c r="J369" i="2"/>
  <c r="K369" i="2"/>
  <c r="L369" i="2"/>
  <c r="N369" i="2"/>
  <c r="R369" i="2" s="1"/>
  <c r="O369" i="2"/>
  <c r="P369" i="2"/>
  <c r="J370" i="2"/>
  <c r="K370" i="2"/>
  <c r="L370" i="2"/>
  <c r="N370" i="2"/>
  <c r="O370" i="2"/>
  <c r="P370" i="2"/>
  <c r="J371" i="2"/>
  <c r="K371" i="2"/>
  <c r="L371" i="2"/>
  <c r="N371" i="2"/>
  <c r="R371" i="2" s="1"/>
  <c r="O371" i="2"/>
  <c r="P371" i="2"/>
  <c r="J372" i="2"/>
  <c r="K372" i="2"/>
  <c r="L372" i="2"/>
  <c r="N372" i="2"/>
  <c r="R372" i="2" s="1"/>
  <c r="O372" i="2"/>
  <c r="P372" i="2"/>
  <c r="J373" i="2"/>
  <c r="K373" i="2"/>
  <c r="L373" i="2"/>
  <c r="N373" i="2"/>
  <c r="R373" i="2" s="1"/>
  <c r="O373" i="2"/>
  <c r="P373" i="2"/>
  <c r="J374" i="2"/>
  <c r="K374" i="2"/>
  <c r="L374" i="2"/>
  <c r="N374" i="2"/>
  <c r="O374" i="2"/>
  <c r="P374" i="2"/>
  <c r="J375" i="2"/>
  <c r="K375" i="2"/>
  <c r="L375" i="2"/>
  <c r="N375" i="2"/>
  <c r="R375" i="2" s="1"/>
  <c r="O375" i="2"/>
  <c r="P375" i="2"/>
  <c r="J376" i="2"/>
  <c r="K376" i="2"/>
  <c r="L376" i="2"/>
  <c r="N376" i="2"/>
  <c r="R376" i="2" s="1"/>
  <c r="O376" i="2"/>
  <c r="P376" i="2"/>
  <c r="J377" i="2"/>
  <c r="K377" i="2"/>
  <c r="L377" i="2"/>
  <c r="N377" i="2"/>
  <c r="R377" i="2" s="1"/>
  <c r="O377" i="2"/>
  <c r="P377" i="2"/>
  <c r="J378" i="2"/>
  <c r="K378" i="2"/>
  <c r="L378" i="2"/>
  <c r="N378" i="2"/>
  <c r="O378" i="2"/>
  <c r="P378" i="2"/>
  <c r="J379" i="2"/>
  <c r="K379" i="2"/>
  <c r="L379" i="2"/>
  <c r="N379" i="2"/>
  <c r="R379" i="2" s="1"/>
  <c r="O379" i="2"/>
  <c r="P379" i="2"/>
  <c r="J380" i="2"/>
  <c r="K380" i="2"/>
  <c r="L380" i="2"/>
  <c r="N380" i="2"/>
  <c r="R380" i="2" s="1"/>
  <c r="O380" i="2"/>
  <c r="P380" i="2"/>
  <c r="J381" i="2"/>
  <c r="K381" i="2"/>
  <c r="L381" i="2"/>
  <c r="N381" i="2"/>
  <c r="R381" i="2" s="1"/>
  <c r="O381" i="2"/>
  <c r="P381" i="2"/>
  <c r="J382" i="2"/>
  <c r="K382" i="2"/>
  <c r="L382" i="2"/>
  <c r="N382" i="2"/>
  <c r="O382" i="2"/>
  <c r="P382" i="2"/>
  <c r="J383" i="2"/>
  <c r="K383" i="2"/>
  <c r="L383" i="2"/>
  <c r="N383" i="2"/>
  <c r="R383" i="2" s="1"/>
  <c r="O383" i="2"/>
  <c r="P383" i="2"/>
  <c r="J384" i="2"/>
  <c r="K384" i="2"/>
  <c r="L384" i="2"/>
  <c r="N384" i="2"/>
  <c r="R384" i="2" s="1"/>
  <c r="O384" i="2"/>
  <c r="P384" i="2"/>
  <c r="J385" i="2"/>
  <c r="K385" i="2"/>
  <c r="L385" i="2"/>
  <c r="N385" i="2"/>
  <c r="R385" i="2" s="1"/>
  <c r="O385" i="2"/>
  <c r="P385" i="2"/>
  <c r="J386" i="2"/>
  <c r="K386" i="2"/>
  <c r="L386" i="2"/>
  <c r="N386" i="2"/>
  <c r="O386" i="2"/>
  <c r="P386" i="2"/>
  <c r="J387" i="2"/>
  <c r="K387" i="2"/>
  <c r="L387" i="2"/>
  <c r="N387" i="2"/>
  <c r="R387" i="2" s="1"/>
  <c r="O387" i="2"/>
  <c r="P387" i="2"/>
  <c r="J388" i="2"/>
  <c r="K388" i="2"/>
  <c r="L388" i="2"/>
  <c r="N388" i="2"/>
  <c r="R388" i="2" s="1"/>
  <c r="O388" i="2"/>
  <c r="P388" i="2"/>
  <c r="J389" i="2"/>
  <c r="K389" i="2"/>
  <c r="L389" i="2"/>
  <c r="N389" i="2"/>
  <c r="R389" i="2" s="1"/>
  <c r="O389" i="2"/>
  <c r="P389" i="2"/>
  <c r="J390" i="2"/>
  <c r="K390" i="2"/>
  <c r="L390" i="2"/>
  <c r="N390" i="2"/>
  <c r="R390" i="2" s="1"/>
  <c r="O390" i="2"/>
  <c r="P390" i="2"/>
  <c r="J391" i="2"/>
  <c r="K391" i="2"/>
  <c r="L391" i="2"/>
  <c r="N391" i="2"/>
  <c r="R391" i="2" s="1"/>
  <c r="O391" i="2"/>
  <c r="P391" i="2"/>
  <c r="J392" i="2"/>
  <c r="K392" i="2"/>
  <c r="L392" i="2"/>
  <c r="N392" i="2"/>
  <c r="R392" i="2" s="1"/>
  <c r="O392" i="2"/>
  <c r="P392" i="2"/>
  <c r="J393" i="2"/>
  <c r="K393" i="2"/>
  <c r="L393" i="2"/>
  <c r="N393" i="2"/>
  <c r="R393" i="2" s="1"/>
  <c r="O393" i="2"/>
  <c r="P393" i="2"/>
  <c r="J394" i="2"/>
  <c r="K394" i="2"/>
  <c r="L394" i="2"/>
  <c r="N394" i="2"/>
  <c r="R394" i="2" s="1"/>
  <c r="O394" i="2"/>
  <c r="P394" i="2"/>
  <c r="J395" i="2"/>
  <c r="K395" i="2"/>
  <c r="L395" i="2"/>
  <c r="N395" i="2"/>
  <c r="R395" i="2" s="1"/>
  <c r="O395" i="2"/>
  <c r="P395" i="2"/>
  <c r="J396" i="2"/>
  <c r="K396" i="2"/>
  <c r="L396" i="2"/>
  <c r="N396" i="2"/>
  <c r="R396" i="2" s="1"/>
  <c r="O396" i="2"/>
  <c r="P396" i="2"/>
  <c r="J397" i="2"/>
  <c r="K397" i="2"/>
  <c r="L397" i="2"/>
  <c r="N397" i="2"/>
  <c r="R397" i="2" s="1"/>
  <c r="O397" i="2"/>
  <c r="P397" i="2"/>
  <c r="J398" i="2"/>
  <c r="K398" i="2"/>
  <c r="L398" i="2"/>
  <c r="N398" i="2"/>
  <c r="R398" i="2" s="1"/>
  <c r="O398" i="2"/>
  <c r="P398" i="2"/>
  <c r="J399" i="2"/>
  <c r="K399" i="2"/>
  <c r="L399" i="2"/>
  <c r="N399" i="2"/>
  <c r="R399" i="2" s="1"/>
  <c r="O399" i="2"/>
  <c r="P399" i="2"/>
  <c r="J400" i="2"/>
  <c r="K400" i="2"/>
  <c r="L400" i="2"/>
  <c r="N400" i="2"/>
  <c r="R400" i="2" s="1"/>
  <c r="O400" i="2"/>
  <c r="P400" i="2"/>
  <c r="J401" i="2"/>
  <c r="K401" i="2"/>
  <c r="L401" i="2"/>
  <c r="N401" i="2"/>
  <c r="R401" i="2" s="1"/>
  <c r="O401" i="2"/>
  <c r="P401" i="2"/>
  <c r="J402" i="2"/>
  <c r="K402" i="2"/>
  <c r="L402" i="2"/>
  <c r="N402" i="2"/>
  <c r="R402" i="2" s="1"/>
  <c r="O402" i="2"/>
  <c r="P402" i="2"/>
  <c r="J403" i="2"/>
  <c r="K403" i="2"/>
  <c r="L403" i="2"/>
  <c r="N403" i="2"/>
  <c r="R403" i="2" s="1"/>
  <c r="O403" i="2"/>
  <c r="P403" i="2"/>
  <c r="J404" i="2"/>
  <c r="K404" i="2"/>
  <c r="L404" i="2"/>
  <c r="N404" i="2"/>
  <c r="R404" i="2" s="1"/>
  <c r="O404" i="2"/>
  <c r="P404" i="2"/>
  <c r="J405" i="2"/>
  <c r="K405" i="2"/>
  <c r="L405" i="2"/>
  <c r="N405" i="2"/>
  <c r="R405" i="2" s="1"/>
  <c r="O405" i="2"/>
  <c r="P405" i="2"/>
  <c r="J406" i="2"/>
  <c r="K406" i="2"/>
  <c r="L406" i="2"/>
  <c r="N406" i="2"/>
  <c r="R406" i="2" s="1"/>
  <c r="O406" i="2"/>
  <c r="P406" i="2"/>
  <c r="J407" i="2"/>
  <c r="K407" i="2"/>
  <c r="L407" i="2"/>
  <c r="N407" i="2"/>
  <c r="R407" i="2" s="1"/>
  <c r="O407" i="2"/>
  <c r="P407" i="2"/>
  <c r="J408" i="2"/>
  <c r="K408" i="2"/>
  <c r="L408" i="2"/>
  <c r="N408" i="2"/>
  <c r="R408" i="2" s="1"/>
  <c r="O408" i="2"/>
  <c r="P408" i="2"/>
  <c r="J409" i="2"/>
  <c r="K409" i="2"/>
  <c r="L409" i="2"/>
  <c r="N409" i="2"/>
  <c r="R409" i="2" s="1"/>
  <c r="O409" i="2"/>
  <c r="P409" i="2"/>
  <c r="J410" i="2"/>
  <c r="K410" i="2"/>
  <c r="L410" i="2"/>
  <c r="N410" i="2"/>
  <c r="R410" i="2" s="1"/>
  <c r="O410" i="2"/>
  <c r="P410" i="2"/>
  <c r="J411" i="2"/>
  <c r="K411" i="2"/>
  <c r="L411" i="2"/>
  <c r="N411" i="2"/>
  <c r="R411" i="2" s="1"/>
  <c r="O411" i="2"/>
  <c r="P411" i="2"/>
  <c r="J412" i="2"/>
  <c r="K412" i="2"/>
  <c r="L412" i="2"/>
  <c r="N412" i="2"/>
  <c r="R412" i="2" s="1"/>
  <c r="O412" i="2"/>
  <c r="P412" i="2"/>
  <c r="J413" i="2"/>
  <c r="K413" i="2"/>
  <c r="L413" i="2"/>
  <c r="N413" i="2"/>
  <c r="R413" i="2" s="1"/>
  <c r="O413" i="2"/>
  <c r="P413" i="2"/>
  <c r="J414" i="2"/>
  <c r="K414" i="2"/>
  <c r="L414" i="2"/>
  <c r="N414" i="2"/>
  <c r="R414" i="2" s="1"/>
  <c r="O414" i="2"/>
  <c r="P414" i="2"/>
  <c r="J415" i="2"/>
  <c r="K415" i="2"/>
  <c r="L415" i="2"/>
  <c r="N415" i="2"/>
  <c r="R415" i="2" s="1"/>
  <c r="O415" i="2"/>
  <c r="P415" i="2"/>
  <c r="J416" i="2"/>
  <c r="K416" i="2"/>
  <c r="L416" i="2"/>
  <c r="N416" i="2"/>
  <c r="R416" i="2" s="1"/>
  <c r="O416" i="2"/>
  <c r="P416" i="2"/>
  <c r="J417" i="2"/>
  <c r="K417" i="2"/>
  <c r="L417" i="2"/>
  <c r="N417" i="2"/>
  <c r="R417" i="2" s="1"/>
  <c r="O417" i="2"/>
  <c r="P417" i="2"/>
  <c r="J418" i="2"/>
  <c r="K418" i="2"/>
  <c r="L418" i="2"/>
  <c r="N418" i="2"/>
  <c r="R418" i="2" s="1"/>
  <c r="O418" i="2"/>
  <c r="P418" i="2"/>
  <c r="J419" i="2"/>
  <c r="K419" i="2"/>
  <c r="L419" i="2"/>
  <c r="N419" i="2"/>
  <c r="R419" i="2" s="1"/>
  <c r="O419" i="2"/>
  <c r="P419" i="2"/>
  <c r="J420" i="2"/>
  <c r="K420" i="2"/>
  <c r="L420" i="2"/>
  <c r="N420" i="2"/>
  <c r="R420" i="2" s="1"/>
  <c r="O420" i="2"/>
  <c r="P420" i="2"/>
  <c r="J421" i="2"/>
  <c r="K421" i="2"/>
  <c r="L421" i="2"/>
  <c r="N421" i="2"/>
  <c r="R421" i="2" s="1"/>
  <c r="O421" i="2"/>
  <c r="P421" i="2"/>
  <c r="J422" i="2"/>
  <c r="K422" i="2"/>
  <c r="L422" i="2"/>
  <c r="N422" i="2"/>
  <c r="R422" i="2" s="1"/>
  <c r="O422" i="2"/>
  <c r="P422" i="2"/>
  <c r="J423" i="2"/>
  <c r="K423" i="2"/>
  <c r="L423" i="2"/>
  <c r="N423" i="2"/>
  <c r="R423" i="2" s="1"/>
  <c r="O423" i="2"/>
  <c r="P423" i="2"/>
  <c r="J424" i="2"/>
  <c r="K424" i="2"/>
  <c r="L424" i="2"/>
  <c r="N424" i="2"/>
  <c r="R424" i="2" s="1"/>
  <c r="O424" i="2"/>
  <c r="P424" i="2"/>
  <c r="J425" i="2"/>
  <c r="K425" i="2"/>
  <c r="L425" i="2"/>
  <c r="N425" i="2"/>
  <c r="R425" i="2" s="1"/>
  <c r="O425" i="2"/>
  <c r="P425" i="2"/>
  <c r="J426" i="2"/>
  <c r="K426" i="2"/>
  <c r="L426" i="2"/>
  <c r="N426" i="2"/>
  <c r="R426" i="2" s="1"/>
  <c r="O426" i="2"/>
  <c r="P426" i="2"/>
  <c r="J427" i="2"/>
  <c r="K427" i="2"/>
  <c r="L427" i="2"/>
  <c r="N427" i="2"/>
  <c r="R427" i="2" s="1"/>
  <c r="O427" i="2"/>
  <c r="P427" i="2"/>
  <c r="J428" i="2"/>
  <c r="K428" i="2"/>
  <c r="L428" i="2"/>
  <c r="N428" i="2"/>
  <c r="R428" i="2" s="1"/>
  <c r="O428" i="2"/>
  <c r="P428" i="2"/>
  <c r="J429" i="2"/>
  <c r="K429" i="2"/>
  <c r="L429" i="2"/>
  <c r="N429" i="2"/>
  <c r="R429" i="2" s="1"/>
  <c r="O429" i="2"/>
  <c r="P429" i="2"/>
  <c r="J430" i="2"/>
  <c r="K430" i="2"/>
  <c r="L430" i="2"/>
  <c r="N430" i="2"/>
  <c r="R430" i="2" s="1"/>
  <c r="O430" i="2"/>
  <c r="P430" i="2"/>
  <c r="J431" i="2"/>
  <c r="K431" i="2"/>
  <c r="L431" i="2"/>
  <c r="N431" i="2"/>
  <c r="R431" i="2" s="1"/>
  <c r="O431" i="2"/>
  <c r="P431" i="2"/>
  <c r="J432" i="2"/>
  <c r="K432" i="2"/>
  <c r="L432" i="2"/>
  <c r="N432" i="2"/>
  <c r="R432" i="2" s="1"/>
  <c r="O432" i="2"/>
  <c r="P432" i="2"/>
  <c r="J433" i="2"/>
  <c r="K433" i="2"/>
  <c r="L433" i="2"/>
  <c r="N433" i="2"/>
  <c r="R433" i="2" s="1"/>
  <c r="O433" i="2"/>
  <c r="P433" i="2"/>
  <c r="J434" i="2"/>
  <c r="K434" i="2"/>
  <c r="L434" i="2"/>
  <c r="N434" i="2"/>
  <c r="R434" i="2" s="1"/>
  <c r="O434" i="2"/>
  <c r="P434" i="2"/>
  <c r="J435" i="2"/>
  <c r="K435" i="2"/>
  <c r="L435" i="2"/>
  <c r="N435" i="2"/>
  <c r="R435" i="2" s="1"/>
  <c r="O435" i="2"/>
  <c r="P435" i="2"/>
  <c r="J436" i="2"/>
  <c r="K436" i="2"/>
  <c r="L436" i="2"/>
  <c r="N436" i="2"/>
  <c r="R436" i="2" s="1"/>
  <c r="O436" i="2"/>
  <c r="P436" i="2"/>
  <c r="J437" i="2"/>
  <c r="K437" i="2"/>
  <c r="L437" i="2"/>
  <c r="N437" i="2"/>
  <c r="R437" i="2" s="1"/>
  <c r="O437" i="2"/>
  <c r="P437" i="2"/>
  <c r="J438" i="2"/>
  <c r="K438" i="2"/>
  <c r="L438" i="2"/>
  <c r="N438" i="2"/>
  <c r="R438" i="2" s="1"/>
  <c r="O438" i="2"/>
  <c r="P438" i="2"/>
  <c r="J439" i="2"/>
  <c r="K439" i="2"/>
  <c r="L439" i="2"/>
  <c r="N439" i="2"/>
  <c r="R439" i="2" s="1"/>
  <c r="O439" i="2"/>
  <c r="P439" i="2"/>
  <c r="J440" i="2"/>
  <c r="K440" i="2"/>
  <c r="L440" i="2"/>
  <c r="N440" i="2"/>
  <c r="R440" i="2" s="1"/>
  <c r="O440" i="2"/>
  <c r="P440" i="2"/>
  <c r="J441" i="2"/>
  <c r="K441" i="2"/>
  <c r="L441" i="2"/>
  <c r="N441" i="2"/>
  <c r="R441" i="2" s="1"/>
  <c r="O441" i="2"/>
  <c r="P441" i="2"/>
  <c r="J442" i="2"/>
  <c r="K442" i="2"/>
  <c r="L442" i="2"/>
  <c r="N442" i="2"/>
  <c r="R442" i="2" s="1"/>
  <c r="O442" i="2"/>
  <c r="P442" i="2"/>
  <c r="J443" i="2"/>
  <c r="K443" i="2"/>
  <c r="L443" i="2"/>
  <c r="N443" i="2"/>
  <c r="R443" i="2" s="1"/>
  <c r="O443" i="2"/>
  <c r="P443" i="2"/>
  <c r="J444" i="2"/>
  <c r="K444" i="2"/>
  <c r="L444" i="2"/>
  <c r="N444" i="2"/>
  <c r="R444" i="2" s="1"/>
  <c r="O444" i="2"/>
  <c r="P444" i="2"/>
  <c r="J445" i="2"/>
  <c r="K445" i="2"/>
  <c r="L445" i="2"/>
  <c r="N445" i="2"/>
  <c r="R445" i="2" s="1"/>
  <c r="O445" i="2"/>
  <c r="P445" i="2"/>
  <c r="J446" i="2"/>
  <c r="K446" i="2"/>
  <c r="L446" i="2"/>
  <c r="N446" i="2"/>
  <c r="R446" i="2" s="1"/>
  <c r="O446" i="2"/>
  <c r="P446" i="2"/>
  <c r="J447" i="2"/>
  <c r="K447" i="2"/>
  <c r="L447" i="2"/>
  <c r="N447" i="2"/>
  <c r="R447" i="2" s="1"/>
  <c r="O447" i="2"/>
  <c r="P447" i="2"/>
  <c r="J448" i="2"/>
  <c r="K448" i="2"/>
  <c r="L448" i="2"/>
  <c r="N448" i="2"/>
  <c r="R448" i="2" s="1"/>
  <c r="O448" i="2"/>
  <c r="P448" i="2"/>
  <c r="J449" i="2"/>
  <c r="K449" i="2"/>
  <c r="L449" i="2"/>
  <c r="N449" i="2"/>
  <c r="R449" i="2" s="1"/>
  <c r="O449" i="2"/>
  <c r="P449" i="2"/>
  <c r="J450" i="2"/>
  <c r="K450" i="2"/>
  <c r="L450" i="2"/>
  <c r="N450" i="2"/>
  <c r="R450" i="2" s="1"/>
  <c r="O450" i="2"/>
  <c r="P450" i="2"/>
  <c r="J451" i="2"/>
  <c r="K451" i="2"/>
  <c r="L451" i="2"/>
  <c r="N451" i="2"/>
  <c r="R451" i="2" s="1"/>
  <c r="O451" i="2"/>
  <c r="P451" i="2"/>
  <c r="J452" i="2"/>
  <c r="K452" i="2"/>
  <c r="L452" i="2"/>
  <c r="N452" i="2"/>
  <c r="R452" i="2" s="1"/>
  <c r="O452" i="2"/>
  <c r="P452" i="2"/>
  <c r="J453" i="2"/>
  <c r="K453" i="2"/>
  <c r="L453" i="2"/>
  <c r="N453" i="2"/>
  <c r="R453" i="2" s="1"/>
  <c r="O453" i="2"/>
  <c r="P453" i="2"/>
  <c r="J454" i="2"/>
  <c r="K454" i="2"/>
  <c r="L454" i="2"/>
  <c r="N454" i="2"/>
  <c r="R454" i="2" s="1"/>
  <c r="O454" i="2"/>
  <c r="P454" i="2"/>
  <c r="J455" i="2"/>
  <c r="K455" i="2"/>
  <c r="L455" i="2"/>
  <c r="N455" i="2"/>
  <c r="R455" i="2" s="1"/>
  <c r="O455" i="2"/>
  <c r="P455" i="2"/>
  <c r="J456" i="2"/>
  <c r="K456" i="2"/>
  <c r="L456" i="2"/>
  <c r="N456" i="2"/>
  <c r="R456" i="2" s="1"/>
  <c r="O456" i="2"/>
  <c r="P456" i="2"/>
  <c r="J457" i="2"/>
  <c r="K457" i="2"/>
  <c r="L457" i="2"/>
  <c r="N457" i="2"/>
  <c r="R457" i="2" s="1"/>
  <c r="O457" i="2"/>
  <c r="P457" i="2"/>
  <c r="J458" i="2"/>
  <c r="K458" i="2"/>
  <c r="L458" i="2"/>
  <c r="N458" i="2"/>
  <c r="R458" i="2" s="1"/>
  <c r="O458" i="2"/>
  <c r="P458" i="2"/>
  <c r="J459" i="2"/>
  <c r="K459" i="2"/>
  <c r="L459" i="2"/>
  <c r="N459" i="2"/>
  <c r="R459" i="2" s="1"/>
  <c r="O459" i="2"/>
  <c r="P459" i="2"/>
  <c r="J460" i="2"/>
  <c r="K460" i="2"/>
  <c r="L460" i="2"/>
  <c r="N460" i="2"/>
  <c r="R460" i="2" s="1"/>
  <c r="O460" i="2"/>
  <c r="P460" i="2"/>
  <c r="J461" i="2"/>
  <c r="K461" i="2"/>
  <c r="L461" i="2"/>
  <c r="N461" i="2"/>
  <c r="R461" i="2" s="1"/>
  <c r="O461" i="2"/>
  <c r="P461" i="2"/>
  <c r="J462" i="2"/>
  <c r="K462" i="2"/>
  <c r="L462" i="2"/>
  <c r="N462" i="2"/>
  <c r="R462" i="2" s="1"/>
  <c r="O462" i="2"/>
  <c r="P462" i="2"/>
  <c r="J463" i="2"/>
  <c r="K463" i="2"/>
  <c r="L463" i="2"/>
  <c r="N463" i="2"/>
  <c r="R463" i="2" s="1"/>
  <c r="O463" i="2"/>
  <c r="P463" i="2"/>
  <c r="J464" i="2"/>
  <c r="K464" i="2"/>
  <c r="L464" i="2"/>
  <c r="N464" i="2"/>
  <c r="R464" i="2" s="1"/>
  <c r="O464" i="2"/>
  <c r="P464" i="2"/>
  <c r="J465" i="2"/>
  <c r="K465" i="2"/>
  <c r="L465" i="2"/>
  <c r="N465" i="2"/>
  <c r="R465" i="2" s="1"/>
  <c r="O465" i="2"/>
  <c r="P465" i="2"/>
  <c r="J466" i="2"/>
  <c r="K466" i="2"/>
  <c r="L466" i="2"/>
  <c r="N466" i="2"/>
  <c r="R466" i="2" s="1"/>
  <c r="O466" i="2"/>
  <c r="P466" i="2"/>
  <c r="J467" i="2"/>
  <c r="K467" i="2"/>
  <c r="L467" i="2"/>
  <c r="N467" i="2"/>
  <c r="R467" i="2" s="1"/>
  <c r="O467" i="2"/>
  <c r="P467" i="2"/>
  <c r="J468" i="2"/>
  <c r="K468" i="2"/>
  <c r="L468" i="2"/>
  <c r="N468" i="2"/>
  <c r="R468" i="2" s="1"/>
  <c r="O468" i="2"/>
  <c r="P468" i="2"/>
  <c r="J469" i="2"/>
  <c r="K469" i="2"/>
  <c r="L469" i="2"/>
  <c r="N469" i="2"/>
  <c r="R469" i="2" s="1"/>
  <c r="O469" i="2"/>
  <c r="P469" i="2"/>
  <c r="J470" i="2"/>
  <c r="K470" i="2"/>
  <c r="L470" i="2"/>
  <c r="N470" i="2"/>
  <c r="R470" i="2" s="1"/>
  <c r="O470" i="2"/>
  <c r="P470" i="2"/>
  <c r="J471" i="2"/>
  <c r="K471" i="2"/>
  <c r="L471" i="2"/>
  <c r="N471" i="2"/>
  <c r="R471" i="2" s="1"/>
  <c r="O471" i="2"/>
  <c r="P471" i="2"/>
  <c r="J472" i="2"/>
  <c r="K472" i="2"/>
  <c r="L472" i="2"/>
  <c r="N472" i="2"/>
  <c r="R472" i="2" s="1"/>
  <c r="O472" i="2"/>
  <c r="P472" i="2"/>
  <c r="J473" i="2"/>
  <c r="K473" i="2"/>
  <c r="L473" i="2"/>
  <c r="N473" i="2"/>
  <c r="R473" i="2" s="1"/>
  <c r="O473" i="2"/>
  <c r="P473" i="2"/>
  <c r="J474" i="2"/>
  <c r="K474" i="2"/>
  <c r="L474" i="2"/>
  <c r="N474" i="2"/>
  <c r="R474" i="2" s="1"/>
  <c r="O474" i="2"/>
  <c r="P474" i="2"/>
  <c r="J475" i="2"/>
  <c r="K475" i="2"/>
  <c r="L475" i="2"/>
  <c r="N475" i="2"/>
  <c r="R475" i="2" s="1"/>
  <c r="O475" i="2"/>
  <c r="P475" i="2"/>
  <c r="J476" i="2"/>
  <c r="K476" i="2"/>
  <c r="L476" i="2"/>
  <c r="N476" i="2"/>
  <c r="R476" i="2" s="1"/>
  <c r="O476" i="2"/>
  <c r="P476" i="2"/>
  <c r="J477" i="2"/>
  <c r="K477" i="2"/>
  <c r="L477" i="2"/>
  <c r="N477" i="2"/>
  <c r="R477" i="2" s="1"/>
  <c r="O477" i="2"/>
  <c r="P477" i="2"/>
  <c r="J478" i="2"/>
  <c r="K478" i="2"/>
  <c r="L478" i="2"/>
  <c r="N478" i="2"/>
  <c r="R478" i="2" s="1"/>
  <c r="O478" i="2"/>
  <c r="P478" i="2"/>
  <c r="J479" i="2"/>
  <c r="K479" i="2"/>
  <c r="L479" i="2"/>
  <c r="N479" i="2"/>
  <c r="R479" i="2" s="1"/>
  <c r="O479" i="2"/>
  <c r="P479" i="2"/>
  <c r="J480" i="2"/>
  <c r="K480" i="2"/>
  <c r="L480" i="2"/>
  <c r="N480" i="2"/>
  <c r="R480" i="2" s="1"/>
  <c r="O480" i="2"/>
  <c r="P480" i="2"/>
  <c r="J481" i="2"/>
  <c r="K481" i="2"/>
  <c r="L481" i="2"/>
  <c r="N481" i="2"/>
  <c r="R481" i="2" s="1"/>
  <c r="O481" i="2"/>
  <c r="P481" i="2"/>
  <c r="J482" i="2"/>
  <c r="K482" i="2"/>
  <c r="L482" i="2"/>
  <c r="N482" i="2"/>
  <c r="R482" i="2" s="1"/>
  <c r="O482" i="2"/>
  <c r="P482" i="2"/>
  <c r="J483" i="2"/>
  <c r="K483" i="2"/>
  <c r="L483" i="2"/>
  <c r="N483" i="2"/>
  <c r="R483" i="2" s="1"/>
  <c r="O483" i="2"/>
  <c r="P483" i="2"/>
  <c r="J484" i="2"/>
  <c r="K484" i="2"/>
  <c r="L484" i="2"/>
  <c r="N484" i="2"/>
  <c r="R484" i="2" s="1"/>
  <c r="O484" i="2"/>
  <c r="P484" i="2"/>
  <c r="J485" i="2"/>
  <c r="K485" i="2"/>
  <c r="L485" i="2"/>
  <c r="N485" i="2"/>
  <c r="R485" i="2" s="1"/>
  <c r="O485" i="2"/>
  <c r="P485" i="2"/>
  <c r="J486" i="2"/>
  <c r="K486" i="2"/>
  <c r="L486" i="2"/>
  <c r="N486" i="2"/>
  <c r="R486" i="2" s="1"/>
  <c r="O486" i="2"/>
  <c r="P486" i="2"/>
  <c r="J487" i="2"/>
  <c r="K487" i="2"/>
  <c r="L487" i="2"/>
  <c r="N487" i="2"/>
  <c r="R487" i="2" s="1"/>
  <c r="O487" i="2"/>
  <c r="P487" i="2"/>
  <c r="J488" i="2"/>
  <c r="K488" i="2"/>
  <c r="L488" i="2"/>
  <c r="N488" i="2"/>
  <c r="R488" i="2" s="1"/>
  <c r="O488" i="2"/>
  <c r="P488" i="2"/>
  <c r="J489" i="2"/>
  <c r="K489" i="2"/>
  <c r="L489" i="2"/>
  <c r="N489" i="2"/>
  <c r="R489" i="2" s="1"/>
  <c r="O489" i="2"/>
  <c r="P489" i="2"/>
  <c r="J490" i="2"/>
  <c r="K490" i="2"/>
  <c r="L490" i="2"/>
  <c r="N490" i="2"/>
  <c r="R490" i="2" s="1"/>
  <c r="O490" i="2"/>
  <c r="P490" i="2"/>
  <c r="J491" i="2"/>
  <c r="K491" i="2"/>
  <c r="L491" i="2"/>
  <c r="N491" i="2"/>
  <c r="R491" i="2" s="1"/>
  <c r="O491" i="2"/>
  <c r="P491" i="2"/>
  <c r="J492" i="2"/>
  <c r="K492" i="2"/>
  <c r="L492" i="2"/>
  <c r="N492" i="2"/>
  <c r="R492" i="2" s="1"/>
  <c r="O492" i="2"/>
  <c r="P492" i="2"/>
  <c r="J493" i="2"/>
  <c r="K493" i="2"/>
  <c r="L493" i="2"/>
  <c r="N493" i="2"/>
  <c r="R493" i="2" s="1"/>
  <c r="O493" i="2"/>
  <c r="P493" i="2"/>
  <c r="J494" i="2"/>
  <c r="K494" i="2"/>
  <c r="L494" i="2"/>
  <c r="N494" i="2"/>
  <c r="R494" i="2" s="1"/>
  <c r="O494" i="2"/>
  <c r="P494" i="2"/>
  <c r="J495" i="2"/>
  <c r="K495" i="2"/>
  <c r="L495" i="2"/>
  <c r="N495" i="2"/>
  <c r="R495" i="2" s="1"/>
  <c r="O495" i="2"/>
  <c r="P495" i="2"/>
  <c r="J496" i="2"/>
  <c r="K496" i="2"/>
  <c r="L496" i="2"/>
  <c r="N496" i="2"/>
  <c r="R496" i="2" s="1"/>
  <c r="O496" i="2"/>
  <c r="P496" i="2"/>
  <c r="J497" i="2"/>
  <c r="K497" i="2"/>
  <c r="L497" i="2"/>
  <c r="N497" i="2"/>
  <c r="R497" i="2" s="1"/>
  <c r="O497" i="2"/>
  <c r="P497" i="2"/>
  <c r="J498" i="2"/>
  <c r="K498" i="2"/>
  <c r="L498" i="2"/>
  <c r="N498" i="2"/>
  <c r="R498" i="2" s="1"/>
  <c r="O498" i="2"/>
  <c r="P498" i="2"/>
  <c r="J499" i="2"/>
  <c r="K499" i="2"/>
  <c r="L499" i="2"/>
  <c r="N499" i="2"/>
  <c r="R499" i="2" s="1"/>
  <c r="O499" i="2"/>
  <c r="P499" i="2"/>
  <c r="J500" i="2"/>
  <c r="K500" i="2"/>
  <c r="L500" i="2"/>
  <c r="N500" i="2"/>
  <c r="R500" i="2" s="1"/>
  <c r="O500" i="2"/>
  <c r="P500" i="2"/>
  <c r="J501" i="2"/>
  <c r="K501" i="2"/>
  <c r="L501" i="2"/>
  <c r="N501" i="2"/>
  <c r="R501" i="2" s="1"/>
  <c r="O501" i="2"/>
  <c r="P501" i="2"/>
  <c r="J502" i="2"/>
  <c r="K502" i="2"/>
  <c r="L502" i="2"/>
  <c r="N502" i="2"/>
  <c r="R502" i="2" s="1"/>
  <c r="O502" i="2"/>
  <c r="P502" i="2"/>
  <c r="J503" i="2"/>
  <c r="K503" i="2"/>
  <c r="L503" i="2"/>
  <c r="N503" i="2"/>
  <c r="R503" i="2" s="1"/>
  <c r="O503" i="2"/>
  <c r="P503" i="2"/>
  <c r="J504" i="2"/>
  <c r="K504" i="2"/>
  <c r="L504" i="2"/>
  <c r="N504" i="2"/>
  <c r="R504" i="2" s="1"/>
  <c r="O504" i="2"/>
  <c r="P504" i="2"/>
  <c r="J505" i="2"/>
  <c r="K505" i="2"/>
  <c r="L505" i="2"/>
  <c r="N505" i="2"/>
  <c r="R505" i="2" s="1"/>
  <c r="O505" i="2"/>
  <c r="P505" i="2"/>
  <c r="J506" i="2"/>
  <c r="K506" i="2"/>
  <c r="L506" i="2"/>
  <c r="N506" i="2"/>
  <c r="R506" i="2" s="1"/>
  <c r="O506" i="2"/>
  <c r="P506" i="2"/>
  <c r="J507" i="2"/>
  <c r="K507" i="2"/>
  <c r="L507" i="2"/>
  <c r="N507" i="2"/>
  <c r="R507" i="2" s="1"/>
  <c r="O507" i="2"/>
  <c r="P507" i="2"/>
  <c r="J508" i="2"/>
  <c r="K508" i="2"/>
  <c r="L508" i="2"/>
  <c r="N508" i="2"/>
  <c r="R508" i="2" s="1"/>
  <c r="O508" i="2"/>
  <c r="P508" i="2"/>
  <c r="J509" i="2"/>
  <c r="K509" i="2"/>
  <c r="L509" i="2"/>
  <c r="N509" i="2"/>
  <c r="R509" i="2" s="1"/>
  <c r="O509" i="2"/>
  <c r="P509" i="2"/>
  <c r="J510" i="2"/>
  <c r="K510" i="2"/>
  <c r="L510" i="2"/>
  <c r="N510" i="2"/>
  <c r="R510" i="2" s="1"/>
  <c r="O510" i="2"/>
  <c r="P510" i="2"/>
  <c r="J511" i="2"/>
  <c r="K511" i="2"/>
  <c r="L511" i="2"/>
  <c r="N511" i="2"/>
  <c r="R511" i="2" s="1"/>
  <c r="O511" i="2"/>
  <c r="P511" i="2"/>
  <c r="J512" i="2"/>
  <c r="K512" i="2"/>
  <c r="L512" i="2"/>
  <c r="N512" i="2"/>
  <c r="R512" i="2" s="1"/>
  <c r="O512" i="2"/>
  <c r="P512" i="2"/>
  <c r="J513" i="2"/>
  <c r="K513" i="2"/>
  <c r="L513" i="2"/>
  <c r="N513" i="2"/>
  <c r="R513" i="2" s="1"/>
  <c r="O513" i="2"/>
  <c r="P513" i="2"/>
  <c r="J514" i="2"/>
  <c r="K514" i="2"/>
  <c r="L514" i="2"/>
  <c r="N514" i="2"/>
  <c r="R514" i="2" s="1"/>
  <c r="O514" i="2"/>
  <c r="P514" i="2"/>
  <c r="J515" i="2"/>
  <c r="K515" i="2"/>
  <c r="L515" i="2"/>
  <c r="N515" i="2"/>
  <c r="R515" i="2" s="1"/>
  <c r="O515" i="2"/>
  <c r="P515" i="2"/>
  <c r="J516" i="2"/>
  <c r="K516" i="2"/>
  <c r="L516" i="2"/>
  <c r="N516" i="2"/>
  <c r="R516" i="2" s="1"/>
  <c r="O516" i="2"/>
  <c r="P516" i="2"/>
  <c r="J517" i="2"/>
  <c r="K517" i="2"/>
  <c r="L517" i="2"/>
  <c r="N517" i="2"/>
  <c r="R517" i="2" s="1"/>
  <c r="O517" i="2"/>
  <c r="P517" i="2"/>
  <c r="J518" i="2"/>
  <c r="K518" i="2"/>
  <c r="L518" i="2"/>
  <c r="N518" i="2"/>
  <c r="R518" i="2" s="1"/>
  <c r="O518" i="2"/>
  <c r="P518" i="2"/>
  <c r="J519" i="2"/>
  <c r="K519" i="2"/>
  <c r="L519" i="2"/>
  <c r="N519" i="2"/>
  <c r="R519" i="2" s="1"/>
  <c r="O519" i="2"/>
  <c r="P519" i="2"/>
  <c r="J520" i="2"/>
  <c r="K520" i="2"/>
  <c r="L520" i="2"/>
  <c r="N520" i="2"/>
  <c r="R520" i="2" s="1"/>
  <c r="O520" i="2"/>
  <c r="P520" i="2"/>
  <c r="J521" i="2"/>
  <c r="K521" i="2"/>
  <c r="L521" i="2"/>
  <c r="N521" i="2"/>
  <c r="R521" i="2" s="1"/>
  <c r="O521" i="2"/>
  <c r="P521" i="2"/>
  <c r="J522" i="2"/>
  <c r="K522" i="2"/>
  <c r="L522" i="2"/>
  <c r="N522" i="2"/>
  <c r="O522" i="2"/>
  <c r="P522" i="2"/>
  <c r="J523" i="2"/>
  <c r="K523" i="2"/>
  <c r="L523" i="2"/>
  <c r="N523" i="2"/>
  <c r="O523" i="2"/>
  <c r="P523" i="2"/>
  <c r="J524" i="2"/>
  <c r="K524" i="2"/>
  <c r="L524" i="2"/>
  <c r="N524" i="2"/>
  <c r="R524" i="2" s="1"/>
  <c r="O524" i="2"/>
  <c r="P524" i="2"/>
  <c r="J525" i="2"/>
  <c r="K525" i="2"/>
  <c r="L525" i="2"/>
  <c r="N525" i="2"/>
  <c r="R525" i="2" s="1"/>
  <c r="O525" i="2"/>
  <c r="P525" i="2"/>
  <c r="J526" i="2"/>
  <c r="K526" i="2"/>
  <c r="L526" i="2"/>
  <c r="N526" i="2"/>
  <c r="R526" i="2" s="1"/>
  <c r="O526" i="2"/>
  <c r="P526" i="2"/>
  <c r="J527" i="2"/>
  <c r="K527" i="2"/>
  <c r="L527" i="2"/>
  <c r="N527" i="2"/>
  <c r="O527" i="2"/>
  <c r="P527" i="2"/>
  <c r="J528" i="2"/>
  <c r="K528" i="2"/>
  <c r="L528" i="2"/>
  <c r="N528" i="2"/>
  <c r="R528" i="2" s="1"/>
  <c r="O528" i="2"/>
  <c r="P528" i="2"/>
  <c r="J529" i="2"/>
  <c r="K529" i="2"/>
  <c r="L529" i="2"/>
  <c r="N529" i="2"/>
  <c r="R529" i="2" s="1"/>
  <c r="O529" i="2"/>
  <c r="P529" i="2"/>
  <c r="J530" i="2"/>
  <c r="K530" i="2"/>
  <c r="L530" i="2"/>
  <c r="N530" i="2"/>
  <c r="O530" i="2"/>
  <c r="P530" i="2"/>
  <c r="J531" i="2"/>
  <c r="K531" i="2"/>
  <c r="L531" i="2"/>
  <c r="N531" i="2"/>
  <c r="O531" i="2"/>
  <c r="P531" i="2"/>
  <c r="J532" i="2"/>
  <c r="K532" i="2"/>
  <c r="L532" i="2"/>
  <c r="N532" i="2"/>
  <c r="R532" i="2" s="1"/>
  <c r="O532" i="2"/>
  <c r="P532" i="2"/>
  <c r="J533" i="2"/>
  <c r="K533" i="2"/>
  <c r="L533" i="2"/>
  <c r="N533" i="2"/>
  <c r="R533" i="2" s="1"/>
  <c r="O533" i="2"/>
  <c r="P533" i="2"/>
  <c r="J534" i="2"/>
  <c r="K534" i="2"/>
  <c r="L534" i="2"/>
  <c r="N534" i="2"/>
  <c r="R534" i="2" s="1"/>
  <c r="O534" i="2"/>
  <c r="P534" i="2"/>
  <c r="J535" i="2"/>
  <c r="K535" i="2"/>
  <c r="L535" i="2"/>
  <c r="N535" i="2"/>
  <c r="O535" i="2"/>
  <c r="P535" i="2"/>
  <c r="J536" i="2"/>
  <c r="K536" i="2"/>
  <c r="L536" i="2"/>
  <c r="N536" i="2"/>
  <c r="R536" i="2" s="1"/>
  <c r="O536" i="2"/>
  <c r="P536" i="2"/>
  <c r="J537" i="2"/>
  <c r="K537" i="2"/>
  <c r="L537" i="2"/>
  <c r="N537" i="2"/>
  <c r="R537" i="2" s="1"/>
  <c r="O537" i="2"/>
  <c r="P537" i="2"/>
  <c r="J538" i="2"/>
  <c r="K538" i="2"/>
  <c r="L538" i="2"/>
  <c r="N538" i="2"/>
  <c r="O538" i="2"/>
  <c r="P538" i="2"/>
  <c r="J539" i="2"/>
  <c r="K539" i="2"/>
  <c r="L539" i="2"/>
  <c r="N539" i="2"/>
  <c r="O539" i="2"/>
  <c r="P539" i="2"/>
  <c r="J540" i="2"/>
  <c r="K540" i="2"/>
  <c r="L540" i="2"/>
  <c r="N540" i="2"/>
  <c r="R540" i="2" s="1"/>
  <c r="O540" i="2"/>
  <c r="P540" i="2"/>
  <c r="J541" i="2"/>
  <c r="K541" i="2"/>
  <c r="L541" i="2"/>
  <c r="N541" i="2"/>
  <c r="R541" i="2" s="1"/>
  <c r="O541" i="2"/>
  <c r="P541" i="2"/>
  <c r="J542" i="2"/>
  <c r="K542" i="2"/>
  <c r="L542" i="2"/>
  <c r="N542" i="2"/>
  <c r="R542" i="2" s="1"/>
  <c r="O542" i="2"/>
  <c r="P542" i="2"/>
  <c r="J543" i="2"/>
  <c r="K543" i="2"/>
  <c r="L543" i="2"/>
  <c r="N543" i="2"/>
  <c r="O543" i="2"/>
  <c r="P543" i="2"/>
  <c r="J544" i="2"/>
  <c r="K544" i="2"/>
  <c r="L544" i="2"/>
  <c r="N544" i="2"/>
  <c r="R544" i="2" s="1"/>
  <c r="O544" i="2"/>
  <c r="P544" i="2"/>
  <c r="J545" i="2"/>
  <c r="K545" i="2"/>
  <c r="L545" i="2"/>
  <c r="N545" i="2"/>
  <c r="R545" i="2" s="1"/>
  <c r="O545" i="2"/>
  <c r="P545" i="2"/>
  <c r="J546" i="2"/>
  <c r="K546" i="2"/>
  <c r="L546" i="2"/>
  <c r="N546" i="2"/>
  <c r="O546" i="2"/>
  <c r="P546" i="2"/>
  <c r="J547" i="2"/>
  <c r="K547" i="2"/>
  <c r="L547" i="2"/>
  <c r="N547" i="2"/>
  <c r="O547" i="2"/>
  <c r="P547" i="2"/>
  <c r="J548" i="2"/>
  <c r="K548" i="2"/>
  <c r="L548" i="2"/>
  <c r="N548" i="2"/>
  <c r="R548" i="2" s="1"/>
  <c r="O548" i="2"/>
  <c r="P548" i="2"/>
  <c r="J549" i="2"/>
  <c r="K549" i="2"/>
  <c r="L549" i="2"/>
  <c r="N549" i="2"/>
  <c r="R549" i="2" s="1"/>
  <c r="O549" i="2"/>
  <c r="P549" i="2"/>
  <c r="J550" i="2"/>
  <c r="K550" i="2"/>
  <c r="L550" i="2"/>
  <c r="N550" i="2"/>
  <c r="R550" i="2" s="1"/>
  <c r="O550" i="2"/>
  <c r="P550" i="2"/>
  <c r="J551" i="2"/>
  <c r="K551" i="2"/>
  <c r="L551" i="2"/>
  <c r="N551" i="2"/>
  <c r="O551" i="2"/>
  <c r="P551" i="2"/>
  <c r="J552" i="2"/>
  <c r="K552" i="2"/>
  <c r="L552" i="2"/>
  <c r="N552" i="2"/>
  <c r="R552" i="2" s="1"/>
  <c r="O552" i="2"/>
  <c r="P552" i="2"/>
  <c r="J553" i="2"/>
  <c r="K553" i="2"/>
  <c r="L553" i="2"/>
  <c r="N553" i="2"/>
  <c r="R553" i="2" s="1"/>
  <c r="O553" i="2"/>
  <c r="P553" i="2"/>
  <c r="J554" i="2"/>
  <c r="K554" i="2"/>
  <c r="L554" i="2"/>
  <c r="N554" i="2"/>
  <c r="O554" i="2"/>
  <c r="P554" i="2"/>
  <c r="J555" i="2"/>
  <c r="K555" i="2"/>
  <c r="L555" i="2"/>
  <c r="N555" i="2"/>
  <c r="O555" i="2"/>
  <c r="P555" i="2"/>
  <c r="J556" i="2"/>
  <c r="K556" i="2"/>
  <c r="L556" i="2"/>
  <c r="N556" i="2"/>
  <c r="R556" i="2" s="1"/>
  <c r="O556" i="2"/>
  <c r="P556" i="2"/>
  <c r="J557" i="2"/>
  <c r="K557" i="2"/>
  <c r="L557" i="2"/>
  <c r="N557" i="2"/>
  <c r="R557" i="2" s="1"/>
  <c r="O557" i="2"/>
  <c r="P557" i="2"/>
  <c r="J558" i="2"/>
  <c r="K558" i="2"/>
  <c r="L558" i="2"/>
  <c r="N558" i="2"/>
  <c r="R558" i="2" s="1"/>
  <c r="O558" i="2"/>
  <c r="P558" i="2"/>
  <c r="J559" i="2"/>
  <c r="K559" i="2"/>
  <c r="L559" i="2"/>
  <c r="N559" i="2"/>
  <c r="R559" i="2" s="1"/>
  <c r="O559" i="2"/>
  <c r="P559" i="2"/>
  <c r="J560" i="2"/>
  <c r="K560" i="2"/>
  <c r="L560" i="2"/>
  <c r="N560" i="2"/>
  <c r="R560" i="2" s="1"/>
  <c r="O560" i="2"/>
  <c r="P560" i="2"/>
  <c r="J561" i="2"/>
  <c r="K561" i="2"/>
  <c r="L561" i="2"/>
  <c r="N561" i="2"/>
  <c r="R561" i="2" s="1"/>
  <c r="O561" i="2"/>
  <c r="P561" i="2"/>
  <c r="J562" i="2"/>
  <c r="K562" i="2"/>
  <c r="L562" i="2"/>
  <c r="N562" i="2"/>
  <c r="O562" i="2"/>
  <c r="P562" i="2"/>
  <c r="J563" i="2"/>
  <c r="K563" i="2"/>
  <c r="L563" i="2"/>
  <c r="N563" i="2"/>
  <c r="R563" i="2" s="1"/>
  <c r="O563" i="2"/>
  <c r="P563" i="2"/>
  <c r="J564" i="2"/>
  <c r="K564" i="2"/>
  <c r="L564" i="2"/>
  <c r="N564" i="2"/>
  <c r="R564" i="2" s="1"/>
  <c r="O564" i="2"/>
  <c r="P564" i="2"/>
  <c r="J565" i="2"/>
  <c r="K565" i="2"/>
  <c r="L565" i="2"/>
  <c r="N565" i="2"/>
  <c r="R565" i="2" s="1"/>
  <c r="O565" i="2"/>
  <c r="P565" i="2"/>
  <c r="J566" i="2"/>
  <c r="K566" i="2"/>
  <c r="L566" i="2"/>
  <c r="N566" i="2"/>
  <c r="R566" i="2" s="1"/>
  <c r="O566" i="2"/>
  <c r="P566" i="2"/>
  <c r="J567" i="2"/>
  <c r="K567" i="2"/>
  <c r="L567" i="2"/>
  <c r="N567" i="2"/>
  <c r="R567" i="2" s="1"/>
  <c r="O567" i="2"/>
  <c r="P567" i="2"/>
  <c r="J568" i="2"/>
  <c r="K568" i="2"/>
  <c r="L568" i="2"/>
  <c r="N568" i="2"/>
  <c r="R568" i="2" s="1"/>
  <c r="O568" i="2"/>
  <c r="P568" i="2"/>
  <c r="J569" i="2"/>
  <c r="K569" i="2"/>
  <c r="L569" i="2"/>
  <c r="N569" i="2"/>
  <c r="R569" i="2" s="1"/>
  <c r="O569" i="2"/>
  <c r="P569" i="2"/>
  <c r="J570" i="2"/>
  <c r="K570" i="2"/>
  <c r="L570" i="2"/>
  <c r="N570" i="2"/>
  <c r="O570" i="2"/>
  <c r="P570" i="2"/>
  <c r="J571" i="2"/>
  <c r="K571" i="2"/>
  <c r="L571" i="2"/>
  <c r="N571" i="2"/>
  <c r="R571" i="2" s="1"/>
  <c r="O571" i="2"/>
  <c r="P571" i="2"/>
  <c r="J572" i="2"/>
  <c r="K572" i="2"/>
  <c r="L572" i="2"/>
  <c r="N572" i="2"/>
  <c r="R572" i="2" s="1"/>
  <c r="O572" i="2"/>
  <c r="P572" i="2"/>
  <c r="J573" i="2"/>
  <c r="K573" i="2"/>
  <c r="L573" i="2"/>
  <c r="N573" i="2"/>
  <c r="R573" i="2" s="1"/>
  <c r="O573" i="2"/>
  <c r="P573" i="2"/>
  <c r="J574" i="2"/>
  <c r="K574" i="2"/>
  <c r="L574" i="2"/>
  <c r="N574" i="2"/>
  <c r="R574" i="2" s="1"/>
  <c r="O574" i="2"/>
  <c r="P574" i="2"/>
  <c r="J575" i="2"/>
  <c r="K575" i="2"/>
  <c r="L575" i="2"/>
  <c r="N575" i="2"/>
  <c r="R575" i="2" s="1"/>
  <c r="O575" i="2"/>
  <c r="P575" i="2"/>
  <c r="J576" i="2"/>
  <c r="K576" i="2"/>
  <c r="L576" i="2"/>
  <c r="N576" i="2"/>
  <c r="R576" i="2" s="1"/>
  <c r="O576" i="2"/>
  <c r="P576" i="2"/>
  <c r="J577" i="2"/>
  <c r="K577" i="2"/>
  <c r="L577" i="2"/>
  <c r="N577" i="2"/>
  <c r="R577" i="2" s="1"/>
  <c r="O577" i="2"/>
  <c r="P577" i="2"/>
  <c r="J578" i="2"/>
  <c r="K578" i="2"/>
  <c r="L578" i="2"/>
  <c r="N578" i="2"/>
  <c r="O578" i="2"/>
  <c r="P578" i="2"/>
  <c r="J579" i="2"/>
  <c r="K579" i="2"/>
  <c r="L579" i="2"/>
  <c r="N579" i="2"/>
  <c r="R579" i="2" s="1"/>
  <c r="O579" i="2"/>
  <c r="P579" i="2"/>
  <c r="J580" i="2"/>
  <c r="K580" i="2"/>
  <c r="L580" i="2"/>
  <c r="N580" i="2"/>
  <c r="R580" i="2" s="1"/>
  <c r="O580" i="2"/>
  <c r="P580" i="2"/>
  <c r="J581" i="2"/>
  <c r="K581" i="2"/>
  <c r="L581" i="2"/>
  <c r="N581" i="2"/>
  <c r="R581" i="2" s="1"/>
  <c r="O581" i="2"/>
  <c r="P581" i="2"/>
  <c r="J582" i="2"/>
  <c r="K582" i="2"/>
  <c r="L582" i="2"/>
  <c r="N582" i="2"/>
  <c r="R582" i="2" s="1"/>
  <c r="O582" i="2"/>
  <c r="P582" i="2"/>
  <c r="J583" i="2"/>
  <c r="K583" i="2"/>
  <c r="L583" i="2"/>
  <c r="N583" i="2"/>
  <c r="R583" i="2" s="1"/>
  <c r="O583" i="2"/>
  <c r="P583" i="2"/>
  <c r="J584" i="2"/>
  <c r="K584" i="2"/>
  <c r="L584" i="2"/>
  <c r="N584" i="2"/>
  <c r="R584" i="2" s="1"/>
  <c r="O584" i="2"/>
  <c r="P584" i="2"/>
  <c r="J585" i="2"/>
  <c r="K585" i="2"/>
  <c r="L585" i="2"/>
  <c r="N585" i="2"/>
  <c r="R585" i="2" s="1"/>
  <c r="O585" i="2"/>
  <c r="P585" i="2"/>
  <c r="J586" i="2"/>
  <c r="K586" i="2"/>
  <c r="L586" i="2"/>
  <c r="N586" i="2"/>
  <c r="O586" i="2"/>
  <c r="P586" i="2"/>
  <c r="J587" i="2"/>
  <c r="K587" i="2"/>
  <c r="L587" i="2"/>
  <c r="N587" i="2"/>
  <c r="R587" i="2" s="1"/>
  <c r="O587" i="2"/>
  <c r="P587" i="2"/>
  <c r="J588" i="2"/>
  <c r="K588" i="2"/>
  <c r="L588" i="2"/>
  <c r="N588" i="2"/>
  <c r="R588" i="2" s="1"/>
  <c r="O588" i="2"/>
  <c r="P588" i="2"/>
  <c r="J589" i="2"/>
  <c r="K589" i="2"/>
  <c r="L589" i="2"/>
  <c r="N589" i="2"/>
  <c r="R589" i="2" s="1"/>
  <c r="O589" i="2"/>
  <c r="P589" i="2"/>
  <c r="J590" i="2"/>
  <c r="K590" i="2"/>
  <c r="L590" i="2"/>
  <c r="N590" i="2"/>
  <c r="R590" i="2" s="1"/>
  <c r="O590" i="2"/>
  <c r="P590" i="2"/>
  <c r="J591" i="2"/>
  <c r="K591" i="2"/>
  <c r="L591" i="2"/>
  <c r="N591" i="2"/>
  <c r="R591" i="2" s="1"/>
  <c r="O591" i="2"/>
  <c r="P591" i="2"/>
  <c r="J592" i="2"/>
  <c r="K592" i="2"/>
  <c r="L592" i="2"/>
  <c r="N592" i="2"/>
  <c r="R592" i="2" s="1"/>
  <c r="O592" i="2"/>
  <c r="P592" i="2"/>
  <c r="J593" i="2"/>
  <c r="K593" i="2"/>
  <c r="L593" i="2"/>
  <c r="N593" i="2"/>
  <c r="R593" i="2" s="1"/>
  <c r="O593" i="2"/>
  <c r="P593" i="2"/>
  <c r="J594" i="2"/>
  <c r="K594" i="2"/>
  <c r="L594" i="2"/>
  <c r="N594" i="2"/>
  <c r="O594" i="2"/>
  <c r="P594" i="2"/>
  <c r="J595" i="2"/>
  <c r="K595" i="2"/>
  <c r="L595" i="2"/>
  <c r="N595" i="2"/>
  <c r="R595" i="2" s="1"/>
  <c r="O595" i="2"/>
  <c r="P595" i="2"/>
  <c r="J596" i="2"/>
  <c r="K596" i="2"/>
  <c r="L596" i="2"/>
  <c r="N596" i="2"/>
  <c r="R596" i="2" s="1"/>
  <c r="O596" i="2"/>
  <c r="P596" i="2"/>
  <c r="J597" i="2"/>
  <c r="K597" i="2"/>
  <c r="L597" i="2"/>
  <c r="N597" i="2"/>
  <c r="R597" i="2" s="1"/>
  <c r="O597" i="2"/>
  <c r="P597" i="2"/>
  <c r="J598" i="2"/>
  <c r="K598" i="2"/>
  <c r="L598" i="2"/>
  <c r="N598" i="2"/>
  <c r="R598" i="2" s="1"/>
  <c r="O598" i="2"/>
  <c r="P598" i="2"/>
  <c r="J599" i="2"/>
  <c r="K599" i="2"/>
  <c r="L599" i="2"/>
  <c r="N599" i="2"/>
  <c r="R599" i="2" s="1"/>
  <c r="O599" i="2"/>
  <c r="P599" i="2"/>
  <c r="J600" i="2"/>
  <c r="K600" i="2"/>
  <c r="L600" i="2"/>
  <c r="N600" i="2"/>
  <c r="R600" i="2" s="1"/>
  <c r="O600" i="2"/>
  <c r="P600" i="2"/>
  <c r="J601" i="2"/>
  <c r="K601" i="2"/>
  <c r="L601" i="2"/>
  <c r="N601" i="2"/>
  <c r="R601" i="2" s="1"/>
  <c r="O601" i="2"/>
  <c r="P601" i="2"/>
  <c r="J602" i="2"/>
  <c r="K602" i="2"/>
  <c r="L602" i="2"/>
  <c r="N602" i="2"/>
  <c r="O602" i="2"/>
  <c r="P602" i="2"/>
  <c r="J603" i="2"/>
  <c r="K603" i="2"/>
  <c r="L603" i="2"/>
  <c r="N603" i="2"/>
  <c r="R603" i="2" s="1"/>
  <c r="O603" i="2"/>
  <c r="P603" i="2"/>
  <c r="J604" i="2"/>
  <c r="K604" i="2"/>
  <c r="L604" i="2"/>
  <c r="N604" i="2"/>
  <c r="R604" i="2" s="1"/>
  <c r="O604" i="2"/>
  <c r="P604" i="2"/>
  <c r="J605" i="2"/>
  <c r="K605" i="2"/>
  <c r="L605" i="2"/>
  <c r="N605" i="2"/>
  <c r="R605" i="2" s="1"/>
  <c r="O605" i="2"/>
  <c r="P605" i="2"/>
  <c r="J606" i="2"/>
  <c r="K606" i="2"/>
  <c r="L606" i="2"/>
  <c r="N606" i="2"/>
  <c r="R606" i="2" s="1"/>
  <c r="O606" i="2"/>
  <c r="P606" i="2"/>
  <c r="J607" i="2"/>
  <c r="K607" i="2"/>
  <c r="L607" i="2"/>
  <c r="N607" i="2"/>
  <c r="R607" i="2" s="1"/>
  <c r="O607" i="2"/>
  <c r="P607" i="2"/>
  <c r="J608" i="2"/>
  <c r="K608" i="2"/>
  <c r="L608" i="2"/>
  <c r="N608" i="2"/>
  <c r="R608" i="2" s="1"/>
  <c r="O608" i="2"/>
  <c r="P608" i="2"/>
  <c r="J609" i="2"/>
  <c r="K609" i="2"/>
  <c r="L609" i="2"/>
  <c r="N609" i="2"/>
  <c r="R609" i="2" s="1"/>
  <c r="O609" i="2"/>
  <c r="P609" i="2"/>
  <c r="J610" i="2"/>
  <c r="K610" i="2"/>
  <c r="L610" i="2"/>
  <c r="N610" i="2"/>
  <c r="O610" i="2"/>
  <c r="P610" i="2"/>
  <c r="J611" i="2"/>
  <c r="K611" i="2"/>
  <c r="L611" i="2"/>
  <c r="N611" i="2"/>
  <c r="R611" i="2" s="1"/>
  <c r="O611" i="2"/>
  <c r="P611" i="2"/>
  <c r="J612" i="2"/>
  <c r="K612" i="2"/>
  <c r="L612" i="2"/>
  <c r="N612" i="2"/>
  <c r="R612" i="2" s="1"/>
  <c r="O612" i="2"/>
  <c r="P612" i="2"/>
  <c r="J613" i="2"/>
  <c r="K613" i="2"/>
  <c r="L613" i="2"/>
  <c r="N613" i="2"/>
  <c r="R613" i="2" s="1"/>
  <c r="O613" i="2"/>
  <c r="P613" i="2"/>
  <c r="J614" i="2"/>
  <c r="K614" i="2"/>
  <c r="L614" i="2"/>
  <c r="N614" i="2"/>
  <c r="R614" i="2" s="1"/>
  <c r="O614" i="2"/>
  <c r="P614" i="2"/>
  <c r="J615" i="2"/>
  <c r="K615" i="2"/>
  <c r="L615" i="2"/>
  <c r="N615" i="2"/>
  <c r="R615" i="2" s="1"/>
  <c r="O615" i="2"/>
  <c r="P615" i="2"/>
  <c r="J616" i="2"/>
  <c r="K616" i="2"/>
  <c r="L616" i="2"/>
  <c r="N616" i="2"/>
  <c r="R616" i="2" s="1"/>
  <c r="O616" i="2"/>
  <c r="P616" i="2"/>
  <c r="J617" i="2"/>
  <c r="K617" i="2"/>
  <c r="L617" i="2"/>
  <c r="N617" i="2"/>
  <c r="R617" i="2" s="1"/>
  <c r="O617" i="2"/>
  <c r="P617" i="2"/>
  <c r="J618" i="2"/>
  <c r="K618" i="2"/>
  <c r="L618" i="2"/>
  <c r="N618" i="2"/>
  <c r="O618" i="2"/>
  <c r="P618" i="2"/>
  <c r="J619" i="2"/>
  <c r="K619" i="2"/>
  <c r="L619" i="2"/>
  <c r="N619" i="2"/>
  <c r="R619" i="2" s="1"/>
  <c r="O619" i="2"/>
  <c r="P619" i="2"/>
  <c r="J620" i="2"/>
  <c r="K620" i="2"/>
  <c r="L620" i="2"/>
  <c r="N620" i="2"/>
  <c r="R620" i="2" s="1"/>
  <c r="O620" i="2"/>
  <c r="P620" i="2"/>
  <c r="J621" i="2"/>
  <c r="K621" i="2"/>
  <c r="L621" i="2"/>
  <c r="N621" i="2"/>
  <c r="R621" i="2" s="1"/>
  <c r="O621" i="2"/>
  <c r="P621" i="2"/>
  <c r="J622" i="2"/>
  <c r="K622" i="2"/>
  <c r="L622" i="2"/>
  <c r="N622" i="2"/>
  <c r="R622" i="2" s="1"/>
  <c r="O622" i="2"/>
  <c r="P622" i="2"/>
  <c r="J623" i="2"/>
  <c r="K623" i="2"/>
  <c r="L623" i="2"/>
  <c r="N623" i="2"/>
  <c r="R623" i="2" s="1"/>
  <c r="O623" i="2"/>
  <c r="P623" i="2"/>
  <c r="J624" i="2"/>
  <c r="K624" i="2"/>
  <c r="L624" i="2"/>
  <c r="N624" i="2"/>
  <c r="R624" i="2" s="1"/>
  <c r="O624" i="2"/>
  <c r="P624" i="2"/>
  <c r="J625" i="2"/>
  <c r="K625" i="2"/>
  <c r="L625" i="2"/>
  <c r="N625" i="2"/>
  <c r="R625" i="2" s="1"/>
  <c r="O625" i="2"/>
  <c r="P625" i="2"/>
  <c r="J626" i="2"/>
  <c r="K626" i="2"/>
  <c r="L626" i="2"/>
  <c r="N626" i="2"/>
  <c r="O626" i="2"/>
  <c r="P626" i="2"/>
  <c r="J627" i="2"/>
  <c r="K627" i="2"/>
  <c r="L627" i="2"/>
  <c r="N627" i="2"/>
  <c r="R627" i="2" s="1"/>
  <c r="O627" i="2"/>
  <c r="P627" i="2"/>
  <c r="J628" i="2"/>
  <c r="K628" i="2"/>
  <c r="L628" i="2"/>
  <c r="N628" i="2"/>
  <c r="R628" i="2" s="1"/>
  <c r="O628" i="2"/>
  <c r="P628" i="2"/>
  <c r="J629" i="2"/>
  <c r="K629" i="2"/>
  <c r="L629" i="2"/>
  <c r="N629" i="2"/>
  <c r="R629" i="2" s="1"/>
  <c r="O629" i="2"/>
  <c r="P629" i="2"/>
  <c r="J630" i="2"/>
  <c r="K630" i="2"/>
  <c r="L630" i="2"/>
  <c r="N630" i="2"/>
  <c r="R630" i="2" s="1"/>
  <c r="O630" i="2"/>
  <c r="P630" i="2"/>
  <c r="J631" i="2"/>
  <c r="K631" i="2"/>
  <c r="L631" i="2"/>
  <c r="N631" i="2"/>
  <c r="R631" i="2" s="1"/>
  <c r="O631" i="2"/>
  <c r="P631" i="2"/>
  <c r="J632" i="2"/>
  <c r="K632" i="2"/>
  <c r="L632" i="2"/>
  <c r="N632" i="2"/>
  <c r="R632" i="2" s="1"/>
  <c r="O632" i="2"/>
  <c r="P632" i="2"/>
  <c r="J633" i="2"/>
  <c r="K633" i="2"/>
  <c r="L633" i="2"/>
  <c r="N633" i="2"/>
  <c r="R633" i="2" s="1"/>
  <c r="O633" i="2"/>
  <c r="P633" i="2"/>
  <c r="J634" i="2"/>
  <c r="K634" i="2"/>
  <c r="L634" i="2"/>
  <c r="N634" i="2"/>
  <c r="O634" i="2"/>
  <c r="P634" i="2"/>
  <c r="J635" i="2"/>
  <c r="K635" i="2"/>
  <c r="L635" i="2"/>
  <c r="N635" i="2"/>
  <c r="R635" i="2" s="1"/>
  <c r="O635" i="2"/>
  <c r="P635" i="2"/>
  <c r="J636" i="2"/>
  <c r="K636" i="2"/>
  <c r="L636" i="2"/>
  <c r="N636" i="2"/>
  <c r="R636" i="2" s="1"/>
  <c r="O636" i="2"/>
  <c r="P636" i="2"/>
  <c r="J637" i="2"/>
  <c r="K637" i="2"/>
  <c r="L637" i="2"/>
  <c r="N637" i="2"/>
  <c r="R637" i="2" s="1"/>
  <c r="O637" i="2"/>
  <c r="P637" i="2"/>
  <c r="J638" i="2"/>
  <c r="K638" i="2"/>
  <c r="L638" i="2"/>
  <c r="N638" i="2"/>
  <c r="R638" i="2" s="1"/>
  <c r="O638" i="2"/>
  <c r="P638" i="2"/>
  <c r="J639" i="2"/>
  <c r="K639" i="2"/>
  <c r="L639" i="2"/>
  <c r="N639" i="2"/>
  <c r="R639" i="2" s="1"/>
  <c r="O639" i="2"/>
  <c r="P639" i="2"/>
  <c r="J640" i="2"/>
  <c r="K640" i="2"/>
  <c r="L640" i="2"/>
  <c r="N640" i="2"/>
  <c r="R640" i="2" s="1"/>
  <c r="O640" i="2"/>
  <c r="P640" i="2"/>
  <c r="J641" i="2"/>
  <c r="K641" i="2"/>
  <c r="L641" i="2"/>
  <c r="N641" i="2"/>
  <c r="R641" i="2" s="1"/>
  <c r="O641" i="2"/>
  <c r="P641" i="2"/>
  <c r="J642" i="2"/>
  <c r="K642" i="2"/>
  <c r="L642" i="2"/>
  <c r="N642" i="2"/>
  <c r="O642" i="2"/>
  <c r="P642" i="2"/>
  <c r="J643" i="2"/>
  <c r="K643" i="2"/>
  <c r="L643" i="2"/>
  <c r="N643" i="2"/>
  <c r="R643" i="2" s="1"/>
  <c r="O643" i="2"/>
  <c r="P643" i="2"/>
  <c r="J644" i="2"/>
  <c r="K644" i="2"/>
  <c r="L644" i="2"/>
  <c r="N644" i="2"/>
  <c r="R644" i="2" s="1"/>
  <c r="O644" i="2"/>
  <c r="P644" i="2"/>
  <c r="J645" i="2"/>
  <c r="K645" i="2"/>
  <c r="L645" i="2"/>
  <c r="N645" i="2"/>
  <c r="R645" i="2" s="1"/>
  <c r="O645" i="2"/>
  <c r="P645" i="2"/>
  <c r="J646" i="2"/>
  <c r="K646" i="2"/>
  <c r="L646" i="2"/>
  <c r="N646" i="2"/>
  <c r="R646" i="2" s="1"/>
  <c r="O646" i="2"/>
  <c r="P646" i="2"/>
  <c r="J647" i="2"/>
  <c r="K647" i="2"/>
  <c r="L647" i="2"/>
  <c r="N647" i="2"/>
  <c r="R647" i="2" s="1"/>
  <c r="O647" i="2"/>
  <c r="P647" i="2"/>
  <c r="J648" i="2"/>
  <c r="K648" i="2"/>
  <c r="L648" i="2"/>
  <c r="N648" i="2"/>
  <c r="R648" i="2" s="1"/>
  <c r="O648" i="2"/>
  <c r="P648" i="2"/>
  <c r="J649" i="2"/>
  <c r="K649" i="2"/>
  <c r="L649" i="2"/>
  <c r="N649" i="2"/>
  <c r="R649" i="2" s="1"/>
  <c r="O649" i="2"/>
  <c r="P649" i="2"/>
  <c r="J650" i="2"/>
  <c r="K650" i="2"/>
  <c r="L650" i="2"/>
  <c r="N650" i="2"/>
  <c r="R650" i="2" s="1"/>
  <c r="O650" i="2"/>
  <c r="P650" i="2"/>
  <c r="J651" i="2"/>
  <c r="K651" i="2"/>
  <c r="L651" i="2"/>
  <c r="N651" i="2"/>
  <c r="R651" i="2" s="1"/>
  <c r="O651" i="2"/>
  <c r="P651" i="2"/>
  <c r="J652" i="2"/>
  <c r="K652" i="2"/>
  <c r="L652" i="2"/>
  <c r="N652" i="2"/>
  <c r="R652" i="2" s="1"/>
  <c r="O652" i="2"/>
  <c r="P652" i="2"/>
  <c r="J653" i="2"/>
  <c r="K653" i="2"/>
  <c r="L653" i="2"/>
  <c r="N653" i="2"/>
  <c r="R653" i="2" s="1"/>
  <c r="O653" i="2"/>
  <c r="P653" i="2"/>
  <c r="J654" i="2"/>
  <c r="K654" i="2"/>
  <c r="L654" i="2"/>
  <c r="N654" i="2"/>
  <c r="R654" i="2" s="1"/>
  <c r="O654" i="2"/>
  <c r="P654" i="2"/>
  <c r="J655" i="2"/>
  <c r="K655" i="2"/>
  <c r="L655" i="2"/>
  <c r="N655" i="2"/>
  <c r="R655" i="2" s="1"/>
  <c r="O655" i="2"/>
  <c r="P655" i="2"/>
  <c r="J656" i="2"/>
  <c r="K656" i="2"/>
  <c r="L656" i="2"/>
  <c r="N656" i="2"/>
  <c r="R656" i="2" s="1"/>
  <c r="O656" i="2"/>
  <c r="P656" i="2"/>
  <c r="J657" i="2"/>
  <c r="K657" i="2"/>
  <c r="L657" i="2"/>
  <c r="N657" i="2"/>
  <c r="R657" i="2" s="1"/>
  <c r="O657" i="2"/>
  <c r="P657" i="2"/>
  <c r="J658" i="2"/>
  <c r="K658" i="2"/>
  <c r="L658" i="2"/>
  <c r="N658" i="2"/>
  <c r="R658" i="2" s="1"/>
  <c r="O658" i="2"/>
  <c r="P658" i="2"/>
  <c r="J659" i="2"/>
  <c r="K659" i="2"/>
  <c r="L659" i="2"/>
  <c r="N659" i="2"/>
  <c r="R659" i="2" s="1"/>
  <c r="O659" i="2"/>
  <c r="P659" i="2"/>
  <c r="J660" i="2"/>
  <c r="K660" i="2"/>
  <c r="L660" i="2"/>
  <c r="N660" i="2"/>
  <c r="R660" i="2" s="1"/>
  <c r="O660" i="2"/>
  <c r="P660" i="2"/>
  <c r="J661" i="2"/>
  <c r="K661" i="2"/>
  <c r="L661" i="2"/>
  <c r="N661" i="2"/>
  <c r="R661" i="2" s="1"/>
  <c r="O661" i="2"/>
  <c r="P661" i="2"/>
  <c r="J662" i="2"/>
  <c r="K662" i="2"/>
  <c r="L662" i="2"/>
  <c r="N662" i="2"/>
  <c r="R662" i="2" s="1"/>
  <c r="O662" i="2"/>
  <c r="P662" i="2"/>
  <c r="J663" i="2"/>
  <c r="K663" i="2"/>
  <c r="L663" i="2"/>
  <c r="N663" i="2"/>
  <c r="R663" i="2" s="1"/>
  <c r="O663" i="2"/>
  <c r="P663" i="2"/>
  <c r="J664" i="2"/>
  <c r="K664" i="2"/>
  <c r="L664" i="2"/>
  <c r="N664" i="2"/>
  <c r="R664" i="2" s="1"/>
  <c r="O664" i="2"/>
  <c r="P664" i="2"/>
  <c r="J665" i="2"/>
  <c r="K665" i="2"/>
  <c r="L665" i="2"/>
  <c r="N665" i="2"/>
  <c r="R665" i="2" s="1"/>
  <c r="O665" i="2"/>
  <c r="P665" i="2"/>
  <c r="J666" i="2"/>
  <c r="K666" i="2"/>
  <c r="L666" i="2"/>
  <c r="N666" i="2"/>
  <c r="R666" i="2" s="1"/>
  <c r="O666" i="2"/>
  <c r="P666" i="2"/>
  <c r="J667" i="2"/>
  <c r="K667" i="2"/>
  <c r="L667" i="2"/>
  <c r="N667" i="2"/>
  <c r="R667" i="2" s="1"/>
  <c r="O667" i="2"/>
  <c r="P667" i="2"/>
  <c r="J668" i="2"/>
  <c r="K668" i="2"/>
  <c r="L668" i="2"/>
  <c r="N668" i="2"/>
  <c r="R668" i="2" s="1"/>
  <c r="O668" i="2"/>
  <c r="P668" i="2"/>
  <c r="J669" i="2"/>
  <c r="K669" i="2"/>
  <c r="L669" i="2"/>
  <c r="N669" i="2"/>
  <c r="R669" i="2" s="1"/>
  <c r="O669" i="2"/>
  <c r="P669" i="2"/>
  <c r="J670" i="2"/>
  <c r="K670" i="2"/>
  <c r="L670" i="2"/>
  <c r="N670" i="2"/>
  <c r="R670" i="2" s="1"/>
  <c r="O670" i="2"/>
  <c r="P670" i="2"/>
  <c r="J671" i="2"/>
  <c r="K671" i="2"/>
  <c r="L671" i="2"/>
  <c r="N671" i="2"/>
  <c r="O671" i="2"/>
  <c r="P671" i="2"/>
  <c r="J672" i="2"/>
  <c r="K672" i="2"/>
  <c r="L672" i="2"/>
  <c r="N672" i="2"/>
  <c r="O672" i="2"/>
  <c r="P672" i="2"/>
  <c r="J673" i="2"/>
  <c r="K673" i="2"/>
  <c r="L673" i="2"/>
  <c r="N673" i="2"/>
  <c r="R673" i="2" s="1"/>
  <c r="O673" i="2"/>
  <c r="P673" i="2"/>
  <c r="J674" i="2"/>
  <c r="K674" i="2"/>
  <c r="L674" i="2"/>
  <c r="N674" i="2"/>
  <c r="R674" i="2" s="1"/>
  <c r="O674" i="2"/>
  <c r="P674" i="2"/>
  <c r="J675" i="2"/>
  <c r="K675" i="2"/>
  <c r="L675" i="2"/>
  <c r="N675" i="2"/>
  <c r="R675" i="2" s="1"/>
  <c r="O675" i="2"/>
  <c r="P675" i="2"/>
  <c r="J676" i="2"/>
  <c r="K676" i="2"/>
  <c r="L676" i="2"/>
  <c r="N676" i="2"/>
  <c r="R676" i="2" s="1"/>
  <c r="O676" i="2"/>
  <c r="P676" i="2"/>
  <c r="J677" i="2"/>
  <c r="K677" i="2"/>
  <c r="L677" i="2"/>
  <c r="N677" i="2"/>
  <c r="R677" i="2" s="1"/>
  <c r="O677" i="2"/>
  <c r="P677" i="2"/>
  <c r="J678" i="2"/>
  <c r="K678" i="2"/>
  <c r="L678" i="2"/>
  <c r="N678" i="2"/>
  <c r="R678" i="2" s="1"/>
  <c r="O678" i="2"/>
  <c r="P678" i="2"/>
  <c r="J679" i="2"/>
  <c r="K679" i="2"/>
  <c r="L679" i="2"/>
  <c r="N679" i="2"/>
  <c r="O679" i="2"/>
  <c r="P679" i="2"/>
  <c r="J680" i="2"/>
  <c r="K680" i="2"/>
  <c r="L680" i="2"/>
  <c r="N680" i="2"/>
  <c r="R680" i="2" s="1"/>
  <c r="O680" i="2"/>
  <c r="P680" i="2"/>
  <c r="J681" i="2"/>
  <c r="K681" i="2"/>
  <c r="L681" i="2"/>
  <c r="N681" i="2"/>
  <c r="R681" i="2" s="1"/>
  <c r="O681" i="2"/>
  <c r="P681" i="2"/>
  <c r="J682" i="2"/>
  <c r="K682" i="2"/>
  <c r="L682" i="2"/>
  <c r="N682" i="2"/>
  <c r="R682" i="2" s="1"/>
  <c r="O682" i="2"/>
  <c r="P682" i="2"/>
  <c r="J683" i="2"/>
  <c r="K683" i="2"/>
  <c r="L683" i="2"/>
  <c r="N683" i="2"/>
  <c r="O683" i="2"/>
  <c r="P683" i="2"/>
  <c r="J684" i="2"/>
  <c r="K684" i="2"/>
  <c r="L684" i="2"/>
  <c r="N684" i="2"/>
  <c r="R684" i="2" s="1"/>
  <c r="O684" i="2"/>
  <c r="P684" i="2"/>
  <c r="J685" i="2"/>
  <c r="K685" i="2"/>
  <c r="L685" i="2"/>
  <c r="N685" i="2"/>
  <c r="R685" i="2" s="1"/>
  <c r="O685" i="2"/>
  <c r="P685" i="2"/>
  <c r="J686" i="2"/>
  <c r="K686" i="2"/>
  <c r="L686" i="2"/>
  <c r="N686" i="2"/>
  <c r="R686" i="2" s="1"/>
  <c r="O686" i="2"/>
  <c r="P686" i="2"/>
  <c r="J687" i="2"/>
  <c r="K687" i="2"/>
  <c r="L687" i="2"/>
  <c r="N687" i="2"/>
  <c r="O687" i="2"/>
  <c r="P687" i="2"/>
  <c r="J688" i="2"/>
  <c r="K688" i="2"/>
  <c r="L688" i="2"/>
  <c r="N688" i="2"/>
  <c r="R688" i="2" s="1"/>
  <c r="O688" i="2"/>
  <c r="P688" i="2"/>
  <c r="J689" i="2"/>
  <c r="K689" i="2"/>
  <c r="L689" i="2"/>
  <c r="N689" i="2"/>
  <c r="R689" i="2" s="1"/>
  <c r="O689" i="2"/>
  <c r="P689" i="2"/>
  <c r="J690" i="2"/>
  <c r="K690" i="2"/>
  <c r="L690" i="2"/>
  <c r="N690" i="2"/>
  <c r="R690" i="2" s="1"/>
  <c r="O690" i="2"/>
  <c r="P690" i="2"/>
  <c r="J691" i="2"/>
  <c r="K691" i="2"/>
  <c r="L691" i="2"/>
  <c r="N691" i="2"/>
  <c r="O691" i="2"/>
  <c r="P691" i="2"/>
  <c r="J692" i="2"/>
  <c r="K692" i="2"/>
  <c r="L692" i="2"/>
  <c r="N692" i="2"/>
  <c r="R692" i="2" s="1"/>
  <c r="O692" i="2"/>
  <c r="P692" i="2"/>
  <c r="J693" i="2"/>
  <c r="K693" i="2"/>
  <c r="L693" i="2"/>
  <c r="N693" i="2"/>
  <c r="R693" i="2" s="1"/>
  <c r="O693" i="2"/>
  <c r="P693" i="2"/>
  <c r="J694" i="2"/>
  <c r="K694" i="2"/>
  <c r="L694" i="2"/>
  <c r="N694" i="2"/>
  <c r="R694" i="2" s="1"/>
  <c r="O694" i="2"/>
  <c r="P694" i="2"/>
  <c r="J695" i="2"/>
  <c r="K695" i="2"/>
  <c r="L695" i="2"/>
  <c r="N695" i="2"/>
  <c r="O695" i="2"/>
  <c r="P695" i="2"/>
  <c r="J696" i="2"/>
  <c r="K696" i="2"/>
  <c r="L696" i="2"/>
  <c r="N696" i="2"/>
  <c r="R696" i="2" s="1"/>
  <c r="O696" i="2"/>
  <c r="P696" i="2"/>
  <c r="J697" i="2"/>
  <c r="K697" i="2"/>
  <c r="L697" i="2"/>
  <c r="N697" i="2"/>
  <c r="R697" i="2" s="1"/>
  <c r="O697" i="2"/>
  <c r="P697" i="2"/>
  <c r="J698" i="2"/>
  <c r="K698" i="2"/>
  <c r="L698" i="2"/>
  <c r="N698" i="2"/>
  <c r="R698" i="2" s="1"/>
  <c r="O698" i="2"/>
  <c r="P698" i="2"/>
  <c r="J699" i="2"/>
  <c r="K699" i="2"/>
  <c r="L699" i="2"/>
  <c r="N699" i="2"/>
  <c r="O699" i="2"/>
  <c r="P699" i="2"/>
  <c r="J700" i="2"/>
  <c r="K700" i="2"/>
  <c r="L700" i="2"/>
  <c r="N700" i="2"/>
  <c r="R700" i="2" s="1"/>
  <c r="O700" i="2"/>
  <c r="P700" i="2"/>
  <c r="J701" i="2"/>
  <c r="K701" i="2"/>
  <c r="L701" i="2"/>
  <c r="N701" i="2"/>
  <c r="R701" i="2" s="1"/>
  <c r="O701" i="2"/>
  <c r="P701" i="2"/>
  <c r="J702" i="2"/>
  <c r="K702" i="2"/>
  <c r="L702" i="2"/>
  <c r="N702" i="2"/>
  <c r="R702" i="2" s="1"/>
  <c r="O702" i="2"/>
  <c r="P702" i="2"/>
  <c r="J703" i="2"/>
  <c r="K703" i="2"/>
  <c r="L703" i="2"/>
  <c r="N703" i="2"/>
  <c r="O703" i="2"/>
  <c r="P703" i="2"/>
  <c r="J704" i="2"/>
  <c r="K704" i="2"/>
  <c r="L704" i="2"/>
  <c r="N704" i="2"/>
  <c r="R704" i="2" s="1"/>
  <c r="O704" i="2"/>
  <c r="P704" i="2"/>
  <c r="J705" i="2"/>
  <c r="K705" i="2"/>
  <c r="L705" i="2"/>
  <c r="N705" i="2"/>
  <c r="R705" i="2" s="1"/>
  <c r="O705" i="2"/>
  <c r="P705" i="2"/>
  <c r="J706" i="2"/>
  <c r="K706" i="2"/>
  <c r="L706" i="2"/>
  <c r="N706" i="2"/>
  <c r="R706" i="2" s="1"/>
  <c r="O706" i="2"/>
  <c r="P706" i="2"/>
  <c r="J707" i="2"/>
  <c r="K707" i="2"/>
  <c r="L707" i="2"/>
  <c r="N707" i="2"/>
  <c r="O707" i="2"/>
  <c r="P707" i="2"/>
  <c r="J708" i="2"/>
  <c r="K708" i="2"/>
  <c r="L708" i="2"/>
  <c r="N708" i="2"/>
  <c r="R708" i="2" s="1"/>
  <c r="O708" i="2"/>
  <c r="P708" i="2"/>
  <c r="J709" i="2"/>
  <c r="K709" i="2"/>
  <c r="L709" i="2"/>
  <c r="N709" i="2"/>
  <c r="R709" i="2" s="1"/>
  <c r="O709" i="2"/>
  <c r="P709" i="2"/>
  <c r="J710" i="2"/>
  <c r="K710" i="2"/>
  <c r="L710" i="2"/>
  <c r="N710" i="2"/>
  <c r="R710" i="2" s="1"/>
  <c r="O710" i="2"/>
  <c r="P710" i="2"/>
  <c r="J711" i="2"/>
  <c r="K711" i="2"/>
  <c r="L711" i="2"/>
  <c r="N711" i="2"/>
  <c r="O711" i="2"/>
  <c r="P711" i="2"/>
  <c r="J712" i="2"/>
  <c r="K712" i="2"/>
  <c r="L712" i="2"/>
  <c r="N712" i="2"/>
  <c r="R712" i="2" s="1"/>
  <c r="O712" i="2"/>
  <c r="P712" i="2"/>
  <c r="J713" i="2"/>
  <c r="K713" i="2"/>
  <c r="L713" i="2"/>
  <c r="N713" i="2"/>
  <c r="R713" i="2" s="1"/>
  <c r="O713" i="2"/>
  <c r="P713" i="2"/>
  <c r="J714" i="2"/>
  <c r="K714" i="2"/>
  <c r="L714" i="2"/>
  <c r="N714" i="2"/>
  <c r="R714" i="2" s="1"/>
  <c r="O714" i="2"/>
  <c r="P714" i="2"/>
  <c r="J715" i="2"/>
  <c r="K715" i="2"/>
  <c r="L715" i="2"/>
  <c r="N715" i="2"/>
  <c r="O715" i="2"/>
  <c r="P715" i="2"/>
  <c r="J716" i="2"/>
  <c r="K716" i="2"/>
  <c r="L716" i="2"/>
  <c r="N716" i="2"/>
  <c r="R716" i="2" s="1"/>
  <c r="O716" i="2"/>
  <c r="P716" i="2"/>
  <c r="J717" i="2"/>
  <c r="K717" i="2"/>
  <c r="L717" i="2"/>
  <c r="N717" i="2"/>
  <c r="R717" i="2" s="1"/>
  <c r="O717" i="2"/>
  <c r="P717" i="2"/>
  <c r="J718" i="2"/>
  <c r="K718" i="2"/>
  <c r="L718" i="2"/>
  <c r="N718" i="2"/>
  <c r="R718" i="2" s="1"/>
  <c r="O718" i="2"/>
  <c r="P718" i="2"/>
  <c r="J719" i="2"/>
  <c r="K719" i="2"/>
  <c r="L719" i="2"/>
  <c r="N719" i="2"/>
  <c r="O719" i="2"/>
  <c r="P719" i="2"/>
  <c r="J720" i="2"/>
  <c r="K720" i="2"/>
  <c r="L720" i="2"/>
  <c r="N720" i="2"/>
  <c r="R720" i="2" s="1"/>
  <c r="O720" i="2"/>
  <c r="P720" i="2"/>
  <c r="J721" i="2"/>
  <c r="K721" i="2"/>
  <c r="L721" i="2"/>
  <c r="N721" i="2"/>
  <c r="R721" i="2" s="1"/>
  <c r="O721" i="2"/>
  <c r="P721" i="2"/>
  <c r="J722" i="2"/>
  <c r="K722" i="2"/>
  <c r="L722" i="2"/>
  <c r="N722" i="2"/>
  <c r="R722" i="2" s="1"/>
  <c r="O722" i="2"/>
  <c r="P722" i="2"/>
  <c r="J723" i="2"/>
  <c r="K723" i="2"/>
  <c r="L723" i="2"/>
  <c r="N723" i="2"/>
  <c r="O723" i="2"/>
  <c r="P723" i="2"/>
  <c r="J724" i="2"/>
  <c r="K724" i="2"/>
  <c r="L724" i="2"/>
  <c r="N724" i="2"/>
  <c r="R724" i="2" s="1"/>
  <c r="O724" i="2"/>
  <c r="P724" i="2"/>
  <c r="J725" i="2"/>
  <c r="K725" i="2"/>
  <c r="L725" i="2"/>
  <c r="N725" i="2"/>
  <c r="R725" i="2" s="1"/>
  <c r="O725" i="2"/>
  <c r="P725" i="2"/>
  <c r="J726" i="2"/>
  <c r="K726" i="2"/>
  <c r="L726" i="2"/>
  <c r="N726" i="2"/>
  <c r="R726" i="2" s="1"/>
  <c r="O726" i="2"/>
  <c r="P726" i="2"/>
  <c r="J727" i="2"/>
  <c r="K727" i="2"/>
  <c r="L727" i="2"/>
  <c r="N727" i="2"/>
  <c r="O727" i="2"/>
  <c r="P727" i="2"/>
  <c r="J728" i="2"/>
  <c r="K728" i="2"/>
  <c r="L728" i="2"/>
  <c r="N728" i="2"/>
  <c r="R728" i="2" s="1"/>
  <c r="O728" i="2"/>
  <c r="P728" i="2"/>
  <c r="J729" i="2"/>
  <c r="K729" i="2"/>
  <c r="L729" i="2"/>
  <c r="N729" i="2"/>
  <c r="R729" i="2" s="1"/>
  <c r="O729" i="2"/>
  <c r="P729" i="2"/>
  <c r="J730" i="2"/>
  <c r="K730" i="2"/>
  <c r="L730" i="2"/>
  <c r="N730" i="2"/>
  <c r="R730" i="2" s="1"/>
  <c r="O730" i="2"/>
  <c r="P730" i="2"/>
  <c r="J731" i="2"/>
  <c r="K731" i="2"/>
  <c r="L731" i="2"/>
  <c r="N731" i="2"/>
  <c r="O731" i="2"/>
  <c r="P731" i="2"/>
  <c r="J732" i="2"/>
  <c r="K732" i="2"/>
  <c r="L732" i="2"/>
  <c r="N732" i="2"/>
  <c r="R732" i="2" s="1"/>
  <c r="O732" i="2"/>
  <c r="P732" i="2"/>
  <c r="J733" i="2"/>
  <c r="K733" i="2"/>
  <c r="L733" i="2"/>
  <c r="N733" i="2"/>
  <c r="R733" i="2" s="1"/>
  <c r="O733" i="2"/>
  <c r="P733" i="2"/>
  <c r="J734" i="2"/>
  <c r="K734" i="2"/>
  <c r="L734" i="2"/>
  <c r="N734" i="2"/>
  <c r="R734" i="2" s="1"/>
  <c r="O734" i="2"/>
  <c r="P734" i="2"/>
  <c r="J735" i="2"/>
  <c r="K735" i="2"/>
  <c r="L735" i="2"/>
  <c r="N735" i="2"/>
  <c r="O735" i="2"/>
  <c r="P735" i="2"/>
  <c r="J736" i="2"/>
  <c r="K736" i="2"/>
  <c r="L736" i="2"/>
  <c r="N736" i="2"/>
  <c r="R736" i="2" s="1"/>
  <c r="O736" i="2"/>
  <c r="P736" i="2"/>
  <c r="J737" i="2"/>
  <c r="K737" i="2"/>
  <c r="L737" i="2"/>
  <c r="N737" i="2"/>
  <c r="R737" i="2" s="1"/>
  <c r="O737" i="2"/>
  <c r="P737" i="2"/>
  <c r="J738" i="2"/>
  <c r="K738" i="2"/>
  <c r="L738" i="2"/>
  <c r="N738" i="2"/>
  <c r="R738" i="2" s="1"/>
  <c r="O738" i="2"/>
  <c r="P738" i="2"/>
  <c r="J739" i="2"/>
  <c r="K739" i="2"/>
  <c r="L739" i="2"/>
  <c r="N739" i="2"/>
  <c r="O739" i="2"/>
  <c r="P739" i="2"/>
  <c r="J740" i="2"/>
  <c r="K740" i="2"/>
  <c r="L740" i="2"/>
  <c r="N740" i="2"/>
  <c r="R740" i="2" s="1"/>
  <c r="O740" i="2"/>
  <c r="P740" i="2"/>
  <c r="J741" i="2"/>
  <c r="K741" i="2"/>
  <c r="L741" i="2"/>
  <c r="N741" i="2"/>
  <c r="R741" i="2" s="1"/>
  <c r="O741" i="2"/>
  <c r="P741" i="2"/>
  <c r="J742" i="2"/>
  <c r="K742" i="2"/>
  <c r="L742" i="2"/>
  <c r="N742" i="2"/>
  <c r="R742" i="2" s="1"/>
  <c r="O742" i="2"/>
  <c r="P742" i="2"/>
  <c r="J743" i="2"/>
  <c r="K743" i="2"/>
  <c r="L743" i="2"/>
  <c r="N743" i="2"/>
  <c r="O743" i="2"/>
  <c r="P743" i="2"/>
  <c r="J744" i="2"/>
  <c r="K744" i="2"/>
  <c r="L744" i="2"/>
  <c r="N744" i="2"/>
  <c r="R744" i="2" s="1"/>
  <c r="O744" i="2"/>
  <c r="P744" i="2"/>
  <c r="J745" i="2"/>
  <c r="K745" i="2"/>
  <c r="L745" i="2"/>
  <c r="N745" i="2"/>
  <c r="R745" i="2" s="1"/>
  <c r="O745" i="2"/>
  <c r="P745" i="2"/>
  <c r="J746" i="2"/>
  <c r="K746" i="2"/>
  <c r="L746" i="2"/>
  <c r="N746" i="2"/>
  <c r="R746" i="2" s="1"/>
  <c r="O746" i="2"/>
  <c r="P746" i="2"/>
  <c r="J747" i="2"/>
  <c r="K747" i="2"/>
  <c r="L747" i="2"/>
  <c r="N747" i="2"/>
  <c r="O747" i="2"/>
  <c r="P747" i="2"/>
  <c r="J748" i="2"/>
  <c r="K748" i="2"/>
  <c r="L748" i="2"/>
  <c r="N748" i="2"/>
  <c r="R748" i="2" s="1"/>
  <c r="O748" i="2"/>
  <c r="P748" i="2"/>
  <c r="J749" i="2"/>
  <c r="K749" i="2"/>
  <c r="L749" i="2"/>
  <c r="N749" i="2"/>
  <c r="R749" i="2" s="1"/>
  <c r="O749" i="2"/>
  <c r="P749" i="2"/>
  <c r="J750" i="2"/>
  <c r="K750" i="2"/>
  <c r="L750" i="2"/>
  <c r="N750" i="2"/>
  <c r="R750" i="2" s="1"/>
  <c r="O750" i="2"/>
  <c r="P750" i="2"/>
  <c r="J751" i="2"/>
  <c r="K751" i="2"/>
  <c r="L751" i="2"/>
  <c r="N751" i="2"/>
  <c r="O751" i="2"/>
  <c r="P751" i="2"/>
  <c r="J752" i="2"/>
  <c r="K752" i="2"/>
  <c r="L752" i="2"/>
  <c r="N752" i="2"/>
  <c r="R752" i="2" s="1"/>
  <c r="O752" i="2"/>
  <c r="P752" i="2"/>
  <c r="J753" i="2"/>
  <c r="K753" i="2"/>
  <c r="L753" i="2"/>
  <c r="N753" i="2"/>
  <c r="R753" i="2" s="1"/>
  <c r="O753" i="2"/>
  <c r="P753" i="2"/>
  <c r="J754" i="2"/>
  <c r="K754" i="2"/>
  <c r="L754" i="2"/>
  <c r="N754" i="2"/>
  <c r="R754" i="2" s="1"/>
  <c r="O754" i="2"/>
  <c r="P754" i="2"/>
  <c r="J755" i="2"/>
  <c r="K755" i="2"/>
  <c r="L755" i="2"/>
  <c r="N755" i="2"/>
  <c r="O755" i="2"/>
  <c r="P755" i="2"/>
  <c r="J756" i="2"/>
  <c r="K756" i="2"/>
  <c r="L756" i="2"/>
  <c r="N756" i="2"/>
  <c r="R756" i="2" s="1"/>
  <c r="O756" i="2"/>
  <c r="P756" i="2"/>
  <c r="J757" i="2"/>
  <c r="K757" i="2"/>
  <c r="L757" i="2"/>
  <c r="N757" i="2"/>
  <c r="R757" i="2" s="1"/>
  <c r="O757" i="2"/>
  <c r="P757" i="2"/>
  <c r="J758" i="2"/>
  <c r="K758" i="2"/>
  <c r="L758" i="2"/>
  <c r="N758" i="2"/>
  <c r="R758" i="2" s="1"/>
  <c r="O758" i="2"/>
  <c r="P758" i="2"/>
  <c r="J759" i="2"/>
  <c r="K759" i="2"/>
  <c r="L759" i="2"/>
  <c r="N759" i="2"/>
  <c r="O759" i="2"/>
  <c r="P759" i="2"/>
  <c r="J760" i="2"/>
  <c r="K760" i="2"/>
  <c r="L760" i="2"/>
  <c r="N760" i="2"/>
  <c r="R760" i="2" s="1"/>
  <c r="O760" i="2"/>
  <c r="P760" i="2"/>
  <c r="J761" i="2"/>
  <c r="K761" i="2"/>
  <c r="L761" i="2"/>
  <c r="N761" i="2"/>
  <c r="R761" i="2" s="1"/>
  <c r="O761" i="2"/>
  <c r="P761" i="2"/>
  <c r="J762" i="2"/>
  <c r="K762" i="2"/>
  <c r="L762" i="2"/>
  <c r="N762" i="2"/>
  <c r="R762" i="2" s="1"/>
  <c r="O762" i="2"/>
  <c r="P762" i="2"/>
  <c r="J763" i="2"/>
  <c r="K763" i="2"/>
  <c r="L763" i="2"/>
  <c r="N763" i="2"/>
  <c r="O763" i="2"/>
  <c r="P763" i="2"/>
  <c r="J764" i="2"/>
  <c r="K764" i="2"/>
  <c r="L764" i="2"/>
  <c r="N764" i="2"/>
  <c r="R764" i="2" s="1"/>
  <c r="O764" i="2"/>
  <c r="P764" i="2"/>
  <c r="J765" i="2"/>
  <c r="K765" i="2"/>
  <c r="L765" i="2"/>
  <c r="N765" i="2"/>
  <c r="R765" i="2" s="1"/>
  <c r="O765" i="2"/>
  <c r="P765" i="2"/>
  <c r="J766" i="2"/>
  <c r="K766" i="2"/>
  <c r="L766" i="2"/>
  <c r="N766" i="2"/>
  <c r="R766" i="2" s="1"/>
  <c r="O766" i="2"/>
  <c r="P766" i="2"/>
  <c r="J767" i="2"/>
  <c r="K767" i="2"/>
  <c r="L767" i="2"/>
  <c r="N767" i="2"/>
  <c r="O767" i="2"/>
  <c r="P767" i="2"/>
  <c r="J768" i="2"/>
  <c r="K768" i="2"/>
  <c r="L768" i="2"/>
  <c r="N768" i="2"/>
  <c r="R768" i="2" s="1"/>
  <c r="O768" i="2"/>
  <c r="P768" i="2"/>
  <c r="J769" i="2"/>
  <c r="K769" i="2"/>
  <c r="L769" i="2"/>
  <c r="N769" i="2"/>
  <c r="R769" i="2" s="1"/>
  <c r="O769" i="2"/>
  <c r="P769" i="2"/>
  <c r="J770" i="2"/>
  <c r="K770" i="2"/>
  <c r="L770" i="2"/>
  <c r="N770" i="2"/>
  <c r="R770" i="2" s="1"/>
  <c r="O770" i="2"/>
  <c r="P770" i="2"/>
  <c r="J771" i="2"/>
  <c r="K771" i="2"/>
  <c r="L771" i="2"/>
  <c r="N771" i="2"/>
  <c r="O771" i="2"/>
  <c r="P771" i="2"/>
  <c r="J772" i="2"/>
  <c r="K772" i="2"/>
  <c r="L772" i="2"/>
  <c r="N772" i="2"/>
  <c r="R772" i="2" s="1"/>
  <c r="O772" i="2"/>
  <c r="P772" i="2"/>
  <c r="J773" i="2"/>
  <c r="K773" i="2"/>
  <c r="L773" i="2"/>
  <c r="N773" i="2"/>
  <c r="R773" i="2" s="1"/>
  <c r="O773" i="2"/>
  <c r="P773" i="2"/>
  <c r="J774" i="2"/>
  <c r="K774" i="2"/>
  <c r="L774" i="2"/>
  <c r="N774" i="2"/>
  <c r="R774" i="2" s="1"/>
  <c r="O774" i="2"/>
  <c r="P774" i="2"/>
  <c r="J775" i="2"/>
  <c r="K775" i="2"/>
  <c r="L775" i="2"/>
  <c r="N775" i="2"/>
  <c r="O775" i="2"/>
  <c r="P775" i="2"/>
  <c r="J776" i="2"/>
  <c r="K776" i="2"/>
  <c r="L776" i="2"/>
  <c r="N776" i="2"/>
  <c r="R776" i="2" s="1"/>
  <c r="O776" i="2"/>
  <c r="P776" i="2"/>
  <c r="J777" i="2"/>
  <c r="K777" i="2"/>
  <c r="L777" i="2"/>
  <c r="N777" i="2"/>
  <c r="R777" i="2" s="1"/>
  <c r="O777" i="2"/>
  <c r="P777" i="2"/>
  <c r="J778" i="2"/>
  <c r="K778" i="2"/>
  <c r="L778" i="2"/>
  <c r="N778" i="2"/>
  <c r="R778" i="2" s="1"/>
  <c r="O778" i="2"/>
  <c r="P778" i="2"/>
  <c r="J779" i="2"/>
  <c r="K779" i="2"/>
  <c r="L779" i="2"/>
  <c r="N779" i="2"/>
  <c r="O779" i="2"/>
  <c r="P779" i="2"/>
  <c r="J780" i="2"/>
  <c r="K780" i="2"/>
  <c r="L780" i="2"/>
  <c r="N780" i="2"/>
  <c r="R780" i="2" s="1"/>
  <c r="O780" i="2"/>
  <c r="P780" i="2"/>
  <c r="J781" i="2"/>
  <c r="K781" i="2"/>
  <c r="L781" i="2"/>
  <c r="N781" i="2"/>
  <c r="R781" i="2" s="1"/>
  <c r="O781" i="2"/>
  <c r="P781" i="2"/>
  <c r="J782" i="2"/>
  <c r="K782" i="2"/>
  <c r="L782" i="2"/>
  <c r="N782" i="2"/>
  <c r="R782" i="2" s="1"/>
  <c r="O782" i="2"/>
  <c r="P782" i="2"/>
  <c r="J783" i="2"/>
  <c r="K783" i="2"/>
  <c r="L783" i="2"/>
  <c r="N783" i="2"/>
  <c r="O783" i="2"/>
  <c r="P783" i="2"/>
  <c r="J784" i="2"/>
  <c r="K784" i="2"/>
  <c r="L784" i="2"/>
  <c r="N784" i="2"/>
  <c r="R784" i="2" s="1"/>
  <c r="O784" i="2"/>
  <c r="P784" i="2"/>
  <c r="J785" i="2"/>
  <c r="K785" i="2"/>
  <c r="L785" i="2"/>
  <c r="N785" i="2"/>
  <c r="R785" i="2" s="1"/>
  <c r="O785" i="2"/>
  <c r="P785" i="2"/>
  <c r="J786" i="2"/>
  <c r="K786" i="2"/>
  <c r="L786" i="2"/>
  <c r="N786" i="2"/>
  <c r="R786" i="2" s="1"/>
  <c r="O786" i="2"/>
  <c r="P786" i="2"/>
  <c r="J787" i="2"/>
  <c r="K787" i="2"/>
  <c r="L787" i="2"/>
  <c r="N787" i="2"/>
  <c r="O787" i="2"/>
  <c r="P787" i="2"/>
  <c r="J788" i="2"/>
  <c r="K788" i="2"/>
  <c r="L788" i="2"/>
  <c r="N788" i="2"/>
  <c r="R788" i="2" s="1"/>
  <c r="O788" i="2"/>
  <c r="P788" i="2"/>
  <c r="J789" i="2"/>
  <c r="K789" i="2"/>
  <c r="L789" i="2"/>
  <c r="N789" i="2"/>
  <c r="R789" i="2" s="1"/>
  <c r="O789" i="2"/>
  <c r="P789" i="2"/>
  <c r="J790" i="2"/>
  <c r="K790" i="2"/>
  <c r="L790" i="2"/>
  <c r="N790" i="2"/>
  <c r="R790" i="2" s="1"/>
  <c r="O790" i="2"/>
  <c r="P790" i="2"/>
  <c r="J791" i="2"/>
  <c r="K791" i="2"/>
  <c r="L791" i="2"/>
  <c r="N791" i="2"/>
  <c r="O791" i="2"/>
  <c r="P791" i="2"/>
  <c r="J792" i="2"/>
  <c r="K792" i="2"/>
  <c r="L792" i="2"/>
  <c r="N792" i="2"/>
  <c r="R792" i="2" s="1"/>
  <c r="O792" i="2"/>
  <c r="P792" i="2"/>
  <c r="J793" i="2"/>
  <c r="K793" i="2"/>
  <c r="L793" i="2"/>
  <c r="N793" i="2"/>
  <c r="R793" i="2" s="1"/>
  <c r="O793" i="2"/>
  <c r="P793" i="2"/>
  <c r="J794" i="2"/>
  <c r="K794" i="2"/>
  <c r="L794" i="2"/>
  <c r="N794" i="2"/>
  <c r="R794" i="2" s="1"/>
  <c r="O794" i="2"/>
  <c r="P794" i="2"/>
  <c r="J795" i="2"/>
  <c r="K795" i="2"/>
  <c r="L795" i="2"/>
  <c r="N795" i="2"/>
  <c r="O795" i="2"/>
  <c r="P795" i="2"/>
  <c r="J796" i="2"/>
  <c r="K796" i="2"/>
  <c r="L796" i="2"/>
  <c r="N796" i="2"/>
  <c r="R796" i="2" s="1"/>
  <c r="O796" i="2"/>
  <c r="P796" i="2"/>
  <c r="J797" i="2"/>
  <c r="K797" i="2"/>
  <c r="L797" i="2"/>
  <c r="N797" i="2"/>
  <c r="R797" i="2" s="1"/>
  <c r="O797" i="2"/>
  <c r="P797" i="2"/>
  <c r="J798" i="2"/>
  <c r="K798" i="2"/>
  <c r="L798" i="2"/>
  <c r="N798" i="2"/>
  <c r="R798" i="2" s="1"/>
  <c r="O798" i="2"/>
  <c r="P798" i="2"/>
  <c r="J799" i="2"/>
  <c r="K799" i="2"/>
  <c r="L799" i="2"/>
  <c r="N799" i="2"/>
  <c r="O799" i="2"/>
  <c r="P799" i="2"/>
  <c r="J800" i="2"/>
  <c r="K800" i="2"/>
  <c r="L800" i="2"/>
  <c r="N800" i="2"/>
  <c r="R800" i="2" s="1"/>
  <c r="O800" i="2"/>
  <c r="P800" i="2"/>
  <c r="J801" i="2"/>
  <c r="K801" i="2"/>
  <c r="L801" i="2"/>
  <c r="N801" i="2"/>
  <c r="R801" i="2" s="1"/>
  <c r="O801" i="2"/>
  <c r="P801" i="2"/>
  <c r="J802" i="2"/>
  <c r="K802" i="2"/>
  <c r="L802" i="2"/>
  <c r="N802" i="2"/>
  <c r="R802" i="2" s="1"/>
  <c r="O802" i="2"/>
  <c r="P802" i="2"/>
  <c r="J803" i="2"/>
  <c r="K803" i="2"/>
  <c r="L803" i="2"/>
  <c r="N803" i="2"/>
  <c r="O803" i="2"/>
  <c r="P803" i="2"/>
  <c r="J804" i="2"/>
  <c r="K804" i="2"/>
  <c r="L804" i="2"/>
  <c r="N804" i="2"/>
  <c r="R804" i="2" s="1"/>
  <c r="O804" i="2"/>
  <c r="P804" i="2"/>
  <c r="J805" i="2"/>
  <c r="K805" i="2"/>
  <c r="L805" i="2"/>
  <c r="N805" i="2"/>
  <c r="R805" i="2" s="1"/>
  <c r="O805" i="2"/>
  <c r="P805" i="2"/>
  <c r="J806" i="2"/>
  <c r="K806" i="2"/>
  <c r="L806" i="2"/>
  <c r="N806" i="2"/>
  <c r="R806" i="2" s="1"/>
  <c r="O806" i="2"/>
  <c r="P806" i="2"/>
  <c r="J807" i="2"/>
  <c r="K807" i="2"/>
  <c r="L807" i="2"/>
  <c r="N807" i="2"/>
  <c r="O807" i="2"/>
  <c r="P807" i="2"/>
  <c r="J808" i="2"/>
  <c r="K808" i="2"/>
  <c r="L808" i="2"/>
  <c r="N808" i="2"/>
  <c r="R808" i="2" s="1"/>
  <c r="O808" i="2"/>
  <c r="P808" i="2"/>
  <c r="J809" i="2"/>
  <c r="K809" i="2"/>
  <c r="L809" i="2"/>
  <c r="N809" i="2"/>
  <c r="R809" i="2" s="1"/>
  <c r="O809" i="2"/>
  <c r="P809" i="2"/>
  <c r="J810" i="2"/>
  <c r="K810" i="2"/>
  <c r="L810" i="2"/>
  <c r="N810" i="2"/>
  <c r="R810" i="2" s="1"/>
  <c r="O810" i="2"/>
  <c r="P810" i="2"/>
  <c r="J811" i="2"/>
  <c r="K811" i="2"/>
  <c r="L811" i="2"/>
  <c r="N811" i="2"/>
  <c r="O811" i="2"/>
  <c r="P811" i="2"/>
  <c r="J812" i="2"/>
  <c r="K812" i="2"/>
  <c r="L812" i="2"/>
  <c r="N812" i="2"/>
  <c r="R812" i="2" s="1"/>
  <c r="O812" i="2"/>
  <c r="P812" i="2"/>
  <c r="J813" i="2"/>
  <c r="K813" i="2"/>
  <c r="L813" i="2"/>
  <c r="N813" i="2"/>
  <c r="R813" i="2" s="1"/>
  <c r="O813" i="2"/>
  <c r="P813" i="2"/>
  <c r="J814" i="2"/>
  <c r="K814" i="2"/>
  <c r="L814" i="2"/>
  <c r="N814" i="2"/>
  <c r="R814" i="2" s="1"/>
  <c r="O814" i="2"/>
  <c r="P814" i="2"/>
  <c r="J815" i="2"/>
  <c r="K815" i="2"/>
  <c r="L815" i="2"/>
  <c r="N815" i="2"/>
  <c r="O815" i="2"/>
  <c r="P815" i="2"/>
  <c r="J816" i="2"/>
  <c r="K816" i="2"/>
  <c r="L816" i="2"/>
  <c r="N816" i="2"/>
  <c r="R816" i="2" s="1"/>
  <c r="O816" i="2"/>
  <c r="P816" i="2"/>
  <c r="J817" i="2"/>
  <c r="K817" i="2"/>
  <c r="L817" i="2"/>
  <c r="N817" i="2"/>
  <c r="R817" i="2" s="1"/>
  <c r="O817" i="2"/>
  <c r="P817" i="2"/>
  <c r="J818" i="2"/>
  <c r="K818" i="2"/>
  <c r="L818" i="2"/>
  <c r="N818" i="2"/>
  <c r="R818" i="2" s="1"/>
  <c r="O818" i="2"/>
  <c r="P818" i="2"/>
  <c r="J819" i="2"/>
  <c r="K819" i="2"/>
  <c r="L819" i="2"/>
  <c r="N819" i="2"/>
  <c r="O819" i="2"/>
  <c r="P819" i="2"/>
  <c r="J820" i="2"/>
  <c r="K820" i="2"/>
  <c r="L820" i="2"/>
  <c r="N820" i="2"/>
  <c r="R820" i="2" s="1"/>
  <c r="O820" i="2"/>
  <c r="P820" i="2"/>
  <c r="J821" i="2"/>
  <c r="K821" i="2"/>
  <c r="L821" i="2"/>
  <c r="N821" i="2"/>
  <c r="R821" i="2" s="1"/>
  <c r="O821" i="2"/>
  <c r="P821" i="2"/>
  <c r="J822" i="2"/>
  <c r="K822" i="2"/>
  <c r="L822" i="2"/>
  <c r="N822" i="2"/>
  <c r="R822" i="2" s="1"/>
  <c r="O822" i="2"/>
  <c r="P822" i="2"/>
  <c r="J823" i="2"/>
  <c r="K823" i="2"/>
  <c r="L823" i="2"/>
  <c r="N823" i="2"/>
  <c r="O823" i="2"/>
  <c r="P823" i="2"/>
  <c r="J824" i="2"/>
  <c r="K824" i="2"/>
  <c r="L824" i="2"/>
  <c r="N824" i="2"/>
  <c r="R824" i="2" s="1"/>
  <c r="O824" i="2"/>
  <c r="P824" i="2"/>
  <c r="J825" i="2"/>
  <c r="K825" i="2"/>
  <c r="L825" i="2"/>
  <c r="N825" i="2"/>
  <c r="R825" i="2" s="1"/>
  <c r="O825" i="2"/>
  <c r="P825" i="2"/>
  <c r="J826" i="2"/>
  <c r="K826" i="2"/>
  <c r="L826" i="2"/>
  <c r="N826" i="2"/>
  <c r="R826" i="2" s="1"/>
  <c r="O826" i="2"/>
  <c r="P826" i="2"/>
  <c r="J827" i="2"/>
  <c r="K827" i="2"/>
  <c r="L827" i="2"/>
  <c r="N827" i="2"/>
  <c r="O827" i="2"/>
  <c r="P827" i="2"/>
  <c r="J828" i="2"/>
  <c r="K828" i="2"/>
  <c r="L828" i="2"/>
  <c r="N828" i="2"/>
  <c r="R828" i="2" s="1"/>
  <c r="O828" i="2"/>
  <c r="P828" i="2"/>
  <c r="J829" i="2"/>
  <c r="K829" i="2"/>
  <c r="L829" i="2"/>
  <c r="N829" i="2"/>
  <c r="R829" i="2" s="1"/>
  <c r="O829" i="2"/>
  <c r="P829" i="2"/>
  <c r="J830" i="2"/>
  <c r="K830" i="2"/>
  <c r="L830" i="2"/>
  <c r="N830" i="2"/>
  <c r="R830" i="2" s="1"/>
  <c r="O830" i="2"/>
  <c r="P830" i="2"/>
  <c r="J831" i="2"/>
  <c r="K831" i="2"/>
  <c r="L831" i="2"/>
  <c r="N831" i="2"/>
  <c r="O831" i="2"/>
  <c r="P831" i="2"/>
  <c r="J832" i="2"/>
  <c r="K832" i="2"/>
  <c r="L832" i="2"/>
  <c r="N832" i="2"/>
  <c r="R832" i="2" s="1"/>
  <c r="O832" i="2"/>
  <c r="P832" i="2"/>
  <c r="J833" i="2"/>
  <c r="K833" i="2"/>
  <c r="L833" i="2"/>
  <c r="N833" i="2"/>
  <c r="R833" i="2" s="1"/>
  <c r="O833" i="2"/>
  <c r="P833" i="2"/>
  <c r="J834" i="2"/>
  <c r="K834" i="2"/>
  <c r="L834" i="2"/>
  <c r="N834" i="2"/>
  <c r="R834" i="2" s="1"/>
  <c r="O834" i="2"/>
  <c r="P834" i="2"/>
  <c r="J835" i="2"/>
  <c r="K835" i="2"/>
  <c r="L835" i="2"/>
  <c r="N835" i="2"/>
  <c r="O835" i="2"/>
  <c r="P835" i="2"/>
  <c r="J836" i="2"/>
  <c r="K836" i="2"/>
  <c r="L836" i="2"/>
  <c r="N836" i="2"/>
  <c r="R836" i="2" s="1"/>
  <c r="O836" i="2"/>
  <c r="P836" i="2"/>
  <c r="J837" i="2"/>
  <c r="K837" i="2"/>
  <c r="L837" i="2"/>
  <c r="N837" i="2"/>
  <c r="R837" i="2" s="1"/>
  <c r="O837" i="2"/>
  <c r="P837" i="2"/>
  <c r="J838" i="2"/>
  <c r="K838" i="2"/>
  <c r="L838" i="2"/>
  <c r="N838" i="2"/>
  <c r="R838" i="2" s="1"/>
  <c r="O838" i="2"/>
  <c r="P838" i="2"/>
  <c r="J839" i="2"/>
  <c r="K839" i="2"/>
  <c r="L839" i="2"/>
  <c r="N839" i="2"/>
  <c r="O839" i="2"/>
  <c r="P839" i="2"/>
  <c r="J840" i="2"/>
  <c r="K840" i="2"/>
  <c r="L840" i="2"/>
  <c r="N840" i="2"/>
  <c r="R840" i="2" s="1"/>
  <c r="O840" i="2"/>
  <c r="P840" i="2"/>
  <c r="J841" i="2"/>
  <c r="K841" i="2"/>
  <c r="L841" i="2"/>
  <c r="N841" i="2"/>
  <c r="R841" i="2" s="1"/>
  <c r="O841" i="2"/>
  <c r="P841" i="2"/>
  <c r="J842" i="2"/>
  <c r="K842" i="2"/>
  <c r="L842" i="2"/>
  <c r="N842" i="2"/>
  <c r="R842" i="2" s="1"/>
  <c r="O842" i="2"/>
  <c r="P842" i="2"/>
  <c r="J843" i="2"/>
  <c r="K843" i="2"/>
  <c r="L843" i="2"/>
  <c r="N843" i="2"/>
  <c r="O843" i="2"/>
  <c r="P843" i="2"/>
  <c r="J844" i="2"/>
  <c r="K844" i="2"/>
  <c r="L844" i="2"/>
  <c r="N844" i="2"/>
  <c r="R844" i="2" s="1"/>
  <c r="O844" i="2"/>
  <c r="P844" i="2"/>
  <c r="J845" i="2"/>
  <c r="K845" i="2"/>
  <c r="L845" i="2"/>
  <c r="N845" i="2"/>
  <c r="R845" i="2" s="1"/>
  <c r="O845" i="2"/>
  <c r="P845" i="2"/>
  <c r="J846" i="2"/>
  <c r="K846" i="2"/>
  <c r="L846" i="2"/>
  <c r="N846" i="2"/>
  <c r="R846" i="2" s="1"/>
  <c r="O846" i="2"/>
  <c r="P846" i="2"/>
  <c r="J847" i="2"/>
  <c r="K847" i="2"/>
  <c r="L847" i="2"/>
  <c r="N847" i="2"/>
  <c r="O847" i="2"/>
  <c r="P847" i="2"/>
  <c r="J848" i="2"/>
  <c r="K848" i="2"/>
  <c r="L848" i="2"/>
  <c r="N848" i="2"/>
  <c r="R848" i="2" s="1"/>
  <c r="O848" i="2"/>
  <c r="P848" i="2"/>
  <c r="J849" i="2"/>
  <c r="K849" i="2"/>
  <c r="L849" i="2"/>
  <c r="N849" i="2"/>
  <c r="O849" i="2"/>
  <c r="P849" i="2"/>
  <c r="J850" i="2"/>
  <c r="K850" i="2"/>
  <c r="L850" i="2"/>
  <c r="N850" i="2"/>
  <c r="R850" i="2" s="1"/>
  <c r="O850" i="2"/>
  <c r="P850" i="2"/>
  <c r="J851" i="2"/>
  <c r="K851" i="2"/>
  <c r="L851" i="2"/>
  <c r="N851" i="2"/>
  <c r="R851" i="2" s="1"/>
  <c r="O851" i="2"/>
  <c r="P851" i="2"/>
  <c r="J852" i="2"/>
  <c r="K852" i="2"/>
  <c r="L852" i="2"/>
  <c r="N852" i="2"/>
  <c r="R852" i="2" s="1"/>
  <c r="O852" i="2"/>
  <c r="P852" i="2"/>
  <c r="J853" i="2"/>
  <c r="K853" i="2"/>
  <c r="L853" i="2"/>
  <c r="N853" i="2"/>
  <c r="O853" i="2"/>
  <c r="P853" i="2"/>
  <c r="J854" i="2"/>
  <c r="K854" i="2"/>
  <c r="L854" i="2"/>
  <c r="N854" i="2"/>
  <c r="R854" i="2" s="1"/>
  <c r="O854" i="2"/>
  <c r="P854" i="2"/>
  <c r="J855" i="2"/>
  <c r="K855" i="2"/>
  <c r="L855" i="2"/>
  <c r="N855" i="2"/>
  <c r="R855" i="2" s="1"/>
  <c r="O855" i="2"/>
  <c r="P855" i="2"/>
  <c r="J856" i="2"/>
  <c r="K856" i="2"/>
  <c r="L856" i="2"/>
  <c r="N856" i="2"/>
  <c r="R856" i="2" s="1"/>
  <c r="O856" i="2"/>
  <c r="P856" i="2"/>
  <c r="J857" i="2"/>
  <c r="K857" i="2"/>
  <c r="L857" i="2"/>
  <c r="N857" i="2"/>
  <c r="O857" i="2"/>
  <c r="P857" i="2"/>
  <c r="J858" i="2"/>
  <c r="K858" i="2"/>
  <c r="L858" i="2"/>
  <c r="N858" i="2"/>
  <c r="R858" i="2" s="1"/>
  <c r="O858" i="2"/>
  <c r="P858" i="2"/>
  <c r="J859" i="2"/>
  <c r="K859" i="2"/>
  <c r="L859" i="2"/>
  <c r="N859" i="2"/>
  <c r="R859" i="2" s="1"/>
  <c r="O859" i="2"/>
  <c r="P859" i="2"/>
  <c r="J860" i="2"/>
  <c r="K860" i="2"/>
  <c r="L860" i="2"/>
  <c r="N860" i="2"/>
  <c r="R860" i="2" s="1"/>
  <c r="O860" i="2"/>
  <c r="P860" i="2"/>
  <c r="J861" i="2"/>
  <c r="K861" i="2"/>
  <c r="L861" i="2"/>
  <c r="N861" i="2"/>
  <c r="O861" i="2"/>
  <c r="P861" i="2"/>
  <c r="J862" i="2"/>
  <c r="K862" i="2"/>
  <c r="L862" i="2"/>
  <c r="N862" i="2"/>
  <c r="R862" i="2" s="1"/>
  <c r="O862" i="2"/>
  <c r="P862" i="2"/>
  <c r="J863" i="2"/>
  <c r="K863" i="2"/>
  <c r="L863" i="2"/>
  <c r="N863" i="2"/>
  <c r="O863" i="2"/>
  <c r="P863" i="2"/>
  <c r="J864" i="2"/>
  <c r="K864" i="2"/>
  <c r="L864" i="2"/>
  <c r="N864" i="2"/>
  <c r="R864" i="2" s="1"/>
  <c r="O864" i="2"/>
  <c r="P864" i="2"/>
  <c r="J865" i="2"/>
  <c r="K865" i="2"/>
  <c r="L865" i="2"/>
  <c r="N865" i="2"/>
  <c r="R865" i="2" s="1"/>
  <c r="O865" i="2"/>
  <c r="P865" i="2"/>
  <c r="J866" i="2"/>
  <c r="K866" i="2"/>
  <c r="L866" i="2"/>
  <c r="N866" i="2"/>
  <c r="R866" i="2" s="1"/>
  <c r="O866" i="2"/>
  <c r="P866" i="2"/>
  <c r="J867" i="2"/>
  <c r="K867" i="2"/>
  <c r="L867" i="2"/>
  <c r="N867" i="2"/>
  <c r="O867" i="2"/>
  <c r="P867" i="2"/>
  <c r="J868" i="2"/>
  <c r="K868" i="2"/>
  <c r="L868" i="2"/>
  <c r="N868" i="2"/>
  <c r="R868" i="2" s="1"/>
  <c r="O868" i="2"/>
  <c r="P868" i="2"/>
  <c r="J869" i="2"/>
  <c r="K869" i="2"/>
  <c r="L869" i="2"/>
  <c r="N869" i="2"/>
  <c r="R869" i="2" s="1"/>
  <c r="O869" i="2"/>
  <c r="P869" i="2"/>
  <c r="J870" i="2"/>
  <c r="K870" i="2"/>
  <c r="L870" i="2"/>
  <c r="N870" i="2"/>
  <c r="R870" i="2" s="1"/>
  <c r="O870" i="2"/>
  <c r="P870" i="2"/>
  <c r="J871" i="2"/>
  <c r="K871" i="2"/>
  <c r="L871" i="2"/>
  <c r="N871" i="2"/>
  <c r="O871" i="2"/>
  <c r="P871" i="2"/>
  <c r="J872" i="2"/>
  <c r="K872" i="2"/>
  <c r="L872" i="2"/>
  <c r="N872" i="2"/>
  <c r="R872" i="2" s="1"/>
  <c r="O872" i="2"/>
  <c r="P872" i="2"/>
  <c r="J873" i="2"/>
  <c r="K873" i="2"/>
  <c r="L873" i="2"/>
  <c r="N873" i="2"/>
  <c r="R873" i="2" s="1"/>
  <c r="O873" i="2"/>
  <c r="P873" i="2"/>
  <c r="J874" i="2"/>
  <c r="K874" i="2"/>
  <c r="L874" i="2"/>
  <c r="N874" i="2"/>
  <c r="R874" i="2" s="1"/>
  <c r="O874" i="2"/>
  <c r="P874" i="2"/>
  <c r="J875" i="2"/>
  <c r="K875" i="2"/>
  <c r="L875" i="2"/>
  <c r="N875" i="2"/>
  <c r="O875" i="2"/>
  <c r="P875" i="2"/>
  <c r="J876" i="2"/>
  <c r="K876" i="2"/>
  <c r="L876" i="2"/>
  <c r="N876" i="2"/>
  <c r="R876" i="2" s="1"/>
  <c r="O876" i="2"/>
  <c r="P876" i="2"/>
  <c r="J877" i="2"/>
  <c r="K877" i="2"/>
  <c r="L877" i="2"/>
  <c r="N877" i="2"/>
  <c r="R877" i="2" s="1"/>
  <c r="O877" i="2"/>
  <c r="P877" i="2"/>
  <c r="J878" i="2"/>
  <c r="K878" i="2"/>
  <c r="L878" i="2"/>
  <c r="N878" i="2"/>
  <c r="R878" i="2" s="1"/>
  <c r="O878" i="2"/>
  <c r="P878" i="2"/>
  <c r="J879" i="2"/>
  <c r="K879" i="2"/>
  <c r="L879" i="2"/>
  <c r="N879" i="2"/>
  <c r="O879" i="2"/>
  <c r="P879" i="2"/>
  <c r="J880" i="2"/>
  <c r="K880" i="2"/>
  <c r="L880" i="2"/>
  <c r="N880" i="2"/>
  <c r="R880" i="2" s="1"/>
  <c r="O880" i="2"/>
  <c r="P880" i="2"/>
  <c r="J881" i="2"/>
  <c r="K881" i="2"/>
  <c r="L881" i="2"/>
  <c r="N881" i="2"/>
  <c r="R881" i="2" s="1"/>
  <c r="O881" i="2"/>
  <c r="P881" i="2"/>
  <c r="J882" i="2"/>
  <c r="K882" i="2"/>
  <c r="L882" i="2"/>
  <c r="N882" i="2"/>
  <c r="R882" i="2" s="1"/>
  <c r="O882" i="2"/>
  <c r="P882" i="2"/>
  <c r="J883" i="2"/>
  <c r="K883" i="2"/>
  <c r="L883" i="2"/>
  <c r="N883" i="2"/>
  <c r="O883" i="2"/>
  <c r="P883" i="2"/>
  <c r="J884" i="2"/>
  <c r="K884" i="2"/>
  <c r="L884" i="2"/>
  <c r="N884" i="2"/>
  <c r="R884" i="2" s="1"/>
  <c r="O884" i="2"/>
  <c r="P884" i="2"/>
  <c r="J885" i="2"/>
  <c r="K885" i="2"/>
  <c r="L885" i="2"/>
  <c r="N885" i="2"/>
  <c r="R885" i="2" s="1"/>
  <c r="O885" i="2"/>
  <c r="P885" i="2"/>
  <c r="J886" i="2"/>
  <c r="K886" i="2"/>
  <c r="L886" i="2"/>
  <c r="N886" i="2"/>
  <c r="R886" i="2" s="1"/>
  <c r="O886" i="2"/>
  <c r="P886" i="2"/>
  <c r="J887" i="2"/>
  <c r="K887" i="2"/>
  <c r="L887" i="2"/>
  <c r="N887" i="2"/>
  <c r="O887" i="2"/>
  <c r="P887" i="2"/>
  <c r="J888" i="2"/>
  <c r="K888" i="2"/>
  <c r="L888" i="2"/>
  <c r="N888" i="2"/>
  <c r="R888" i="2" s="1"/>
  <c r="O888" i="2"/>
  <c r="P888" i="2"/>
  <c r="J889" i="2"/>
  <c r="K889" i="2"/>
  <c r="L889" i="2"/>
  <c r="N889" i="2"/>
  <c r="R889" i="2" s="1"/>
  <c r="O889" i="2"/>
  <c r="P889" i="2"/>
  <c r="J890" i="2"/>
  <c r="K890" i="2"/>
  <c r="L890" i="2"/>
  <c r="N890" i="2"/>
  <c r="R890" i="2" s="1"/>
  <c r="O890" i="2"/>
  <c r="P890" i="2"/>
  <c r="J891" i="2"/>
  <c r="K891" i="2"/>
  <c r="L891" i="2"/>
  <c r="N891" i="2"/>
  <c r="O891" i="2"/>
  <c r="P891" i="2"/>
  <c r="J892" i="2"/>
  <c r="K892" i="2"/>
  <c r="L892" i="2"/>
  <c r="N892" i="2"/>
  <c r="R892" i="2" s="1"/>
  <c r="O892" i="2"/>
  <c r="P892" i="2"/>
  <c r="J893" i="2"/>
  <c r="K893" i="2"/>
  <c r="L893" i="2"/>
  <c r="N893" i="2"/>
  <c r="R893" i="2" s="1"/>
  <c r="O893" i="2"/>
  <c r="P893" i="2"/>
  <c r="J894" i="2"/>
  <c r="K894" i="2"/>
  <c r="L894" i="2"/>
  <c r="N894" i="2"/>
  <c r="R894" i="2" s="1"/>
  <c r="O894" i="2"/>
  <c r="P894" i="2"/>
  <c r="J895" i="2"/>
  <c r="K895" i="2"/>
  <c r="L895" i="2"/>
  <c r="N895" i="2"/>
  <c r="O895" i="2"/>
  <c r="P895" i="2"/>
  <c r="J896" i="2"/>
  <c r="K896" i="2"/>
  <c r="L896" i="2"/>
  <c r="N896" i="2"/>
  <c r="R896" i="2" s="1"/>
  <c r="O896" i="2"/>
  <c r="P896" i="2"/>
  <c r="J897" i="2"/>
  <c r="K897" i="2"/>
  <c r="L897" i="2"/>
  <c r="N897" i="2"/>
  <c r="R897" i="2" s="1"/>
  <c r="O897" i="2"/>
  <c r="P897" i="2"/>
  <c r="J898" i="2"/>
  <c r="K898" i="2"/>
  <c r="L898" i="2"/>
  <c r="N898" i="2"/>
  <c r="R898" i="2" s="1"/>
  <c r="O898" i="2"/>
  <c r="P898" i="2"/>
  <c r="J899" i="2"/>
  <c r="K899" i="2"/>
  <c r="L899" i="2"/>
  <c r="N899" i="2"/>
  <c r="R899" i="2" s="1"/>
  <c r="O899" i="2"/>
  <c r="P899" i="2"/>
  <c r="J900" i="2"/>
  <c r="K900" i="2"/>
  <c r="L900" i="2"/>
  <c r="N900" i="2"/>
  <c r="R900" i="2" s="1"/>
  <c r="O900" i="2"/>
  <c r="P900" i="2"/>
  <c r="J901" i="2"/>
  <c r="K901" i="2"/>
  <c r="L901" i="2"/>
  <c r="N901" i="2"/>
  <c r="O901" i="2"/>
  <c r="P901" i="2"/>
  <c r="J902" i="2"/>
  <c r="K902" i="2"/>
  <c r="L902" i="2"/>
  <c r="N902" i="2"/>
  <c r="R902" i="2" s="1"/>
  <c r="O902" i="2"/>
  <c r="P902" i="2"/>
  <c r="J903" i="2"/>
  <c r="K903" i="2"/>
  <c r="L903" i="2"/>
  <c r="N903" i="2"/>
  <c r="R903" i="2" s="1"/>
  <c r="O903" i="2"/>
  <c r="P903" i="2"/>
  <c r="J904" i="2"/>
  <c r="K904" i="2"/>
  <c r="L904" i="2"/>
  <c r="N904" i="2"/>
  <c r="R904" i="2" s="1"/>
  <c r="O904" i="2"/>
  <c r="P904" i="2"/>
  <c r="J905" i="2"/>
  <c r="K905" i="2"/>
  <c r="L905" i="2"/>
  <c r="N905" i="2"/>
  <c r="O905" i="2"/>
  <c r="P905" i="2"/>
  <c r="J906" i="2"/>
  <c r="K906" i="2"/>
  <c r="L906" i="2"/>
  <c r="N906" i="2"/>
  <c r="R906" i="2" s="1"/>
  <c r="O906" i="2"/>
  <c r="P906" i="2"/>
  <c r="J907" i="2"/>
  <c r="K907" i="2"/>
  <c r="L907" i="2"/>
  <c r="N907" i="2"/>
  <c r="R907" i="2" s="1"/>
  <c r="O907" i="2"/>
  <c r="P907" i="2"/>
  <c r="J908" i="2"/>
  <c r="K908" i="2"/>
  <c r="L908" i="2"/>
  <c r="N908" i="2"/>
  <c r="R908" i="2" s="1"/>
  <c r="O908" i="2"/>
  <c r="P908" i="2"/>
  <c r="J909" i="2"/>
  <c r="K909" i="2"/>
  <c r="L909" i="2"/>
  <c r="N909" i="2"/>
  <c r="O909" i="2"/>
  <c r="P909" i="2"/>
  <c r="J910" i="2"/>
  <c r="K910" i="2"/>
  <c r="L910" i="2"/>
  <c r="N910" i="2"/>
  <c r="R910" i="2" s="1"/>
  <c r="O910" i="2"/>
  <c r="P910" i="2"/>
  <c r="J911" i="2"/>
  <c r="K911" i="2"/>
  <c r="L911" i="2"/>
  <c r="N911" i="2"/>
  <c r="R911" i="2" s="1"/>
  <c r="O911" i="2"/>
  <c r="P911" i="2"/>
  <c r="J912" i="2"/>
  <c r="K912" i="2"/>
  <c r="L912" i="2"/>
  <c r="N912" i="2"/>
  <c r="R912" i="2" s="1"/>
  <c r="O912" i="2"/>
  <c r="P912" i="2"/>
  <c r="J913" i="2"/>
  <c r="K913" i="2"/>
  <c r="L913" i="2"/>
  <c r="N913" i="2"/>
  <c r="O913" i="2"/>
  <c r="P913" i="2"/>
  <c r="J914" i="2"/>
  <c r="K914" i="2"/>
  <c r="L914" i="2"/>
  <c r="N914" i="2"/>
  <c r="R914" i="2" s="1"/>
  <c r="O914" i="2"/>
  <c r="P914" i="2"/>
  <c r="J915" i="2"/>
  <c r="K915" i="2"/>
  <c r="L915" i="2"/>
  <c r="N915" i="2"/>
  <c r="R915" i="2" s="1"/>
  <c r="O915" i="2"/>
  <c r="P915" i="2"/>
  <c r="J916" i="2"/>
  <c r="K916" i="2"/>
  <c r="L916" i="2"/>
  <c r="N916" i="2"/>
  <c r="R916" i="2" s="1"/>
  <c r="O916" i="2"/>
  <c r="P916" i="2"/>
  <c r="J917" i="2"/>
  <c r="K917" i="2"/>
  <c r="L917" i="2"/>
  <c r="N917" i="2"/>
  <c r="O917" i="2"/>
  <c r="P917" i="2"/>
  <c r="J918" i="2"/>
  <c r="K918" i="2"/>
  <c r="L918" i="2"/>
  <c r="N918" i="2"/>
  <c r="R918" i="2" s="1"/>
  <c r="O918" i="2"/>
  <c r="P918" i="2"/>
  <c r="J919" i="2"/>
  <c r="K919" i="2"/>
  <c r="L919" i="2"/>
  <c r="N919" i="2"/>
  <c r="R919" i="2" s="1"/>
  <c r="O919" i="2"/>
  <c r="P919" i="2"/>
  <c r="J920" i="2"/>
  <c r="K920" i="2"/>
  <c r="L920" i="2"/>
  <c r="N920" i="2"/>
  <c r="R920" i="2" s="1"/>
  <c r="O920" i="2"/>
  <c r="P920" i="2"/>
  <c r="J921" i="2"/>
  <c r="K921" i="2"/>
  <c r="L921" i="2"/>
  <c r="N921" i="2"/>
  <c r="O921" i="2"/>
  <c r="P921" i="2"/>
  <c r="J922" i="2"/>
  <c r="K922" i="2"/>
  <c r="L922" i="2"/>
  <c r="N922" i="2"/>
  <c r="R922" i="2" s="1"/>
  <c r="O922" i="2"/>
  <c r="P922" i="2"/>
  <c r="J923" i="2"/>
  <c r="K923" i="2"/>
  <c r="L923" i="2"/>
  <c r="N923" i="2"/>
  <c r="R923" i="2" s="1"/>
  <c r="O923" i="2"/>
  <c r="P923" i="2"/>
  <c r="J924" i="2"/>
  <c r="K924" i="2"/>
  <c r="L924" i="2"/>
  <c r="N924" i="2"/>
  <c r="R924" i="2" s="1"/>
  <c r="O924" i="2"/>
  <c r="P924" i="2"/>
  <c r="J925" i="2"/>
  <c r="K925" i="2"/>
  <c r="L925" i="2"/>
  <c r="N925" i="2"/>
  <c r="O925" i="2"/>
  <c r="P925" i="2"/>
  <c r="J926" i="2"/>
  <c r="K926" i="2"/>
  <c r="L926" i="2"/>
  <c r="N926" i="2"/>
  <c r="R926" i="2" s="1"/>
  <c r="O926" i="2"/>
  <c r="P926" i="2"/>
  <c r="J927" i="2"/>
  <c r="K927" i="2"/>
  <c r="L927" i="2"/>
  <c r="N927" i="2"/>
  <c r="R927" i="2" s="1"/>
  <c r="O927" i="2"/>
  <c r="P927" i="2"/>
  <c r="J928" i="2"/>
  <c r="K928" i="2"/>
  <c r="L928" i="2"/>
  <c r="N928" i="2"/>
  <c r="R928" i="2" s="1"/>
  <c r="O928" i="2"/>
  <c r="P928" i="2"/>
  <c r="J929" i="2"/>
  <c r="K929" i="2"/>
  <c r="L929" i="2"/>
  <c r="N929" i="2"/>
  <c r="O929" i="2"/>
  <c r="P929" i="2"/>
  <c r="J930" i="2"/>
  <c r="K930" i="2"/>
  <c r="L930" i="2"/>
  <c r="N930" i="2"/>
  <c r="R930" i="2" s="1"/>
  <c r="O930" i="2"/>
  <c r="P930" i="2"/>
  <c r="J931" i="2"/>
  <c r="K931" i="2"/>
  <c r="L931" i="2"/>
  <c r="N931" i="2"/>
  <c r="R931" i="2" s="1"/>
  <c r="O931" i="2"/>
  <c r="P931" i="2"/>
  <c r="J932" i="2"/>
  <c r="K932" i="2"/>
  <c r="L932" i="2"/>
  <c r="N932" i="2"/>
  <c r="R932" i="2" s="1"/>
  <c r="O932" i="2"/>
  <c r="P932" i="2"/>
  <c r="J933" i="2"/>
  <c r="K933" i="2"/>
  <c r="L933" i="2"/>
  <c r="N933" i="2"/>
  <c r="O933" i="2"/>
  <c r="P933" i="2"/>
  <c r="J934" i="2"/>
  <c r="K934" i="2"/>
  <c r="L934" i="2"/>
  <c r="N934" i="2"/>
  <c r="R934" i="2" s="1"/>
  <c r="O934" i="2"/>
  <c r="P934" i="2"/>
  <c r="J935" i="2"/>
  <c r="K935" i="2"/>
  <c r="L935" i="2"/>
  <c r="N935" i="2"/>
  <c r="R935" i="2" s="1"/>
  <c r="O935" i="2"/>
  <c r="P935" i="2"/>
  <c r="J936" i="2"/>
  <c r="K936" i="2"/>
  <c r="L936" i="2"/>
  <c r="N936" i="2"/>
  <c r="R936" i="2" s="1"/>
  <c r="O936" i="2"/>
  <c r="P936" i="2"/>
  <c r="J937" i="2"/>
  <c r="K937" i="2"/>
  <c r="L937" i="2"/>
  <c r="N937" i="2"/>
  <c r="R937" i="2" s="1"/>
  <c r="O937" i="2"/>
  <c r="P937" i="2"/>
  <c r="J938" i="2"/>
  <c r="K938" i="2"/>
  <c r="L938" i="2"/>
  <c r="N938" i="2"/>
  <c r="O938" i="2"/>
  <c r="P938" i="2"/>
  <c r="J939" i="2"/>
  <c r="K939" i="2"/>
  <c r="L939" i="2"/>
  <c r="N939" i="2"/>
  <c r="R939" i="2" s="1"/>
  <c r="O939" i="2"/>
  <c r="P939" i="2"/>
  <c r="J940" i="2"/>
  <c r="K940" i="2"/>
  <c r="L940" i="2"/>
  <c r="N940" i="2"/>
  <c r="R940" i="2" s="1"/>
  <c r="O940" i="2"/>
  <c r="P940" i="2"/>
  <c r="J941" i="2"/>
  <c r="K941" i="2"/>
  <c r="L941" i="2"/>
  <c r="N941" i="2"/>
  <c r="R941" i="2" s="1"/>
  <c r="O941" i="2"/>
  <c r="P941" i="2"/>
  <c r="J942" i="2"/>
  <c r="K942" i="2"/>
  <c r="L942" i="2"/>
  <c r="N942" i="2"/>
  <c r="R942" i="2" s="1"/>
  <c r="O942" i="2"/>
  <c r="P942" i="2"/>
  <c r="J943" i="2"/>
  <c r="K943" i="2"/>
  <c r="L943" i="2"/>
  <c r="N943" i="2"/>
  <c r="R943" i="2" s="1"/>
  <c r="O943" i="2"/>
  <c r="P943" i="2"/>
  <c r="J944" i="2"/>
  <c r="K944" i="2"/>
  <c r="L944" i="2"/>
  <c r="N944" i="2"/>
  <c r="R944" i="2" s="1"/>
  <c r="O944" i="2"/>
  <c r="P944" i="2"/>
  <c r="J945" i="2"/>
  <c r="K945" i="2"/>
  <c r="L945" i="2"/>
  <c r="N945" i="2"/>
  <c r="R945" i="2" s="1"/>
  <c r="O945" i="2"/>
  <c r="P945" i="2"/>
  <c r="J946" i="2"/>
  <c r="K946" i="2"/>
  <c r="L946" i="2"/>
  <c r="N946" i="2"/>
  <c r="R946" i="2" s="1"/>
  <c r="O946" i="2"/>
  <c r="P946" i="2"/>
  <c r="J947" i="2"/>
  <c r="K947" i="2"/>
  <c r="L947" i="2"/>
  <c r="N947" i="2"/>
  <c r="R947" i="2" s="1"/>
  <c r="O947" i="2"/>
  <c r="P947" i="2"/>
  <c r="J948" i="2"/>
  <c r="K948" i="2"/>
  <c r="L948" i="2"/>
  <c r="N948" i="2"/>
  <c r="R948" i="2" s="1"/>
  <c r="O948" i="2"/>
  <c r="P948" i="2"/>
  <c r="J949" i="2"/>
  <c r="K949" i="2"/>
  <c r="L949" i="2"/>
  <c r="N949" i="2"/>
  <c r="R949" i="2" s="1"/>
  <c r="O949" i="2"/>
  <c r="P949" i="2"/>
  <c r="J950" i="2"/>
  <c r="K950" i="2"/>
  <c r="L950" i="2"/>
  <c r="N950" i="2"/>
  <c r="R950" i="2" s="1"/>
  <c r="O950" i="2"/>
  <c r="P950" i="2"/>
  <c r="J951" i="2"/>
  <c r="K951" i="2"/>
  <c r="L951" i="2"/>
  <c r="N951" i="2"/>
  <c r="R951" i="2" s="1"/>
  <c r="O951" i="2"/>
  <c r="P951" i="2"/>
  <c r="J952" i="2"/>
  <c r="K952" i="2"/>
  <c r="L952" i="2"/>
  <c r="N952" i="2"/>
  <c r="R952" i="2" s="1"/>
  <c r="O952" i="2"/>
  <c r="P952" i="2"/>
  <c r="J953" i="2"/>
  <c r="K953" i="2"/>
  <c r="L953" i="2"/>
  <c r="N953" i="2"/>
  <c r="O953" i="2"/>
  <c r="P953" i="2"/>
  <c r="J954" i="2"/>
  <c r="K954" i="2"/>
  <c r="L954" i="2"/>
  <c r="N954" i="2"/>
  <c r="R954" i="2" s="1"/>
  <c r="O954" i="2"/>
  <c r="P954" i="2"/>
  <c r="J955" i="2"/>
  <c r="K955" i="2"/>
  <c r="L955" i="2"/>
  <c r="N955" i="2"/>
  <c r="R955" i="2" s="1"/>
  <c r="O955" i="2"/>
  <c r="P955" i="2"/>
  <c r="J956" i="2"/>
  <c r="K956" i="2"/>
  <c r="L956" i="2"/>
  <c r="N956" i="2"/>
  <c r="R956" i="2" s="1"/>
  <c r="O956" i="2"/>
  <c r="P956" i="2"/>
  <c r="J957" i="2"/>
  <c r="K957" i="2"/>
  <c r="L957" i="2"/>
  <c r="N957" i="2"/>
  <c r="O957" i="2"/>
  <c r="P957" i="2"/>
  <c r="J958" i="2"/>
  <c r="K958" i="2"/>
  <c r="L958" i="2"/>
  <c r="N958" i="2"/>
  <c r="R958" i="2" s="1"/>
  <c r="O958" i="2"/>
  <c r="P958" i="2"/>
  <c r="J959" i="2"/>
  <c r="K959" i="2"/>
  <c r="L959" i="2"/>
  <c r="N959" i="2"/>
  <c r="R959" i="2" s="1"/>
  <c r="O959" i="2"/>
  <c r="P959" i="2"/>
  <c r="J960" i="2"/>
  <c r="K960" i="2"/>
  <c r="L960" i="2"/>
  <c r="N960" i="2"/>
  <c r="R960" i="2" s="1"/>
  <c r="O960" i="2"/>
  <c r="P960" i="2"/>
  <c r="J961" i="2"/>
  <c r="K961" i="2"/>
  <c r="L961" i="2"/>
  <c r="N961" i="2"/>
  <c r="O961" i="2"/>
  <c r="P961" i="2"/>
  <c r="J962" i="2"/>
  <c r="K962" i="2"/>
  <c r="L962" i="2"/>
  <c r="N962" i="2"/>
  <c r="R962" i="2" s="1"/>
  <c r="O962" i="2"/>
  <c r="P962" i="2"/>
  <c r="J963" i="2"/>
  <c r="K963" i="2"/>
  <c r="L963" i="2"/>
  <c r="N963" i="2"/>
  <c r="R963" i="2" s="1"/>
  <c r="O963" i="2"/>
  <c r="P963" i="2"/>
  <c r="J964" i="2"/>
  <c r="K964" i="2"/>
  <c r="L964" i="2"/>
  <c r="N964" i="2"/>
  <c r="R964" i="2" s="1"/>
  <c r="O964" i="2"/>
  <c r="P964" i="2"/>
  <c r="J965" i="2"/>
  <c r="K965" i="2"/>
  <c r="L965" i="2"/>
  <c r="N965" i="2"/>
  <c r="O965" i="2"/>
  <c r="P965" i="2"/>
  <c r="J966" i="2"/>
  <c r="K966" i="2"/>
  <c r="L966" i="2"/>
  <c r="N966" i="2"/>
  <c r="R966" i="2" s="1"/>
  <c r="O966" i="2"/>
  <c r="P966" i="2"/>
  <c r="J967" i="2"/>
  <c r="K967" i="2"/>
  <c r="L967" i="2"/>
  <c r="N967" i="2"/>
  <c r="R967" i="2" s="1"/>
  <c r="O967" i="2"/>
  <c r="P967" i="2"/>
  <c r="J968" i="2"/>
  <c r="K968" i="2"/>
  <c r="L968" i="2"/>
  <c r="N968" i="2"/>
  <c r="R968" i="2" s="1"/>
  <c r="O968" i="2"/>
  <c r="P968" i="2"/>
  <c r="J969" i="2"/>
  <c r="K969" i="2"/>
  <c r="L969" i="2"/>
  <c r="N969" i="2"/>
  <c r="O969" i="2"/>
  <c r="P969" i="2"/>
  <c r="J970" i="2"/>
  <c r="K970" i="2"/>
  <c r="L970" i="2"/>
  <c r="N970" i="2"/>
  <c r="R970" i="2" s="1"/>
  <c r="O970" i="2"/>
  <c r="P970" i="2"/>
  <c r="J971" i="2"/>
  <c r="K971" i="2"/>
  <c r="L971" i="2"/>
  <c r="N971" i="2"/>
  <c r="R971" i="2" s="1"/>
  <c r="O971" i="2"/>
  <c r="P971" i="2"/>
  <c r="J972" i="2"/>
  <c r="K972" i="2"/>
  <c r="L972" i="2"/>
  <c r="N972" i="2"/>
  <c r="R972" i="2" s="1"/>
  <c r="O972" i="2"/>
  <c r="P972" i="2"/>
  <c r="J973" i="2"/>
  <c r="K973" i="2"/>
  <c r="L973" i="2"/>
  <c r="N973" i="2"/>
  <c r="O973" i="2"/>
  <c r="P973" i="2"/>
  <c r="J974" i="2"/>
  <c r="K974" i="2"/>
  <c r="L974" i="2"/>
  <c r="N974" i="2"/>
  <c r="R974" i="2" s="1"/>
  <c r="O974" i="2"/>
  <c r="P974" i="2"/>
  <c r="J975" i="2"/>
  <c r="K975" i="2"/>
  <c r="L975" i="2"/>
  <c r="N975" i="2"/>
  <c r="R975" i="2" s="1"/>
  <c r="O975" i="2"/>
  <c r="P975" i="2"/>
  <c r="J976" i="2"/>
  <c r="K976" i="2"/>
  <c r="L976" i="2"/>
  <c r="N976" i="2"/>
  <c r="R976" i="2" s="1"/>
  <c r="O976" i="2"/>
  <c r="P976" i="2"/>
  <c r="J977" i="2"/>
  <c r="K977" i="2"/>
  <c r="L977" i="2"/>
  <c r="N977" i="2"/>
  <c r="O977" i="2"/>
  <c r="P977" i="2"/>
  <c r="J978" i="2"/>
  <c r="K978" i="2"/>
  <c r="L978" i="2"/>
  <c r="N978" i="2"/>
  <c r="R978" i="2" s="1"/>
  <c r="O978" i="2"/>
  <c r="P978" i="2"/>
  <c r="J979" i="2"/>
  <c r="K979" i="2"/>
  <c r="L979" i="2"/>
  <c r="N979" i="2"/>
  <c r="R979" i="2" s="1"/>
  <c r="O979" i="2"/>
  <c r="P979" i="2"/>
  <c r="J980" i="2"/>
  <c r="K980" i="2"/>
  <c r="L980" i="2"/>
  <c r="N980" i="2"/>
  <c r="R980" i="2" s="1"/>
  <c r="O980" i="2"/>
  <c r="P980" i="2"/>
  <c r="J981" i="2"/>
  <c r="K981" i="2"/>
  <c r="L981" i="2"/>
  <c r="N981" i="2"/>
  <c r="O981" i="2"/>
  <c r="P981" i="2"/>
  <c r="J982" i="2"/>
  <c r="K982" i="2"/>
  <c r="L982" i="2"/>
  <c r="N982" i="2"/>
  <c r="R982" i="2" s="1"/>
  <c r="O982" i="2"/>
  <c r="P982" i="2"/>
  <c r="J983" i="2"/>
  <c r="K983" i="2"/>
  <c r="L983" i="2"/>
  <c r="N983" i="2"/>
  <c r="R983" i="2" s="1"/>
  <c r="O983" i="2"/>
  <c r="P983" i="2"/>
  <c r="J984" i="2"/>
  <c r="K984" i="2"/>
  <c r="L984" i="2"/>
  <c r="N984" i="2"/>
  <c r="R984" i="2" s="1"/>
  <c r="O984" i="2"/>
  <c r="P984" i="2"/>
  <c r="J985" i="2"/>
  <c r="K985" i="2"/>
  <c r="L985" i="2"/>
  <c r="N985" i="2"/>
  <c r="O985" i="2"/>
  <c r="P985" i="2"/>
  <c r="J986" i="2"/>
  <c r="K986" i="2"/>
  <c r="L986" i="2"/>
  <c r="N986" i="2"/>
  <c r="R986" i="2" s="1"/>
  <c r="O986" i="2"/>
  <c r="P986" i="2"/>
  <c r="J987" i="2"/>
  <c r="K987" i="2"/>
  <c r="L987" i="2"/>
  <c r="N987" i="2"/>
  <c r="R987" i="2" s="1"/>
  <c r="O987" i="2"/>
  <c r="P987" i="2"/>
  <c r="J988" i="2"/>
  <c r="K988" i="2"/>
  <c r="L988" i="2"/>
  <c r="N988" i="2"/>
  <c r="R988" i="2" s="1"/>
  <c r="O988" i="2"/>
  <c r="P988" i="2"/>
  <c r="J989" i="2"/>
  <c r="K989" i="2"/>
  <c r="L989" i="2"/>
  <c r="N989" i="2"/>
  <c r="O989" i="2"/>
  <c r="P989" i="2"/>
  <c r="J990" i="2"/>
  <c r="K990" i="2"/>
  <c r="L990" i="2"/>
  <c r="N990" i="2"/>
  <c r="R990" i="2" s="1"/>
  <c r="O990" i="2"/>
  <c r="P990" i="2"/>
  <c r="J991" i="2"/>
  <c r="K991" i="2"/>
  <c r="L991" i="2"/>
  <c r="N991" i="2"/>
  <c r="R991" i="2" s="1"/>
  <c r="O991" i="2"/>
  <c r="P991" i="2"/>
  <c r="J992" i="2"/>
  <c r="K992" i="2"/>
  <c r="L992" i="2"/>
  <c r="N992" i="2"/>
  <c r="R992" i="2" s="1"/>
  <c r="O992" i="2"/>
  <c r="P992" i="2"/>
  <c r="J993" i="2"/>
  <c r="K993" i="2"/>
  <c r="L993" i="2"/>
  <c r="N993" i="2"/>
  <c r="O993" i="2"/>
  <c r="P993" i="2"/>
  <c r="J994" i="2"/>
  <c r="K994" i="2"/>
  <c r="L994" i="2"/>
  <c r="N994" i="2"/>
  <c r="R994" i="2" s="1"/>
  <c r="O994" i="2"/>
  <c r="P994" i="2"/>
  <c r="J995" i="2"/>
  <c r="K995" i="2"/>
  <c r="L995" i="2"/>
  <c r="N995" i="2"/>
  <c r="R995" i="2" s="1"/>
  <c r="O995" i="2"/>
  <c r="P995" i="2"/>
  <c r="J996" i="2"/>
  <c r="K996" i="2"/>
  <c r="L996" i="2"/>
  <c r="N996" i="2"/>
  <c r="R996" i="2" s="1"/>
  <c r="O996" i="2"/>
  <c r="P996" i="2"/>
  <c r="J997" i="2"/>
  <c r="K997" i="2"/>
  <c r="L997" i="2"/>
  <c r="N997" i="2"/>
  <c r="O997" i="2"/>
  <c r="P997" i="2"/>
  <c r="J998" i="2"/>
  <c r="K998" i="2"/>
  <c r="L998" i="2"/>
  <c r="N998" i="2"/>
  <c r="R998" i="2" s="1"/>
  <c r="O998" i="2"/>
  <c r="P998" i="2"/>
  <c r="J999" i="2"/>
  <c r="K999" i="2"/>
  <c r="L999" i="2"/>
  <c r="N999" i="2"/>
  <c r="R999" i="2" s="1"/>
  <c r="O999" i="2"/>
  <c r="P999" i="2"/>
  <c r="J1000" i="2"/>
  <c r="K1000" i="2"/>
  <c r="L1000" i="2"/>
  <c r="N1000" i="2"/>
  <c r="R1000" i="2" s="1"/>
  <c r="O1000" i="2"/>
  <c r="P1000" i="2"/>
  <c r="J1001" i="2"/>
  <c r="K1001" i="2"/>
  <c r="L1001" i="2"/>
  <c r="N1001" i="2"/>
  <c r="O1001" i="2"/>
  <c r="P1001" i="2"/>
  <c r="J1002" i="2"/>
  <c r="K1002" i="2"/>
  <c r="L1002" i="2"/>
  <c r="N1002" i="2"/>
  <c r="R1002" i="2" s="1"/>
  <c r="O1002" i="2"/>
  <c r="P1002" i="2"/>
  <c r="J1003" i="2"/>
  <c r="K1003" i="2"/>
  <c r="L1003" i="2"/>
  <c r="N1003" i="2"/>
  <c r="R1003" i="2" s="1"/>
  <c r="O1003" i="2"/>
  <c r="P1003" i="2"/>
  <c r="J1004" i="2"/>
  <c r="K1004" i="2"/>
  <c r="L1004" i="2"/>
  <c r="N1004" i="2"/>
  <c r="R1004" i="2" s="1"/>
  <c r="O1004" i="2"/>
  <c r="P1004" i="2"/>
  <c r="J1005" i="2"/>
  <c r="K1005" i="2"/>
  <c r="L1005" i="2"/>
  <c r="N1005" i="2"/>
  <c r="O1005" i="2"/>
  <c r="P1005" i="2"/>
  <c r="J1006" i="2"/>
  <c r="K1006" i="2"/>
  <c r="L1006" i="2"/>
  <c r="N1006" i="2"/>
  <c r="R1006" i="2" s="1"/>
  <c r="O1006" i="2"/>
  <c r="P1006" i="2"/>
  <c r="J1007" i="2"/>
  <c r="K1007" i="2"/>
  <c r="L1007" i="2"/>
  <c r="N1007" i="2"/>
  <c r="R1007" i="2" s="1"/>
  <c r="O1007" i="2"/>
  <c r="P1007" i="2"/>
  <c r="J1008" i="2"/>
  <c r="K1008" i="2"/>
  <c r="L1008" i="2"/>
  <c r="N1008" i="2"/>
  <c r="R1008" i="2" s="1"/>
  <c r="O1008" i="2"/>
  <c r="P1008" i="2"/>
  <c r="J1009" i="2"/>
  <c r="K1009" i="2"/>
  <c r="L1009" i="2"/>
  <c r="N1009" i="2"/>
  <c r="O1009" i="2"/>
  <c r="P1009" i="2"/>
  <c r="J1010" i="2"/>
  <c r="K1010" i="2"/>
  <c r="L1010" i="2"/>
  <c r="N1010" i="2"/>
  <c r="R1010" i="2" s="1"/>
  <c r="O1010" i="2"/>
  <c r="P1010" i="2"/>
  <c r="J1011" i="2"/>
  <c r="K1011" i="2"/>
  <c r="L1011" i="2"/>
  <c r="N1011" i="2"/>
  <c r="R1011" i="2" s="1"/>
  <c r="O1011" i="2"/>
  <c r="P1011" i="2"/>
  <c r="J1012" i="2"/>
  <c r="K1012" i="2"/>
  <c r="L1012" i="2"/>
  <c r="N1012" i="2"/>
  <c r="R1012" i="2" s="1"/>
  <c r="O1012" i="2"/>
  <c r="P1012" i="2"/>
  <c r="J1013" i="2"/>
  <c r="K1013" i="2"/>
  <c r="L1013" i="2"/>
  <c r="N1013" i="2"/>
  <c r="O1013" i="2"/>
  <c r="P1013" i="2"/>
  <c r="J1014" i="2"/>
  <c r="K1014" i="2"/>
  <c r="L1014" i="2"/>
  <c r="N1014" i="2"/>
  <c r="R1014" i="2" s="1"/>
  <c r="O1014" i="2"/>
  <c r="P1014" i="2"/>
  <c r="J1015" i="2"/>
  <c r="K1015" i="2"/>
  <c r="L1015" i="2"/>
  <c r="N1015" i="2"/>
  <c r="R1015" i="2" s="1"/>
  <c r="O1015" i="2"/>
  <c r="P1015" i="2"/>
  <c r="J1016" i="2"/>
  <c r="K1016" i="2"/>
  <c r="L1016" i="2"/>
  <c r="N1016" i="2"/>
  <c r="R1016" i="2" s="1"/>
  <c r="O1016" i="2"/>
  <c r="P1016" i="2"/>
  <c r="J1017" i="2"/>
  <c r="K1017" i="2"/>
  <c r="L1017" i="2"/>
  <c r="N1017" i="2"/>
  <c r="O1017" i="2"/>
  <c r="P1017" i="2"/>
  <c r="J1018" i="2"/>
  <c r="K1018" i="2"/>
  <c r="L1018" i="2"/>
  <c r="N1018" i="2"/>
  <c r="R1018" i="2" s="1"/>
  <c r="O1018" i="2"/>
  <c r="P1018" i="2"/>
  <c r="J1019" i="2"/>
  <c r="K1019" i="2"/>
  <c r="L1019" i="2"/>
  <c r="N1019" i="2"/>
  <c r="R1019" i="2" s="1"/>
  <c r="O1019" i="2"/>
  <c r="P1019" i="2"/>
  <c r="J1020" i="2"/>
  <c r="K1020" i="2"/>
  <c r="L1020" i="2"/>
  <c r="N1020" i="2"/>
  <c r="R1020" i="2" s="1"/>
  <c r="O1020" i="2"/>
  <c r="P1020" i="2"/>
  <c r="J1021" i="2"/>
  <c r="K1021" i="2"/>
  <c r="L1021" i="2"/>
  <c r="N1021" i="2"/>
  <c r="O1021" i="2"/>
  <c r="P1021" i="2"/>
  <c r="J1022" i="2"/>
  <c r="K1022" i="2"/>
  <c r="L1022" i="2"/>
  <c r="N1022" i="2"/>
  <c r="R1022" i="2" s="1"/>
  <c r="O1022" i="2"/>
  <c r="P1022" i="2"/>
  <c r="J1023" i="2"/>
  <c r="K1023" i="2"/>
  <c r="L1023" i="2"/>
  <c r="N1023" i="2"/>
  <c r="R1023" i="2" s="1"/>
  <c r="O1023" i="2"/>
  <c r="P1023" i="2"/>
  <c r="J1024" i="2"/>
  <c r="K1024" i="2"/>
  <c r="L1024" i="2"/>
  <c r="N1024" i="2"/>
  <c r="R1024" i="2" s="1"/>
  <c r="O1024" i="2"/>
  <c r="P1024" i="2"/>
  <c r="J1025" i="2"/>
  <c r="K1025" i="2"/>
  <c r="L1025" i="2"/>
  <c r="N1025" i="2"/>
  <c r="O1025" i="2"/>
  <c r="P1025" i="2"/>
  <c r="J1026" i="2"/>
  <c r="K1026" i="2"/>
  <c r="L1026" i="2"/>
  <c r="N1026" i="2"/>
  <c r="R1026" i="2" s="1"/>
  <c r="O1026" i="2"/>
  <c r="P1026" i="2"/>
  <c r="J1027" i="2"/>
  <c r="K1027" i="2"/>
  <c r="L1027" i="2"/>
  <c r="N1027" i="2"/>
  <c r="R1027" i="2" s="1"/>
  <c r="O1027" i="2"/>
  <c r="P1027" i="2"/>
  <c r="J1028" i="2"/>
  <c r="K1028" i="2"/>
  <c r="L1028" i="2"/>
  <c r="N1028" i="2"/>
  <c r="R1028" i="2" s="1"/>
  <c r="O1028" i="2"/>
  <c r="P1028" i="2"/>
  <c r="J1029" i="2"/>
  <c r="K1029" i="2"/>
  <c r="L1029" i="2"/>
  <c r="N1029" i="2"/>
  <c r="O1029" i="2"/>
  <c r="P1029" i="2"/>
  <c r="J1030" i="2"/>
  <c r="K1030" i="2"/>
  <c r="L1030" i="2"/>
  <c r="N1030" i="2"/>
  <c r="R1030" i="2" s="1"/>
  <c r="O1030" i="2"/>
  <c r="P1030" i="2"/>
  <c r="J1031" i="2"/>
  <c r="K1031" i="2"/>
  <c r="L1031" i="2"/>
  <c r="N1031" i="2"/>
  <c r="R1031" i="2" s="1"/>
  <c r="O1031" i="2"/>
  <c r="P1031" i="2"/>
  <c r="J1032" i="2"/>
  <c r="K1032" i="2"/>
  <c r="L1032" i="2"/>
  <c r="N1032" i="2"/>
  <c r="R1032" i="2" s="1"/>
  <c r="O1032" i="2"/>
  <c r="P1032" i="2"/>
  <c r="J1033" i="2"/>
  <c r="K1033" i="2"/>
  <c r="L1033" i="2"/>
  <c r="N1033" i="2"/>
  <c r="R1033" i="2" s="1"/>
  <c r="O1033" i="2"/>
  <c r="P1033" i="2"/>
  <c r="J1034" i="2"/>
  <c r="K1034" i="2"/>
  <c r="L1034" i="2"/>
  <c r="N1034" i="2"/>
  <c r="O1034" i="2"/>
  <c r="P1034" i="2"/>
  <c r="J1035" i="2"/>
  <c r="K1035" i="2"/>
  <c r="L1035" i="2"/>
  <c r="N1035" i="2"/>
  <c r="R1035" i="2" s="1"/>
  <c r="O1035" i="2"/>
  <c r="P1035" i="2"/>
  <c r="J1036" i="2"/>
  <c r="K1036" i="2"/>
  <c r="L1036" i="2"/>
  <c r="N1036" i="2"/>
  <c r="R1036" i="2" s="1"/>
  <c r="O1036" i="2"/>
  <c r="P1036" i="2"/>
  <c r="J1037" i="2"/>
  <c r="K1037" i="2"/>
  <c r="L1037" i="2"/>
  <c r="N1037" i="2"/>
  <c r="R1037" i="2" s="1"/>
  <c r="O1037" i="2"/>
  <c r="P1037" i="2"/>
  <c r="J1038" i="2"/>
  <c r="K1038" i="2"/>
  <c r="L1038" i="2"/>
  <c r="N1038" i="2"/>
  <c r="R1038" i="2" s="1"/>
  <c r="O1038" i="2"/>
  <c r="P1038" i="2"/>
  <c r="J1039" i="2"/>
  <c r="K1039" i="2"/>
  <c r="L1039" i="2"/>
  <c r="N1039" i="2"/>
  <c r="R1039" i="2" s="1"/>
  <c r="O1039" i="2"/>
  <c r="P1039" i="2"/>
  <c r="J1040" i="2"/>
  <c r="K1040" i="2"/>
  <c r="L1040" i="2"/>
  <c r="N1040" i="2"/>
  <c r="R1040" i="2" s="1"/>
  <c r="O1040" i="2"/>
  <c r="P1040" i="2"/>
  <c r="J1041" i="2"/>
  <c r="K1041" i="2"/>
  <c r="L1041" i="2"/>
  <c r="N1041" i="2"/>
  <c r="R1041" i="2" s="1"/>
  <c r="O1041" i="2"/>
  <c r="P1041" i="2"/>
  <c r="J1042" i="2"/>
  <c r="K1042" i="2"/>
  <c r="L1042" i="2"/>
  <c r="N1042" i="2"/>
  <c r="R1042" i="2" s="1"/>
  <c r="O1042" i="2"/>
  <c r="P1042" i="2"/>
  <c r="J1043" i="2"/>
  <c r="K1043" i="2"/>
  <c r="L1043" i="2"/>
  <c r="N1043" i="2"/>
  <c r="R1043" i="2" s="1"/>
  <c r="O1043" i="2"/>
  <c r="P1043" i="2"/>
  <c r="J1044" i="2"/>
  <c r="K1044" i="2"/>
  <c r="L1044" i="2"/>
  <c r="N1044" i="2"/>
  <c r="R1044" i="2" s="1"/>
  <c r="O1044" i="2"/>
  <c r="P1044" i="2"/>
  <c r="J1045" i="2"/>
  <c r="K1045" i="2"/>
  <c r="L1045" i="2"/>
  <c r="N1045" i="2"/>
  <c r="R1045" i="2" s="1"/>
  <c r="O1045" i="2"/>
  <c r="P1045" i="2"/>
  <c r="J1046" i="2"/>
  <c r="K1046" i="2"/>
  <c r="L1046" i="2"/>
  <c r="N1046" i="2"/>
  <c r="R1046" i="2" s="1"/>
  <c r="O1046" i="2"/>
  <c r="P1046" i="2"/>
  <c r="J1047" i="2"/>
  <c r="K1047" i="2"/>
  <c r="L1047" i="2"/>
  <c r="N1047" i="2"/>
  <c r="R1047" i="2" s="1"/>
  <c r="O1047" i="2"/>
  <c r="P1047" i="2"/>
  <c r="J1048" i="2"/>
  <c r="K1048" i="2"/>
  <c r="L1048" i="2"/>
  <c r="N1048" i="2"/>
  <c r="R1048" i="2" s="1"/>
  <c r="O1048" i="2"/>
  <c r="P1048" i="2"/>
  <c r="J1049" i="2"/>
  <c r="K1049" i="2"/>
  <c r="L1049" i="2"/>
  <c r="N1049" i="2"/>
  <c r="O1049" i="2"/>
  <c r="P1049" i="2"/>
  <c r="J1050" i="2"/>
  <c r="K1050" i="2"/>
  <c r="L1050" i="2"/>
  <c r="N1050" i="2"/>
  <c r="R1050" i="2" s="1"/>
  <c r="O1050" i="2"/>
  <c r="P1050" i="2"/>
  <c r="J1051" i="2"/>
  <c r="K1051" i="2"/>
  <c r="L1051" i="2"/>
  <c r="N1051" i="2"/>
  <c r="R1051" i="2" s="1"/>
  <c r="O1051" i="2"/>
  <c r="P1051" i="2"/>
  <c r="J1052" i="2"/>
  <c r="K1052" i="2"/>
  <c r="L1052" i="2"/>
  <c r="N1052" i="2"/>
  <c r="R1052" i="2" s="1"/>
  <c r="O1052" i="2"/>
  <c r="P1052" i="2"/>
  <c r="J1053" i="2"/>
  <c r="K1053" i="2"/>
  <c r="L1053" i="2"/>
  <c r="N1053" i="2"/>
  <c r="O1053" i="2"/>
  <c r="P1053" i="2"/>
  <c r="J1054" i="2"/>
  <c r="K1054" i="2"/>
  <c r="L1054" i="2"/>
  <c r="N1054" i="2"/>
  <c r="R1054" i="2" s="1"/>
  <c r="O1054" i="2"/>
  <c r="P1054" i="2"/>
  <c r="J1055" i="2"/>
  <c r="K1055" i="2"/>
  <c r="L1055" i="2"/>
  <c r="N1055" i="2"/>
  <c r="R1055" i="2" s="1"/>
  <c r="O1055" i="2"/>
  <c r="P1055" i="2"/>
  <c r="J1056" i="2"/>
  <c r="K1056" i="2"/>
  <c r="L1056" i="2"/>
  <c r="N1056" i="2"/>
  <c r="R1056" i="2" s="1"/>
  <c r="O1056" i="2"/>
  <c r="P1056" i="2"/>
  <c r="J1057" i="2"/>
  <c r="K1057" i="2"/>
  <c r="L1057" i="2"/>
  <c r="N1057" i="2"/>
  <c r="O1057" i="2"/>
  <c r="P1057" i="2"/>
  <c r="J1058" i="2"/>
  <c r="K1058" i="2"/>
  <c r="L1058" i="2"/>
  <c r="N1058" i="2"/>
  <c r="R1058" i="2" s="1"/>
  <c r="O1058" i="2"/>
  <c r="P1058" i="2"/>
  <c r="R196" i="2" l="1"/>
  <c r="R875" i="2"/>
  <c r="R771" i="2"/>
  <c r="R767" i="2"/>
  <c r="R132" i="2"/>
  <c r="R324" i="2"/>
  <c r="R322" i="2"/>
  <c r="R260" i="2"/>
  <c r="R551" i="2"/>
  <c r="R547" i="2"/>
  <c r="R535" i="2"/>
  <c r="R531" i="2"/>
  <c r="R707" i="2"/>
  <c r="R703" i="2"/>
  <c r="R228" i="2"/>
  <c r="R100" i="2"/>
  <c r="R88" i="2"/>
  <c r="R366" i="2"/>
  <c r="R292" i="2"/>
  <c r="R164" i="2"/>
  <c r="R921" i="2"/>
  <c r="R739" i="2"/>
  <c r="R735" i="2"/>
  <c r="R276" i="2"/>
  <c r="R212" i="2"/>
  <c r="R148" i="2"/>
  <c r="R72" i="2"/>
  <c r="R382" i="2"/>
  <c r="R308" i="2"/>
  <c r="R244" i="2"/>
  <c r="R180" i="2"/>
  <c r="R116" i="2"/>
  <c r="R1057" i="2"/>
  <c r="R350" i="2"/>
  <c r="R905" i="2"/>
  <c r="R849" i="2"/>
  <c r="R847" i="2"/>
  <c r="R815" i="2"/>
  <c r="R779" i="2"/>
  <c r="R747" i="2"/>
  <c r="R715" i="2"/>
  <c r="R683" i="2"/>
  <c r="R84" i="2"/>
  <c r="R44" i="2"/>
  <c r="R933" i="2"/>
  <c r="R917" i="2"/>
  <c r="R867" i="2"/>
  <c r="R839" i="2"/>
  <c r="R807" i="2"/>
  <c r="R362" i="2"/>
  <c r="R296" i="2"/>
  <c r="R264" i="2"/>
  <c r="R232" i="2"/>
  <c r="R200" i="2"/>
  <c r="R168" i="2"/>
  <c r="R136" i="2"/>
  <c r="R104" i="2"/>
  <c r="R36" i="2"/>
  <c r="R1049" i="2"/>
  <c r="R938" i="2"/>
  <c r="R929" i="2"/>
  <c r="R913" i="2"/>
  <c r="R891" i="2"/>
  <c r="R831" i="2"/>
  <c r="R799" i="2"/>
  <c r="R763" i="2"/>
  <c r="R731" i="2"/>
  <c r="R699" i="2"/>
  <c r="R68" i="2"/>
  <c r="R28" i="2"/>
  <c r="R925" i="2"/>
  <c r="R909" i="2"/>
  <c r="R883" i="2"/>
  <c r="R823" i="2"/>
  <c r="R378" i="2"/>
  <c r="R340" i="2"/>
  <c r="R336" i="2"/>
  <c r="R334" i="2"/>
  <c r="R312" i="2"/>
  <c r="R280" i="2"/>
  <c r="R248" i="2"/>
  <c r="R216" i="2"/>
  <c r="R184" i="2"/>
  <c r="R152" i="2"/>
  <c r="R120" i="2"/>
  <c r="R52" i="2"/>
  <c r="R1053" i="2"/>
  <c r="R1034" i="2"/>
  <c r="R1029" i="2"/>
  <c r="R1021" i="2"/>
  <c r="R1013" i="2"/>
  <c r="R1005" i="2"/>
  <c r="R997" i="2"/>
  <c r="R989" i="2"/>
  <c r="R981" i="2"/>
  <c r="R973" i="2"/>
  <c r="R965" i="2"/>
  <c r="R957" i="2"/>
  <c r="R895" i="2"/>
  <c r="R879" i="2"/>
  <c r="R863" i="2"/>
  <c r="R861" i="2"/>
  <c r="R853" i="2"/>
  <c r="R835" i="2"/>
  <c r="R819" i="2"/>
  <c r="R803" i="2"/>
  <c r="R787" i="2"/>
  <c r="R783" i="2"/>
  <c r="R723" i="2"/>
  <c r="R719" i="2"/>
  <c r="R1025" i="2"/>
  <c r="R1017" i="2"/>
  <c r="R1009" i="2"/>
  <c r="R1001" i="2"/>
  <c r="R993" i="2"/>
  <c r="R985" i="2"/>
  <c r="R977" i="2"/>
  <c r="R969" i="2"/>
  <c r="R961" i="2"/>
  <c r="R953" i="2"/>
  <c r="R901" i="2"/>
  <c r="R887" i="2"/>
  <c r="R871" i="2"/>
  <c r="R857" i="2"/>
  <c r="R843" i="2"/>
  <c r="R827" i="2"/>
  <c r="R811" i="2"/>
  <c r="R795" i="2"/>
  <c r="R755" i="2"/>
  <c r="R751" i="2"/>
  <c r="R687" i="2"/>
  <c r="R791" i="2"/>
  <c r="R775" i="2"/>
  <c r="R759" i="2"/>
  <c r="R743" i="2"/>
  <c r="R727" i="2"/>
  <c r="R711" i="2"/>
  <c r="R695" i="2"/>
  <c r="R679" i="2"/>
  <c r="R672" i="2"/>
  <c r="R543" i="2"/>
  <c r="R527" i="2"/>
  <c r="R374" i="2"/>
  <c r="R358" i="2"/>
  <c r="R304" i="2"/>
  <c r="R288" i="2"/>
  <c r="R272" i="2"/>
  <c r="R256" i="2"/>
  <c r="R240" i="2"/>
  <c r="R224" i="2"/>
  <c r="R208" i="2"/>
  <c r="R192" i="2"/>
  <c r="R176" i="2"/>
  <c r="R160" i="2"/>
  <c r="R144" i="2"/>
  <c r="R128" i="2"/>
  <c r="R112" i="2"/>
  <c r="R96" i="2"/>
  <c r="R80" i="2"/>
  <c r="R64" i="2"/>
  <c r="R48" i="2"/>
  <c r="R20" i="2"/>
  <c r="R12" i="2"/>
  <c r="R691" i="2"/>
  <c r="R555" i="2"/>
  <c r="R539" i="2"/>
  <c r="R523" i="2"/>
  <c r="R386" i="2"/>
  <c r="R370" i="2"/>
  <c r="R354" i="2"/>
  <c r="R316" i="2"/>
  <c r="R300" i="2"/>
  <c r="R284" i="2"/>
  <c r="R268" i="2"/>
  <c r="R252" i="2"/>
  <c r="R236" i="2"/>
  <c r="R220" i="2"/>
  <c r="R204" i="2"/>
  <c r="R188" i="2"/>
  <c r="R172" i="2"/>
  <c r="R156" i="2"/>
  <c r="R140" i="2"/>
  <c r="R124" i="2"/>
  <c r="R108" i="2"/>
  <c r="R92" i="2"/>
  <c r="R76" i="2"/>
  <c r="R60" i="2"/>
  <c r="R56" i="2"/>
  <c r="R40" i="2"/>
  <c r="R24" i="2"/>
  <c r="R16" i="2"/>
  <c r="R634" i="2"/>
  <c r="R618" i="2"/>
  <c r="R602" i="2"/>
  <c r="R586" i="2"/>
  <c r="R570" i="2"/>
  <c r="R554" i="2"/>
  <c r="R538" i="2"/>
  <c r="R522" i="2"/>
  <c r="R671" i="2"/>
  <c r="R642" i="2"/>
  <c r="R626" i="2"/>
  <c r="R610" i="2"/>
  <c r="R594" i="2"/>
  <c r="R578" i="2"/>
  <c r="R562" i="2"/>
  <c r="R546" i="2"/>
  <c r="R530" i="2"/>
  <c r="R347" i="2"/>
  <c r="R331" i="2"/>
  <c r="R339" i="2"/>
  <c r="N11" i="29" l="1"/>
  <c r="O11" i="29"/>
  <c r="N12" i="29"/>
  <c r="O12" i="29"/>
  <c r="N13" i="29"/>
  <c r="O13" i="29"/>
  <c r="N14" i="29"/>
  <c r="O14" i="29"/>
  <c r="N15" i="29"/>
  <c r="O15" i="29"/>
  <c r="N16" i="29"/>
  <c r="O16" i="29"/>
  <c r="N17" i="29"/>
  <c r="O17" i="29"/>
  <c r="N18" i="29"/>
  <c r="O18" i="29"/>
  <c r="N19" i="29"/>
  <c r="O19" i="29"/>
  <c r="N20" i="29"/>
  <c r="O20" i="29"/>
  <c r="N21" i="29"/>
  <c r="O21" i="29"/>
  <c r="N22" i="29"/>
  <c r="O22" i="29"/>
  <c r="N23" i="29"/>
  <c r="O23" i="29"/>
  <c r="N24" i="29"/>
  <c r="O24" i="29"/>
  <c r="N25" i="29"/>
  <c r="O25" i="29"/>
  <c r="N26" i="29"/>
  <c r="O26" i="29"/>
  <c r="N27" i="29"/>
  <c r="O27" i="29"/>
  <c r="N28" i="29"/>
  <c r="O28" i="29"/>
  <c r="N29" i="29"/>
  <c r="O29" i="29"/>
  <c r="N30" i="29"/>
  <c r="O30" i="29"/>
  <c r="N31" i="29"/>
  <c r="O31" i="29"/>
  <c r="N32" i="29"/>
  <c r="O32" i="29"/>
  <c r="N33" i="29"/>
  <c r="O33" i="29"/>
  <c r="N34" i="29"/>
  <c r="O34" i="29"/>
  <c r="N35" i="29"/>
  <c r="O35" i="29"/>
  <c r="N36" i="29"/>
  <c r="O36" i="29"/>
  <c r="N37" i="29"/>
  <c r="O37" i="29"/>
  <c r="N38" i="29"/>
  <c r="O38" i="29"/>
  <c r="N39" i="29"/>
  <c r="O39" i="29"/>
  <c r="N40" i="29"/>
  <c r="O40" i="29"/>
  <c r="N41" i="29"/>
  <c r="O41" i="29"/>
  <c r="N42" i="29"/>
  <c r="O42" i="29"/>
  <c r="N43" i="29"/>
  <c r="O43" i="29"/>
  <c r="N44" i="29"/>
  <c r="O44" i="29"/>
  <c r="N45" i="29"/>
  <c r="O45" i="29"/>
  <c r="N46" i="29"/>
  <c r="O46" i="29"/>
  <c r="N47" i="29"/>
  <c r="O47" i="29"/>
  <c r="N48" i="29"/>
  <c r="O48" i="29"/>
  <c r="N49" i="29"/>
  <c r="O49" i="29"/>
  <c r="N50" i="29"/>
  <c r="O50" i="29"/>
  <c r="N51" i="29"/>
  <c r="O51" i="29"/>
  <c r="N52" i="29"/>
  <c r="O52" i="29"/>
  <c r="N53" i="29"/>
  <c r="O53" i="29"/>
  <c r="N54" i="29"/>
  <c r="O54" i="29"/>
  <c r="N55" i="29"/>
  <c r="O55" i="29"/>
  <c r="N56" i="29"/>
  <c r="O56" i="29"/>
  <c r="N57" i="29"/>
  <c r="O57" i="29"/>
  <c r="N58" i="29"/>
  <c r="O58" i="29"/>
  <c r="N59" i="29"/>
  <c r="O59" i="29"/>
  <c r="N60" i="29"/>
  <c r="O60" i="29"/>
  <c r="N61" i="29"/>
  <c r="O61" i="29"/>
  <c r="N62" i="29"/>
  <c r="O62" i="29"/>
  <c r="N63" i="29"/>
  <c r="O63" i="29"/>
  <c r="N64" i="29"/>
  <c r="O64" i="29"/>
  <c r="N65" i="29"/>
  <c r="O65" i="29"/>
  <c r="N66" i="29"/>
  <c r="O66" i="29"/>
  <c r="N67" i="29"/>
  <c r="O67" i="29"/>
  <c r="N68" i="29"/>
  <c r="O68" i="29"/>
  <c r="N69" i="29"/>
  <c r="O69" i="29"/>
  <c r="N70" i="29"/>
  <c r="O70" i="29"/>
  <c r="N71" i="29"/>
  <c r="O71" i="29"/>
  <c r="N72" i="29"/>
  <c r="O72" i="29"/>
  <c r="N73" i="29"/>
  <c r="O73" i="29"/>
  <c r="N74" i="29"/>
  <c r="O74" i="29"/>
  <c r="N75" i="29"/>
  <c r="O75" i="29"/>
  <c r="N76" i="29"/>
  <c r="O76" i="29"/>
  <c r="N77" i="29"/>
  <c r="O77" i="29"/>
  <c r="N78" i="29"/>
  <c r="O78" i="29"/>
  <c r="N79" i="29"/>
  <c r="O79" i="29"/>
  <c r="N80" i="29"/>
  <c r="O80" i="29"/>
  <c r="N81" i="29"/>
  <c r="O81" i="29"/>
  <c r="N82" i="29"/>
  <c r="O82" i="29"/>
  <c r="N83" i="29"/>
  <c r="O83" i="29"/>
  <c r="N84" i="29"/>
  <c r="O84" i="29"/>
  <c r="N85" i="29"/>
  <c r="O85" i="29"/>
  <c r="N86" i="29"/>
  <c r="O86" i="29"/>
  <c r="N87" i="29"/>
  <c r="O87" i="29"/>
  <c r="N88" i="29"/>
  <c r="O88" i="29"/>
  <c r="N89" i="29"/>
  <c r="O89" i="29"/>
  <c r="N90" i="29"/>
  <c r="O90" i="29"/>
  <c r="N91" i="29"/>
  <c r="O91" i="29"/>
  <c r="N92" i="29"/>
  <c r="O92" i="29"/>
  <c r="N93" i="29"/>
  <c r="O93" i="29"/>
  <c r="N94" i="29"/>
  <c r="O94" i="29"/>
  <c r="N95" i="29"/>
  <c r="O95" i="29"/>
  <c r="N96" i="29"/>
  <c r="O96" i="29"/>
  <c r="N97" i="29"/>
  <c r="O97" i="29"/>
  <c r="N98" i="29"/>
  <c r="O98" i="29"/>
  <c r="N99" i="29"/>
  <c r="O99" i="29"/>
  <c r="N100" i="29"/>
  <c r="O100" i="29"/>
  <c r="N101" i="29"/>
  <c r="O101" i="29"/>
  <c r="N102" i="29"/>
  <c r="O102" i="29"/>
  <c r="N103" i="29"/>
  <c r="O103" i="29"/>
  <c r="N104" i="29"/>
  <c r="O104" i="29"/>
  <c r="N105" i="29"/>
  <c r="O105" i="29"/>
  <c r="N106" i="29"/>
  <c r="O106" i="29"/>
  <c r="N107" i="29"/>
  <c r="O107" i="29"/>
  <c r="N108" i="29"/>
  <c r="O108" i="29"/>
  <c r="N109" i="29"/>
  <c r="O109" i="29"/>
  <c r="N110" i="29"/>
  <c r="O110" i="29"/>
  <c r="N111" i="29"/>
  <c r="O111" i="29"/>
  <c r="N112" i="29"/>
  <c r="O112" i="29"/>
  <c r="N113" i="29"/>
  <c r="O113" i="29"/>
  <c r="N114" i="29"/>
  <c r="O114" i="29"/>
  <c r="N115" i="29"/>
  <c r="O115" i="29"/>
  <c r="N116" i="29"/>
  <c r="O116" i="29"/>
  <c r="N117" i="29"/>
  <c r="O117" i="29"/>
  <c r="N118" i="29"/>
  <c r="O118" i="29"/>
  <c r="N119" i="29"/>
  <c r="O119" i="29"/>
  <c r="N120" i="29"/>
  <c r="O120" i="29"/>
  <c r="N121" i="29"/>
  <c r="O121" i="29"/>
  <c r="N122" i="29"/>
  <c r="O122" i="29"/>
  <c r="N123" i="29"/>
  <c r="O123" i="29"/>
  <c r="N124" i="29"/>
  <c r="O124" i="29"/>
  <c r="N125" i="29"/>
  <c r="O125" i="29"/>
  <c r="N126" i="29"/>
  <c r="O126" i="29"/>
  <c r="N127" i="29"/>
  <c r="O127" i="29"/>
  <c r="N128" i="29"/>
  <c r="O128" i="29"/>
  <c r="N129" i="29"/>
  <c r="O129" i="29"/>
  <c r="N130" i="29"/>
  <c r="O130" i="29"/>
  <c r="N131" i="29"/>
  <c r="O131" i="29"/>
  <c r="N132" i="29"/>
  <c r="O132" i="29"/>
  <c r="N133" i="29"/>
  <c r="O133" i="29"/>
  <c r="N134" i="29"/>
  <c r="O134" i="29"/>
  <c r="N135" i="29"/>
  <c r="O135" i="29"/>
  <c r="N136" i="29"/>
  <c r="O136" i="29"/>
  <c r="N137" i="29"/>
  <c r="O137" i="29"/>
  <c r="N138" i="29"/>
  <c r="O138" i="29"/>
  <c r="N139" i="29"/>
  <c r="O139" i="29"/>
  <c r="N140" i="29"/>
  <c r="O140" i="29"/>
  <c r="N141" i="29"/>
  <c r="O141" i="29"/>
  <c r="N142" i="29"/>
  <c r="O142" i="29"/>
  <c r="N143" i="29"/>
  <c r="O143" i="29"/>
  <c r="N144" i="29"/>
  <c r="O144" i="29"/>
  <c r="N145" i="29"/>
  <c r="O145" i="29"/>
  <c r="N146" i="29"/>
  <c r="O146" i="29"/>
  <c r="N147" i="29"/>
  <c r="O147" i="29"/>
  <c r="N148" i="29"/>
  <c r="O148" i="29"/>
  <c r="N149" i="29"/>
  <c r="O149" i="29"/>
  <c r="N150" i="29"/>
  <c r="O150" i="29"/>
  <c r="N151" i="29"/>
  <c r="O151" i="29"/>
  <c r="N152" i="29"/>
  <c r="O152" i="29"/>
  <c r="N153" i="29"/>
  <c r="O153" i="29"/>
  <c r="N154" i="29"/>
  <c r="O154" i="29"/>
  <c r="N155" i="29"/>
  <c r="O155" i="29"/>
  <c r="N156" i="29"/>
  <c r="O156" i="29"/>
  <c r="N157" i="29"/>
  <c r="O157" i="29"/>
  <c r="N158" i="29"/>
  <c r="O158" i="29"/>
  <c r="N159" i="29"/>
  <c r="O159" i="29"/>
  <c r="N160" i="29"/>
  <c r="O160" i="29"/>
  <c r="N161" i="29"/>
  <c r="O161" i="29"/>
  <c r="N162" i="29"/>
  <c r="O162" i="29"/>
  <c r="N163" i="29"/>
  <c r="O163" i="29"/>
  <c r="N164" i="29"/>
  <c r="O164" i="29"/>
  <c r="N165" i="29"/>
  <c r="O165" i="29"/>
  <c r="N166" i="29"/>
  <c r="O166" i="29"/>
  <c r="N167" i="29"/>
  <c r="O167" i="29"/>
  <c r="N168" i="29"/>
  <c r="O168" i="29"/>
  <c r="N169" i="29"/>
  <c r="O169" i="29"/>
  <c r="N170" i="29"/>
  <c r="O170" i="29"/>
  <c r="N171" i="29"/>
  <c r="O171" i="29"/>
  <c r="N172" i="29"/>
  <c r="O172" i="29"/>
  <c r="N173" i="29"/>
  <c r="O173" i="29"/>
  <c r="N174" i="29"/>
  <c r="O174" i="29"/>
  <c r="N175" i="29"/>
  <c r="O175" i="29"/>
  <c r="N176" i="29"/>
  <c r="O176" i="29"/>
  <c r="N177" i="29"/>
  <c r="O177" i="29"/>
  <c r="N178" i="29"/>
  <c r="O178" i="29"/>
  <c r="N179" i="29"/>
  <c r="O179" i="29"/>
  <c r="N180" i="29"/>
  <c r="O180" i="29"/>
  <c r="N181" i="29"/>
  <c r="O181" i="29"/>
  <c r="N182" i="29"/>
  <c r="O182" i="29"/>
  <c r="N183" i="29"/>
  <c r="O183" i="29"/>
  <c r="N184" i="29"/>
  <c r="O184" i="29"/>
  <c r="N185" i="29"/>
  <c r="O185" i="29"/>
  <c r="N186" i="29"/>
  <c r="O186" i="29"/>
  <c r="N187" i="29"/>
  <c r="O187" i="29"/>
  <c r="N188" i="29"/>
  <c r="O188" i="29"/>
  <c r="N189" i="29"/>
  <c r="O189" i="29"/>
  <c r="N190" i="29"/>
  <c r="O190" i="29"/>
  <c r="N191" i="29"/>
  <c r="O191" i="29"/>
  <c r="N192" i="29"/>
  <c r="O192" i="29"/>
  <c r="N193" i="29"/>
  <c r="O193" i="29"/>
  <c r="N194" i="29"/>
  <c r="O194" i="29"/>
  <c r="N195" i="29"/>
  <c r="O195" i="29"/>
  <c r="N196" i="29"/>
  <c r="O196" i="29"/>
  <c r="N197" i="29"/>
  <c r="O197" i="29"/>
  <c r="N198" i="29"/>
  <c r="O198" i="29"/>
  <c r="N199" i="29"/>
  <c r="O199" i="29"/>
  <c r="N200" i="29"/>
  <c r="O200" i="29"/>
  <c r="N201" i="29"/>
  <c r="O201" i="29"/>
  <c r="N202" i="29"/>
  <c r="O202" i="29"/>
  <c r="N203" i="29"/>
  <c r="O203" i="29"/>
  <c r="N204" i="29"/>
  <c r="O204" i="29"/>
  <c r="N205" i="29"/>
  <c r="O205" i="29"/>
  <c r="N206" i="29"/>
  <c r="O206" i="29"/>
  <c r="N207" i="29"/>
  <c r="O207" i="29"/>
  <c r="N208" i="29"/>
  <c r="O208" i="29"/>
  <c r="N209" i="29"/>
  <c r="O209" i="29"/>
  <c r="N210" i="29"/>
  <c r="O210" i="29"/>
  <c r="N211" i="29"/>
  <c r="O211" i="29"/>
  <c r="N212" i="29"/>
  <c r="O212" i="29"/>
  <c r="N213" i="29"/>
  <c r="O213" i="29"/>
  <c r="N214" i="29"/>
  <c r="O214" i="29"/>
  <c r="N215" i="29"/>
  <c r="O215" i="29"/>
  <c r="N216" i="29"/>
  <c r="O216" i="29"/>
  <c r="N217" i="29"/>
  <c r="O217" i="29"/>
  <c r="N218" i="29"/>
  <c r="O218" i="29"/>
  <c r="N219" i="29"/>
  <c r="O219" i="29"/>
  <c r="N220" i="29"/>
  <c r="O220" i="29"/>
  <c r="N221" i="29"/>
  <c r="O221" i="29"/>
  <c r="N222" i="29"/>
  <c r="O222" i="29"/>
  <c r="N223" i="29"/>
  <c r="O223" i="29"/>
  <c r="N224" i="29"/>
  <c r="O224" i="29"/>
  <c r="N225" i="29"/>
  <c r="O225" i="29"/>
  <c r="N226" i="29"/>
  <c r="O226" i="29"/>
  <c r="N227" i="29"/>
  <c r="O227" i="29"/>
  <c r="N228" i="29"/>
  <c r="O228" i="29"/>
  <c r="N229" i="29"/>
  <c r="O229" i="29"/>
  <c r="N230" i="29"/>
  <c r="O230" i="29"/>
  <c r="N231" i="29"/>
  <c r="O231" i="29"/>
  <c r="N232" i="29"/>
  <c r="O232" i="29"/>
  <c r="N233" i="29"/>
  <c r="O233" i="29"/>
  <c r="N234" i="29"/>
  <c r="O234" i="29"/>
  <c r="N235" i="29"/>
  <c r="O235" i="29"/>
  <c r="N236" i="29"/>
  <c r="O236" i="29"/>
  <c r="N237" i="29"/>
  <c r="O237" i="29"/>
  <c r="N238" i="29"/>
  <c r="O238" i="29"/>
  <c r="N239" i="29"/>
  <c r="O239" i="29"/>
  <c r="N240" i="29"/>
  <c r="O240" i="29"/>
  <c r="N241" i="29"/>
  <c r="O241" i="29"/>
  <c r="N242" i="29"/>
  <c r="O242" i="29"/>
  <c r="N243" i="29"/>
  <c r="O243" i="29"/>
  <c r="N244" i="29"/>
  <c r="O244" i="29"/>
  <c r="N245" i="29"/>
  <c r="O245" i="29"/>
  <c r="N246" i="29"/>
  <c r="O246" i="29"/>
  <c r="N247" i="29"/>
  <c r="O247" i="29"/>
  <c r="N248" i="29"/>
  <c r="O248" i="29"/>
  <c r="N249" i="29"/>
  <c r="O249" i="29"/>
  <c r="N250" i="29"/>
  <c r="O250" i="29"/>
  <c r="N251" i="29"/>
  <c r="O251" i="29"/>
  <c r="N252" i="29"/>
  <c r="O252" i="29"/>
  <c r="N253" i="29"/>
  <c r="O253" i="29"/>
  <c r="N254" i="29"/>
  <c r="O254" i="29"/>
  <c r="N255" i="29"/>
  <c r="O255" i="29"/>
  <c r="N256" i="29"/>
  <c r="O256" i="29"/>
  <c r="N257" i="29"/>
  <c r="O257" i="29"/>
  <c r="N258" i="29"/>
  <c r="O258" i="29"/>
  <c r="N259" i="29"/>
  <c r="O259" i="29"/>
  <c r="N260" i="29"/>
  <c r="O260" i="29"/>
  <c r="N261" i="29"/>
  <c r="O261" i="29"/>
  <c r="N262" i="29"/>
  <c r="O262" i="29"/>
  <c r="N263" i="29"/>
  <c r="O263" i="29"/>
  <c r="N264" i="29"/>
  <c r="O264" i="29"/>
  <c r="N265" i="29"/>
  <c r="O265" i="29"/>
  <c r="N266" i="29"/>
  <c r="O266" i="29"/>
  <c r="N267" i="29"/>
  <c r="O267" i="29"/>
  <c r="N268" i="29"/>
  <c r="O268" i="29"/>
  <c r="N269" i="29"/>
  <c r="O269" i="29"/>
  <c r="N270" i="29"/>
  <c r="O270" i="29"/>
  <c r="N271" i="29"/>
  <c r="O271" i="29"/>
  <c r="N272" i="29"/>
  <c r="O272" i="29"/>
  <c r="N273" i="29"/>
  <c r="O273" i="29"/>
  <c r="N274" i="29"/>
  <c r="O274" i="29"/>
  <c r="N275" i="29"/>
  <c r="O275" i="29"/>
  <c r="N276" i="29"/>
  <c r="O276" i="29"/>
  <c r="N277" i="29"/>
  <c r="O277" i="29"/>
  <c r="N278" i="29"/>
  <c r="O278" i="29"/>
  <c r="N279" i="29"/>
  <c r="O279" i="29"/>
  <c r="N280" i="29"/>
  <c r="O280" i="29"/>
  <c r="N281" i="29"/>
  <c r="O281" i="29"/>
  <c r="N282" i="29"/>
  <c r="O282" i="29"/>
  <c r="N283" i="29"/>
  <c r="O283" i="29"/>
  <c r="N284" i="29"/>
  <c r="O284" i="29"/>
  <c r="N285" i="29"/>
  <c r="O285" i="29"/>
  <c r="N286" i="29"/>
  <c r="O286" i="29"/>
  <c r="N287" i="29"/>
  <c r="O287" i="29"/>
  <c r="N288" i="29"/>
  <c r="O288" i="29"/>
  <c r="N289" i="29"/>
  <c r="O289" i="29"/>
  <c r="N290" i="29"/>
  <c r="O290" i="29"/>
  <c r="N291" i="29"/>
  <c r="O291" i="29"/>
  <c r="N292" i="29"/>
  <c r="O292" i="29"/>
  <c r="N293" i="29"/>
  <c r="O293" i="29"/>
  <c r="N294" i="29"/>
  <c r="O294" i="29"/>
  <c r="N295" i="29"/>
  <c r="O295" i="29"/>
  <c r="N296" i="29"/>
  <c r="O296" i="29"/>
  <c r="N297" i="29"/>
  <c r="O297" i="29"/>
  <c r="N298" i="29"/>
  <c r="O298" i="29"/>
  <c r="N299" i="29"/>
  <c r="O299" i="29"/>
  <c r="N300" i="29"/>
  <c r="O300" i="29"/>
  <c r="N301" i="29"/>
  <c r="O301" i="29"/>
  <c r="N302" i="29"/>
  <c r="O302" i="29"/>
  <c r="N303" i="29"/>
  <c r="O303" i="29"/>
  <c r="N304" i="29"/>
  <c r="O304" i="29"/>
  <c r="N305" i="29"/>
  <c r="O305" i="29"/>
  <c r="N306" i="29"/>
  <c r="O306" i="29"/>
  <c r="N307" i="29"/>
  <c r="O307" i="29"/>
  <c r="N308" i="29"/>
  <c r="O308" i="29"/>
  <c r="N309" i="29"/>
  <c r="O309" i="29"/>
  <c r="N310" i="29"/>
  <c r="O310" i="29"/>
  <c r="N311" i="29"/>
  <c r="O311" i="29"/>
  <c r="N312" i="29"/>
  <c r="O312" i="29"/>
  <c r="N313" i="29"/>
  <c r="O313" i="29"/>
  <c r="N314" i="29"/>
  <c r="O314" i="29"/>
  <c r="N315" i="29"/>
  <c r="O315" i="29"/>
  <c r="N316" i="29"/>
  <c r="O316" i="29"/>
  <c r="N317" i="29"/>
  <c r="O317" i="29"/>
  <c r="N318" i="29"/>
  <c r="O318" i="29"/>
  <c r="N319" i="29"/>
  <c r="O319" i="29"/>
  <c r="N320" i="29"/>
  <c r="O320" i="29"/>
  <c r="N321" i="29"/>
  <c r="O321" i="29"/>
  <c r="N322" i="29"/>
  <c r="O322" i="29"/>
  <c r="N323" i="29"/>
  <c r="O323" i="29"/>
  <c r="N324" i="29"/>
  <c r="O324" i="29"/>
  <c r="N325" i="29"/>
  <c r="O325" i="29"/>
  <c r="N326" i="29"/>
  <c r="O326" i="29"/>
  <c r="N327" i="29"/>
  <c r="O327" i="29"/>
  <c r="N328" i="29"/>
  <c r="O328" i="29"/>
  <c r="N329" i="29"/>
  <c r="O329" i="29"/>
  <c r="N330" i="29"/>
  <c r="O330" i="29"/>
  <c r="N331" i="29"/>
  <c r="O331" i="29"/>
  <c r="N332" i="29"/>
  <c r="O332" i="29"/>
  <c r="N333" i="29"/>
  <c r="O333" i="29"/>
  <c r="N334" i="29"/>
  <c r="O334" i="29"/>
  <c r="N335" i="29"/>
  <c r="O335" i="29"/>
  <c r="N336" i="29"/>
  <c r="O336" i="29"/>
  <c r="N337" i="29"/>
  <c r="O337" i="29"/>
  <c r="N338" i="29"/>
  <c r="O338" i="29"/>
  <c r="N339" i="29"/>
  <c r="O339" i="29"/>
  <c r="N340" i="29"/>
  <c r="O340" i="29"/>
  <c r="N341" i="29"/>
  <c r="O341" i="29"/>
  <c r="N342" i="29"/>
  <c r="O342" i="29"/>
  <c r="N343" i="29"/>
  <c r="O343" i="29"/>
  <c r="N344" i="29"/>
  <c r="O344" i="29"/>
  <c r="N345" i="29"/>
  <c r="O345" i="29"/>
  <c r="N346" i="29"/>
  <c r="O346" i="29"/>
  <c r="N347" i="29"/>
  <c r="O347" i="29"/>
  <c r="N348" i="29"/>
  <c r="O348" i="29"/>
  <c r="N349" i="29"/>
  <c r="O349" i="29"/>
  <c r="N350" i="29"/>
  <c r="O350" i="29"/>
  <c r="N351" i="29"/>
  <c r="O351" i="29"/>
  <c r="N352" i="29"/>
  <c r="O352" i="29"/>
  <c r="N353" i="29"/>
  <c r="O353" i="29"/>
  <c r="N354" i="29"/>
  <c r="O354" i="29"/>
  <c r="N355" i="29"/>
  <c r="O355" i="29"/>
  <c r="N356" i="29"/>
  <c r="O356" i="29"/>
  <c r="N357" i="29"/>
  <c r="O357" i="29"/>
  <c r="N358" i="29"/>
  <c r="O358" i="29"/>
  <c r="N359" i="29"/>
  <c r="O359" i="29"/>
  <c r="N360" i="29"/>
  <c r="O360" i="29"/>
  <c r="N361" i="29"/>
  <c r="O361" i="29"/>
  <c r="N362" i="29"/>
  <c r="O362" i="29"/>
  <c r="N363" i="29"/>
  <c r="O363" i="29"/>
  <c r="N364" i="29"/>
  <c r="O364" i="29"/>
  <c r="N365" i="29"/>
  <c r="O365" i="29"/>
  <c r="N366" i="29"/>
  <c r="O366" i="29"/>
  <c r="N367" i="29"/>
  <c r="O367" i="29"/>
  <c r="N368" i="29"/>
  <c r="O368" i="29"/>
  <c r="N369" i="29"/>
  <c r="O369" i="29"/>
  <c r="N370" i="29"/>
  <c r="O370" i="29"/>
  <c r="N371" i="29"/>
  <c r="O371" i="29"/>
  <c r="N372" i="29"/>
  <c r="O372" i="29"/>
  <c r="N373" i="29"/>
  <c r="O373" i="29"/>
  <c r="N374" i="29"/>
  <c r="O374" i="29"/>
  <c r="N375" i="29"/>
  <c r="O375" i="29"/>
  <c r="N376" i="29"/>
  <c r="O376" i="29"/>
  <c r="N377" i="29"/>
  <c r="O377" i="29"/>
  <c r="N378" i="29"/>
  <c r="O378" i="29"/>
  <c r="N379" i="29"/>
  <c r="O379" i="29"/>
  <c r="N380" i="29"/>
  <c r="O380" i="29"/>
  <c r="N381" i="29"/>
  <c r="O381" i="29"/>
  <c r="N382" i="29"/>
  <c r="O382" i="29"/>
  <c r="N383" i="29"/>
  <c r="O383" i="29"/>
  <c r="N384" i="29"/>
  <c r="O384" i="29"/>
  <c r="N385" i="29"/>
  <c r="O385" i="29"/>
  <c r="N386" i="29"/>
  <c r="O386" i="29"/>
  <c r="N387" i="29"/>
  <c r="O387" i="29"/>
  <c r="N388" i="29"/>
  <c r="O388" i="29"/>
  <c r="N389" i="29"/>
  <c r="O389" i="29"/>
  <c r="N390" i="29"/>
  <c r="O390" i="29"/>
  <c r="N391" i="29"/>
  <c r="O391" i="29"/>
  <c r="N392" i="29"/>
  <c r="O392" i="29"/>
  <c r="N393" i="29"/>
  <c r="O393" i="29"/>
  <c r="N394" i="29"/>
  <c r="O394" i="29"/>
  <c r="N395" i="29"/>
  <c r="O395" i="29"/>
  <c r="N396" i="29"/>
  <c r="O396" i="29"/>
  <c r="N397" i="29"/>
  <c r="O397" i="29"/>
  <c r="N398" i="29"/>
  <c r="O398" i="29"/>
  <c r="N399" i="29"/>
  <c r="O399" i="29"/>
  <c r="N400" i="29"/>
  <c r="O400" i="29"/>
  <c r="N401" i="29"/>
  <c r="O401" i="29"/>
  <c r="N402" i="29"/>
  <c r="O402" i="29"/>
  <c r="N403" i="29"/>
  <c r="O403" i="29"/>
  <c r="N404" i="29"/>
  <c r="O404" i="29"/>
  <c r="N405" i="29"/>
  <c r="O405" i="29"/>
  <c r="N406" i="29"/>
  <c r="O406" i="29"/>
  <c r="N407" i="29"/>
  <c r="O407" i="29"/>
  <c r="N408" i="29"/>
  <c r="O408" i="29"/>
  <c r="N409" i="29"/>
  <c r="O409" i="29"/>
  <c r="N410" i="29"/>
  <c r="O410" i="29"/>
  <c r="N411" i="29"/>
  <c r="O411" i="29"/>
  <c r="N412" i="29"/>
  <c r="O412" i="29"/>
  <c r="N413" i="29"/>
  <c r="O413" i="29"/>
  <c r="N414" i="29"/>
  <c r="O414" i="29"/>
  <c r="N415" i="29"/>
  <c r="O415" i="29"/>
  <c r="N416" i="29"/>
  <c r="O416" i="29"/>
  <c r="N417" i="29"/>
  <c r="O417" i="29"/>
  <c r="N418" i="29"/>
  <c r="O418" i="29"/>
  <c r="N419" i="29"/>
  <c r="O419" i="29"/>
  <c r="N420" i="29"/>
  <c r="O420" i="29"/>
  <c r="N421" i="29"/>
  <c r="O421" i="29"/>
  <c r="N422" i="29"/>
  <c r="O422" i="29"/>
  <c r="N423" i="29"/>
  <c r="O423" i="29"/>
  <c r="N424" i="29"/>
  <c r="O424" i="29"/>
  <c r="N425" i="29"/>
  <c r="O425" i="29"/>
  <c r="N426" i="29"/>
  <c r="O426" i="29"/>
  <c r="N427" i="29"/>
  <c r="O427" i="29"/>
  <c r="N428" i="29"/>
  <c r="O428" i="29"/>
  <c r="N429" i="29"/>
  <c r="O429" i="29"/>
  <c r="N430" i="29"/>
  <c r="O430" i="29"/>
  <c r="N431" i="29"/>
  <c r="O431" i="29"/>
  <c r="N432" i="29"/>
  <c r="O432" i="29"/>
  <c r="N433" i="29"/>
  <c r="O433" i="29"/>
  <c r="N434" i="29"/>
  <c r="O434" i="29"/>
  <c r="N435" i="29"/>
  <c r="O435" i="29"/>
  <c r="N436" i="29"/>
  <c r="O436" i="29"/>
  <c r="N437" i="29"/>
  <c r="O437" i="29"/>
  <c r="N438" i="29"/>
  <c r="O438" i="29"/>
  <c r="N439" i="29"/>
  <c r="O439" i="29"/>
  <c r="N440" i="29"/>
  <c r="O440" i="29"/>
  <c r="N441" i="29"/>
  <c r="O441" i="29"/>
  <c r="N442" i="29"/>
  <c r="O442" i="29"/>
  <c r="N443" i="29"/>
  <c r="O443" i="29"/>
  <c r="N444" i="29"/>
  <c r="O444" i="29"/>
  <c r="N445" i="29"/>
  <c r="O445" i="29"/>
  <c r="N446" i="29"/>
  <c r="O446" i="29"/>
  <c r="N447" i="29"/>
  <c r="O447" i="29"/>
  <c r="N448" i="29"/>
  <c r="O448" i="29"/>
  <c r="N449" i="29"/>
  <c r="O449" i="29"/>
  <c r="N450" i="29"/>
  <c r="O450" i="29"/>
  <c r="N451" i="29"/>
  <c r="O451" i="29"/>
  <c r="N452" i="29"/>
  <c r="O452" i="29"/>
  <c r="N453" i="29"/>
  <c r="O453" i="29"/>
  <c r="N454" i="29"/>
  <c r="O454" i="29"/>
  <c r="N455" i="29"/>
  <c r="O455" i="29"/>
  <c r="N456" i="29"/>
  <c r="O456" i="29"/>
  <c r="N457" i="29"/>
  <c r="O457" i="29"/>
  <c r="N458" i="29"/>
  <c r="O458" i="29"/>
  <c r="N459" i="29"/>
  <c r="O459" i="29"/>
  <c r="N460" i="29"/>
  <c r="O460" i="29"/>
  <c r="N461" i="29"/>
  <c r="O461" i="29"/>
  <c r="N462" i="29"/>
  <c r="O462" i="29"/>
  <c r="N463" i="29"/>
  <c r="O463" i="29"/>
  <c r="N464" i="29"/>
  <c r="O464" i="29"/>
  <c r="N465" i="29"/>
  <c r="O465" i="29"/>
  <c r="N466" i="29"/>
  <c r="O466" i="29"/>
  <c r="N467" i="29"/>
  <c r="O467" i="29"/>
  <c r="N468" i="29"/>
  <c r="O468" i="29"/>
  <c r="N469" i="29"/>
  <c r="O469" i="29"/>
  <c r="N470" i="29"/>
  <c r="O470" i="29"/>
  <c r="N471" i="29"/>
  <c r="O471" i="29"/>
  <c r="N472" i="29"/>
  <c r="O472" i="29"/>
  <c r="N473" i="29"/>
  <c r="O473" i="29"/>
  <c r="N474" i="29"/>
  <c r="O474" i="29"/>
  <c r="N475" i="29"/>
  <c r="O475" i="29"/>
  <c r="N476" i="29"/>
  <c r="O476" i="29"/>
  <c r="N477" i="29"/>
  <c r="O477" i="29"/>
  <c r="N478" i="29"/>
  <c r="O478" i="29"/>
  <c r="N479" i="29"/>
  <c r="O479" i="29"/>
  <c r="N480" i="29"/>
  <c r="O480" i="29"/>
  <c r="N481" i="29"/>
  <c r="O481" i="29"/>
  <c r="N482" i="29"/>
  <c r="O482" i="29"/>
  <c r="N483" i="29"/>
  <c r="O483" i="29"/>
  <c r="N484" i="29"/>
  <c r="O484" i="29"/>
  <c r="N485" i="29"/>
  <c r="O485" i="29"/>
  <c r="N486" i="29"/>
  <c r="O486" i="29"/>
  <c r="N487" i="29"/>
  <c r="O487" i="29"/>
  <c r="N488" i="29"/>
  <c r="O488" i="29"/>
  <c r="N489" i="29"/>
  <c r="O489" i="29"/>
  <c r="N490" i="29"/>
  <c r="O490" i="29"/>
  <c r="N491" i="29"/>
  <c r="O491" i="29"/>
  <c r="N492" i="29"/>
  <c r="O492" i="29"/>
  <c r="N493" i="29"/>
  <c r="O493" i="29"/>
  <c r="N494" i="29"/>
  <c r="O494" i="29"/>
  <c r="N495" i="29"/>
  <c r="O495" i="29"/>
  <c r="N496" i="29"/>
  <c r="O496" i="29"/>
  <c r="N497" i="29"/>
  <c r="O497" i="29"/>
  <c r="N498" i="29"/>
  <c r="O498" i="29"/>
  <c r="N499" i="29"/>
  <c r="O499" i="29"/>
  <c r="N500" i="29"/>
  <c r="O500" i="29"/>
  <c r="N501" i="29"/>
  <c r="O501" i="29"/>
  <c r="N502" i="29"/>
  <c r="O502" i="29"/>
  <c r="N503" i="29"/>
  <c r="O503" i="29"/>
  <c r="N504" i="29"/>
  <c r="O504" i="29"/>
  <c r="N505" i="29"/>
  <c r="O505" i="29"/>
  <c r="N506" i="29"/>
  <c r="O506" i="29"/>
  <c r="N507" i="29"/>
  <c r="O507" i="29"/>
  <c r="N508" i="29"/>
  <c r="O508" i="29"/>
  <c r="N509" i="29"/>
  <c r="O509" i="29"/>
  <c r="N510" i="29"/>
  <c r="O510" i="29"/>
  <c r="N511" i="29"/>
  <c r="O511" i="29"/>
  <c r="N512" i="29"/>
  <c r="O512" i="29"/>
  <c r="N513" i="29"/>
  <c r="O513" i="29"/>
  <c r="N514" i="29"/>
  <c r="O514" i="29"/>
  <c r="N515" i="29"/>
  <c r="O515" i="29"/>
  <c r="N516" i="29"/>
  <c r="O516" i="29"/>
  <c r="N517" i="29"/>
  <c r="O517" i="29"/>
  <c r="N518" i="29"/>
  <c r="O518" i="29"/>
  <c r="N519" i="29"/>
  <c r="O519" i="29"/>
  <c r="N520" i="29"/>
  <c r="O520" i="29"/>
  <c r="N521" i="29"/>
  <c r="O521" i="29"/>
  <c r="N522" i="29"/>
  <c r="O522" i="29"/>
  <c r="N523" i="29"/>
  <c r="O523" i="29"/>
  <c r="N524" i="29"/>
  <c r="O524" i="29"/>
  <c r="N525" i="29"/>
  <c r="O525" i="29"/>
  <c r="N526" i="29"/>
  <c r="O526" i="29"/>
  <c r="N527" i="29"/>
  <c r="O527" i="29"/>
  <c r="N528" i="29"/>
  <c r="O528" i="29"/>
  <c r="N529" i="29"/>
  <c r="O529" i="29"/>
  <c r="N530" i="29"/>
  <c r="O530" i="29"/>
  <c r="N531" i="29"/>
  <c r="O531" i="29"/>
  <c r="N532" i="29"/>
  <c r="O532" i="29"/>
  <c r="N533" i="29"/>
  <c r="O533" i="29"/>
  <c r="N534" i="29"/>
  <c r="O534" i="29"/>
  <c r="N535" i="29"/>
  <c r="O535" i="29"/>
  <c r="N536" i="29"/>
  <c r="O536" i="29"/>
  <c r="N537" i="29"/>
  <c r="O537" i="29"/>
  <c r="N538" i="29"/>
  <c r="O538" i="29"/>
  <c r="N539" i="29"/>
  <c r="O539" i="29"/>
  <c r="N540" i="29"/>
  <c r="O540" i="29"/>
  <c r="N541" i="29"/>
  <c r="O541" i="29"/>
  <c r="N542" i="29"/>
  <c r="O542" i="29"/>
  <c r="N543" i="29"/>
  <c r="O543" i="29"/>
  <c r="N544" i="29"/>
  <c r="O544" i="29"/>
  <c r="N545" i="29"/>
  <c r="O545" i="29"/>
  <c r="N546" i="29"/>
  <c r="O546" i="29"/>
  <c r="N547" i="29"/>
  <c r="O547" i="29"/>
  <c r="N548" i="29"/>
  <c r="O548" i="29"/>
  <c r="N549" i="29"/>
  <c r="O549" i="29"/>
  <c r="N550" i="29"/>
  <c r="O550" i="29"/>
  <c r="N551" i="29"/>
  <c r="O551" i="29"/>
  <c r="N552" i="29"/>
  <c r="O552" i="29"/>
  <c r="N553" i="29"/>
  <c r="O553" i="29"/>
  <c r="N554" i="29"/>
  <c r="O554" i="29"/>
  <c r="N555" i="29"/>
  <c r="O555" i="29"/>
  <c r="N556" i="29"/>
  <c r="O556" i="29"/>
  <c r="N557" i="29"/>
  <c r="O557" i="29"/>
  <c r="N558" i="29"/>
  <c r="O558" i="29"/>
  <c r="N559" i="29"/>
  <c r="O559" i="29"/>
  <c r="N560" i="29"/>
  <c r="O560" i="29"/>
  <c r="N561" i="29"/>
  <c r="O561" i="29"/>
  <c r="N562" i="29"/>
  <c r="O562" i="29"/>
  <c r="N563" i="29"/>
  <c r="O563" i="29"/>
  <c r="N564" i="29"/>
  <c r="O564" i="29"/>
  <c r="N565" i="29"/>
  <c r="O565" i="29"/>
  <c r="N566" i="29"/>
  <c r="O566" i="29"/>
  <c r="N567" i="29"/>
  <c r="O567" i="29"/>
  <c r="N568" i="29"/>
  <c r="O568" i="29"/>
  <c r="N569" i="29"/>
  <c r="O569" i="29"/>
  <c r="N570" i="29"/>
  <c r="O570" i="29"/>
  <c r="N571" i="29"/>
  <c r="O571" i="29"/>
  <c r="N572" i="29"/>
  <c r="O572" i="29"/>
  <c r="N573" i="29"/>
  <c r="O573" i="29"/>
  <c r="N574" i="29"/>
  <c r="O574" i="29"/>
  <c r="N575" i="29"/>
  <c r="O575" i="29"/>
  <c r="N576" i="29"/>
  <c r="O576" i="29"/>
  <c r="N577" i="29"/>
  <c r="O577" i="29"/>
  <c r="N578" i="29"/>
  <c r="O578" i="29"/>
  <c r="N579" i="29"/>
  <c r="O579" i="29"/>
  <c r="N580" i="29"/>
  <c r="O580" i="29"/>
  <c r="N581" i="29"/>
  <c r="O581" i="29"/>
  <c r="N582" i="29"/>
  <c r="O582" i="29"/>
  <c r="N583" i="29"/>
  <c r="O583" i="29"/>
  <c r="N584" i="29"/>
  <c r="O584" i="29"/>
  <c r="N585" i="29"/>
  <c r="O585" i="29"/>
  <c r="N586" i="29"/>
  <c r="O586" i="29"/>
  <c r="N587" i="29"/>
  <c r="O587" i="29"/>
  <c r="N588" i="29"/>
  <c r="O588" i="29"/>
  <c r="N589" i="29"/>
  <c r="O589" i="29"/>
  <c r="N590" i="29"/>
  <c r="O590" i="29"/>
  <c r="N591" i="29"/>
  <c r="O591" i="29"/>
  <c r="N592" i="29"/>
  <c r="O592" i="29"/>
  <c r="N593" i="29"/>
  <c r="O593" i="29"/>
  <c r="N594" i="29"/>
  <c r="O594" i="29"/>
  <c r="N595" i="29"/>
  <c r="O595" i="29"/>
  <c r="N596" i="29"/>
  <c r="O596" i="29"/>
  <c r="N597" i="29"/>
  <c r="O597" i="29"/>
  <c r="N598" i="29"/>
  <c r="O598" i="29"/>
  <c r="N599" i="29"/>
  <c r="O599" i="29"/>
  <c r="N600" i="29"/>
  <c r="O600" i="29"/>
  <c r="N601" i="29"/>
  <c r="O601" i="29"/>
  <c r="N602" i="29"/>
  <c r="O602" i="29"/>
  <c r="N603" i="29"/>
  <c r="O603" i="29"/>
  <c r="N604" i="29"/>
  <c r="O604" i="29"/>
  <c r="N605" i="29"/>
  <c r="O605" i="29"/>
  <c r="N606" i="29"/>
  <c r="O606" i="29"/>
  <c r="N607" i="29"/>
  <c r="O607" i="29"/>
  <c r="N608" i="29"/>
  <c r="O608" i="29"/>
  <c r="N609" i="29"/>
  <c r="O609" i="29"/>
  <c r="N610" i="29"/>
  <c r="O610" i="29"/>
  <c r="N611" i="29"/>
  <c r="O611" i="29"/>
  <c r="N612" i="29"/>
  <c r="O612" i="29"/>
  <c r="N613" i="29"/>
  <c r="O613" i="29"/>
  <c r="N614" i="29"/>
  <c r="O614" i="29"/>
  <c r="N615" i="29"/>
  <c r="O615" i="29"/>
  <c r="N616" i="29"/>
  <c r="O616" i="29"/>
  <c r="N617" i="29"/>
  <c r="O617" i="29"/>
  <c r="N618" i="29"/>
  <c r="O618" i="29"/>
  <c r="N619" i="29"/>
  <c r="O619" i="29"/>
  <c r="N620" i="29"/>
  <c r="O620" i="29"/>
  <c r="N621" i="29"/>
  <c r="O621" i="29"/>
  <c r="N622" i="29"/>
  <c r="O622" i="29"/>
  <c r="N623" i="29"/>
  <c r="O623" i="29"/>
  <c r="N624" i="29"/>
  <c r="O624" i="29"/>
  <c r="N625" i="29"/>
  <c r="O625" i="29"/>
  <c r="N626" i="29"/>
  <c r="O626" i="29"/>
  <c r="N627" i="29"/>
  <c r="O627" i="29"/>
  <c r="N628" i="29"/>
  <c r="O628" i="29"/>
  <c r="N629" i="29"/>
  <c r="O629" i="29"/>
  <c r="N630" i="29"/>
  <c r="O630" i="29"/>
  <c r="N631" i="29"/>
  <c r="O631" i="29"/>
  <c r="N632" i="29"/>
  <c r="O632" i="29"/>
  <c r="N633" i="29"/>
  <c r="O633" i="29"/>
  <c r="N634" i="29"/>
  <c r="O634" i="29"/>
  <c r="N635" i="29"/>
  <c r="O635" i="29"/>
  <c r="N636" i="29"/>
  <c r="O636" i="29"/>
  <c r="N637" i="29"/>
  <c r="O637" i="29"/>
  <c r="N638" i="29"/>
  <c r="O638" i="29"/>
  <c r="N639" i="29"/>
  <c r="O639" i="29"/>
  <c r="N640" i="29"/>
  <c r="O640" i="29"/>
  <c r="N641" i="29"/>
  <c r="O641" i="29"/>
  <c r="N642" i="29"/>
  <c r="O642" i="29"/>
  <c r="N643" i="29"/>
  <c r="O643" i="29"/>
  <c r="N644" i="29"/>
  <c r="O644" i="29"/>
  <c r="N645" i="29"/>
  <c r="O645" i="29"/>
  <c r="N646" i="29"/>
  <c r="O646" i="29"/>
  <c r="N647" i="29"/>
  <c r="O647" i="29"/>
  <c r="N648" i="29"/>
  <c r="O648" i="29"/>
  <c r="N649" i="29"/>
  <c r="O649" i="29"/>
  <c r="N650" i="29"/>
  <c r="O650" i="29"/>
  <c r="N651" i="29"/>
  <c r="O651" i="29"/>
  <c r="N652" i="29"/>
  <c r="O652" i="29"/>
  <c r="N653" i="29"/>
  <c r="O653" i="29"/>
  <c r="N654" i="29"/>
  <c r="O654" i="29"/>
  <c r="N655" i="29"/>
  <c r="O655" i="29"/>
  <c r="N656" i="29"/>
  <c r="O656" i="29"/>
  <c r="N657" i="29"/>
  <c r="O657" i="29"/>
  <c r="N658" i="29"/>
  <c r="O658" i="29"/>
  <c r="N659" i="29"/>
  <c r="O659" i="29"/>
  <c r="N660" i="29"/>
  <c r="O660" i="29"/>
  <c r="N661" i="29"/>
  <c r="O661" i="29"/>
  <c r="N662" i="29"/>
  <c r="O662" i="29"/>
  <c r="N663" i="29"/>
  <c r="O663" i="29"/>
  <c r="N664" i="29"/>
  <c r="O664" i="29"/>
  <c r="N665" i="29"/>
  <c r="O665" i="29"/>
  <c r="N666" i="29"/>
  <c r="O666" i="29"/>
  <c r="N667" i="29"/>
  <c r="O667" i="29"/>
  <c r="N668" i="29"/>
  <c r="O668" i="29"/>
  <c r="N669" i="29"/>
  <c r="O669" i="29"/>
  <c r="N670" i="29"/>
  <c r="O670" i="29"/>
  <c r="N671" i="29"/>
  <c r="O671" i="29"/>
  <c r="N672" i="29"/>
  <c r="O672" i="29"/>
  <c r="N673" i="29"/>
  <c r="O673" i="29"/>
  <c r="N674" i="29"/>
  <c r="O674" i="29"/>
  <c r="N675" i="29"/>
  <c r="O675" i="29"/>
  <c r="N676" i="29"/>
  <c r="O676" i="29"/>
  <c r="N677" i="29"/>
  <c r="O677" i="29"/>
  <c r="N678" i="29"/>
  <c r="O678" i="29"/>
  <c r="N679" i="29"/>
  <c r="O679" i="29"/>
  <c r="N680" i="29"/>
  <c r="O680" i="29"/>
  <c r="N681" i="29"/>
  <c r="O681" i="29"/>
  <c r="N682" i="29"/>
  <c r="O682" i="29"/>
  <c r="N683" i="29"/>
  <c r="O683" i="29"/>
  <c r="N684" i="29"/>
  <c r="O684" i="29"/>
  <c r="N685" i="29"/>
  <c r="O685" i="29"/>
  <c r="N686" i="29"/>
  <c r="O686" i="29"/>
  <c r="N687" i="29"/>
  <c r="O687" i="29"/>
  <c r="N688" i="29"/>
  <c r="O688" i="29"/>
  <c r="N689" i="29"/>
  <c r="O689" i="29"/>
  <c r="N690" i="29"/>
  <c r="O690" i="29"/>
  <c r="N691" i="29"/>
  <c r="O691" i="29"/>
  <c r="N692" i="29"/>
  <c r="O692" i="29"/>
  <c r="N693" i="29"/>
  <c r="O693" i="29"/>
  <c r="N694" i="29"/>
  <c r="O694" i="29"/>
  <c r="N695" i="29"/>
  <c r="O695" i="29"/>
  <c r="N696" i="29"/>
  <c r="O696" i="29"/>
  <c r="N697" i="29"/>
  <c r="O697" i="29"/>
  <c r="N698" i="29"/>
  <c r="O698" i="29"/>
  <c r="N699" i="29"/>
  <c r="O699" i="29"/>
  <c r="N700" i="29"/>
  <c r="O700" i="29"/>
  <c r="N701" i="29"/>
  <c r="O701" i="29"/>
  <c r="N702" i="29"/>
  <c r="O702" i="29"/>
  <c r="N703" i="29"/>
  <c r="O703" i="29"/>
  <c r="N704" i="29"/>
  <c r="O704" i="29"/>
  <c r="N705" i="29"/>
  <c r="O705" i="29"/>
  <c r="N706" i="29"/>
  <c r="O706" i="29"/>
  <c r="N707" i="29"/>
  <c r="O707" i="29"/>
  <c r="N708" i="29"/>
  <c r="O708" i="29"/>
  <c r="N709" i="29"/>
  <c r="O709" i="29"/>
  <c r="N710" i="29"/>
  <c r="O710" i="29"/>
  <c r="N711" i="29"/>
  <c r="O711" i="29"/>
  <c r="N712" i="29"/>
  <c r="O712" i="29"/>
  <c r="N713" i="29"/>
  <c r="O713" i="29"/>
  <c r="N714" i="29"/>
  <c r="O714" i="29"/>
  <c r="N715" i="29"/>
  <c r="O715" i="29"/>
  <c r="N716" i="29"/>
  <c r="O716" i="29"/>
  <c r="N717" i="29"/>
  <c r="O717" i="29"/>
  <c r="N718" i="29"/>
  <c r="O718" i="29"/>
  <c r="N719" i="29"/>
  <c r="O719" i="29"/>
  <c r="N720" i="29"/>
  <c r="O720" i="29"/>
  <c r="N721" i="29"/>
  <c r="O721" i="29"/>
  <c r="N722" i="29"/>
  <c r="O722" i="29"/>
  <c r="N723" i="29"/>
  <c r="O723" i="29"/>
  <c r="N724" i="29"/>
  <c r="O724" i="29"/>
  <c r="N725" i="29"/>
  <c r="O725" i="29"/>
  <c r="N726" i="29"/>
  <c r="O726" i="29"/>
  <c r="N727" i="29"/>
  <c r="O727" i="29"/>
  <c r="N728" i="29"/>
  <c r="O728" i="29"/>
  <c r="N729" i="29"/>
  <c r="O729" i="29"/>
  <c r="N730" i="29"/>
  <c r="O730" i="29"/>
  <c r="N731" i="29"/>
  <c r="O731" i="29"/>
  <c r="N732" i="29"/>
  <c r="O732" i="29"/>
  <c r="N733" i="29"/>
  <c r="O733" i="29"/>
  <c r="N734" i="29"/>
  <c r="O734" i="29"/>
  <c r="N735" i="29"/>
  <c r="O735" i="29"/>
  <c r="N736" i="29"/>
  <c r="O736" i="29"/>
  <c r="N737" i="29"/>
  <c r="O737" i="29"/>
  <c r="N738" i="29"/>
  <c r="O738" i="29"/>
  <c r="N739" i="29"/>
  <c r="O739" i="29"/>
  <c r="N740" i="29"/>
  <c r="O740" i="29"/>
  <c r="N741" i="29"/>
  <c r="O741" i="29"/>
  <c r="N742" i="29"/>
  <c r="O742" i="29"/>
  <c r="N743" i="29"/>
  <c r="O743" i="29"/>
  <c r="N744" i="29"/>
  <c r="O744" i="29"/>
  <c r="N745" i="29"/>
  <c r="O745" i="29"/>
  <c r="N746" i="29"/>
  <c r="O746" i="29"/>
  <c r="N747" i="29"/>
  <c r="O747" i="29"/>
  <c r="N748" i="29"/>
  <c r="O748" i="29"/>
  <c r="N749" i="29"/>
  <c r="O749" i="29"/>
  <c r="N750" i="29"/>
  <c r="O750" i="29"/>
  <c r="N751" i="29"/>
  <c r="O751" i="29"/>
  <c r="N752" i="29"/>
  <c r="O752" i="29"/>
  <c r="N753" i="29"/>
  <c r="O753" i="29"/>
  <c r="N754" i="29"/>
  <c r="O754" i="29"/>
  <c r="N755" i="29"/>
  <c r="O755" i="29"/>
  <c r="N756" i="29"/>
  <c r="O756" i="29"/>
  <c r="N757" i="29"/>
  <c r="O757" i="29"/>
  <c r="N758" i="29"/>
  <c r="O758" i="29"/>
  <c r="N759" i="29"/>
  <c r="O759" i="29"/>
  <c r="N760" i="29"/>
  <c r="O760" i="29"/>
  <c r="N761" i="29"/>
  <c r="O761" i="29"/>
  <c r="N762" i="29"/>
  <c r="O762" i="29"/>
  <c r="N763" i="29"/>
  <c r="O763" i="29"/>
  <c r="N764" i="29"/>
  <c r="O764" i="29"/>
  <c r="N765" i="29"/>
  <c r="O765" i="29"/>
  <c r="N766" i="29"/>
  <c r="O766" i="29"/>
  <c r="N767" i="29"/>
  <c r="O767" i="29"/>
  <c r="N768" i="29"/>
  <c r="O768" i="29"/>
  <c r="N769" i="29"/>
  <c r="O769" i="29"/>
  <c r="N770" i="29"/>
  <c r="O770" i="29"/>
  <c r="N771" i="29"/>
  <c r="O771" i="29"/>
  <c r="N772" i="29"/>
  <c r="O772" i="29"/>
  <c r="N773" i="29"/>
  <c r="O773" i="29"/>
  <c r="N774" i="29"/>
  <c r="O774" i="29"/>
  <c r="N775" i="29"/>
  <c r="O775" i="29"/>
  <c r="N776" i="29"/>
  <c r="O776" i="29"/>
  <c r="N777" i="29"/>
  <c r="O777" i="29"/>
  <c r="N778" i="29"/>
  <c r="O778" i="29"/>
  <c r="N779" i="29"/>
  <c r="O779" i="29"/>
  <c r="N780" i="29"/>
  <c r="O780" i="29"/>
  <c r="N781" i="29"/>
  <c r="O781" i="29"/>
  <c r="N782" i="29"/>
  <c r="O782" i="29"/>
  <c r="N783" i="29"/>
  <c r="O783" i="29"/>
  <c r="N784" i="29"/>
  <c r="O784" i="29"/>
  <c r="N785" i="29"/>
  <c r="O785" i="29"/>
  <c r="N786" i="29"/>
  <c r="O786" i="29"/>
  <c r="N787" i="29"/>
  <c r="O787" i="29"/>
  <c r="N788" i="29"/>
  <c r="O788" i="29"/>
  <c r="N789" i="29"/>
  <c r="O789" i="29"/>
  <c r="N790" i="29"/>
  <c r="O790" i="29"/>
  <c r="N791" i="29"/>
  <c r="O791" i="29"/>
  <c r="N792" i="29"/>
  <c r="O792" i="29"/>
  <c r="N793" i="29"/>
  <c r="O793" i="29"/>
  <c r="N794" i="29"/>
  <c r="O794" i="29"/>
  <c r="N795" i="29"/>
  <c r="O795" i="29"/>
  <c r="N796" i="29"/>
  <c r="O796" i="29"/>
  <c r="N797" i="29"/>
  <c r="O797" i="29"/>
  <c r="N798" i="29"/>
  <c r="O798" i="29"/>
  <c r="N799" i="29"/>
  <c r="O799" i="29"/>
  <c r="N800" i="29"/>
  <c r="O800" i="29"/>
  <c r="N801" i="29"/>
  <c r="O801" i="29"/>
  <c r="N802" i="29"/>
  <c r="O802" i="29"/>
  <c r="N803" i="29"/>
  <c r="O803" i="29"/>
  <c r="N804" i="29"/>
  <c r="O804" i="29"/>
  <c r="N805" i="29"/>
  <c r="O805" i="29"/>
  <c r="N806" i="29"/>
  <c r="O806" i="29"/>
  <c r="N807" i="29"/>
  <c r="O807" i="29"/>
  <c r="N808" i="29"/>
  <c r="O808" i="29"/>
  <c r="N809" i="29"/>
  <c r="O809" i="29"/>
  <c r="N810" i="29"/>
  <c r="O810" i="29"/>
  <c r="N811" i="29"/>
  <c r="O811" i="29"/>
  <c r="N812" i="29"/>
  <c r="O812" i="29"/>
  <c r="N813" i="29"/>
  <c r="O813" i="29"/>
  <c r="N814" i="29"/>
  <c r="O814" i="29"/>
  <c r="N815" i="29"/>
  <c r="O815" i="29"/>
  <c r="N816" i="29"/>
  <c r="O816" i="29"/>
  <c r="N817" i="29"/>
  <c r="O817" i="29"/>
  <c r="N818" i="29"/>
  <c r="O818" i="29"/>
  <c r="N819" i="29"/>
  <c r="O819" i="29"/>
  <c r="N820" i="29"/>
  <c r="O820" i="29"/>
  <c r="N821" i="29"/>
  <c r="O821" i="29"/>
  <c r="N822" i="29"/>
  <c r="O822" i="29"/>
  <c r="N823" i="29"/>
  <c r="O823" i="29"/>
  <c r="N824" i="29"/>
  <c r="O824" i="29"/>
  <c r="N825" i="29"/>
  <c r="O825" i="29"/>
  <c r="N826" i="29"/>
  <c r="O826" i="29"/>
  <c r="N827" i="29"/>
  <c r="O827" i="29"/>
  <c r="N828" i="29"/>
  <c r="O828" i="29"/>
  <c r="N829" i="29"/>
  <c r="O829" i="29"/>
  <c r="N830" i="29"/>
  <c r="O830" i="29"/>
  <c r="N831" i="29"/>
  <c r="O831" i="29"/>
  <c r="N832" i="29"/>
  <c r="O832" i="29"/>
  <c r="N833" i="29"/>
  <c r="O833" i="29"/>
  <c r="N834" i="29"/>
  <c r="O834" i="29"/>
  <c r="N835" i="29"/>
  <c r="O835" i="29"/>
  <c r="N836" i="29"/>
  <c r="O836" i="29"/>
  <c r="N837" i="29"/>
  <c r="O837" i="29"/>
  <c r="N838" i="29"/>
  <c r="O838" i="29"/>
  <c r="N839" i="29"/>
  <c r="O839" i="29"/>
  <c r="N840" i="29"/>
  <c r="O840" i="29"/>
  <c r="N841" i="29"/>
  <c r="O841" i="29"/>
  <c r="N842" i="29"/>
  <c r="O842" i="29"/>
  <c r="N843" i="29"/>
  <c r="O843" i="29"/>
  <c r="N844" i="29"/>
  <c r="O844" i="29"/>
  <c r="N845" i="29"/>
  <c r="O845" i="29"/>
  <c r="N846" i="29"/>
  <c r="O846" i="29"/>
  <c r="N847" i="29"/>
  <c r="O847" i="29"/>
  <c r="N848" i="29"/>
  <c r="O848" i="29"/>
  <c r="N849" i="29"/>
  <c r="O849" i="29"/>
  <c r="N850" i="29"/>
  <c r="O850" i="29"/>
  <c r="N851" i="29"/>
  <c r="O851" i="29"/>
  <c r="N852" i="29"/>
  <c r="O852" i="29"/>
  <c r="N853" i="29"/>
  <c r="O853" i="29"/>
  <c r="N854" i="29"/>
  <c r="O854" i="29"/>
  <c r="N855" i="29"/>
  <c r="O855" i="29"/>
  <c r="N856" i="29"/>
  <c r="O856" i="29"/>
  <c r="N857" i="29"/>
  <c r="O857" i="29"/>
  <c r="N858" i="29"/>
  <c r="O858" i="29"/>
  <c r="N859" i="29"/>
  <c r="O859" i="29"/>
  <c r="N860" i="29"/>
  <c r="O860" i="29"/>
  <c r="N861" i="29"/>
  <c r="O861" i="29"/>
  <c r="N862" i="29"/>
  <c r="O862" i="29"/>
  <c r="N863" i="29"/>
  <c r="O863" i="29"/>
  <c r="N864" i="29"/>
  <c r="O864" i="29"/>
  <c r="N865" i="29"/>
  <c r="O865" i="29"/>
  <c r="N866" i="29"/>
  <c r="O866" i="29"/>
  <c r="N867" i="29"/>
  <c r="O867" i="29"/>
  <c r="N868" i="29"/>
  <c r="O868" i="29"/>
  <c r="N869" i="29"/>
  <c r="O869" i="29"/>
  <c r="N870" i="29"/>
  <c r="O870" i="29"/>
  <c r="N871" i="29"/>
  <c r="O871" i="29"/>
  <c r="N872" i="29"/>
  <c r="O872" i="29"/>
  <c r="N873" i="29"/>
  <c r="O873" i="29"/>
  <c r="N874" i="29"/>
  <c r="O874" i="29"/>
  <c r="N875" i="29"/>
  <c r="O875" i="29"/>
  <c r="N876" i="29"/>
  <c r="O876" i="29"/>
  <c r="N877" i="29"/>
  <c r="O877" i="29"/>
  <c r="N878" i="29"/>
  <c r="O878" i="29"/>
  <c r="N879" i="29"/>
  <c r="O879" i="29"/>
  <c r="N880" i="29"/>
  <c r="O880" i="29"/>
  <c r="N881" i="29"/>
  <c r="O881" i="29"/>
  <c r="N882" i="29"/>
  <c r="O882" i="29"/>
  <c r="N883" i="29"/>
  <c r="O883" i="29"/>
  <c r="N884" i="29"/>
  <c r="O884" i="29"/>
  <c r="N885" i="29"/>
  <c r="O885" i="29"/>
  <c r="N886" i="29"/>
  <c r="O886" i="29"/>
  <c r="N887" i="29"/>
  <c r="O887" i="29"/>
  <c r="N888" i="29"/>
  <c r="O888" i="29"/>
  <c r="N889" i="29"/>
  <c r="O889" i="29"/>
  <c r="N890" i="29"/>
  <c r="O890" i="29"/>
  <c r="N891" i="29"/>
  <c r="O891" i="29"/>
  <c r="N892" i="29"/>
  <c r="O892" i="29"/>
  <c r="N893" i="29"/>
  <c r="O893" i="29"/>
  <c r="N894" i="29"/>
  <c r="O894" i="29"/>
  <c r="N895" i="29"/>
  <c r="O895" i="29"/>
  <c r="N896" i="29"/>
  <c r="O896" i="29"/>
  <c r="N897" i="29"/>
  <c r="O897" i="29"/>
  <c r="N898" i="29"/>
  <c r="O898" i="29"/>
  <c r="N899" i="29"/>
  <c r="O899" i="29"/>
  <c r="N900" i="29"/>
  <c r="O900" i="29"/>
  <c r="N901" i="29"/>
  <c r="O901" i="29"/>
  <c r="N902" i="29"/>
  <c r="O902" i="29"/>
  <c r="N903" i="29"/>
  <c r="O903" i="29"/>
  <c r="N904" i="29"/>
  <c r="O904" i="29"/>
  <c r="N905" i="29"/>
  <c r="O905" i="29"/>
  <c r="N906" i="29"/>
  <c r="O906" i="29"/>
  <c r="N907" i="29"/>
  <c r="O907" i="29"/>
  <c r="N908" i="29"/>
  <c r="O908" i="29"/>
  <c r="N909" i="29"/>
  <c r="O909" i="29"/>
  <c r="N910" i="29"/>
  <c r="O910" i="29"/>
  <c r="N911" i="29"/>
  <c r="O911" i="29"/>
  <c r="N912" i="29"/>
  <c r="O912" i="29"/>
  <c r="N913" i="29"/>
  <c r="O913" i="29"/>
  <c r="N914" i="29"/>
  <c r="O914" i="29"/>
  <c r="N915" i="29"/>
  <c r="O915" i="29"/>
  <c r="N916" i="29"/>
  <c r="O916" i="29"/>
  <c r="N917" i="29"/>
  <c r="O917" i="29"/>
  <c r="N918" i="29"/>
  <c r="O918" i="29"/>
  <c r="N919" i="29"/>
  <c r="O919" i="29"/>
  <c r="N920" i="29"/>
  <c r="O920" i="29"/>
  <c r="N921" i="29"/>
  <c r="O921" i="29"/>
  <c r="N922" i="29"/>
  <c r="O922" i="29"/>
  <c r="N923" i="29"/>
  <c r="O923" i="29"/>
  <c r="N924" i="29"/>
  <c r="O924" i="29"/>
  <c r="N925" i="29"/>
  <c r="O925" i="29"/>
  <c r="N926" i="29"/>
  <c r="O926" i="29"/>
  <c r="N927" i="29"/>
  <c r="O927" i="29"/>
  <c r="N928" i="29"/>
  <c r="O928" i="29"/>
  <c r="N929" i="29"/>
  <c r="O929" i="29"/>
  <c r="N930" i="29"/>
  <c r="O930" i="29"/>
  <c r="N931" i="29"/>
  <c r="O931" i="29"/>
  <c r="N932" i="29"/>
  <c r="O932" i="29"/>
  <c r="N933" i="29"/>
  <c r="O933" i="29"/>
  <c r="N934" i="29"/>
  <c r="O934" i="29"/>
  <c r="N935" i="29"/>
  <c r="O935" i="29"/>
  <c r="N936" i="29"/>
  <c r="O936" i="29"/>
  <c r="N937" i="29"/>
  <c r="O937" i="29"/>
  <c r="N938" i="29"/>
  <c r="O938" i="29"/>
  <c r="N939" i="29"/>
  <c r="O939" i="29"/>
  <c r="N940" i="29"/>
  <c r="O940" i="29"/>
  <c r="N941" i="29"/>
  <c r="O941" i="29"/>
  <c r="N942" i="29"/>
  <c r="O942" i="29"/>
  <c r="N943" i="29"/>
  <c r="O943" i="29"/>
  <c r="N944" i="29"/>
  <c r="O944" i="29"/>
  <c r="N945" i="29"/>
  <c r="O945" i="29"/>
  <c r="N946" i="29"/>
  <c r="O946" i="29"/>
  <c r="N947" i="29"/>
  <c r="O947" i="29"/>
  <c r="N948" i="29"/>
  <c r="O948" i="29"/>
  <c r="N949" i="29"/>
  <c r="O949" i="29"/>
  <c r="N950" i="29"/>
  <c r="O950" i="29"/>
  <c r="N951" i="29"/>
  <c r="O951" i="29"/>
  <c r="N952" i="29"/>
  <c r="O952" i="29"/>
  <c r="N953" i="29"/>
  <c r="O953" i="29"/>
  <c r="N954" i="29"/>
  <c r="O954" i="29"/>
  <c r="N955" i="29"/>
  <c r="O955" i="29"/>
  <c r="N956" i="29"/>
  <c r="O956" i="29"/>
  <c r="N957" i="29"/>
  <c r="O957" i="29"/>
  <c r="N958" i="29"/>
  <c r="O958" i="29"/>
  <c r="N959" i="29"/>
  <c r="O959" i="29"/>
  <c r="N960" i="29"/>
  <c r="O960" i="29"/>
  <c r="N961" i="29"/>
  <c r="O961" i="29"/>
  <c r="N962" i="29"/>
  <c r="O962" i="29"/>
  <c r="N963" i="29"/>
  <c r="O963" i="29"/>
  <c r="N964" i="29"/>
  <c r="O964" i="29"/>
  <c r="N965" i="29"/>
  <c r="O965" i="29"/>
  <c r="N966" i="29"/>
  <c r="O966" i="29"/>
  <c r="N967" i="29"/>
  <c r="O967" i="29"/>
  <c r="N968" i="29"/>
  <c r="O968" i="29"/>
  <c r="N969" i="29"/>
  <c r="O969" i="29"/>
  <c r="N970" i="29"/>
  <c r="O970" i="29"/>
  <c r="N971" i="29"/>
  <c r="O971" i="29"/>
  <c r="N972" i="29"/>
  <c r="O972" i="29"/>
  <c r="N973" i="29"/>
  <c r="O973" i="29"/>
  <c r="N974" i="29"/>
  <c r="O974" i="29"/>
  <c r="N975" i="29"/>
  <c r="O975" i="29"/>
  <c r="N976" i="29"/>
  <c r="O976" i="29"/>
  <c r="N977" i="29"/>
  <c r="O977" i="29"/>
  <c r="N978" i="29"/>
  <c r="O978" i="29"/>
  <c r="N979" i="29"/>
  <c r="O979" i="29"/>
  <c r="N980" i="29"/>
  <c r="O980" i="29"/>
  <c r="N981" i="29"/>
  <c r="O981" i="29"/>
  <c r="N982" i="29"/>
  <c r="O982" i="29"/>
  <c r="N983" i="29"/>
  <c r="O983" i="29"/>
  <c r="N984" i="29"/>
  <c r="O984" i="29"/>
  <c r="N985" i="29"/>
  <c r="O985" i="29"/>
  <c r="N986" i="29"/>
  <c r="O986" i="29"/>
  <c r="N987" i="29"/>
  <c r="O987" i="29"/>
  <c r="N988" i="29"/>
  <c r="O988" i="29"/>
  <c r="N989" i="29"/>
  <c r="O989" i="29"/>
  <c r="N990" i="29"/>
  <c r="O990" i="29"/>
  <c r="N991" i="29"/>
  <c r="O991" i="29"/>
  <c r="N992" i="29"/>
  <c r="O992" i="29"/>
  <c r="N993" i="29"/>
  <c r="O993" i="29"/>
  <c r="N994" i="29"/>
  <c r="O994" i="29"/>
  <c r="N995" i="29"/>
  <c r="O995" i="29"/>
  <c r="N996" i="29"/>
  <c r="O996" i="29"/>
  <c r="N997" i="29"/>
  <c r="O997" i="29"/>
  <c r="N998" i="29"/>
  <c r="O998" i="29"/>
  <c r="N999" i="29"/>
  <c r="O999" i="29"/>
  <c r="N1000" i="29"/>
  <c r="O1000" i="29"/>
  <c r="N1001" i="29"/>
  <c r="O1001" i="29"/>
  <c r="N1002" i="29"/>
  <c r="O1002" i="29"/>
  <c r="N1003" i="29"/>
  <c r="O1003" i="29"/>
  <c r="N1004" i="29"/>
  <c r="O1004" i="29"/>
  <c r="N1005" i="29"/>
  <c r="O1005" i="29"/>
  <c r="N1006" i="29"/>
  <c r="O1006" i="29"/>
  <c r="N1007" i="29"/>
  <c r="O1007" i="29"/>
  <c r="N1008" i="29"/>
  <c r="O1008" i="29"/>
  <c r="N1009" i="29"/>
  <c r="O1009" i="29"/>
  <c r="N1010" i="29"/>
  <c r="O1010" i="29"/>
  <c r="N1011" i="29"/>
  <c r="O1011" i="29"/>
  <c r="N1012" i="29"/>
  <c r="O1012" i="29"/>
  <c r="N1013" i="29"/>
  <c r="O1013" i="29"/>
  <c r="N1014" i="29"/>
  <c r="O1014" i="29"/>
  <c r="N1015" i="29"/>
  <c r="O1015" i="29"/>
  <c r="N1016" i="29"/>
  <c r="O1016" i="29"/>
  <c r="N1017" i="29"/>
  <c r="O1017" i="29"/>
  <c r="N1018" i="29"/>
  <c r="O1018" i="29"/>
  <c r="N1019" i="29"/>
  <c r="O1019" i="29"/>
  <c r="N1020" i="29"/>
  <c r="O1020" i="29"/>
  <c r="N1021" i="29"/>
  <c r="O1021" i="29"/>
  <c r="N1022" i="29"/>
  <c r="O1022" i="29"/>
  <c r="N1023" i="29"/>
  <c r="O1023" i="29"/>
  <c r="N1024" i="29"/>
  <c r="O1024" i="29"/>
  <c r="N1025" i="29"/>
  <c r="O1025" i="29"/>
  <c r="N1026" i="29"/>
  <c r="O1026" i="29"/>
  <c r="N1027" i="29"/>
  <c r="O1027" i="29"/>
  <c r="N1028" i="29"/>
  <c r="O1028" i="29"/>
  <c r="N1029" i="29"/>
  <c r="O1029" i="29"/>
  <c r="N1030" i="29"/>
  <c r="O1030" i="29"/>
  <c r="N1031" i="29"/>
  <c r="O1031" i="29"/>
  <c r="N1032" i="29"/>
  <c r="O1032" i="29"/>
  <c r="N1033" i="29"/>
  <c r="O1033" i="29"/>
  <c r="N1034" i="29"/>
  <c r="O1034" i="29"/>
  <c r="N1035" i="29"/>
  <c r="O1035" i="29"/>
  <c r="N1036" i="29"/>
  <c r="O1036" i="29"/>
  <c r="N1037" i="29"/>
  <c r="O1037" i="29"/>
  <c r="N1038" i="29"/>
  <c r="O1038" i="29"/>
  <c r="N1039" i="29"/>
  <c r="O1039" i="29"/>
  <c r="N1040" i="29"/>
  <c r="O1040" i="29"/>
  <c r="N1041" i="29"/>
  <c r="O1041" i="29"/>
  <c r="N1042" i="29"/>
  <c r="O1042" i="29"/>
  <c r="N1043" i="29"/>
  <c r="O1043" i="29"/>
  <c r="N1044" i="29"/>
  <c r="O1044" i="29"/>
  <c r="N1045" i="29"/>
  <c r="O1045" i="29"/>
  <c r="N1046" i="29"/>
  <c r="O1046" i="29"/>
  <c r="N1047" i="29"/>
  <c r="O1047" i="29"/>
  <c r="N1048" i="29"/>
  <c r="O1048" i="29"/>
  <c r="N1049" i="29"/>
  <c r="O1049" i="29"/>
  <c r="N1050" i="29"/>
  <c r="O1050" i="29"/>
  <c r="N1051" i="29"/>
  <c r="O1051" i="29"/>
  <c r="N1052" i="29"/>
  <c r="O1052" i="29"/>
  <c r="N1053" i="29"/>
  <c r="O1053" i="29"/>
  <c r="N1054" i="29"/>
  <c r="O1054" i="29"/>
  <c r="N1055" i="29"/>
  <c r="O1055" i="29"/>
  <c r="N1056" i="29"/>
  <c r="O1056" i="29"/>
  <c r="N1057" i="29"/>
  <c r="O1057" i="29"/>
  <c r="N1058" i="29"/>
  <c r="O1058" i="29"/>
  <c r="N1059" i="29"/>
  <c r="O1059" i="29"/>
  <c r="N1060" i="29"/>
  <c r="O1060" i="29"/>
  <c r="K1062" i="29"/>
  <c r="J1062" i="29"/>
  <c r="I1062" i="29"/>
  <c r="H1062" i="29"/>
  <c r="L11" i="29"/>
  <c r="L12" i="29"/>
  <c r="L13" i="29"/>
  <c r="L14" i="29"/>
  <c r="L15" i="29"/>
  <c r="L16" i="29"/>
  <c r="L17" i="29"/>
  <c r="L18" i="29"/>
  <c r="L19" i="29"/>
  <c r="L20" i="29"/>
  <c r="L21" i="29"/>
  <c r="L22" i="29"/>
  <c r="L23" i="29"/>
  <c r="L24" i="29"/>
  <c r="L25" i="29"/>
  <c r="L26" i="29"/>
  <c r="L27" i="29"/>
  <c r="L28" i="29"/>
  <c r="L29" i="29"/>
  <c r="L30" i="29"/>
  <c r="L31" i="29"/>
  <c r="L32" i="29"/>
  <c r="L33" i="29"/>
  <c r="L34" i="29"/>
  <c r="L35" i="29"/>
  <c r="L36" i="29"/>
  <c r="L37" i="29"/>
  <c r="L38" i="29"/>
  <c r="L39" i="29"/>
  <c r="L40" i="29"/>
  <c r="L41" i="29"/>
  <c r="L42" i="29"/>
  <c r="L43" i="29"/>
  <c r="L44" i="29"/>
  <c r="L45" i="29"/>
  <c r="L46" i="29"/>
  <c r="L47" i="29"/>
  <c r="L48" i="29"/>
  <c r="L49" i="29"/>
  <c r="L50" i="29"/>
  <c r="L51" i="29"/>
  <c r="L52" i="29"/>
  <c r="L53" i="29"/>
  <c r="L54" i="29"/>
  <c r="L55" i="29"/>
  <c r="L56" i="29"/>
  <c r="L57" i="29"/>
  <c r="L58" i="29"/>
  <c r="L59" i="29"/>
  <c r="L60" i="29"/>
  <c r="L61" i="29"/>
  <c r="L62" i="29"/>
  <c r="L63" i="29"/>
  <c r="L64" i="29"/>
  <c r="L65" i="29"/>
  <c r="L66" i="29"/>
  <c r="L67" i="29"/>
  <c r="L68" i="29"/>
  <c r="L69" i="29"/>
  <c r="L70" i="29"/>
  <c r="L71" i="29"/>
  <c r="L72" i="29"/>
  <c r="L73" i="29"/>
  <c r="L74" i="29"/>
  <c r="L75" i="29"/>
  <c r="L76" i="29"/>
  <c r="L77" i="29"/>
  <c r="L78" i="29"/>
  <c r="L79" i="29"/>
  <c r="L80" i="29"/>
  <c r="L81" i="29"/>
  <c r="L82" i="29"/>
  <c r="L83" i="29"/>
  <c r="L84" i="29"/>
  <c r="L85" i="29"/>
  <c r="L86" i="29"/>
  <c r="L87" i="29"/>
  <c r="L88" i="29"/>
  <c r="L89" i="29"/>
  <c r="L90" i="29"/>
  <c r="L91" i="29"/>
  <c r="L92" i="29"/>
  <c r="L93" i="29"/>
  <c r="L94" i="29"/>
  <c r="L95" i="29"/>
  <c r="L96" i="29"/>
  <c r="L97" i="29"/>
  <c r="L98" i="29"/>
  <c r="L99" i="29"/>
  <c r="L100" i="29"/>
  <c r="L101" i="29"/>
  <c r="L102" i="29"/>
  <c r="L103" i="29"/>
  <c r="L104" i="29"/>
  <c r="L105" i="29"/>
  <c r="L106" i="29"/>
  <c r="L107" i="29"/>
  <c r="L108" i="29"/>
  <c r="L109" i="29"/>
  <c r="L110" i="29"/>
  <c r="L111" i="29"/>
  <c r="L112" i="29"/>
  <c r="L113" i="29"/>
  <c r="L114" i="29"/>
  <c r="L115" i="29"/>
  <c r="L116" i="29"/>
  <c r="L117" i="29"/>
  <c r="L118" i="29"/>
  <c r="L119" i="29"/>
  <c r="L120" i="29"/>
  <c r="L121" i="29"/>
  <c r="L122" i="29"/>
  <c r="L123" i="29"/>
  <c r="L124" i="29"/>
  <c r="L125" i="29"/>
  <c r="L126" i="29"/>
  <c r="L127" i="29"/>
  <c r="L128" i="29"/>
  <c r="L129" i="29"/>
  <c r="L130" i="29"/>
  <c r="L131" i="29"/>
  <c r="L132" i="29"/>
  <c r="L133" i="29"/>
  <c r="L134" i="29"/>
  <c r="L135" i="29"/>
  <c r="L136" i="29"/>
  <c r="L137" i="29"/>
  <c r="L138" i="29"/>
  <c r="L139" i="29"/>
  <c r="L140" i="29"/>
  <c r="L141" i="29"/>
  <c r="L142" i="29"/>
  <c r="L143" i="29"/>
  <c r="L144" i="29"/>
  <c r="L145" i="29"/>
  <c r="L146" i="29"/>
  <c r="L147" i="29"/>
  <c r="L148" i="29"/>
  <c r="L149" i="29"/>
  <c r="L150" i="29"/>
  <c r="L151" i="29"/>
  <c r="L152" i="29"/>
  <c r="L153" i="29"/>
  <c r="L154" i="29"/>
  <c r="L155" i="29"/>
  <c r="L156" i="29"/>
  <c r="L157" i="29"/>
  <c r="L158" i="29"/>
  <c r="L159" i="29"/>
  <c r="L160" i="29"/>
  <c r="L161" i="29"/>
  <c r="L162" i="29"/>
  <c r="L163" i="29"/>
  <c r="L164" i="29"/>
  <c r="L165" i="29"/>
  <c r="L166" i="29"/>
  <c r="L167" i="29"/>
  <c r="L168" i="29"/>
  <c r="L169" i="29"/>
  <c r="L170" i="29"/>
  <c r="L171" i="29"/>
  <c r="L172" i="29"/>
  <c r="L173" i="29"/>
  <c r="L174" i="29"/>
  <c r="L175" i="29"/>
  <c r="L176" i="29"/>
  <c r="L177" i="29"/>
  <c r="L178" i="29"/>
  <c r="L179" i="29"/>
  <c r="L180" i="29"/>
  <c r="L181" i="29"/>
  <c r="L182" i="29"/>
  <c r="L183" i="29"/>
  <c r="L184" i="29"/>
  <c r="L185" i="29"/>
  <c r="L186" i="29"/>
  <c r="L187" i="29"/>
  <c r="L188" i="29"/>
  <c r="L189" i="29"/>
  <c r="L190" i="29"/>
  <c r="L191" i="29"/>
  <c r="L192" i="29"/>
  <c r="L193" i="29"/>
  <c r="L194" i="29"/>
  <c r="L195" i="29"/>
  <c r="L196" i="29"/>
  <c r="L197" i="29"/>
  <c r="L198" i="29"/>
  <c r="L199" i="29"/>
  <c r="L200" i="29"/>
  <c r="L201" i="29"/>
  <c r="L202" i="29"/>
  <c r="L203" i="29"/>
  <c r="L204" i="29"/>
  <c r="L205" i="29"/>
  <c r="L206" i="29"/>
  <c r="L207" i="29"/>
  <c r="L208" i="29"/>
  <c r="L209" i="29"/>
  <c r="L210" i="29"/>
  <c r="L211" i="29"/>
  <c r="L212" i="29"/>
  <c r="L213" i="29"/>
  <c r="L214" i="29"/>
  <c r="L215" i="29"/>
  <c r="L216" i="29"/>
  <c r="L217" i="29"/>
  <c r="L218" i="29"/>
  <c r="L219" i="29"/>
  <c r="L220" i="29"/>
  <c r="L221" i="29"/>
  <c r="L222" i="29"/>
  <c r="L223" i="29"/>
  <c r="L224" i="29"/>
  <c r="L225" i="29"/>
  <c r="L226" i="29"/>
  <c r="L227" i="29"/>
  <c r="L228" i="29"/>
  <c r="L229" i="29"/>
  <c r="L230" i="29"/>
  <c r="L231" i="29"/>
  <c r="L232" i="29"/>
  <c r="L233" i="29"/>
  <c r="L234" i="29"/>
  <c r="L235" i="29"/>
  <c r="L236" i="29"/>
  <c r="L237" i="29"/>
  <c r="L238" i="29"/>
  <c r="L239" i="29"/>
  <c r="L240" i="29"/>
  <c r="L241" i="29"/>
  <c r="L242" i="29"/>
  <c r="L243" i="29"/>
  <c r="L244" i="29"/>
  <c r="L245" i="29"/>
  <c r="L246" i="29"/>
  <c r="L247" i="29"/>
  <c r="L248" i="29"/>
  <c r="L249" i="29"/>
  <c r="L250" i="29"/>
  <c r="L251" i="29"/>
  <c r="L252" i="29"/>
  <c r="L253" i="29"/>
  <c r="L254" i="29"/>
  <c r="L255" i="29"/>
  <c r="L256" i="29"/>
  <c r="L257" i="29"/>
  <c r="L258" i="29"/>
  <c r="L259" i="29"/>
  <c r="L260" i="29"/>
  <c r="L261" i="29"/>
  <c r="L262" i="29"/>
  <c r="L263" i="29"/>
  <c r="L264" i="29"/>
  <c r="L265" i="29"/>
  <c r="L266" i="29"/>
  <c r="L267" i="29"/>
  <c r="L268" i="29"/>
  <c r="L269" i="29"/>
  <c r="L270" i="29"/>
  <c r="L271" i="29"/>
  <c r="L272" i="29"/>
  <c r="L273" i="29"/>
  <c r="L274" i="29"/>
  <c r="L275" i="29"/>
  <c r="L276" i="29"/>
  <c r="L277" i="29"/>
  <c r="L278" i="29"/>
  <c r="L279" i="29"/>
  <c r="L280" i="29"/>
  <c r="L281" i="29"/>
  <c r="L282" i="29"/>
  <c r="L283" i="29"/>
  <c r="L284" i="29"/>
  <c r="L285" i="29"/>
  <c r="L286" i="29"/>
  <c r="L287" i="29"/>
  <c r="L288" i="29"/>
  <c r="L289" i="29"/>
  <c r="L290" i="29"/>
  <c r="L291" i="29"/>
  <c r="L292" i="29"/>
  <c r="L293" i="29"/>
  <c r="L294" i="29"/>
  <c r="L295" i="29"/>
  <c r="L296" i="29"/>
  <c r="L297" i="29"/>
  <c r="L298" i="29"/>
  <c r="L299" i="29"/>
  <c r="L300" i="29"/>
  <c r="L301" i="29"/>
  <c r="L302" i="29"/>
  <c r="L303" i="29"/>
  <c r="L304" i="29"/>
  <c r="L305" i="29"/>
  <c r="L306" i="29"/>
  <c r="L307" i="29"/>
  <c r="L308" i="29"/>
  <c r="L309" i="29"/>
  <c r="L310" i="29"/>
  <c r="L311" i="29"/>
  <c r="L312" i="29"/>
  <c r="L313" i="29"/>
  <c r="L314" i="29"/>
  <c r="L315" i="29"/>
  <c r="L316" i="29"/>
  <c r="L317" i="29"/>
  <c r="L318" i="29"/>
  <c r="L319" i="29"/>
  <c r="L320" i="29"/>
  <c r="L321" i="29"/>
  <c r="L322" i="29"/>
  <c r="L323" i="29"/>
  <c r="L324" i="29"/>
  <c r="L325" i="29"/>
  <c r="L326" i="29"/>
  <c r="L327" i="29"/>
  <c r="L328" i="29"/>
  <c r="L329" i="29"/>
  <c r="L330" i="29"/>
  <c r="L331" i="29"/>
  <c r="L332" i="29"/>
  <c r="L333" i="29"/>
  <c r="L334" i="29"/>
  <c r="L335" i="29"/>
  <c r="L336" i="29"/>
  <c r="L337" i="29"/>
  <c r="L338" i="29"/>
  <c r="L339" i="29"/>
  <c r="L340" i="29"/>
  <c r="L341" i="29"/>
  <c r="L342" i="29"/>
  <c r="L343" i="29"/>
  <c r="L344" i="29"/>
  <c r="L345" i="29"/>
  <c r="L346" i="29"/>
  <c r="L347" i="29"/>
  <c r="L348" i="29"/>
  <c r="L349" i="29"/>
  <c r="L350" i="29"/>
  <c r="L351" i="29"/>
  <c r="L352" i="29"/>
  <c r="L353" i="29"/>
  <c r="L354" i="29"/>
  <c r="L355" i="29"/>
  <c r="L356" i="29"/>
  <c r="L357" i="29"/>
  <c r="L358" i="29"/>
  <c r="L359" i="29"/>
  <c r="L360" i="29"/>
  <c r="L361" i="29"/>
  <c r="L362" i="29"/>
  <c r="L363" i="29"/>
  <c r="L364" i="29"/>
  <c r="L365" i="29"/>
  <c r="L366" i="29"/>
  <c r="L367" i="29"/>
  <c r="L368" i="29"/>
  <c r="L369" i="29"/>
  <c r="L370" i="29"/>
  <c r="L371" i="29"/>
  <c r="L372" i="29"/>
  <c r="L373" i="29"/>
  <c r="L374" i="29"/>
  <c r="L375" i="29"/>
  <c r="L376" i="29"/>
  <c r="L377" i="29"/>
  <c r="L378" i="29"/>
  <c r="L379" i="29"/>
  <c r="L380" i="29"/>
  <c r="L381" i="29"/>
  <c r="L382" i="29"/>
  <c r="L383" i="29"/>
  <c r="L384" i="29"/>
  <c r="L385" i="29"/>
  <c r="L386" i="29"/>
  <c r="L387" i="29"/>
  <c r="L388" i="29"/>
  <c r="L389" i="29"/>
  <c r="L390" i="29"/>
  <c r="L391" i="29"/>
  <c r="L392" i="29"/>
  <c r="L393" i="29"/>
  <c r="L394" i="29"/>
  <c r="L395" i="29"/>
  <c r="L396" i="29"/>
  <c r="L397" i="29"/>
  <c r="L398" i="29"/>
  <c r="L399" i="29"/>
  <c r="L400" i="29"/>
  <c r="L401" i="29"/>
  <c r="L402" i="29"/>
  <c r="L403" i="29"/>
  <c r="L404" i="29"/>
  <c r="L405" i="29"/>
  <c r="L406" i="29"/>
  <c r="L407" i="29"/>
  <c r="L408" i="29"/>
  <c r="L409" i="29"/>
  <c r="L410" i="29"/>
  <c r="L411" i="29"/>
  <c r="L412" i="29"/>
  <c r="L413" i="29"/>
  <c r="L414" i="29"/>
  <c r="L415" i="29"/>
  <c r="L416" i="29"/>
  <c r="L417" i="29"/>
  <c r="L418" i="29"/>
  <c r="L419" i="29"/>
  <c r="L420" i="29"/>
  <c r="L421" i="29"/>
  <c r="L422" i="29"/>
  <c r="L423" i="29"/>
  <c r="L424" i="29"/>
  <c r="L425" i="29"/>
  <c r="L426" i="29"/>
  <c r="L427" i="29"/>
  <c r="L428" i="29"/>
  <c r="L429" i="29"/>
  <c r="L430" i="29"/>
  <c r="L431" i="29"/>
  <c r="L432" i="29"/>
  <c r="L433" i="29"/>
  <c r="L434" i="29"/>
  <c r="L435" i="29"/>
  <c r="L436" i="29"/>
  <c r="L437" i="29"/>
  <c r="L438" i="29"/>
  <c r="L439" i="29"/>
  <c r="L440" i="29"/>
  <c r="L441" i="29"/>
  <c r="L442" i="29"/>
  <c r="L443" i="29"/>
  <c r="L444" i="29"/>
  <c r="L445" i="29"/>
  <c r="L446" i="29"/>
  <c r="L447" i="29"/>
  <c r="L448" i="29"/>
  <c r="L449" i="29"/>
  <c r="L450" i="29"/>
  <c r="L451" i="29"/>
  <c r="L452" i="29"/>
  <c r="L453" i="29"/>
  <c r="L454" i="29"/>
  <c r="L455" i="29"/>
  <c r="L456" i="29"/>
  <c r="L457" i="29"/>
  <c r="L458" i="29"/>
  <c r="L459" i="29"/>
  <c r="L460" i="29"/>
  <c r="L461" i="29"/>
  <c r="L462" i="29"/>
  <c r="L463" i="29"/>
  <c r="L464" i="29"/>
  <c r="L465" i="29"/>
  <c r="L466" i="29"/>
  <c r="L467" i="29"/>
  <c r="L468" i="29"/>
  <c r="L469" i="29"/>
  <c r="L470" i="29"/>
  <c r="L471" i="29"/>
  <c r="L472" i="29"/>
  <c r="L473" i="29"/>
  <c r="L474" i="29"/>
  <c r="L475" i="29"/>
  <c r="L476" i="29"/>
  <c r="L477" i="29"/>
  <c r="L478" i="29"/>
  <c r="L479" i="29"/>
  <c r="L480" i="29"/>
  <c r="L481" i="29"/>
  <c r="L482" i="29"/>
  <c r="L483" i="29"/>
  <c r="L484" i="29"/>
  <c r="L485" i="29"/>
  <c r="L486" i="29"/>
  <c r="L487" i="29"/>
  <c r="L488" i="29"/>
  <c r="L489" i="29"/>
  <c r="L490" i="29"/>
  <c r="L491" i="29"/>
  <c r="L492" i="29"/>
  <c r="L493" i="29"/>
  <c r="L494" i="29"/>
  <c r="L495" i="29"/>
  <c r="L496" i="29"/>
  <c r="L497" i="29"/>
  <c r="L498" i="29"/>
  <c r="L499" i="29"/>
  <c r="L500" i="29"/>
  <c r="L501" i="29"/>
  <c r="L502" i="29"/>
  <c r="L503" i="29"/>
  <c r="L504" i="29"/>
  <c r="L505" i="29"/>
  <c r="L506" i="29"/>
  <c r="L507" i="29"/>
  <c r="L508" i="29"/>
  <c r="L509" i="29"/>
  <c r="L510" i="29"/>
  <c r="L511" i="29"/>
  <c r="L512" i="29"/>
  <c r="L513" i="29"/>
  <c r="L514" i="29"/>
  <c r="L515" i="29"/>
  <c r="L516" i="29"/>
  <c r="L517" i="29"/>
  <c r="L518" i="29"/>
  <c r="L519" i="29"/>
  <c r="L520" i="29"/>
  <c r="L521" i="29"/>
  <c r="L522" i="29"/>
  <c r="L523" i="29"/>
  <c r="L524" i="29"/>
  <c r="L525" i="29"/>
  <c r="L526" i="29"/>
  <c r="L527" i="29"/>
  <c r="L528" i="29"/>
  <c r="L529" i="29"/>
  <c r="L530" i="29"/>
  <c r="L531" i="29"/>
  <c r="L532" i="29"/>
  <c r="L533" i="29"/>
  <c r="L534" i="29"/>
  <c r="L535" i="29"/>
  <c r="L536" i="29"/>
  <c r="L537" i="29"/>
  <c r="L538" i="29"/>
  <c r="L539" i="29"/>
  <c r="L540" i="29"/>
  <c r="L541" i="29"/>
  <c r="L542" i="29"/>
  <c r="L543" i="29"/>
  <c r="L544" i="29"/>
  <c r="L545" i="29"/>
  <c r="L546" i="29"/>
  <c r="L547" i="29"/>
  <c r="L548" i="29"/>
  <c r="L549" i="29"/>
  <c r="L550" i="29"/>
  <c r="L551" i="29"/>
  <c r="L552" i="29"/>
  <c r="L553" i="29"/>
  <c r="L554" i="29"/>
  <c r="L555" i="29"/>
  <c r="L556" i="29"/>
  <c r="L557" i="29"/>
  <c r="L558" i="29"/>
  <c r="L559" i="29"/>
  <c r="L560" i="29"/>
  <c r="L561" i="29"/>
  <c r="L562" i="29"/>
  <c r="L563" i="29"/>
  <c r="L564" i="29"/>
  <c r="L565" i="29"/>
  <c r="L566" i="29"/>
  <c r="L567" i="29"/>
  <c r="L568" i="29"/>
  <c r="L569" i="29"/>
  <c r="L570" i="29"/>
  <c r="L571" i="29"/>
  <c r="L572" i="29"/>
  <c r="L573" i="29"/>
  <c r="L574" i="29"/>
  <c r="L575" i="29"/>
  <c r="L576" i="29"/>
  <c r="L577" i="29"/>
  <c r="L578" i="29"/>
  <c r="L579" i="29"/>
  <c r="L580" i="29"/>
  <c r="L581" i="29"/>
  <c r="L582" i="29"/>
  <c r="L583" i="29"/>
  <c r="L584" i="29"/>
  <c r="L585" i="29"/>
  <c r="L586" i="29"/>
  <c r="L587" i="29"/>
  <c r="L588" i="29"/>
  <c r="L589" i="29"/>
  <c r="L590" i="29"/>
  <c r="L591" i="29"/>
  <c r="L592" i="29"/>
  <c r="L593" i="29"/>
  <c r="L594" i="29"/>
  <c r="L595" i="29"/>
  <c r="L596" i="29"/>
  <c r="L597" i="29"/>
  <c r="L598" i="29"/>
  <c r="L599" i="29"/>
  <c r="L600" i="29"/>
  <c r="L601" i="29"/>
  <c r="L602" i="29"/>
  <c r="L603" i="29"/>
  <c r="L604" i="29"/>
  <c r="L605" i="29"/>
  <c r="L606" i="29"/>
  <c r="L607" i="29"/>
  <c r="L608" i="29"/>
  <c r="L609" i="29"/>
  <c r="L610" i="29"/>
  <c r="L611" i="29"/>
  <c r="L612" i="29"/>
  <c r="L613" i="29"/>
  <c r="L614" i="29"/>
  <c r="L615" i="29"/>
  <c r="L616" i="29"/>
  <c r="L617" i="29"/>
  <c r="L618" i="29"/>
  <c r="L619" i="29"/>
  <c r="L620" i="29"/>
  <c r="L621" i="29"/>
  <c r="L622" i="29"/>
  <c r="L623" i="29"/>
  <c r="L624" i="29"/>
  <c r="L625" i="29"/>
  <c r="L626" i="29"/>
  <c r="L627" i="29"/>
  <c r="L628" i="29"/>
  <c r="L629" i="29"/>
  <c r="L630" i="29"/>
  <c r="L631" i="29"/>
  <c r="L632" i="29"/>
  <c r="L633" i="29"/>
  <c r="L634" i="29"/>
  <c r="L635" i="29"/>
  <c r="L636" i="29"/>
  <c r="L637" i="29"/>
  <c r="L638" i="29"/>
  <c r="L639" i="29"/>
  <c r="L640" i="29"/>
  <c r="L641" i="29"/>
  <c r="L642" i="29"/>
  <c r="L643" i="29"/>
  <c r="L644" i="29"/>
  <c r="L645" i="29"/>
  <c r="L646" i="29"/>
  <c r="L647" i="29"/>
  <c r="L648" i="29"/>
  <c r="L649" i="29"/>
  <c r="L650" i="29"/>
  <c r="L651" i="29"/>
  <c r="L652" i="29"/>
  <c r="L653" i="29"/>
  <c r="L654" i="29"/>
  <c r="L655" i="29"/>
  <c r="L656" i="29"/>
  <c r="L657" i="29"/>
  <c r="L658" i="29"/>
  <c r="L659" i="29"/>
  <c r="L660" i="29"/>
  <c r="L661" i="29"/>
  <c r="L662" i="29"/>
  <c r="L663" i="29"/>
  <c r="L664" i="29"/>
  <c r="L665" i="29"/>
  <c r="L666" i="29"/>
  <c r="L667" i="29"/>
  <c r="L668" i="29"/>
  <c r="L669" i="29"/>
  <c r="L670" i="29"/>
  <c r="L671" i="29"/>
  <c r="L672" i="29"/>
  <c r="L673" i="29"/>
  <c r="L674" i="29"/>
  <c r="L675" i="29"/>
  <c r="L676" i="29"/>
  <c r="L677" i="29"/>
  <c r="L678" i="29"/>
  <c r="L679" i="29"/>
  <c r="L680" i="29"/>
  <c r="L681" i="29"/>
  <c r="L682" i="29"/>
  <c r="L683" i="29"/>
  <c r="L684" i="29"/>
  <c r="L685" i="29"/>
  <c r="L686" i="29"/>
  <c r="L687" i="29"/>
  <c r="L688" i="29"/>
  <c r="L689" i="29"/>
  <c r="L690" i="29"/>
  <c r="L691" i="29"/>
  <c r="L692" i="29"/>
  <c r="L693" i="29"/>
  <c r="L694" i="29"/>
  <c r="L695" i="29"/>
  <c r="L696" i="29"/>
  <c r="L697" i="29"/>
  <c r="L698" i="29"/>
  <c r="L699" i="29"/>
  <c r="L700" i="29"/>
  <c r="L701" i="29"/>
  <c r="L702" i="29"/>
  <c r="L703" i="29"/>
  <c r="L704" i="29"/>
  <c r="L705" i="29"/>
  <c r="L706" i="29"/>
  <c r="L707" i="29"/>
  <c r="L708" i="29"/>
  <c r="L709" i="29"/>
  <c r="L710" i="29"/>
  <c r="L711" i="29"/>
  <c r="L712" i="29"/>
  <c r="L713" i="29"/>
  <c r="L714" i="29"/>
  <c r="L715" i="29"/>
  <c r="L716" i="29"/>
  <c r="L717" i="29"/>
  <c r="L718" i="29"/>
  <c r="L719" i="29"/>
  <c r="L720" i="29"/>
  <c r="L721" i="29"/>
  <c r="L722" i="29"/>
  <c r="L723" i="29"/>
  <c r="L724" i="29"/>
  <c r="L725" i="29"/>
  <c r="L726" i="29"/>
  <c r="L727" i="29"/>
  <c r="L728" i="29"/>
  <c r="L729" i="29"/>
  <c r="L730" i="29"/>
  <c r="L731" i="29"/>
  <c r="L732" i="29"/>
  <c r="L733" i="29"/>
  <c r="L734" i="29"/>
  <c r="L735" i="29"/>
  <c r="L736" i="29"/>
  <c r="L737" i="29"/>
  <c r="L738" i="29"/>
  <c r="L739" i="29"/>
  <c r="L740" i="29"/>
  <c r="L741" i="29"/>
  <c r="L742" i="29"/>
  <c r="L743" i="29"/>
  <c r="L744" i="29"/>
  <c r="L745" i="29"/>
  <c r="L746" i="29"/>
  <c r="L747" i="29"/>
  <c r="L748" i="29"/>
  <c r="L749" i="29"/>
  <c r="L750" i="29"/>
  <c r="L751" i="29"/>
  <c r="L752" i="29"/>
  <c r="L753" i="29"/>
  <c r="L754" i="29"/>
  <c r="L755" i="29"/>
  <c r="L756" i="29"/>
  <c r="L757" i="29"/>
  <c r="L758" i="29"/>
  <c r="L759" i="29"/>
  <c r="L760" i="29"/>
  <c r="L761" i="29"/>
  <c r="L762" i="29"/>
  <c r="L763" i="29"/>
  <c r="L764" i="29"/>
  <c r="L765" i="29"/>
  <c r="L766" i="29"/>
  <c r="L767" i="29"/>
  <c r="L768" i="29"/>
  <c r="L769" i="29"/>
  <c r="L770" i="29"/>
  <c r="L771" i="29"/>
  <c r="L772" i="29"/>
  <c r="L773" i="29"/>
  <c r="L774" i="29"/>
  <c r="L775" i="29"/>
  <c r="L776" i="29"/>
  <c r="L777" i="29"/>
  <c r="L778" i="29"/>
  <c r="L779" i="29"/>
  <c r="L780" i="29"/>
  <c r="L781" i="29"/>
  <c r="L782" i="29"/>
  <c r="L783" i="29"/>
  <c r="L784" i="29"/>
  <c r="L785" i="29"/>
  <c r="L786" i="29"/>
  <c r="L787" i="29"/>
  <c r="L788" i="29"/>
  <c r="L789" i="29"/>
  <c r="L790" i="29"/>
  <c r="L791" i="29"/>
  <c r="L792" i="29"/>
  <c r="L793" i="29"/>
  <c r="L794" i="29"/>
  <c r="L795" i="29"/>
  <c r="L796" i="29"/>
  <c r="L797" i="29"/>
  <c r="L798" i="29"/>
  <c r="L799" i="29"/>
  <c r="L800" i="29"/>
  <c r="L801" i="29"/>
  <c r="L802" i="29"/>
  <c r="L803" i="29"/>
  <c r="L804" i="29"/>
  <c r="L805" i="29"/>
  <c r="L806" i="29"/>
  <c r="L807" i="29"/>
  <c r="L808" i="29"/>
  <c r="L809" i="29"/>
  <c r="L810" i="29"/>
  <c r="L811" i="29"/>
  <c r="L812" i="29"/>
  <c r="L813" i="29"/>
  <c r="L814" i="29"/>
  <c r="L815" i="29"/>
  <c r="L816" i="29"/>
  <c r="L817" i="29"/>
  <c r="L818" i="29"/>
  <c r="L819" i="29"/>
  <c r="L820" i="29"/>
  <c r="L821" i="29"/>
  <c r="L822" i="29"/>
  <c r="L823" i="29"/>
  <c r="L824" i="29"/>
  <c r="L825" i="29"/>
  <c r="L826" i="29"/>
  <c r="L827" i="29"/>
  <c r="L828" i="29"/>
  <c r="L829" i="29"/>
  <c r="L830" i="29"/>
  <c r="L831" i="29"/>
  <c r="L832" i="29"/>
  <c r="L833" i="29"/>
  <c r="L834" i="29"/>
  <c r="L835" i="29"/>
  <c r="L836" i="29"/>
  <c r="L837" i="29"/>
  <c r="L838" i="29"/>
  <c r="L839" i="29"/>
  <c r="L840" i="29"/>
  <c r="L841" i="29"/>
  <c r="L842" i="29"/>
  <c r="L843" i="29"/>
  <c r="L844" i="29"/>
  <c r="L845" i="29"/>
  <c r="L846" i="29"/>
  <c r="L847" i="29"/>
  <c r="L848" i="29"/>
  <c r="L849" i="29"/>
  <c r="L850" i="29"/>
  <c r="L851" i="29"/>
  <c r="L852" i="29"/>
  <c r="L853" i="29"/>
  <c r="L854" i="29"/>
  <c r="L855" i="29"/>
  <c r="L856" i="29"/>
  <c r="L857" i="29"/>
  <c r="L858" i="29"/>
  <c r="L859" i="29"/>
  <c r="L860" i="29"/>
  <c r="L861" i="29"/>
  <c r="L862" i="29"/>
  <c r="L863" i="29"/>
  <c r="L864" i="29"/>
  <c r="L865" i="29"/>
  <c r="L866" i="29"/>
  <c r="L867" i="29"/>
  <c r="L868" i="29"/>
  <c r="L869" i="29"/>
  <c r="L870" i="29"/>
  <c r="L871" i="29"/>
  <c r="L872" i="29"/>
  <c r="L873" i="29"/>
  <c r="L874" i="29"/>
  <c r="L875" i="29"/>
  <c r="L876" i="29"/>
  <c r="L877" i="29"/>
  <c r="L878" i="29"/>
  <c r="L879" i="29"/>
  <c r="L880" i="29"/>
  <c r="L881" i="29"/>
  <c r="L882" i="29"/>
  <c r="L883" i="29"/>
  <c r="L884" i="29"/>
  <c r="L885" i="29"/>
  <c r="L886" i="29"/>
  <c r="L887" i="29"/>
  <c r="L888" i="29"/>
  <c r="L889" i="29"/>
  <c r="L890" i="29"/>
  <c r="L891" i="29"/>
  <c r="L892" i="29"/>
  <c r="L893" i="29"/>
  <c r="L894" i="29"/>
  <c r="L895" i="29"/>
  <c r="L896" i="29"/>
  <c r="L897" i="29"/>
  <c r="L898" i="29"/>
  <c r="L899" i="29"/>
  <c r="L900" i="29"/>
  <c r="L901" i="29"/>
  <c r="L902" i="29"/>
  <c r="L903" i="29"/>
  <c r="L904" i="29"/>
  <c r="L905" i="29"/>
  <c r="L906" i="29"/>
  <c r="L907" i="29"/>
  <c r="L908" i="29"/>
  <c r="L909" i="29"/>
  <c r="L910" i="29"/>
  <c r="L911" i="29"/>
  <c r="L912" i="29"/>
  <c r="L913" i="29"/>
  <c r="L914" i="29"/>
  <c r="L915" i="29"/>
  <c r="L916" i="29"/>
  <c r="L917" i="29"/>
  <c r="L918" i="29"/>
  <c r="L919" i="29"/>
  <c r="L920" i="29"/>
  <c r="L921" i="29"/>
  <c r="L922" i="29"/>
  <c r="L923" i="29"/>
  <c r="L924" i="29"/>
  <c r="L925" i="29"/>
  <c r="L926" i="29"/>
  <c r="L927" i="29"/>
  <c r="L928" i="29"/>
  <c r="L929" i="29"/>
  <c r="L930" i="29"/>
  <c r="L931" i="29"/>
  <c r="L932" i="29"/>
  <c r="L933" i="29"/>
  <c r="L934" i="29"/>
  <c r="L935" i="29"/>
  <c r="L936" i="29"/>
  <c r="L937" i="29"/>
  <c r="L938" i="29"/>
  <c r="L939" i="29"/>
  <c r="L940" i="29"/>
  <c r="L941" i="29"/>
  <c r="L942" i="29"/>
  <c r="L943" i="29"/>
  <c r="L944" i="29"/>
  <c r="L945" i="29"/>
  <c r="L946" i="29"/>
  <c r="L947" i="29"/>
  <c r="L948" i="29"/>
  <c r="L949" i="29"/>
  <c r="L950" i="29"/>
  <c r="L951" i="29"/>
  <c r="L952" i="29"/>
  <c r="L953" i="29"/>
  <c r="L954" i="29"/>
  <c r="L955" i="29"/>
  <c r="L956" i="29"/>
  <c r="L957" i="29"/>
  <c r="L958" i="29"/>
  <c r="L959" i="29"/>
  <c r="L960" i="29"/>
  <c r="L961" i="29"/>
  <c r="L962" i="29"/>
  <c r="L963" i="29"/>
  <c r="L964" i="29"/>
  <c r="L965" i="29"/>
  <c r="L966" i="29"/>
  <c r="L967" i="29"/>
  <c r="L968" i="29"/>
  <c r="L969" i="29"/>
  <c r="L970" i="29"/>
  <c r="L971" i="29"/>
  <c r="L972" i="29"/>
  <c r="L973" i="29"/>
  <c r="L974" i="29"/>
  <c r="L975" i="29"/>
  <c r="L976" i="29"/>
  <c r="L977" i="29"/>
  <c r="L978" i="29"/>
  <c r="L979" i="29"/>
  <c r="L980" i="29"/>
  <c r="L981" i="29"/>
  <c r="L982" i="29"/>
  <c r="L983" i="29"/>
  <c r="L984" i="29"/>
  <c r="L985" i="29"/>
  <c r="L986" i="29"/>
  <c r="L987" i="29"/>
  <c r="L988" i="29"/>
  <c r="L989" i="29"/>
  <c r="L990" i="29"/>
  <c r="L991" i="29"/>
  <c r="L992" i="29"/>
  <c r="L993" i="29"/>
  <c r="L994" i="29"/>
  <c r="L995" i="29"/>
  <c r="L996" i="29"/>
  <c r="L997" i="29"/>
  <c r="L998" i="29"/>
  <c r="L999" i="29"/>
  <c r="L1000" i="29"/>
  <c r="L1001" i="29"/>
  <c r="L1002" i="29"/>
  <c r="L1003" i="29"/>
  <c r="L1004" i="29"/>
  <c r="L1005" i="29"/>
  <c r="L1006" i="29"/>
  <c r="L1007" i="29"/>
  <c r="L1008" i="29"/>
  <c r="L1009" i="29"/>
  <c r="L1010" i="29"/>
  <c r="L1011" i="29"/>
  <c r="L1012" i="29"/>
  <c r="L1013" i="29"/>
  <c r="L1014" i="29"/>
  <c r="L1015" i="29"/>
  <c r="L1016" i="29"/>
  <c r="L1017" i="29"/>
  <c r="L1018" i="29"/>
  <c r="L1019" i="29"/>
  <c r="L1020" i="29"/>
  <c r="L1021" i="29"/>
  <c r="L1022" i="29"/>
  <c r="L1023" i="29"/>
  <c r="L1024" i="29"/>
  <c r="L1025" i="29"/>
  <c r="L1026" i="29"/>
  <c r="L1027" i="29"/>
  <c r="L1028" i="29"/>
  <c r="L1029" i="29"/>
  <c r="L1030" i="29"/>
  <c r="L1031" i="29"/>
  <c r="L1032" i="29"/>
  <c r="L1033" i="29"/>
  <c r="L1034" i="29"/>
  <c r="L1035" i="29"/>
  <c r="L1036" i="29"/>
  <c r="L1037" i="29"/>
  <c r="L1038" i="29"/>
  <c r="L1039" i="29"/>
  <c r="L1040" i="29"/>
  <c r="L1041" i="29"/>
  <c r="L1042" i="29"/>
  <c r="L1043" i="29"/>
  <c r="L1044" i="29"/>
  <c r="L1045" i="29"/>
  <c r="L1046" i="29"/>
  <c r="L1047" i="29"/>
  <c r="L1048" i="29"/>
  <c r="L1049" i="29"/>
  <c r="L1050" i="29"/>
  <c r="L1051" i="29"/>
  <c r="L1052" i="29"/>
  <c r="L1053" i="29"/>
  <c r="L1054" i="29"/>
  <c r="L1055" i="29"/>
  <c r="L1056" i="29"/>
  <c r="L1057" i="29"/>
  <c r="L1058" i="29"/>
  <c r="L1059" i="29"/>
  <c r="L1060" i="29"/>
  <c r="L10" i="29"/>
  <c r="L1062" i="29" l="1"/>
  <c r="O4" i="15"/>
  <c r="P4" i="15"/>
  <c r="K4" i="15"/>
  <c r="O11" i="3" l="1"/>
  <c r="P11" i="3"/>
  <c r="O12" i="3"/>
  <c r="P12" i="3"/>
  <c r="O13" i="3"/>
  <c r="P13" i="3"/>
  <c r="O14" i="3"/>
  <c r="P14" i="3"/>
  <c r="O15" i="3"/>
  <c r="P15" i="3"/>
  <c r="O16" i="3"/>
  <c r="P16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O26" i="3"/>
  <c r="P26" i="3"/>
  <c r="O27" i="3"/>
  <c r="P27" i="3"/>
  <c r="O28" i="3"/>
  <c r="P28" i="3"/>
  <c r="O29" i="3"/>
  <c r="P29" i="3"/>
  <c r="O30" i="3"/>
  <c r="P30" i="3"/>
  <c r="O31" i="3"/>
  <c r="P31" i="3"/>
  <c r="O32" i="3"/>
  <c r="P32" i="3"/>
  <c r="O33" i="3"/>
  <c r="P33" i="3"/>
  <c r="O34" i="3"/>
  <c r="P34" i="3"/>
  <c r="O35" i="3"/>
  <c r="P35" i="3"/>
  <c r="O36" i="3"/>
  <c r="P36" i="3"/>
  <c r="O37" i="3"/>
  <c r="P37" i="3"/>
  <c r="O38" i="3"/>
  <c r="P38" i="3"/>
  <c r="O39" i="3"/>
  <c r="P39" i="3"/>
  <c r="O40" i="3"/>
  <c r="P40" i="3"/>
  <c r="O41" i="3"/>
  <c r="P41" i="3"/>
  <c r="O42" i="3"/>
  <c r="P42" i="3"/>
  <c r="O43" i="3"/>
  <c r="P43" i="3"/>
  <c r="O44" i="3"/>
  <c r="P44" i="3"/>
  <c r="O45" i="3"/>
  <c r="P45" i="3"/>
  <c r="O46" i="3"/>
  <c r="P46" i="3"/>
  <c r="O47" i="3"/>
  <c r="P47" i="3"/>
  <c r="O48" i="3"/>
  <c r="P48" i="3"/>
  <c r="O49" i="3"/>
  <c r="P49" i="3"/>
  <c r="O50" i="3"/>
  <c r="P50" i="3"/>
  <c r="O51" i="3"/>
  <c r="P51" i="3"/>
  <c r="O52" i="3"/>
  <c r="P52" i="3"/>
  <c r="O53" i="3"/>
  <c r="P53" i="3"/>
  <c r="O54" i="3"/>
  <c r="P54" i="3"/>
  <c r="O55" i="3"/>
  <c r="P55" i="3"/>
  <c r="O56" i="3"/>
  <c r="P56" i="3"/>
  <c r="O57" i="3"/>
  <c r="P57" i="3"/>
  <c r="O58" i="3"/>
  <c r="P58" i="3"/>
  <c r="O59" i="3"/>
  <c r="P59" i="3"/>
  <c r="O60" i="3"/>
  <c r="P60" i="3"/>
  <c r="O61" i="3"/>
  <c r="P61" i="3"/>
  <c r="O62" i="3"/>
  <c r="P62" i="3"/>
  <c r="O63" i="3"/>
  <c r="P63" i="3"/>
  <c r="O64" i="3"/>
  <c r="P64" i="3"/>
  <c r="O65" i="3"/>
  <c r="P65" i="3"/>
  <c r="O66" i="3"/>
  <c r="P66" i="3"/>
  <c r="O67" i="3"/>
  <c r="P67" i="3"/>
  <c r="O68" i="3"/>
  <c r="P68" i="3"/>
  <c r="O69" i="3"/>
  <c r="P69" i="3"/>
  <c r="O70" i="3"/>
  <c r="P70" i="3"/>
  <c r="O71" i="3"/>
  <c r="P71" i="3"/>
  <c r="O72" i="3"/>
  <c r="P72" i="3"/>
  <c r="O73" i="3"/>
  <c r="P73" i="3"/>
  <c r="O74" i="3"/>
  <c r="P74" i="3"/>
  <c r="O75" i="3"/>
  <c r="P75" i="3"/>
  <c r="O76" i="3"/>
  <c r="P76" i="3"/>
  <c r="O77" i="3"/>
  <c r="P77" i="3"/>
  <c r="O78" i="3"/>
  <c r="P78" i="3"/>
  <c r="O79" i="3"/>
  <c r="P79" i="3"/>
  <c r="O80" i="3"/>
  <c r="P80" i="3"/>
  <c r="O81" i="3"/>
  <c r="P81" i="3"/>
  <c r="O82" i="3"/>
  <c r="P82" i="3"/>
  <c r="O83" i="3"/>
  <c r="P83" i="3"/>
  <c r="O84" i="3"/>
  <c r="P84" i="3"/>
  <c r="O85" i="3"/>
  <c r="P85" i="3"/>
  <c r="O86" i="3"/>
  <c r="P86" i="3"/>
  <c r="O87" i="3"/>
  <c r="P87" i="3"/>
  <c r="O88" i="3"/>
  <c r="P88" i="3"/>
  <c r="O89" i="3"/>
  <c r="P89" i="3"/>
  <c r="O90" i="3"/>
  <c r="P90" i="3"/>
  <c r="O91" i="3"/>
  <c r="P91" i="3"/>
  <c r="O92" i="3"/>
  <c r="P92" i="3"/>
  <c r="O93" i="3"/>
  <c r="P93" i="3"/>
  <c r="O94" i="3"/>
  <c r="P94" i="3"/>
  <c r="O95" i="3"/>
  <c r="P95" i="3"/>
  <c r="O96" i="3"/>
  <c r="P96" i="3"/>
  <c r="O97" i="3"/>
  <c r="P97" i="3"/>
  <c r="O98" i="3"/>
  <c r="P98" i="3"/>
  <c r="O99" i="3"/>
  <c r="P99" i="3"/>
  <c r="O100" i="3"/>
  <c r="P100" i="3"/>
  <c r="O101" i="3"/>
  <c r="P101" i="3"/>
  <c r="O102" i="3"/>
  <c r="P102" i="3"/>
  <c r="O103" i="3"/>
  <c r="P103" i="3"/>
  <c r="O104" i="3"/>
  <c r="P104" i="3"/>
  <c r="O105" i="3"/>
  <c r="P105" i="3"/>
  <c r="O106" i="3"/>
  <c r="P106" i="3"/>
  <c r="O107" i="3"/>
  <c r="P107" i="3"/>
  <c r="O108" i="3"/>
  <c r="P108" i="3"/>
  <c r="O109" i="3"/>
  <c r="P109" i="3"/>
  <c r="O110" i="3"/>
  <c r="P110" i="3"/>
  <c r="O111" i="3"/>
  <c r="P111" i="3"/>
  <c r="O112" i="3"/>
  <c r="P112" i="3"/>
  <c r="O113" i="3"/>
  <c r="P113" i="3"/>
  <c r="O114" i="3"/>
  <c r="P114" i="3"/>
  <c r="O115" i="3"/>
  <c r="P115" i="3"/>
  <c r="O116" i="3"/>
  <c r="P116" i="3"/>
  <c r="O117" i="3"/>
  <c r="P117" i="3"/>
  <c r="O118" i="3"/>
  <c r="P118" i="3"/>
  <c r="O119" i="3"/>
  <c r="P119" i="3"/>
  <c r="O120" i="3"/>
  <c r="P120" i="3"/>
  <c r="O121" i="3"/>
  <c r="P121" i="3"/>
  <c r="O122" i="3"/>
  <c r="P122" i="3"/>
  <c r="O123" i="3"/>
  <c r="P123" i="3"/>
  <c r="O124" i="3"/>
  <c r="P124" i="3"/>
  <c r="O125" i="3"/>
  <c r="P125" i="3"/>
  <c r="O126" i="3"/>
  <c r="P126" i="3"/>
  <c r="O127" i="3"/>
  <c r="P127" i="3"/>
  <c r="O128" i="3"/>
  <c r="P128" i="3"/>
  <c r="O129" i="3"/>
  <c r="P129" i="3"/>
  <c r="O130" i="3"/>
  <c r="P130" i="3"/>
  <c r="O131" i="3"/>
  <c r="P131" i="3"/>
  <c r="O132" i="3"/>
  <c r="P132" i="3"/>
  <c r="O133" i="3"/>
  <c r="P133" i="3"/>
  <c r="O134" i="3"/>
  <c r="P134" i="3"/>
  <c r="O135" i="3"/>
  <c r="P135" i="3"/>
  <c r="O136" i="3"/>
  <c r="P136" i="3"/>
  <c r="O137" i="3"/>
  <c r="P137" i="3"/>
  <c r="O138" i="3"/>
  <c r="P138" i="3"/>
  <c r="O139" i="3"/>
  <c r="P139" i="3"/>
  <c r="O140" i="3"/>
  <c r="P140" i="3"/>
  <c r="O141" i="3"/>
  <c r="P141" i="3"/>
  <c r="O142" i="3"/>
  <c r="P142" i="3"/>
  <c r="O143" i="3"/>
  <c r="P143" i="3"/>
  <c r="O144" i="3"/>
  <c r="P144" i="3"/>
  <c r="O145" i="3"/>
  <c r="P145" i="3"/>
  <c r="O146" i="3"/>
  <c r="P146" i="3"/>
  <c r="O147" i="3"/>
  <c r="P147" i="3"/>
  <c r="O148" i="3"/>
  <c r="P148" i="3"/>
  <c r="O149" i="3"/>
  <c r="P149" i="3"/>
  <c r="O150" i="3"/>
  <c r="P150" i="3"/>
  <c r="O151" i="3"/>
  <c r="P151" i="3"/>
  <c r="O152" i="3"/>
  <c r="P152" i="3"/>
  <c r="O153" i="3"/>
  <c r="P153" i="3"/>
  <c r="O154" i="3"/>
  <c r="P154" i="3"/>
  <c r="O155" i="3"/>
  <c r="P155" i="3"/>
  <c r="O156" i="3"/>
  <c r="P156" i="3"/>
  <c r="O157" i="3"/>
  <c r="P157" i="3"/>
  <c r="O158" i="3"/>
  <c r="P158" i="3"/>
  <c r="O159" i="3"/>
  <c r="P159" i="3"/>
  <c r="O160" i="3"/>
  <c r="P160" i="3"/>
  <c r="O161" i="3"/>
  <c r="P161" i="3"/>
  <c r="O162" i="3"/>
  <c r="P162" i="3"/>
  <c r="O163" i="3"/>
  <c r="P163" i="3"/>
  <c r="O164" i="3"/>
  <c r="P164" i="3"/>
  <c r="O165" i="3"/>
  <c r="P165" i="3"/>
  <c r="O166" i="3"/>
  <c r="P166" i="3"/>
  <c r="O167" i="3"/>
  <c r="P167" i="3"/>
  <c r="O168" i="3"/>
  <c r="P168" i="3"/>
  <c r="O169" i="3"/>
  <c r="P169" i="3"/>
  <c r="O170" i="3"/>
  <c r="P170" i="3"/>
  <c r="O171" i="3"/>
  <c r="P171" i="3"/>
  <c r="O172" i="3"/>
  <c r="P172" i="3"/>
  <c r="O173" i="3"/>
  <c r="P173" i="3"/>
  <c r="O174" i="3"/>
  <c r="P174" i="3"/>
  <c r="O175" i="3"/>
  <c r="P175" i="3"/>
  <c r="O176" i="3"/>
  <c r="P176" i="3"/>
  <c r="O177" i="3"/>
  <c r="P177" i="3"/>
  <c r="O178" i="3"/>
  <c r="P178" i="3"/>
  <c r="O179" i="3"/>
  <c r="P179" i="3"/>
  <c r="O180" i="3"/>
  <c r="P180" i="3"/>
  <c r="O181" i="3"/>
  <c r="P181" i="3"/>
  <c r="O182" i="3"/>
  <c r="P182" i="3"/>
  <c r="O183" i="3"/>
  <c r="P183" i="3"/>
  <c r="O184" i="3"/>
  <c r="P184" i="3"/>
  <c r="O185" i="3"/>
  <c r="P185" i="3"/>
  <c r="O186" i="3"/>
  <c r="P186" i="3"/>
  <c r="O187" i="3"/>
  <c r="P187" i="3"/>
  <c r="O188" i="3"/>
  <c r="P188" i="3"/>
  <c r="O189" i="3"/>
  <c r="P189" i="3"/>
  <c r="O190" i="3"/>
  <c r="P190" i="3"/>
  <c r="O191" i="3"/>
  <c r="P191" i="3"/>
  <c r="O192" i="3"/>
  <c r="P192" i="3"/>
  <c r="O193" i="3"/>
  <c r="P193" i="3"/>
  <c r="O194" i="3"/>
  <c r="P194" i="3"/>
  <c r="O195" i="3"/>
  <c r="P195" i="3"/>
  <c r="O196" i="3"/>
  <c r="P196" i="3"/>
  <c r="O197" i="3"/>
  <c r="P197" i="3"/>
  <c r="O198" i="3"/>
  <c r="P198" i="3"/>
  <c r="O199" i="3"/>
  <c r="P199" i="3"/>
  <c r="O200" i="3"/>
  <c r="P200" i="3"/>
  <c r="O201" i="3"/>
  <c r="P201" i="3"/>
  <c r="O202" i="3"/>
  <c r="P202" i="3"/>
  <c r="O203" i="3"/>
  <c r="P203" i="3"/>
  <c r="O204" i="3"/>
  <c r="P204" i="3"/>
  <c r="O205" i="3"/>
  <c r="P205" i="3"/>
  <c r="O206" i="3"/>
  <c r="P206" i="3"/>
  <c r="O207" i="3"/>
  <c r="P207" i="3"/>
  <c r="O208" i="3"/>
  <c r="P208" i="3"/>
  <c r="O209" i="3"/>
  <c r="P209" i="3"/>
  <c r="O210" i="3"/>
  <c r="P210" i="3"/>
  <c r="O211" i="3"/>
  <c r="P211" i="3"/>
  <c r="O212" i="3"/>
  <c r="P212" i="3"/>
  <c r="O213" i="3"/>
  <c r="P213" i="3"/>
  <c r="O214" i="3"/>
  <c r="P214" i="3"/>
  <c r="O215" i="3"/>
  <c r="P215" i="3"/>
  <c r="O216" i="3"/>
  <c r="P216" i="3"/>
  <c r="O217" i="3"/>
  <c r="P217" i="3"/>
  <c r="O218" i="3"/>
  <c r="P218" i="3"/>
  <c r="O219" i="3"/>
  <c r="P219" i="3"/>
  <c r="O220" i="3"/>
  <c r="P220" i="3"/>
  <c r="O221" i="3"/>
  <c r="P221" i="3"/>
  <c r="O222" i="3"/>
  <c r="P222" i="3"/>
  <c r="O223" i="3"/>
  <c r="P223" i="3"/>
  <c r="O224" i="3"/>
  <c r="P224" i="3"/>
  <c r="O225" i="3"/>
  <c r="P225" i="3"/>
  <c r="O226" i="3"/>
  <c r="P226" i="3"/>
  <c r="O227" i="3"/>
  <c r="P227" i="3"/>
  <c r="O228" i="3"/>
  <c r="P228" i="3"/>
  <c r="O229" i="3"/>
  <c r="P229" i="3"/>
  <c r="O230" i="3"/>
  <c r="P230" i="3"/>
  <c r="O231" i="3"/>
  <c r="P231" i="3"/>
  <c r="O232" i="3"/>
  <c r="P232" i="3"/>
  <c r="O233" i="3"/>
  <c r="P233" i="3"/>
  <c r="O234" i="3"/>
  <c r="P234" i="3"/>
  <c r="O235" i="3"/>
  <c r="P235" i="3"/>
  <c r="O236" i="3"/>
  <c r="P236" i="3"/>
  <c r="O237" i="3"/>
  <c r="P237" i="3"/>
  <c r="O238" i="3"/>
  <c r="P238" i="3"/>
  <c r="O239" i="3"/>
  <c r="P239" i="3"/>
  <c r="O240" i="3"/>
  <c r="P240" i="3"/>
  <c r="O241" i="3"/>
  <c r="P241" i="3"/>
  <c r="O242" i="3"/>
  <c r="P242" i="3"/>
  <c r="O243" i="3"/>
  <c r="P243" i="3"/>
  <c r="O244" i="3"/>
  <c r="P244" i="3"/>
  <c r="O245" i="3"/>
  <c r="P245" i="3"/>
  <c r="O246" i="3"/>
  <c r="P246" i="3"/>
  <c r="O247" i="3"/>
  <c r="P247" i="3"/>
  <c r="O248" i="3"/>
  <c r="P248" i="3"/>
  <c r="O249" i="3"/>
  <c r="P249" i="3"/>
  <c r="O250" i="3"/>
  <c r="P250" i="3"/>
  <c r="O251" i="3"/>
  <c r="P251" i="3"/>
  <c r="O252" i="3"/>
  <c r="P252" i="3"/>
  <c r="O253" i="3"/>
  <c r="P253" i="3"/>
  <c r="O254" i="3"/>
  <c r="P254" i="3"/>
  <c r="O255" i="3"/>
  <c r="P255" i="3"/>
  <c r="O256" i="3"/>
  <c r="P256" i="3"/>
  <c r="O257" i="3"/>
  <c r="P257" i="3"/>
  <c r="O258" i="3"/>
  <c r="P258" i="3"/>
  <c r="O259" i="3"/>
  <c r="P259" i="3"/>
  <c r="O260" i="3"/>
  <c r="P260" i="3"/>
  <c r="O261" i="3"/>
  <c r="P261" i="3"/>
  <c r="O262" i="3"/>
  <c r="P262" i="3"/>
  <c r="O263" i="3"/>
  <c r="P263" i="3"/>
  <c r="O264" i="3"/>
  <c r="P264" i="3"/>
  <c r="O265" i="3"/>
  <c r="P265" i="3"/>
  <c r="O266" i="3"/>
  <c r="P266" i="3"/>
  <c r="O267" i="3"/>
  <c r="P267" i="3"/>
  <c r="O268" i="3"/>
  <c r="P268" i="3"/>
  <c r="O269" i="3"/>
  <c r="P269" i="3"/>
  <c r="O270" i="3"/>
  <c r="P270" i="3"/>
  <c r="O271" i="3"/>
  <c r="P271" i="3"/>
  <c r="O272" i="3"/>
  <c r="P272" i="3"/>
  <c r="O273" i="3"/>
  <c r="P273" i="3"/>
  <c r="O274" i="3"/>
  <c r="P274" i="3"/>
  <c r="O275" i="3"/>
  <c r="P275" i="3"/>
  <c r="O276" i="3"/>
  <c r="P276" i="3"/>
  <c r="O277" i="3"/>
  <c r="P277" i="3"/>
  <c r="O278" i="3"/>
  <c r="P278" i="3"/>
  <c r="O279" i="3"/>
  <c r="P279" i="3"/>
  <c r="O280" i="3"/>
  <c r="P280" i="3"/>
  <c r="O281" i="3"/>
  <c r="P281" i="3"/>
  <c r="O282" i="3"/>
  <c r="P282" i="3"/>
  <c r="O283" i="3"/>
  <c r="P283" i="3"/>
  <c r="O284" i="3"/>
  <c r="P284" i="3"/>
  <c r="O285" i="3"/>
  <c r="P285" i="3"/>
  <c r="O286" i="3"/>
  <c r="P286" i="3"/>
  <c r="O287" i="3"/>
  <c r="P287" i="3"/>
  <c r="O288" i="3"/>
  <c r="P288" i="3"/>
  <c r="O289" i="3"/>
  <c r="P289" i="3"/>
  <c r="O290" i="3"/>
  <c r="P290" i="3"/>
  <c r="O291" i="3"/>
  <c r="P291" i="3"/>
  <c r="O292" i="3"/>
  <c r="P292" i="3"/>
  <c r="O293" i="3"/>
  <c r="P293" i="3"/>
  <c r="O294" i="3"/>
  <c r="P294" i="3"/>
  <c r="O295" i="3"/>
  <c r="P295" i="3"/>
  <c r="O296" i="3"/>
  <c r="P296" i="3"/>
  <c r="O297" i="3"/>
  <c r="P297" i="3"/>
  <c r="O298" i="3"/>
  <c r="P298" i="3"/>
  <c r="O299" i="3"/>
  <c r="P299" i="3"/>
  <c r="O300" i="3"/>
  <c r="P300" i="3"/>
  <c r="O301" i="3"/>
  <c r="P301" i="3"/>
  <c r="O302" i="3"/>
  <c r="P302" i="3"/>
  <c r="O303" i="3"/>
  <c r="P303" i="3"/>
  <c r="O304" i="3"/>
  <c r="P304" i="3"/>
  <c r="O305" i="3"/>
  <c r="P305" i="3"/>
  <c r="O306" i="3"/>
  <c r="P306" i="3"/>
  <c r="O307" i="3"/>
  <c r="P307" i="3"/>
  <c r="O308" i="3"/>
  <c r="P308" i="3"/>
  <c r="O309" i="3"/>
  <c r="P309" i="3"/>
  <c r="O310" i="3"/>
  <c r="P310" i="3"/>
  <c r="O311" i="3"/>
  <c r="P311" i="3"/>
  <c r="O312" i="3"/>
  <c r="P312" i="3"/>
  <c r="O313" i="3"/>
  <c r="P313" i="3"/>
  <c r="O314" i="3"/>
  <c r="P314" i="3"/>
  <c r="O315" i="3"/>
  <c r="P315" i="3"/>
  <c r="O316" i="3"/>
  <c r="P316" i="3"/>
  <c r="O317" i="3"/>
  <c r="P317" i="3"/>
  <c r="O318" i="3"/>
  <c r="P318" i="3"/>
  <c r="O319" i="3"/>
  <c r="P319" i="3"/>
  <c r="O320" i="3"/>
  <c r="P320" i="3"/>
  <c r="O321" i="3"/>
  <c r="P321" i="3"/>
  <c r="O322" i="3"/>
  <c r="P322" i="3"/>
  <c r="O323" i="3"/>
  <c r="P323" i="3"/>
  <c r="O324" i="3"/>
  <c r="P324" i="3"/>
  <c r="O325" i="3"/>
  <c r="P325" i="3"/>
  <c r="O326" i="3"/>
  <c r="P326" i="3"/>
  <c r="O327" i="3"/>
  <c r="P327" i="3"/>
  <c r="O328" i="3"/>
  <c r="P328" i="3"/>
  <c r="O329" i="3"/>
  <c r="P329" i="3"/>
  <c r="O330" i="3"/>
  <c r="P330" i="3"/>
  <c r="O331" i="3"/>
  <c r="P331" i="3"/>
  <c r="O332" i="3"/>
  <c r="P332" i="3"/>
  <c r="O333" i="3"/>
  <c r="P333" i="3"/>
  <c r="O334" i="3"/>
  <c r="P334" i="3"/>
  <c r="O335" i="3"/>
  <c r="P335" i="3"/>
  <c r="O336" i="3"/>
  <c r="P336" i="3"/>
  <c r="O337" i="3"/>
  <c r="P337" i="3"/>
  <c r="O338" i="3"/>
  <c r="P338" i="3"/>
  <c r="O339" i="3"/>
  <c r="P339" i="3"/>
  <c r="O340" i="3"/>
  <c r="P340" i="3"/>
  <c r="O341" i="3"/>
  <c r="P341" i="3"/>
  <c r="O342" i="3"/>
  <c r="P342" i="3"/>
  <c r="O343" i="3"/>
  <c r="P343" i="3"/>
  <c r="O344" i="3"/>
  <c r="P344" i="3"/>
  <c r="O345" i="3"/>
  <c r="P345" i="3"/>
  <c r="O346" i="3"/>
  <c r="P346" i="3"/>
  <c r="O347" i="3"/>
  <c r="P347" i="3"/>
  <c r="O348" i="3"/>
  <c r="P348" i="3"/>
  <c r="O349" i="3"/>
  <c r="P349" i="3"/>
  <c r="O350" i="3"/>
  <c r="P350" i="3"/>
  <c r="O351" i="3"/>
  <c r="P351" i="3"/>
  <c r="O352" i="3"/>
  <c r="P352" i="3"/>
  <c r="O353" i="3"/>
  <c r="P353" i="3"/>
  <c r="O354" i="3"/>
  <c r="P354" i="3"/>
  <c r="O355" i="3"/>
  <c r="P355" i="3"/>
  <c r="O356" i="3"/>
  <c r="P356" i="3"/>
  <c r="O357" i="3"/>
  <c r="P357" i="3"/>
  <c r="O358" i="3"/>
  <c r="P358" i="3"/>
  <c r="O359" i="3"/>
  <c r="P359" i="3"/>
  <c r="O360" i="3"/>
  <c r="P360" i="3"/>
  <c r="O361" i="3"/>
  <c r="P361" i="3"/>
  <c r="O362" i="3"/>
  <c r="P362" i="3"/>
  <c r="O363" i="3"/>
  <c r="P363" i="3"/>
  <c r="O364" i="3"/>
  <c r="P364" i="3"/>
  <c r="O365" i="3"/>
  <c r="P365" i="3"/>
  <c r="O366" i="3"/>
  <c r="P366" i="3"/>
  <c r="O367" i="3"/>
  <c r="P367" i="3"/>
  <c r="O368" i="3"/>
  <c r="P368" i="3"/>
  <c r="O369" i="3"/>
  <c r="P369" i="3"/>
  <c r="O370" i="3"/>
  <c r="P370" i="3"/>
  <c r="O371" i="3"/>
  <c r="P371" i="3"/>
  <c r="O372" i="3"/>
  <c r="P372" i="3"/>
  <c r="O373" i="3"/>
  <c r="P373" i="3"/>
  <c r="O374" i="3"/>
  <c r="P374" i="3"/>
  <c r="O375" i="3"/>
  <c r="P375" i="3"/>
  <c r="O376" i="3"/>
  <c r="P376" i="3"/>
  <c r="O377" i="3"/>
  <c r="P377" i="3"/>
  <c r="O378" i="3"/>
  <c r="P378" i="3"/>
  <c r="O379" i="3"/>
  <c r="P379" i="3"/>
  <c r="O380" i="3"/>
  <c r="P380" i="3"/>
  <c r="O381" i="3"/>
  <c r="P381" i="3"/>
  <c r="O382" i="3"/>
  <c r="P382" i="3"/>
  <c r="O383" i="3"/>
  <c r="P383" i="3"/>
  <c r="O384" i="3"/>
  <c r="P384" i="3"/>
  <c r="O385" i="3"/>
  <c r="P385" i="3"/>
  <c r="O386" i="3"/>
  <c r="P386" i="3"/>
  <c r="O387" i="3"/>
  <c r="P387" i="3"/>
  <c r="O388" i="3"/>
  <c r="P388" i="3"/>
  <c r="O389" i="3"/>
  <c r="P389" i="3"/>
  <c r="O390" i="3"/>
  <c r="P390" i="3"/>
  <c r="O391" i="3"/>
  <c r="P391" i="3"/>
  <c r="O392" i="3"/>
  <c r="P392" i="3"/>
  <c r="O393" i="3"/>
  <c r="P393" i="3"/>
  <c r="O394" i="3"/>
  <c r="P394" i="3"/>
  <c r="O395" i="3"/>
  <c r="P395" i="3"/>
  <c r="O396" i="3"/>
  <c r="P396" i="3"/>
  <c r="O397" i="3"/>
  <c r="P397" i="3"/>
  <c r="O398" i="3"/>
  <c r="P398" i="3"/>
  <c r="O399" i="3"/>
  <c r="P399" i="3"/>
  <c r="O400" i="3"/>
  <c r="P400" i="3"/>
  <c r="O401" i="3"/>
  <c r="P401" i="3"/>
  <c r="O402" i="3"/>
  <c r="P402" i="3"/>
  <c r="O403" i="3"/>
  <c r="P403" i="3"/>
  <c r="O404" i="3"/>
  <c r="P404" i="3"/>
  <c r="O405" i="3"/>
  <c r="P405" i="3"/>
  <c r="O406" i="3"/>
  <c r="P406" i="3"/>
  <c r="O407" i="3"/>
  <c r="P407" i="3"/>
  <c r="O408" i="3"/>
  <c r="P408" i="3"/>
  <c r="O409" i="3"/>
  <c r="P409" i="3"/>
  <c r="O410" i="3"/>
  <c r="P410" i="3"/>
  <c r="O411" i="3"/>
  <c r="P411" i="3"/>
  <c r="O412" i="3"/>
  <c r="P412" i="3"/>
  <c r="O413" i="3"/>
  <c r="P413" i="3"/>
  <c r="O414" i="3"/>
  <c r="P414" i="3"/>
  <c r="O415" i="3"/>
  <c r="P415" i="3"/>
  <c r="O416" i="3"/>
  <c r="P416" i="3"/>
  <c r="O417" i="3"/>
  <c r="P417" i="3"/>
  <c r="O418" i="3"/>
  <c r="P418" i="3"/>
  <c r="O419" i="3"/>
  <c r="P419" i="3"/>
  <c r="O420" i="3"/>
  <c r="P420" i="3"/>
  <c r="O421" i="3"/>
  <c r="P421" i="3"/>
  <c r="O422" i="3"/>
  <c r="P422" i="3"/>
  <c r="O423" i="3"/>
  <c r="P423" i="3"/>
  <c r="O424" i="3"/>
  <c r="P424" i="3"/>
  <c r="O425" i="3"/>
  <c r="P425" i="3"/>
  <c r="O426" i="3"/>
  <c r="P426" i="3"/>
  <c r="O427" i="3"/>
  <c r="P427" i="3"/>
  <c r="O428" i="3"/>
  <c r="P428" i="3"/>
  <c r="O429" i="3"/>
  <c r="P429" i="3"/>
  <c r="O430" i="3"/>
  <c r="P430" i="3"/>
  <c r="O431" i="3"/>
  <c r="P431" i="3"/>
  <c r="O432" i="3"/>
  <c r="P432" i="3"/>
  <c r="O433" i="3"/>
  <c r="P433" i="3"/>
  <c r="O434" i="3"/>
  <c r="P434" i="3"/>
  <c r="O435" i="3"/>
  <c r="P435" i="3"/>
  <c r="O436" i="3"/>
  <c r="P436" i="3"/>
  <c r="O437" i="3"/>
  <c r="P437" i="3"/>
  <c r="O438" i="3"/>
  <c r="P438" i="3"/>
  <c r="O439" i="3"/>
  <c r="P439" i="3"/>
  <c r="O440" i="3"/>
  <c r="P440" i="3"/>
  <c r="O441" i="3"/>
  <c r="P441" i="3"/>
  <c r="O442" i="3"/>
  <c r="P442" i="3"/>
  <c r="O443" i="3"/>
  <c r="P443" i="3"/>
  <c r="O444" i="3"/>
  <c r="P444" i="3"/>
  <c r="O445" i="3"/>
  <c r="P445" i="3"/>
  <c r="O446" i="3"/>
  <c r="P446" i="3"/>
  <c r="O447" i="3"/>
  <c r="P447" i="3"/>
  <c r="O448" i="3"/>
  <c r="P448" i="3"/>
  <c r="P10" i="2" l="1"/>
  <c r="O10" i="2"/>
  <c r="L10" i="2"/>
  <c r="K10" i="2"/>
  <c r="P4" i="27" l="1"/>
  <c r="O4" i="27"/>
  <c r="K4" i="27"/>
  <c r="N10" i="2" l="1"/>
  <c r="J10" i="2"/>
  <c r="H1167" i="14"/>
  <c r="L1060" i="2"/>
  <c r="H1060" i="2"/>
  <c r="J1060" i="2"/>
  <c r="B20" i="24"/>
  <c r="M450" i="3"/>
  <c r="M1062" i="19"/>
  <c r="L1062" i="19"/>
  <c r="J1062" i="19"/>
  <c r="I1062" i="19"/>
  <c r="O1062" i="19"/>
  <c r="P1062" i="19"/>
  <c r="Q1062" i="19"/>
  <c r="R1062" i="19"/>
  <c r="S1062" i="19"/>
  <c r="T1062" i="19"/>
  <c r="U1062" i="19"/>
  <c r="W1062" i="19"/>
  <c r="Z1062" i="19"/>
  <c r="AB1062" i="19"/>
  <c r="AC1062" i="19"/>
  <c r="AD1062" i="19"/>
  <c r="AE1062" i="19"/>
  <c r="AF1062" i="19"/>
  <c r="L450" i="3"/>
  <c r="P10" i="3"/>
  <c r="O10" i="3"/>
  <c r="J450" i="3"/>
  <c r="K450" i="3"/>
  <c r="I450" i="3"/>
  <c r="H450" i="3"/>
  <c r="G450" i="3"/>
  <c r="F450" i="3"/>
  <c r="E450" i="3"/>
  <c r="D450" i="3"/>
  <c r="C450" i="3"/>
  <c r="O450" i="3" s="1"/>
  <c r="P450" i="3" l="1"/>
  <c r="O10" i="29"/>
  <c r="O1062" i="29" s="1"/>
  <c r="N10" i="29"/>
  <c r="N1062" i="29" s="1"/>
  <c r="R10" i="2"/>
  <c r="R1060" i="2" s="1"/>
  <c r="N1060" i="2"/>
  <c r="P1060" i="2"/>
  <c r="O1060" i="2"/>
  <c r="K1060" i="2"/>
</calcChain>
</file>

<file path=xl/sharedStrings.xml><?xml version="1.0" encoding="utf-8"?>
<sst xmlns="http://schemas.openxmlformats.org/spreadsheetml/2006/main" count="15748" uniqueCount="643">
  <si>
    <t>Massachusetts Department of Elementary and Secondary Education</t>
  </si>
  <si>
    <t>Office of District and School Finance</t>
  </si>
  <si>
    <t>Historical Budgeted Above Foundation Spending Percentages</t>
  </si>
  <si>
    <t>FY14</t>
  </si>
  <si>
    <t>FY15</t>
  </si>
  <si>
    <t>FY16</t>
  </si>
  <si>
    <t>FY17</t>
  </si>
  <si>
    <t>FY18</t>
  </si>
  <si>
    <t>FY19</t>
  </si>
  <si>
    <t>FY20</t>
  </si>
  <si>
    <t>FY21</t>
  </si>
  <si>
    <t>FY22</t>
  </si>
  <si>
    <t>eoy13</t>
  </si>
  <si>
    <t>eoy14</t>
  </si>
  <si>
    <t>eoy15</t>
  </si>
  <si>
    <t>eoy16</t>
  </si>
  <si>
    <t>eoy17</t>
  </si>
  <si>
    <t>eoy18</t>
  </si>
  <si>
    <t>eoy19</t>
  </si>
  <si>
    <t>eoy20</t>
  </si>
  <si>
    <t>eoy21</t>
  </si>
  <si>
    <t>LEA</t>
  </si>
  <si>
    <t>District</t>
  </si>
  <si>
    <t>sch 19</t>
  </si>
  <si>
    <t>min</t>
  </si>
  <si>
    <t>max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</si>
  <si>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</si>
  <si>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</si>
  <si>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</si>
  <si>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</si>
  <si>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</si>
  <si>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</si>
  <si>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</si>
  <si>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</si>
  <si>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</si>
  <si>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</si>
  <si>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</si>
  <si>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</si>
  <si>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</si>
  <si>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</si>
  <si>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</si>
  <si>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</si>
  <si>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</si>
  <si>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</si>
  <si>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</si>
  <si>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</si>
  <si>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</si>
  <si>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</si>
  <si>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</si>
  <si>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</si>
  <si>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</si>
  <si>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</si>
  <si>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</si>
  <si>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</si>
  <si>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</si>
  <si>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</si>
  <si>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</si>
  <si>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</si>
  <si>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</si>
  <si>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</si>
  <si>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</si>
  <si>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</si>
  <si>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</si>
  <si>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</si>
  <si>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</si>
  <si>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</si>
  <si>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</si>
  <si>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</si>
  <si>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</si>
  <si>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</si>
  <si>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</si>
  <si>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</si>
  <si>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</si>
  <si>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</si>
  <si>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</si>
  <si>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</si>
  <si>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</si>
  <si>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</si>
  <si>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</si>
  <si>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</si>
  <si>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</si>
  <si>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</si>
  <si>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</si>
  <si>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</si>
  <si>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</si>
  <si>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</si>
  <si>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</si>
  <si>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</si>
  <si>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</si>
  <si>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</si>
  <si>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</si>
  <si>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</si>
  <si>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</si>
  <si>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</si>
  <si>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</si>
  <si>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</si>
  <si>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</si>
  <si>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</si>
  <si>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</si>
  <si>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</si>
  <si>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</si>
  <si>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</si>
  <si>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</si>
  <si>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</si>
  <si>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</si>
  <si>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</si>
  <si>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</si>
  <si>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</si>
  <si>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</si>
  <si>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</si>
  <si>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</si>
  <si>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</si>
  <si>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</si>
  <si>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</si>
  <si>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</si>
  <si>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</si>
  <si>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</si>
  <si>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</si>
  <si>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</si>
  <si>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</si>
  <si>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</si>
  <si>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</si>
  <si>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</si>
  <si>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</si>
  <si>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</si>
  <si>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</si>
  <si>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</si>
  <si>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</si>
  <si>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</si>
  <si>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</si>
  <si>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</si>
  <si>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</si>
  <si>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</si>
  <si>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</si>
  <si>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</si>
  <si>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</si>
  <si>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</si>
  <si>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</si>
  <si>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</si>
  <si>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</si>
  <si>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</si>
  <si>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</si>
  <si>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</si>
  <si>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</si>
  <si>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</si>
  <si>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</si>
  <si>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</si>
  <si>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</si>
  <si>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</si>
  <si>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</si>
  <si>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</si>
  <si>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</si>
  <si>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</si>
  <si>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</si>
  <si>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</si>
  <si>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</si>
  <si>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</si>
  <si>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</si>
  <si>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</si>
  <si>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</si>
  <si>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</si>
  <si>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</si>
  <si>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</si>
  <si>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</si>
  <si>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</si>
  <si>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</si>
  <si>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</si>
  <si>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</si>
  <si>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</si>
  <si>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</si>
  <si>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</si>
  <si>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</si>
  <si>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</si>
  <si>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</si>
  <si>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</si>
  <si>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</si>
  <si>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</si>
  <si>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</si>
  <si>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</si>
  <si>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</si>
  <si>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</si>
  <si>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</si>
  <si>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</si>
  <si>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</si>
  <si>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</si>
  <si>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</si>
  <si>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</si>
  <si>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</si>
  <si>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</si>
  <si>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</si>
  <si>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</si>
  <si>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</si>
  <si>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</si>
  <si>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</si>
  <si>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</si>
  <si>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</si>
  <si>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</si>
  <si>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</si>
  <si>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</si>
  <si>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</si>
  <si>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</si>
  <si>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</si>
  <si>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</si>
  <si>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</si>
  <si>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</si>
  <si>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</si>
  <si>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</si>
  <si>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</si>
  <si>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</si>
  <si>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</si>
  <si>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</si>
  <si>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</si>
  <si>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</si>
  <si>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</si>
  <si>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</si>
  <si>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</si>
  <si>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</si>
  <si>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</si>
  <si>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</si>
  <si>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</si>
  <si>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</si>
  <si>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</si>
  <si>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</si>
  <si>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</si>
  <si>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</si>
  <si>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</si>
  <si>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</si>
  <si>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</si>
  <si>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</si>
  <si>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</si>
  <si>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</si>
  <si>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</si>
  <si>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</si>
  <si>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</si>
  <si>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</si>
  <si>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</si>
  <si>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</si>
  <si>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</si>
  <si>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</si>
  <si>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</si>
  <si>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</si>
  <si>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</si>
  <si>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</si>
  <si>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</si>
  <si>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</si>
  <si>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</si>
  <si>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</si>
  <si>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</si>
  <si>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</si>
  <si>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</si>
  <si>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</si>
  <si>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</si>
  <si>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</si>
  <si>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</si>
  <si>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</si>
  <si>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</si>
  <si>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</si>
  <si>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</si>
  <si>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</si>
  <si>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</si>
  <si>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</si>
  <si>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</si>
  <si>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</si>
  <si>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</si>
  <si>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</si>
  <si>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</si>
  <si>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</si>
  <si>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</si>
  <si>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</si>
  <si>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</si>
  <si>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</si>
  <si>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</si>
  <si>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</si>
  <si>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</si>
  <si>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</si>
  <si>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</si>
  <si>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</si>
  <si>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</si>
  <si>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</si>
  <si>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</si>
  <si>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</si>
  <si>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</si>
  <si>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</si>
  <si>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</si>
  <si>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</si>
  <si>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</si>
  <si>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</si>
  <si>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</si>
  <si>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</si>
  <si>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</si>
  <si>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</si>
  <si>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</si>
  <si>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</si>
  <si>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</si>
  <si>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</si>
  <si>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</si>
  <si>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</si>
  <si>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</si>
  <si>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</si>
  <si>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</si>
  <si>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</si>
  <si>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</si>
  <si>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</si>
  <si>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</si>
  <si>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</si>
  <si>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</si>
  <si>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</si>
  <si>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</si>
  <si>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</si>
  <si>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</si>
  <si>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</si>
  <si>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</si>
  <si>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</si>
  <si>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</si>
  <si>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</si>
  <si>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</si>
  <si>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</si>
  <si>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</si>
  <si>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</si>
  <si>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</si>
  <si>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</si>
  <si>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</si>
  <si>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</si>
  <si>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</si>
  <si>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</si>
  <si>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</si>
  <si>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</si>
  <si>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</si>
  <si>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</si>
  <si>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</si>
  <si>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</si>
  <si>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</si>
  <si>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</si>
  <si>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</si>
  <si>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</si>
  <si>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</si>
  <si>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</si>
  <si>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</si>
  <si>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</si>
  <si>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</si>
  <si>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</si>
  <si>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</si>
  <si>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</si>
  <si>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</si>
  <si>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</si>
  <si>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</si>
  <si>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</si>
  <si>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</si>
  <si>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</si>
  <si>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</si>
  <si>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</si>
  <si>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</si>
  <si>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</si>
  <si>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</si>
  <si>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</si>
  <si>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</si>
  <si>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</si>
  <si>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</si>
  <si>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</si>
  <si>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</si>
  <si>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</si>
  <si>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</si>
  <si>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</si>
  <si>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</si>
  <si>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</si>
  <si>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</si>
  <si>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</si>
  <si>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</si>
  <si>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</si>
  <si>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</si>
  <si>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</si>
  <si>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</si>
  <si>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</si>
  <si>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</si>
  <si>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</si>
  <si>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</si>
  <si>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</si>
  <si>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</si>
  <si>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</si>
  <si>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</si>
  <si>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</si>
  <si>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</si>
  <si>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</si>
  <si>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</si>
  <si>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</si>
  <si>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</si>
  <si>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</si>
  <si>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</si>
  <si>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</si>
  <si>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</si>
  <si>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</si>
  <si>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</si>
  <si>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</si>
  <si>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</si>
  <si>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</si>
  <si>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</si>
  <si>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</si>
  <si>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</si>
  <si>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</si>
  <si>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</si>
  <si>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</si>
  <si>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</si>
  <si>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</si>
  <si>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</si>
  <si>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</si>
  <si>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</si>
  <si>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</si>
  <si>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</si>
  <si>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</si>
  <si>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</si>
  <si>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</si>
  <si>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</si>
  <si>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</si>
  <si>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</si>
  <si>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</si>
  <si>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</si>
  <si>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</si>
  <si>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</si>
  <si>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</si>
  <si>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</si>
  <si>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</si>
  <si>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</si>
  <si>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</si>
  <si>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</si>
  <si>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</si>
  <si>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</si>
  <si>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</si>
  <si>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</si>
  <si>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</si>
  <si>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 GRANVILLE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</si>
  <si>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</si>
  <si>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</si>
  <si>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</si>
  <si>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</si>
  <si>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</si>
  <si>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</si>
  <si>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</si>
  <si>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</si>
  <si>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</si>
  <si>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</si>
  <si>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</si>
  <si>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</si>
  <si>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ESSEX NORTH SHORE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</si>
  <si>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</si>
  <si>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</si>
  <si>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</si>
  <si>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</si>
  <si>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</si>
  <si>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</si>
  <si>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</si>
  <si>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</si>
  <si>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</si>
  <si>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</si>
  <si>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</si>
  <si>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</si>
  <si>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</si>
  <si>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</si>
  <si>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</si>
  <si>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</si>
  <si>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</si>
  <si>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</si>
  <si>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</si>
  <si>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</si>
  <si>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</si>
  <si>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</si>
  <si>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>STATE TOTAL</t>
  </si>
  <si>
    <t>Transp Districts</t>
  </si>
  <si>
    <t>Trans-
portation</t>
  </si>
  <si>
    <t>a</t>
  </si>
  <si>
    <t>Assumed</t>
  </si>
  <si>
    <t>Total</t>
  </si>
  <si>
    <t>Junior</t>
  </si>
  <si>
    <t xml:space="preserve">High  </t>
  </si>
  <si>
    <t>Special Ed</t>
  </si>
  <si>
    <t>EL</t>
  </si>
  <si>
    <t>Ecodis</t>
  </si>
  <si>
    <t>Found</t>
  </si>
  <si>
    <t>WAF</t>
  </si>
  <si>
    <t>Cha</t>
  </si>
  <si>
    <t>Loc</t>
  </si>
  <si>
    <t>Sending</t>
  </si>
  <si>
    <t>chalea</t>
  </si>
  <si>
    <t>chalocsend</t>
  </si>
  <si>
    <t>Charter</t>
  </si>
  <si>
    <t>PK</t>
  </si>
  <si>
    <t>KP</t>
  </si>
  <si>
    <t>KF</t>
  </si>
  <si>
    <t>Elem</t>
  </si>
  <si>
    <t>Middle</t>
  </si>
  <si>
    <t>School</t>
  </si>
  <si>
    <t>voke</t>
  </si>
  <si>
    <t>In School</t>
  </si>
  <si>
    <t>Tuitioned</t>
  </si>
  <si>
    <t>PK-5</t>
  </si>
  <si>
    <t>6-8</t>
  </si>
  <si>
    <t>9-12</t>
  </si>
  <si>
    <t>Low Inc</t>
  </si>
  <si>
    <t>Enro</t>
  </si>
  <si>
    <t>Adjusted</t>
  </si>
  <si>
    <t>rate</t>
  </si>
  <si>
    <t>ALMA DEL MAR</t>
  </si>
  <si>
    <t>EXCEL ACADEMY</t>
  </si>
  <si>
    <t>ACADEMY OF THE PACIFIC RIM</t>
  </si>
  <si>
    <t>FOUR RIVERS</t>
  </si>
  <si>
    <t>BERKSHIRE ARTS AND TECHNOLOGY</t>
  </si>
  <si>
    <t>BOSTON PREPARATORY</t>
  </si>
  <si>
    <t>BRIDGE BOSTON</t>
  </si>
  <si>
    <t>CHRISTA MCAULIFFE</t>
  </si>
  <si>
    <t>HELEN Y. DAVIS LEADERSHIP ACADEMY</t>
  </si>
  <si>
    <t>BENJAMIN BANNEKER</t>
  </si>
  <si>
    <t>BROOKE</t>
  </si>
  <si>
    <t>KIPP ACADEMY LYNN</t>
  </si>
  <si>
    <t>ADVANCED MATH AND SCIENCE ACADEMY</t>
  </si>
  <si>
    <t>CAPE COD LIGHTHOUSE</t>
  </si>
  <si>
    <t>INNOVATION ACADEMY</t>
  </si>
  <si>
    <t>COMMUNITY CS OF CAMBRIDGE</t>
  </si>
  <si>
    <t>CODMAN ACADEMY</t>
  </si>
  <si>
    <t>CONSERVATORY LAB</t>
  </si>
  <si>
    <t>NEIGHBORHOOD HOUSE</t>
  </si>
  <si>
    <t>ABBY KELLEY FOSTER</t>
  </si>
  <si>
    <t>FOXBOROUGH REGIONAL</t>
  </si>
  <si>
    <t>BENJAMIN FRANKLIN CLASSICAL</t>
  </si>
  <si>
    <t>BOSTON COLLEGIATE</t>
  </si>
  <si>
    <t>HILLTOWN COOPERATIVE</t>
  </si>
  <si>
    <t>HOLYOKE COMMUNITY</t>
  </si>
  <si>
    <t>LAWRENCE FAMILY DEVELOPMENT</t>
  </si>
  <si>
    <t>HILL VIEW MONTESSORI</t>
  </si>
  <si>
    <t>LOWELL COMMUNITY</t>
  </si>
  <si>
    <t>LOWELL MIDDLESEX ACADEMY</t>
  </si>
  <si>
    <t>KIPP ACADEMY BOSTON</t>
  </si>
  <si>
    <t>MARBLEHEAD COMMUNITY</t>
  </si>
  <si>
    <t>MARTHA'S VINEYARD</t>
  </si>
  <si>
    <t>MATCH</t>
  </si>
  <si>
    <t>MYSTIC VALLEY REGIONAL</t>
  </si>
  <si>
    <t>SIZER SCHOOL, A NORTH CENTRAL CHARTER ESSENTIAL SCHOOL</t>
  </si>
  <si>
    <t>FRANCIS W. PARKER CHARTER ESSENTIAL</t>
  </si>
  <si>
    <t>PIONEER VALLEY PERFORMING ARTS</t>
  </si>
  <si>
    <t>BOSTON RENAISSANCE</t>
  </si>
  <si>
    <t>RIVER VALLEY</t>
  </si>
  <si>
    <t>RISING TIDE</t>
  </si>
  <si>
    <t>ROXBURY PREPARATORY</t>
  </si>
  <si>
    <t>SALEM ACADEMY</t>
  </si>
  <si>
    <t>PROSPECT HILL ACADEMY</t>
  </si>
  <si>
    <t>STURGIS</t>
  </si>
  <si>
    <t>ATLANTIS</t>
  </si>
  <si>
    <t>MARTIN LUTHER KING JR CS OF EXCELLENCE</t>
  </si>
  <si>
    <t>PIONEER CS OF SCIENCE</t>
  </si>
  <si>
    <t>GLOBAL LEARNING</t>
  </si>
  <si>
    <t>PIONEER VALLEY CHINESE IMMERSION</t>
  </si>
  <si>
    <t>VERITAS PREPARATORY</t>
  </si>
  <si>
    <t>HAMPDEN CS OF SCIENCE EAST</t>
  </si>
  <si>
    <t>PAULO FREIRE SOCIAL JUSTICE</t>
  </si>
  <si>
    <t>BAYSTATE ACADEMY</t>
  </si>
  <si>
    <t>COLLEGIATE CS OF LOWELL</t>
  </si>
  <si>
    <t>PIONEER CS OF SCIENCE II</t>
  </si>
  <si>
    <t>ARGOSY COLLEGIATE</t>
  </si>
  <si>
    <t>SPRINGFIELD PREPARATORY</t>
  </si>
  <si>
    <t>NEW HEIGHTS CS OF BROCKTON</t>
  </si>
  <si>
    <t>LIBERTAS ACADEMY</t>
  </si>
  <si>
    <t>HAMPDEN CS OF SCIENCE WEST</t>
  </si>
  <si>
    <t>MAP ACADEMY</t>
  </si>
  <si>
    <t>Low</t>
  </si>
  <si>
    <t>Inc</t>
  </si>
  <si>
    <t>Group</t>
  </si>
  <si>
    <t>CITY ON A HILL</t>
  </si>
  <si>
    <t>LEARNING FIRST</t>
  </si>
  <si>
    <t>PHOENIX ACADEMY CHELSEA</t>
  </si>
  <si>
    <t>PHOENIX ACADEMY SPRINGFIELD</t>
  </si>
  <si>
    <t>OLD STURBRIDGE ACADEMY</t>
  </si>
  <si>
    <t>PHOENIX ACADEMY LAWRENCE</t>
  </si>
  <si>
    <t>Year to Year Comparison of Foundation Budget Demographics and Rates by Sending District at Each Receiving Charter School</t>
  </si>
  <si>
    <t>Cha Lea</t>
  </si>
  <si>
    <t>Charter
School</t>
  </si>
  <si>
    <t>Campus Lea</t>
  </si>
  <si>
    <t>Campus Location</t>
  </si>
  <si>
    <t>Send Lea</t>
  </si>
  <si>
    <t>Sending
District</t>
  </si>
  <si>
    <t>ELL</t>
  </si>
  <si>
    <t>rate change</t>
  </si>
  <si>
    <t>HOOSAC VALLEY</t>
  </si>
  <si>
    <t xml:space="preserve"> </t>
  </si>
  <si>
    <t>--</t>
  </si>
  <si>
    <t xml:space="preserve"> Massachusetts Department of Elementary and Secondary Education</t>
  </si>
  <si>
    <t xml:space="preserve"> Office of District and School Finance</t>
  </si>
  <si>
    <t>C H A R T E R    B Y    D I S T R I C T</t>
  </si>
  <si>
    <t>R A T E S</t>
  </si>
  <si>
    <t>Chalocsend</t>
  </si>
  <si>
    <t>Charter School</t>
  </si>
  <si>
    <t>Sending District</t>
  </si>
  <si>
    <t>Found-
ation
 Rate</t>
  </si>
  <si>
    <t>Above Found-ation
 Rate</t>
  </si>
  <si>
    <t>Trans-portion
Rate (Avg
per FTE)</t>
  </si>
  <si>
    <t>Facilities
Rate</t>
  </si>
  <si>
    <t>Total
Rate</t>
  </si>
  <si>
    <t>F T E    &amp;    T U I T I O N</t>
  </si>
  <si>
    <t>C A P P I N G     &amp;    N S S</t>
  </si>
  <si>
    <t>S I B L I N G S    F T E    &amp;   T U I T I O N</t>
  </si>
  <si>
    <t>FTE</t>
  </si>
  <si>
    <t>Transp
FTE</t>
  </si>
  <si>
    <t>Foundation
&amp; Above
Foundation
Tuition</t>
  </si>
  <si>
    <t>Net School Spending (NSS)
Tuition Cap</t>
  </si>
  <si>
    <t>Trans-
por-
tation</t>
  </si>
  <si>
    <t>Facil-
ities</t>
  </si>
  <si>
    <t>Total
Tuition</t>
  </si>
  <si>
    <t>Pre Enro
FTE Cap</t>
  </si>
  <si>
    <t>District
NSS
Cap</t>
  </si>
  <si>
    <t>Total
District
Tuiton as a
Pct of NSS</t>
  </si>
  <si>
    <t>Per Pupil
NSS Cap</t>
  </si>
  <si>
    <t>Sibling FTE
Paid by
State Aid</t>
  </si>
  <si>
    <t>Sibling
Tuition
Paid by
State Aid</t>
  </si>
  <si>
    <t>Priv/
Home Sch
 FTE Paid by State Aid</t>
  </si>
  <si>
    <t>Priv/
Home Sch
State Aid
Tuition</t>
  </si>
  <si>
    <t>SPRINGFIELD INTERNATIONAL</t>
  </si>
  <si>
    <t>STATE TOTAL OR AVERAGE</t>
  </si>
  <si>
    <t>Above Found Spend Rate</t>
  </si>
  <si>
    <t>Chalocsend
(charter school,  district where school is located, sending district)</t>
  </si>
  <si>
    <t>eoy22</t>
  </si>
  <si>
    <t>source:  23 - PROJd chartrate</t>
  </si>
  <si>
    <t>fnd budget</t>
  </si>
  <si>
    <t>COMMUNITY DAY</t>
  </si>
  <si>
    <t>FY23 Foundation Rate</t>
  </si>
  <si>
    <t>S T A T E     T O T A L   O R   A V E R A G E</t>
  </si>
  <si>
    <t>source:  24 - PROJb chartrate</t>
  </si>
  <si>
    <t>WORCESTER CULTURAL ACADEMY</t>
  </si>
  <si>
    <t>FY24 Foundation Rate</t>
  </si>
  <si>
    <t>presentation of this data.</t>
  </si>
  <si>
    <r>
      <t xml:space="preserve">Chalocsend
</t>
    </r>
    <r>
      <rPr>
        <sz val="7.5"/>
        <color theme="1" tint="0.34998626667073579"/>
        <rFont val="Calibri"/>
        <family val="2"/>
        <scheme val="minor"/>
      </rPr>
      <t>(charter school,  district where school is located, sending district)</t>
    </r>
  </si>
  <si>
    <t>Send
Lea</t>
  </si>
  <si>
    <t>Found-ation
Rate</t>
  </si>
  <si>
    <t>Facilities Rate</t>
  </si>
  <si>
    <t>Ten-Year Low End Estimate for the Above Foundation Spending Rate</t>
  </si>
  <si>
    <t>Ten-Year High End Estimate for the Above Foundation Spending Rate</t>
  </si>
  <si>
    <t>S T A T E     T O T A L   O R   S T A T E    A V E R A G E</t>
  </si>
  <si>
    <t>FY23</t>
  </si>
  <si>
    <t>source:  23Q4 chasum</t>
  </si>
  <si>
    <t>FY23  Rates by Charter School and Sending District (Q4)</t>
  </si>
  <si>
    <r>
      <t xml:space="preserve">from June 2023.    High and low estimates, from a ten (10) year period 2014 through 2023, are provided for informational purposes.  Actual above foundation percentages may come in lower or higher.   </t>
    </r>
    <r>
      <rPr>
        <b/>
        <sz val="9"/>
        <color rgb="FFC00000"/>
        <rFont val="Calibri"/>
        <family val="2"/>
      </rPr>
      <t xml:space="preserve">No guarantee is implied in the </t>
    </r>
  </si>
  <si>
    <r>
      <t xml:space="preserve"> Projected FY24 Foundation Rates by Charter School and Sending District (PROJ)(e)</t>
    </r>
    <r>
      <rPr>
        <sz val="8"/>
        <color theme="1" tint="0.249977111117893"/>
        <rFont val="Century Gothic"/>
        <family val="2"/>
      </rPr>
      <t xml:space="preserve"> </t>
    </r>
  </si>
  <si>
    <t xml:space="preserve">
Siblings</t>
  </si>
  <si>
    <t xml:space="preserve"> Projected FY24 Foundation Rates by Charter School and Sending District (PROJ)(e)</t>
  </si>
  <si>
    <t>FY24Q1e</t>
  </si>
  <si>
    <t>FY24
Q1(e)
FTE</t>
  </si>
  <si>
    <t>Foundation rates are sourced from the FY24 state budget recommendations.  Estimates for the Above Foundation Spending Rate are determined by the latest Above Foundation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</si>
</sst>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_);[Red]\(0\)"/>
    <numFmt numFmtId="166" formatCode="#,##0.0_);\(#,##0.0\)"/>
    <numFmt numFmtId="167" formatCode="#,##0.0"/>
    <numFmt numFmtId="168" formatCode="0.0%"/>
    <numFmt numFmtId="169" formatCode="_(* #,##0_);_(* \(#,##0\);_(* &quot;-&quot;??_);_(@_)"/>
    <numFmt numFmtId="170" formatCode="0.0"/>
    <numFmt numFmtId="171" formatCode="#,##0.0_);[Red]\(#,##0.0\)"/>
  </numFmts>
  <fonts count="7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9"/>
      <color indexed="9"/>
      <name val="Genev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Times New Roman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 tint="0.1499984740745262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color indexed="41"/>
      <name val="Calibri"/>
      <family val="2"/>
      <scheme val="minor"/>
    </font>
    <font>
      <sz val="11"/>
      <color indexed="41"/>
      <name val="Calibri"/>
      <family val="2"/>
      <scheme val="minor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color theme="1" tint="0.1499984740745262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20"/>
      <name val="Calibri"/>
      <family val="2"/>
    </font>
    <font>
      <b/>
      <sz val="20"/>
      <name val="Century Gothic"/>
      <family val="2"/>
    </font>
    <font>
      <sz val="18"/>
      <name val="Century Gothic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theme="1" tint="0.14999847407452621"/>
      <name val="Calibri"/>
      <family val="2"/>
      <scheme val="minor"/>
    </font>
    <font>
      <b/>
      <sz val="11"/>
      <color rgb="FFD2E4E3"/>
      <name val="Calibri"/>
      <family val="2"/>
      <scheme val="minor"/>
    </font>
    <font>
      <u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name val="Century Gothic"/>
      <family val="2"/>
    </font>
    <font>
      <sz val="7"/>
      <color theme="0" tint="-0.249977111117893"/>
      <name val="Calibri"/>
      <family val="2"/>
    </font>
    <font>
      <sz val="9"/>
      <color rgb="FFD2E4E3"/>
      <name val="Calibri"/>
      <family val="2"/>
      <scheme val="minor"/>
    </font>
    <font>
      <sz val="12"/>
      <color theme="1" tint="0.249977111117893"/>
      <name val="Century Gothic"/>
      <family val="2"/>
    </font>
    <font>
      <sz val="14"/>
      <color theme="1" tint="0.249977111117893"/>
      <name val="Century Gothic"/>
      <family val="2"/>
    </font>
    <font>
      <b/>
      <sz val="16"/>
      <color theme="1" tint="0.14999847407452621"/>
      <name val="Century Gothic"/>
      <family val="2"/>
    </font>
    <font>
      <b/>
      <sz val="10"/>
      <color theme="0"/>
      <name val="Calibri"/>
      <family val="2"/>
    </font>
    <font>
      <sz val="9"/>
      <color theme="0" tint="-0.249977111117893"/>
      <name val="Calibri"/>
      <family val="2"/>
      <scheme val="minor"/>
    </font>
    <font>
      <sz val="9"/>
      <color theme="9" tint="0.79998168889431442"/>
      <name val="Calibri"/>
      <family val="2"/>
      <scheme val="minor"/>
    </font>
    <font>
      <b/>
      <sz val="18"/>
      <name val="Calibri"/>
      <family val="2"/>
    </font>
    <font>
      <sz val="16"/>
      <name val="Century Gothic"/>
      <family val="2"/>
    </font>
    <font>
      <sz val="8"/>
      <color theme="1" tint="0.249977111117893"/>
      <name val="Century Gothic"/>
      <family val="2"/>
    </font>
    <font>
      <sz val="6"/>
      <color theme="0" tint="-0.249977111117893"/>
      <name val="Calibri"/>
      <family val="2"/>
      <scheme val="minor"/>
    </font>
    <font>
      <b/>
      <sz val="20"/>
      <name val="Calibri"/>
      <family val="2"/>
    </font>
    <font>
      <sz val="20"/>
      <name val="Century Gothic"/>
      <family val="2"/>
    </font>
    <font>
      <b/>
      <sz val="9"/>
      <color rgb="FFC00000"/>
      <name val="Calibri"/>
      <family val="2"/>
    </font>
    <font>
      <sz val="10"/>
      <name val="Calibri"/>
      <family val="2"/>
      <scheme val="minor"/>
    </font>
    <font>
      <sz val="7.5"/>
      <color theme="1" tint="0.34998626667073579"/>
      <name val="Calibri"/>
      <family val="2"/>
      <scheme val="minor"/>
    </font>
    <font>
      <sz val="8.5"/>
      <name val="Calibri"/>
      <family val="2"/>
    </font>
    <font>
      <sz val="10"/>
      <color rgb="FFF2F0C3"/>
      <name val="Calibri"/>
      <family val="2"/>
      <scheme val="minor"/>
    </font>
    <font>
      <b/>
      <sz val="8"/>
      <color theme="0" tint="-0.249977111117893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379CD"/>
        <bgColor indexed="64"/>
      </patternFill>
    </fill>
    <fill>
      <patternFill patternType="solid">
        <fgColor rgb="FFC0DCC8"/>
        <bgColor indexed="64"/>
      </patternFill>
    </fill>
    <fill>
      <patternFill patternType="solid">
        <fgColor rgb="FFD2E4E3"/>
        <bgColor indexed="64"/>
      </patternFill>
    </fill>
    <fill>
      <patternFill patternType="solid">
        <fgColor rgb="FFECE7AA"/>
        <bgColor indexed="64"/>
      </patternFill>
    </fill>
    <fill>
      <patternFill patternType="solid">
        <fgColor rgb="FFEEF4D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D0C530"/>
      </left>
      <right/>
      <top style="medium">
        <color rgb="FFD0C530"/>
      </top>
      <bottom/>
      <diagonal/>
    </border>
    <border>
      <left/>
      <right/>
      <top style="medium">
        <color rgb="FFD0C530"/>
      </top>
      <bottom/>
      <diagonal/>
    </border>
    <border>
      <left/>
      <right style="medium">
        <color rgb="FFD0C530"/>
      </right>
      <top style="medium">
        <color rgb="FFD0C530"/>
      </top>
      <bottom/>
      <diagonal/>
    </border>
    <border>
      <left style="medium">
        <color rgb="FFD0C530"/>
      </left>
      <right/>
      <top/>
      <bottom style="medium">
        <color rgb="FFD0C530"/>
      </bottom>
      <diagonal/>
    </border>
    <border>
      <left/>
      <right/>
      <top/>
      <bottom style="medium">
        <color rgb="FFD0C530"/>
      </bottom>
      <diagonal/>
    </border>
    <border>
      <left/>
      <right style="medium">
        <color rgb="FFD0C530"/>
      </right>
      <top/>
      <bottom style="medium">
        <color rgb="FFD0C530"/>
      </bottom>
      <diagonal/>
    </border>
    <border>
      <left style="medium">
        <color rgb="FFD0C530"/>
      </left>
      <right style="medium">
        <color rgb="FFD0C530"/>
      </right>
      <top/>
      <bottom/>
      <diagonal/>
    </border>
    <border>
      <left style="medium">
        <color rgb="FFD0C530"/>
      </left>
      <right/>
      <top/>
      <bottom/>
      <diagonal/>
    </border>
    <border>
      <left style="medium">
        <color rgb="FFC0DAD9"/>
      </left>
      <right/>
      <top style="medium">
        <color rgb="FFD0C530"/>
      </top>
      <bottom/>
      <diagonal/>
    </border>
    <border>
      <left/>
      <right style="thin">
        <color rgb="FFC0DAD9"/>
      </right>
      <top style="medium">
        <color rgb="FFD0C530"/>
      </top>
      <bottom/>
      <diagonal/>
    </border>
    <border>
      <left style="thin">
        <color rgb="FFC0DAD9"/>
      </left>
      <right style="thin">
        <color rgb="FFC0DAD9"/>
      </right>
      <top/>
      <bottom/>
      <diagonal/>
    </border>
    <border>
      <left style="thin">
        <color rgb="FFC0DAD9"/>
      </left>
      <right/>
      <top/>
      <bottom/>
      <diagonal/>
    </border>
    <border>
      <left style="thin">
        <color rgb="FFC0DAD9"/>
      </left>
      <right/>
      <top style="medium">
        <color rgb="FFD0C530"/>
      </top>
      <bottom/>
      <diagonal/>
    </border>
    <border>
      <left style="medium">
        <color rgb="FFC0DAD9"/>
      </left>
      <right/>
      <top/>
      <bottom/>
      <diagonal/>
    </border>
    <border>
      <left/>
      <right style="thin">
        <color rgb="FFC0DAD9"/>
      </right>
      <top/>
      <bottom/>
      <diagonal/>
    </border>
    <border>
      <left style="medium">
        <color rgb="FFBFBF09"/>
      </left>
      <right/>
      <top/>
      <bottom style="medium">
        <color rgb="FFBFBF09"/>
      </bottom>
      <diagonal/>
    </border>
    <border>
      <left/>
      <right/>
      <top/>
      <bottom style="medium">
        <color rgb="FFBFBF09"/>
      </bottom>
      <diagonal/>
    </border>
    <border>
      <left/>
      <right style="medium">
        <color rgb="FFBFBF09"/>
      </right>
      <top/>
      <bottom style="medium">
        <color rgb="FFBFBF09"/>
      </bottom>
      <diagonal/>
    </border>
    <border>
      <left style="thin">
        <color rgb="FFC0DAD9"/>
      </left>
      <right/>
      <top/>
      <bottom style="medium">
        <color rgb="FFBFBF09"/>
      </bottom>
      <diagonal/>
    </border>
    <border>
      <left/>
      <right style="thin">
        <color rgb="FFC0DAD9"/>
      </right>
      <top/>
      <bottom style="medium">
        <color rgb="FFBFBF09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rgb="FFC0DAD9"/>
      </left>
      <right/>
      <top style="medium">
        <color rgb="FFC0DAD9"/>
      </top>
      <bottom/>
      <diagonal/>
    </border>
    <border>
      <left/>
      <right style="medium">
        <color rgb="FFC0DAD9"/>
      </right>
      <top style="medium">
        <color rgb="FFC0DAD9"/>
      </top>
      <bottom/>
      <diagonal/>
    </border>
    <border>
      <left style="medium">
        <color rgb="FFC0DAD9"/>
      </left>
      <right/>
      <top/>
      <bottom style="medium">
        <color rgb="FFC0DAD9"/>
      </bottom>
      <diagonal/>
    </border>
    <border>
      <left/>
      <right style="medium">
        <color rgb="FFC0DAD9"/>
      </right>
      <top/>
      <bottom style="medium">
        <color rgb="FFC0DAD9"/>
      </bottom>
      <diagonal/>
    </border>
    <border>
      <left style="medium">
        <color rgb="FFBFBF09"/>
      </left>
      <right/>
      <top style="medium">
        <color rgb="FFBFBF09"/>
      </top>
      <bottom style="medium">
        <color rgb="FFBFBF09"/>
      </bottom>
      <diagonal/>
    </border>
    <border>
      <left/>
      <right/>
      <top style="medium">
        <color rgb="FFBFBF09"/>
      </top>
      <bottom style="medium">
        <color rgb="FFBFBF09"/>
      </bottom>
      <diagonal/>
    </border>
    <border>
      <left/>
      <right style="medium">
        <color rgb="FFBFBF09"/>
      </right>
      <top style="medium">
        <color rgb="FFBFBF09"/>
      </top>
      <bottom style="medium">
        <color rgb="FFBFBF09"/>
      </bottom>
      <diagonal/>
    </border>
    <border>
      <left style="medium">
        <color rgb="FFC0DAD9"/>
      </left>
      <right/>
      <top style="medium">
        <color rgb="FFC0DAD9"/>
      </top>
      <bottom style="medium">
        <color rgb="FFC0DAD9"/>
      </bottom>
      <diagonal/>
    </border>
    <border>
      <left/>
      <right style="medium">
        <color rgb="FFC0DAD9"/>
      </right>
      <top style="medium">
        <color rgb="FFC0DAD9"/>
      </top>
      <bottom style="medium">
        <color rgb="FFC0DAD9"/>
      </bottom>
      <diagonal/>
    </border>
  </borders>
  <cellStyleXfs count="64">
    <xf numFmtId="0" fontId="0" fillId="0" borderId="0"/>
    <xf numFmtId="0" fontId="3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3" applyNumberFormat="0" applyAlignment="0" applyProtection="0"/>
    <xf numFmtId="0" fontId="12" fillId="17" borderId="4" applyNumberFormat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4" fillId="0" borderId="0">
      <protection locked="0"/>
    </xf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7" borderId="0" applyNumberFormat="0" applyBorder="0" applyAlignment="0" applyProtection="0"/>
    <xf numFmtId="0" fontId="23" fillId="0" borderId="0"/>
    <xf numFmtId="0" fontId="7" fillId="0" borderId="0"/>
    <xf numFmtId="0" fontId="5" fillId="0" borderId="0"/>
    <xf numFmtId="0" fontId="2" fillId="0" borderId="0"/>
    <xf numFmtId="0" fontId="7" fillId="0" borderId="0"/>
    <xf numFmtId="0" fontId="24" fillId="0" borderId="0"/>
    <xf numFmtId="0" fontId="25" fillId="4" borderId="9" applyNumberFormat="0" applyFont="0" applyAlignment="0" applyProtection="0"/>
    <xf numFmtId="0" fontId="26" fillId="16" borderId="10" applyNumberFormat="0" applyAlignment="0" applyProtection="0"/>
    <xf numFmtId="9" fontId="2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7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64">
    <xf numFmtId="0" fontId="0" fillId="0" borderId="0" xfId="0"/>
    <xf numFmtId="0" fontId="4" fillId="0" borderId="0" xfId="1" applyFont="1"/>
    <xf numFmtId="0" fontId="4" fillId="0" borderId="0" xfId="1" applyFont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29" fillId="18" borderId="0" xfId="1" applyFont="1" applyFill="1" applyAlignment="1">
      <alignment horizontal="center" wrapText="1"/>
    </xf>
    <xf numFmtId="0" fontId="29" fillId="18" borderId="0" xfId="1" applyFont="1" applyFill="1" applyAlignment="1">
      <alignment horizontal="left" wrapText="1" indent="1"/>
    </xf>
    <xf numFmtId="0" fontId="29" fillId="18" borderId="0" xfId="1" applyFont="1" applyFill="1" applyAlignment="1">
      <alignment horizontal="left" wrapText="1"/>
    </xf>
    <xf numFmtId="0" fontId="29" fillId="18" borderId="1" xfId="1" applyFont="1" applyFill="1" applyBorder="1" applyAlignment="1">
      <alignment horizontal="center" wrapText="1"/>
    </xf>
    <xf numFmtId="0" fontId="29" fillId="18" borderId="1" xfId="1" applyFont="1" applyFill="1" applyBorder="1" applyAlignment="1">
      <alignment horizontal="left" wrapText="1"/>
    </xf>
    <xf numFmtId="37" fontId="30" fillId="0" borderId="0" xfId="0" applyNumberFormat="1" applyFont="1" applyAlignment="1">
      <alignment horizontal="center"/>
    </xf>
    <xf numFmtId="0" fontId="31" fillId="0" borderId="0" xfId="43" applyFont="1"/>
    <xf numFmtId="0" fontId="31" fillId="0" borderId="0" xfId="43" applyFont="1" applyAlignment="1">
      <alignment horizontal="center"/>
    </xf>
    <xf numFmtId="40" fontId="31" fillId="0" borderId="0" xfId="43" applyNumberFormat="1" applyFont="1" applyAlignment="1">
      <alignment horizontal="center"/>
    </xf>
    <xf numFmtId="0" fontId="31" fillId="0" borderId="0" xfId="55" applyFont="1" applyAlignment="1">
      <alignment horizontal="left"/>
    </xf>
    <xf numFmtId="0" fontId="31" fillId="0" borderId="0" xfId="55" applyFont="1" applyAlignment="1">
      <alignment horizontal="center"/>
    </xf>
    <xf numFmtId="0" fontId="31" fillId="0" borderId="0" xfId="43" applyFont="1" applyAlignment="1">
      <alignment horizontal="center" vertical="center"/>
    </xf>
    <xf numFmtId="17" fontId="34" fillId="0" borderId="0" xfId="43" applyNumberFormat="1" applyFont="1" applyAlignment="1">
      <alignment horizontal="center" vertical="center"/>
    </xf>
    <xf numFmtId="0" fontId="34" fillId="0" borderId="0" xfId="43" applyFont="1" applyAlignment="1">
      <alignment horizontal="center" vertical="center"/>
    </xf>
    <xf numFmtId="0" fontId="23" fillId="0" borderId="0" xfId="43"/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0" fontId="37" fillId="0" borderId="0" xfId="0" applyFont="1" applyAlignment="1">
      <alignment horizontal="left" vertical="top"/>
    </xf>
    <xf numFmtId="0" fontId="0" fillId="0" borderId="0" xfId="0" applyAlignment="1">
      <alignment wrapText="1"/>
    </xf>
    <xf numFmtId="37" fontId="0" fillId="0" borderId="0" xfId="0" applyNumberFormat="1"/>
    <xf numFmtId="0" fontId="38" fillId="18" borderId="0" xfId="1" applyFont="1" applyFill="1" applyAlignment="1">
      <alignment horizontal="center" wrapText="1"/>
    </xf>
    <xf numFmtId="0" fontId="35" fillId="0" borderId="0" xfId="43" applyFont="1" applyAlignment="1">
      <alignment horizontal="left" wrapText="1"/>
    </xf>
    <xf numFmtId="0" fontId="32" fillId="19" borderId="21" xfId="43" applyFont="1" applyFill="1" applyBorder="1" applyAlignment="1">
      <alignment horizontal="center"/>
    </xf>
    <xf numFmtId="0" fontId="32" fillId="19" borderId="19" xfId="43" applyFont="1" applyFill="1" applyBorder="1" applyAlignment="1">
      <alignment horizontal="center"/>
    </xf>
    <xf numFmtId="0" fontId="32" fillId="19" borderId="18" xfId="43" applyFont="1" applyFill="1" applyBorder="1" applyAlignment="1">
      <alignment horizontal="center"/>
    </xf>
    <xf numFmtId="0" fontId="32" fillId="19" borderId="17" xfId="43" applyFont="1" applyFill="1" applyBorder="1" applyAlignment="1">
      <alignment horizontal="center"/>
    </xf>
    <xf numFmtId="0" fontId="32" fillId="19" borderId="24" xfId="43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/>
    <xf numFmtId="0" fontId="39" fillId="0" borderId="0" xfId="0" applyFont="1" applyAlignment="1">
      <alignment horizontal="left"/>
    </xf>
    <xf numFmtId="37" fontId="39" fillId="0" borderId="0" xfId="0" applyNumberFormat="1" applyFont="1" applyAlignment="1">
      <alignment horizontal="center"/>
    </xf>
    <xf numFmtId="0" fontId="39" fillId="20" borderId="19" xfId="0" applyFont="1" applyFill="1" applyBorder="1" applyAlignment="1">
      <alignment horizontal="center"/>
    </xf>
    <xf numFmtId="0" fontId="39" fillId="20" borderId="2" xfId="0" applyFont="1" applyFill="1" applyBorder="1" applyAlignment="1">
      <alignment horizontal="center"/>
    </xf>
    <xf numFmtId="0" fontId="39" fillId="20" borderId="18" xfId="0" applyFont="1" applyFill="1" applyBorder="1" applyAlignment="1">
      <alignment horizontal="left"/>
    </xf>
    <xf numFmtId="0" fontId="39" fillId="20" borderId="18" xfId="0" applyFont="1" applyFill="1" applyBorder="1" applyAlignment="1">
      <alignment horizontal="center"/>
    </xf>
    <xf numFmtId="0" fontId="39" fillId="20" borderId="22" xfId="0" applyFont="1" applyFill="1" applyBorder="1" applyAlignment="1">
      <alignment horizontal="center"/>
    </xf>
    <xf numFmtId="0" fontId="39" fillId="23" borderId="22" xfId="0" applyFont="1" applyFill="1" applyBorder="1" applyAlignment="1">
      <alignment horizontal="center"/>
    </xf>
    <xf numFmtId="0" fontId="39" fillId="20" borderId="17" xfId="0" applyFont="1" applyFill="1" applyBorder="1" applyAlignment="1">
      <alignment horizontal="center"/>
    </xf>
    <xf numFmtId="0" fontId="39" fillId="20" borderId="0" xfId="0" applyFont="1" applyFill="1" applyAlignment="1">
      <alignment horizontal="center"/>
    </xf>
    <xf numFmtId="0" fontId="39" fillId="20" borderId="24" xfId="0" applyFont="1" applyFill="1" applyBorder="1" applyAlignment="1">
      <alignment horizontal="left"/>
    </xf>
    <xf numFmtId="0" fontId="39" fillId="20" borderId="24" xfId="0" applyFont="1" applyFill="1" applyBorder="1" applyAlignment="1">
      <alignment horizontal="center"/>
    </xf>
    <xf numFmtId="0" fontId="39" fillId="20" borderId="16" xfId="0" applyFont="1" applyFill="1" applyBorder="1" applyAlignment="1">
      <alignment horizontal="center"/>
    </xf>
    <xf numFmtId="0" fontId="39" fillId="20" borderId="21" xfId="0" applyFont="1" applyFill="1" applyBorder="1" applyAlignment="1">
      <alignment horizontal="center"/>
    </xf>
    <xf numFmtId="0" fontId="39" fillId="20" borderId="14" xfId="0" applyFont="1" applyFill="1" applyBorder="1" applyAlignment="1">
      <alignment horizontal="left"/>
    </xf>
    <xf numFmtId="0" fontId="39" fillId="20" borderId="14" xfId="0" applyFont="1" applyFill="1" applyBorder="1" applyAlignment="1">
      <alignment horizontal="center"/>
    </xf>
    <xf numFmtId="0" fontId="39" fillId="20" borderId="20" xfId="0" applyFont="1" applyFill="1" applyBorder="1" applyAlignment="1">
      <alignment horizontal="center"/>
    </xf>
    <xf numFmtId="0" fontId="39" fillId="18" borderId="0" xfId="0" applyFont="1" applyFill="1" applyAlignment="1">
      <alignment horizontal="center"/>
    </xf>
    <xf numFmtId="0" fontId="39" fillId="18" borderId="0" xfId="0" applyFont="1" applyFill="1" applyAlignment="1">
      <alignment horizontal="left"/>
    </xf>
    <xf numFmtId="165" fontId="39" fillId="0" borderId="0" xfId="0" applyNumberFormat="1" applyFont="1" applyAlignment="1">
      <alignment horizontal="center"/>
    </xf>
    <xf numFmtId="39" fontId="39" fillId="0" borderId="0" xfId="0" applyNumberFormat="1" applyFont="1" applyAlignment="1">
      <alignment horizontal="center"/>
    </xf>
    <xf numFmtId="38" fontId="39" fillId="0" borderId="0" xfId="0" applyNumberFormat="1" applyFont="1" applyAlignment="1">
      <alignment horizontal="center"/>
    </xf>
    <xf numFmtId="0" fontId="40" fillId="0" borderId="0" xfId="43" applyFont="1"/>
    <xf numFmtId="0" fontId="40" fillId="0" borderId="0" xfId="43" applyFont="1" applyAlignment="1">
      <alignment horizontal="center"/>
    </xf>
    <xf numFmtId="0" fontId="41" fillId="0" borderId="0" xfId="43" applyFont="1" applyAlignment="1">
      <alignment horizontal="center" vertical="center"/>
    </xf>
    <xf numFmtId="0" fontId="41" fillId="0" borderId="0" xfId="43" applyFont="1" applyAlignment="1">
      <alignment vertical="center"/>
    </xf>
    <xf numFmtId="0" fontId="41" fillId="0" borderId="0" xfId="43" applyFont="1" applyAlignment="1">
      <alignment horizontal="center"/>
    </xf>
    <xf numFmtId="0" fontId="42" fillId="0" borderId="0" xfId="59" applyFont="1" applyAlignment="1">
      <alignment horizontal="left" vertical="center"/>
    </xf>
    <xf numFmtId="0" fontId="43" fillId="0" borderId="0" xfId="59" applyFont="1" applyAlignment="1">
      <alignment horizontal="left" vertical="center"/>
    </xf>
    <xf numFmtId="0" fontId="5" fillId="0" borderId="0" xfId="45"/>
    <xf numFmtId="0" fontId="5" fillId="0" borderId="0" xfId="45" applyAlignment="1">
      <alignment horizontal="center"/>
    </xf>
    <xf numFmtId="0" fontId="36" fillId="0" borderId="0" xfId="55" applyFont="1" applyAlignment="1">
      <alignment horizontal="center"/>
    </xf>
    <xf numFmtId="0" fontId="36" fillId="0" borderId="0" xfId="55" applyFont="1" applyAlignment="1">
      <alignment horizontal="left"/>
    </xf>
    <xf numFmtId="40" fontId="36" fillId="0" borderId="0" xfId="43" applyNumberFormat="1" applyFont="1" applyAlignment="1">
      <alignment horizontal="center"/>
    </xf>
    <xf numFmtId="0" fontId="36" fillId="0" borderId="0" xfId="43" applyFont="1"/>
    <xf numFmtId="0" fontId="36" fillId="0" borderId="0" xfId="56" applyFont="1" applyAlignment="1">
      <alignment horizontal="center"/>
    </xf>
    <xf numFmtId="0" fontId="36" fillId="0" borderId="0" xfId="56" applyFont="1" applyAlignment="1">
      <alignment horizontal="left"/>
    </xf>
    <xf numFmtId="166" fontId="39" fillId="0" borderId="0" xfId="0" applyNumberFormat="1" applyFont="1" applyAlignment="1">
      <alignment horizontal="center"/>
    </xf>
    <xf numFmtId="0" fontId="44" fillId="0" borderId="0" xfId="0" applyFont="1"/>
    <xf numFmtId="0" fontId="36" fillId="0" borderId="0" xfId="1" applyFont="1" applyAlignment="1">
      <alignment horizontal="center"/>
    </xf>
    <xf numFmtId="0" fontId="36" fillId="0" borderId="0" xfId="1" applyFont="1" applyAlignment="1">
      <alignment horizontal="left"/>
    </xf>
    <xf numFmtId="164" fontId="46" fillId="18" borderId="2" xfId="57" applyNumberFormat="1" applyFont="1" applyFill="1" applyBorder="1" applyAlignment="1">
      <alignment horizontal="center"/>
    </xf>
    <xf numFmtId="3" fontId="46" fillId="18" borderId="2" xfId="1" applyNumberFormat="1" applyFont="1" applyFill="1" applyBorder="1" applyAlignment="1">
      <alignment horizontal="center"/>
    </xf>
    <xf numFmtId="3" fontId="46" fillId="18" borderId="2" xfId="1" quotePrefix="1" applyNumberFormat="1" applyFont="1" applyFill="1" applyBorder="1" applyAlignment="1">
      <alignment horizontal="center"/>
    </xf>
    <xf numFmtId="166" fontId="0" fillId="0" borderId="0" xfId="0" applyNumberFormat="1"/>
    <xf numFmtId="168" fontId="0" fillId="0" borderId="0" xfId="60" applyNumberFormat="1" applyFont="1"/>
    <xf numFmtId="168" fontId="0" fillId="0" borderId="0" xfId="0" applyNumberFormat="1"/>
    <xf numFmtId="0" fontId="40" fillId="0" borderId="0" xfId="0" applyFont="1"/>
    <xf numFmtId="0" fontId="40" fillId="0" borderId="0" xfId="0" applyFont="1" applyAlignment="1">
      <alignment horizontal="center"/>
    </xf>
    <xf numFmtId="40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left"/>
    </xf>
    <xf numFmtId="0" fontId="33" fillId="26" borderId="13" xfId="55" applyFont="1" applyFill="1" applyBorder="1" applyAlignment="1">
      <alignment horizontal="center" vertical="top"/>
    </xf>
    <xf numFmtId="0" fontId="31" fillId="26" borderId="17" xfId="43" applyFont="1" applyFill="1" applyBorder="1" applyAlignment="1">
      <alignment horizontal="center"/>
    </xf>
    <xf numFmtId="0" fontId="31" fillId="26" borderId="13" xfId="43" applyFont="1" applyFill="1" applyBorder="1" applyAlignment="1">
      <alignment horizontal="center"/>
    </xf>
    <xf numFmtId="0" fontId="31" fillId="26" borderId="12" xfId="43" applyFont="1" applyFill="1" applyBorder="1" applyAlignment="1">
      <alignment horizontal="center"/>
    </xf>
    <xf numFmtId="0" fontId="31" fillId="26" borderId="19" xfId="43" applyFont="1" applyFill="1" applyBorder="1" applyAlignment="1">
      <alignment horizontal="center"/>
    </xf>
    <xf numFmtId="0" fontId="31" fillId="26" borderId="18" xfId="43" applyFont="1" applyFill="1" applyBorder="1" applyAlignment="1">
      <alignment horizontal="center"/>
    </xf>
    <xf numFmtId="0" fontId="31" fillId="26" borderId="24" xfId="43" applyFont="1" applyFill="1" applyBorder="1" applyAlignment="1">
      <alignment horizontal="center"/>
    </xf>
    <xf numFmtId="0" fontId="31" fillId="26" borderId="15" xfId="43" applyFont="1" applyFill="1" applyBorder="1" applyAlignment="1">
      <alignment horizontal="center"/>
    </xf>
    <xf numFmtId="0" fontId="31" fillId="26" borderId="14" xfId="43" applyFont="1" applyFill="1" applyBorder="1" applyAlignment="1">
      <alignment horizontal="center"/>
    </xf>
    <xf numFmtId="0" fontId="47" fillId="19" borderId="15" xfId="43" applyFont="1" applyFill="1" applyBorder="1" applyAlignment="1">
      <alignment horizontal="center"/>
    </xf>
    <xf numFmtId="0" fontId="47" fillId="19" borderId="14" xfId="43" applyFont="1" applyFill="1" applyBorder="1" applyAlignment="1">
      <alignment horizontal="left"/>
    </xf>
    <xf numFmtId="0" fontId="47" fillId="19" borderId="1" xfId="43" applyFont="1" applyFill="1" applyBorder="1" applyAlignment="1">
      <alignment horizontal="center"/>
    </xf>
    <xf numFmtId="40" fontId="31" fillId="26" borderId="12" xfId="43" applyNumberFormat="1" applyFont="1" applyFill="1" applyBorder="1" applyAlignment="1">
      <alignment horizontal="center"/>
    </xf>
    <xf numFmtId="40" fontId="47" fillId="19" borderId="12" xfId="55" applyNumberFormat="1" applyFont="1" applyFill="1" applyBorder="1" applyAlignment="1">
      <alignment horizontal="center"/>
    </xf>
    <xf numFmtId="0" fontId="47" fillId="19" borderId="13" xfId="55" applyFont="1" applyFill="1" applyBorder="1" applyAlignment="1">
      <alignment horizontal="center"/>
    </xf>
    <xf numFmtId="0" fontId="47" fillId="19" borderId="23" xfId="55" applyFont="1" applyFill="1" applyBorder="1" applyAlignment="1">
      <alignment horizontal="left"/>
    </xf>
    <xf numFmtId="0" fontId="48" fillId="26" borderId="17" xfId="55" applyFont="1" applyFill="1" applyBorder="1" applyAlignment="1">
      <alignment horizontal="center"/>
    </xf>
    <xf numFmtId="0" fontId="48" fillId="26" borderId="17" xfId="43" applyFont="1" applyFill="1" applyBorder="1" applyAlignment="1">
      <alignment horizontal="center"/>
    </xf>
    <xf numFmtId="0" fontId="49" fillId="26" borderId="17" xfId="55" applyFont="1" applyFill="1" applyBorder="1" applyAlignment="1">
      <alignment horizontal="center"/>
    </xf>
    <xf numFmtId="0" fontId="49" fillId="26" borderId="17" xfId="43" applyFont="1" applyFill="1" applyBorder="1" applyAlignment="1">
      <alignment horizontal="center"/>
    </xf>
    <xf numFmtId="0" fontId="49" fillId="26" borderId="16" xfId="43" applyFont="1" applyFill="1" applyBorder="1" applyAlignment="1">
      <alignment horizontal="center"/>
    </xf>
    <xf numFmtId="0" fontId="1" fillId="0" borderId="0" xfId="61"/>
    <xf numFmtId="0" fontId="50" fillId="0" borderId="0" xfId="58" applyFont="1" applyAlignment="1">
      <alignment horizontal="left" vertical="top" indent="1"/>
    </xf>
    <xf numFmtId="0" fontId="45" fillId="25" borderId="0" xfId="43" applyFont="1" applyFill="1" applyAlignment="1">
      <alignment horizontal="left" vertical="center"/>
    </xf>
    <xf numFmtId="0" fontId="45" fillId="25" borderId="0" xfId="43" applyFont="1" applyFill="1" applyAlignment="1">
      <alignment horizontal="center" vertical="center"/>
    </xf>
    <xf numFmtId="0" fontId="45" fillId="25" borderId="0" xfId="43" applyFont="1" applyFill="1" applyAlignment="1">
      <alignment vertical="center"/>
    </xf>
    <xf numFmtId="0" fontId="45" fillId="0" borderId="0" xfId="43" applyFont="1" applyAlignment="1">
      <alignment horizontal="center" vertical="center"/>
    </xf>
    <xf numFmtId="0" fontId="36" fillId="24" borderId="25" xfId="1" applyFont="1" applyFill="1" applyBorder="1" applyAlignment="1">
      <alignment horizontal="center" wrapText="1"/>
    </xf>
    <xf numFmtId="0" fontId="36" fillId="24" borderId="26" xfId="1" applyFont="1" applyFill="1" applyBorder="1" applyAlignment="1">
      <alignment horizontal="center" wrapText="1"/>
    </xf>
    <xf numFmtId="0" fontId="36" fillId="24" borderId="26" xfId="1" applyFont="1" applyFill="1" applyBorder="1" applyAlignment="1">
      <alignment horizontal="left" wrapText="1"/>
    </xf>
    <xf numFmtId="0" fontId="36" fillId="24" borderId="27" xfId="1" applyFont="1" applyFill="1" applyBorder="1" applyAlignment="1">
      <alignment horizontal="left" wrapText="1"/>
    </xf>
    <xf numFmtId="0" fontId="39" fillId="0" borderId="31" xfId="61" applyFont="1" applyBorder="1"/>
    <xf numFmtId="0" fontId="39" fillId="0" borderId="32" xfId="61" applyFont="1" applyBorder="1" applyAlignment="1">
      <alignment horizontal="right"/>
    </xf>
    <xf numFmtId="0" fontId="52" fillId="24" borderId="28" xfId="1" applyFont="1" applyFill="1" applyBorder="1" applyAlignment="1">
      <alignment horizontal="center" wrapText="1"/>
    </xf>
    <xf numFmtId="0" fontId="52" fillId="24" borderId="29" xfId="1" applyFont="1" applyFill="1" applyBorder="1" applyAlignment="1">
      <alignment horizontal="center" wrapText="1"/>
    </xf>
    <xf numFmtId="0" fontId="52" fillId="24" borderId="30" xfId="1" applyFont="1" applyFill="1" applyBorder="1" applyAlignment="1">
      <alignment horizontal="center" wrapText="1"/>
    </xf>
    <xf numFmtId="0" fontId="40" fillId="0" borderId="33" xfId="61" applyFont="1" applyBorder="1" applyAlignment="1">
      <alignment horizontal="center"/>
    </xf>
    <xf numFmtId="165" fontId="40" fillId="0" borderId="26" xfId="61" applyNumberFormat="1" applyFont="1" applyBorder="1" applyAlignment="1">
      <alignment horizontal="center"/>
    </xf>
    <xf numFmtId="0" fontId="40" fillId="0" borderId="26" xfId="61" applyFont="1" applyBorder="1" applyAlignment="1">
      <alignment horizontal="left"/>
    </xf>
    <xf numFmtId="0" fontId="40" fillId="0" borderId="26" xfId="61" applyFont="1" applyBorder="1" applyAlignment="1">
      <alignment horizontal="center"/>
    </xf>
    <xf numFmtId="0" fontId="40" fillId="0" borderId="34" xfId="61" applyFont="1" applyBorder="1" applyAlignment="1">
      <alignment horizontal="left"/>
    </xf>
    <xf numFmtId="0" fontId="40" fillId="0" borderId="35" xfId="43" applyFont="1" applyBorder="1"/>
    <xf numFmtId="37" fontId="40" fillId="0" borderId="0" xfId="61" applyNumberFormat="1" applyFont="1" applyAlignment="1">
      <alignment horizontal="center"/>
    </xf>
    <xf numFmtId="40" fontId="40" fillId="0" borderId="0" xfId="61" applyNumberFormat="1" applyFont="1" applyAlignment="1">
      <alignment horizontal="right"/>
    </xf>
    <xf numFmtId="37" fontId="40" fillId="0" borderId="0" xfId="61" applyNumberFormat="1" applyFont="1" applyAlignment="1">
      <alignment horizontal="right"/>
    </xf>
    <xf numFmtId="37" fontId="40" fillId="0" borderId="0" xfId="61" applyNumberFormat="1" applyFont="1" applyAlignment="1">
      <alignment horizontal="right" indent="1"/>
    </xf>
    <xf numFmtId="0" fontId="40" fillId="0" borderId="36" xfId="43" applyFont="1" applyBorder="1" applyAlignment="1">
      <alignment horizontal="right"/>
    </xf>
    <xf numFmtId="40" fontId="40" fillId="0" borderId="37" xfId="61" applyNumberFormat="1" applyFont="1" applyBorder="1" applyAlignment="1">
      <alignment horizontal="center"/>
    </xf>
    <xf numFmtId="37" fontId="40" fillId="0" borderId="0" xfId="43" applyNumberFormat="1" applyFont="1" applyAlignment="1">
      <alignment horizontal="right"/>
    </xf>
    <xf numFmtId="0" fontId="40" fillId="0" borderId="38" xfId="61" applyFont="1" applyBorder="1" applyAlignment="1">
      <alignment horizontal="center"/>
    </xf>
    <xf numFmtId="165" fontId="40" fillId="0" borderId="0" xfId="61" applyNumberFormat="1" applyFont="1" applyAlignment="1">
      <alignment horizontal="center"/>
    </xf>
    <xf numFmtId="0" fontId="40" fillId="0" borderId="0" xfId="61" applyFont="1" applyAlignment="1">
      <alignment horizontal="left"/>
    </xf>
    <xf numFmtId="0" fontId="40" fillId="0" borderId="0" xfId="61" applyFont="1" applyAlignment="1">
      <alignment horizontal="center"/>
    </xf>
    <xf numFmtId="0" fontId="40" fillId="0" borderId="39" xfId="61" applyFont="1" applyBorder="1" applyAlignment="1">
      <alignment horizontal="left"/>
    </xf>
    <xf numFmtId="40" fontId="40" fillId="0" borderId="36" xfId="61" applyNumberFormat="1" applyFont="1" applyBorder="1" applyAlignment="1">
      <alignment horizontal="center"/>
    </xf>
    <xf numFmtId="40" fontId="40" fillId="0" borderId="0" xfId="61" applyNumberFormat="1" applyFont="1" applyAlignment="1">
      <alignment horizontal="center"/>
    </xf>
    <xf numFmtId="0" fontId="40" fillId="0" borderId="35" xfId="43" applyFont="1" applyBorder="1" applyAlignment="1">
      <alignment horizontal="right"/>
    </xf>
    <xf numFmtId="40" fontId="40" fillId="0" borderId="0" xfId="61" applyNumberFormat="1" applyFont="1" applyAlignment="1">
      <alignment horizontal="right" indent="1"/>
    </xf>
    <xf numFmtId="1" fontId="36" fillId="24" borderId="40" xfId="1" quotePrefix="1" applyNumberFormat="1" applyFont="1" applyFill="1" applyBorder="1" applyAlignment="1">
      <alignment horizontal="center" vertical="center"/>
    </xf>
    <xf numFmtId="1" fontId="36" fillId="24" borderId="41" xfId="1" quotePrefix="1" applyNumberFormat="1" applyFont="1" applyFill="1" applyBorder="1" applyAlignment="1">
      <alignment horizontal="center" vertical="center"/>
    </xf>
    <xf numFmtId="3" fontId="36" fillId="24" borderId="41" xfId="1" quotePrefix="1" applyNumberFormat="1" applyFont="1" applyFill="1" applyBorder="1" applyAlignment="1">
      <alignment horizontal="left" vertical="center" indent="1"/>
    </xf>
    <xf numFmtId="3" fontId="36" fillId="24" borderId="41" xfId="1" quotePrefix="1" applyNumberFormat="1" applyFont="1" applyFill="1" applyBorder="1" applyAlignment="1">
      <alignment horizontal="center" vertical="center"/>
    </xf>
    <xf numFmtId="3" fontId="36" fillId="24" borderId="42" xfId="1" quotePrefix="1" applyNumberFormat="1" applyFont="1" applyFill="1" applyBorder="1" applyAlignment="1">
      <alignment horizontal="left" vertical="center" indent="1"/>
    </xf>
    <xf numFmtId="167" fontId="36" fillId="24" borderId="41" xfId="1" quotePrefix="1" applyNumberFormat="1" applyFont="1" applyFill="1" applyBorder="1" applyAlignment="1">
      <alignment horizontal="center" vertical="center"/>
    </xf>
    <xf numFmtId="0" fontId="40" fillId="0" borderId="0" xfId="43" applyFont="1" applyAlignment="1">
      <alignment horizontal="right"/>
    </xf>
    <xf numFmtId="169" fontId="40" fillId="0" borderId="0" xfId="31" applyNumberFormat="1" applyFont="1"/>
    <xf numFmtId="0" fontId="0" fillId="0" borderId="0" xfId="0" applyAlignment="1">
      <alignment vertical="top"/>
    </xf>
    <xf numFmtId="0" fontId="51" fillId="0" borderId="0" xfId="0" applyFont="1" applyAlignment="1">
      <alignment horizontal="center" vertical="center"/>
    </xf>
    <xf numFmtId="0" fontId="39" fillId="0" borderId="31" xfId="0" applyFont="1" applyBorder="1"/>
    <xf numFmtId="0" fontId="40" fillId="0" borderId="33" xfId="0" applyFont="1" applyBorder="1" applyAlignment="1">
      <alignment horizontal="center"/>
    </xf>
    <xf numFmtId="165" fontId="40" fillId="0" borderId="26" xfId="0" applyNumberFormat="1" applyFont="1" applyBorder="1" applyAlignment="1">
      <alignment horizontal="center"/>
    </xf>
    <xf numFmtId="0" fontId="40" fillId="0" borderId="26" xfId="0" applyFont="1" applyBorder="1" applyAlignment="1">
      <alignment horizontal="left"/>
    </xf>
    <xf numFmtId="0" fontId="40" fillId="0" borderId="26" xfId="0" applyFont="1" applyBorder="1" applyAlignment="1">
      <alignment horizontal="center"/>
    </xf>
    <xf numFmtId="37" fontId="40" fillId="0" borderId="0" xfId="0" applyNumberFormat="1" applyFont="1" applyAlignment="1">
      <alignment horizontal="center"/>
    </xf>
    <xf numFmtId="0" fontId="40" fillId="0" borderId="38" xfId="0" applyFont="1" applyBorder="1" applyAlignment="1">
      <alignment horizontal="center"/>
    </xf>
    <xf numFmtId="165" fontId="40" fillId="0" borderId="0" xfId="0" applyNumberFormat="1" applyFont="1" applyAlignment="1">
      <alignment horizontal="center"/>
    </xf>
    <xf numFmtId="0" fontId="40" fillId="0" borderId="39" xfId="0" applyFont="1" applyBorder="1" applyAlignment="1">
      <alignment horizontal="left"/>
    </xf>
    <xf numFmtId="0" fontId="39" fillId="0" borderId="32" xfId="0" applyFont="1" applyBorder="1"/>
    <xf numFmtId="0" fontId="40" fillId="0" borderId="36" xfId="43" applyFont="1" applyBorder="1"/>
    <xf numFmtId="0" fontId="39" fillId="0" borderId="31" xfId="61" applyFont="1" applyBorder="1" applyAlignment="1">
      <alignment horizontal="center"/>
    </xf>
    <xf numFmtId="0" fontId="40" fillId="0" borderId="35" xfId="43" applyFont="1" applyBorder="1" applyAlignment="1">
      <alignment horizontal="center"/>
    </xf>
    <xf numFmtId="0" fontId="40" fillId="0" borderId="36" xfId="43" applyFont="1" applyBorder="1" applyAlignment="1">
      <alignment horizontal="center"/>
    </xf>
    <xf numFmtId="168" fontId="40" fillId="0" borderId="26" xfId="62" applyNumberFormat="1" applyFont="1" applyBorder="1" applyAlignment="1">
      <alignment horizontal="center"/>
    </xf>
    <xf numFmtId="38" fontId="40" fillId="0" borderId="34" xfId="61" applyNumberFormat="1" applyFont="1" applyBorder="1" applyAlignment="1">
      <alignment horizontal="center"/>
    </xf>
    <xf numFmtId="0" fontId="1" fillId="0" borderId="0" xfId="61" applyAlignment="1">
      <alignment horizontal="center"/>
    </xf>
    <xf numFmtId="37" fontId="40" fillId="0" borderId="37" xfId="61" applyNumberFormat="1" applyFont="1" applyBorder="1" applyAlignment="1">
      <alignment horizontal="center"/>
    </xf>
    <xf numFmtId="166" fontId="40" fillId="0" borderId="26" xfId="61" applyNumberFormat="1" applyFont="1" applyBorder="1" applyAlignment="1">
      <alignment horizontal="center"/>
    </xf>
    <xf numFmtId="37" fontId="40" fillId="0" borderId="26" xfId="61" applyNumberFormat="1" applyFont="1" applyBorder="1" applyAlignment="1">
      <alignment horizontal="center"/>
    </xf>
    <xf numFmtId="37" fontId="40" fillId="0" borderId="34" xfId="61" applyNumberFormat="1" applyFont="1" applyBorder="1" applyAlignment="1">
      <alignment horizontal="center"/>
    </xf>
    <xf numFmtId="168" fontId="40" fillId="0" borderId="0" xfId="62" applyNumberFormat="1" applyFont="1" applyBorder="1" applyAlignment="1">
      <alignment horizontal="center"/>
    </xf>
    <xf numFmtId="38" fontId="40" fillId="0" borderId="39" xfId="61" applyNumberFormat="1" applyFont="1" applyBorder="1" applyAlignment="1">
      <alignment horizontal="center"/>
    </xf>
    <xf numFmtId="37" fontId="40" fillId="0" borderId="36" xfId="61" applyNumberFormat="1" applyFont="1" applyBorder="1" applyAlignment="1">
      <alignment horizontal="center"/>
    </xf>
    <xf numFmtId="166" fontId="40" fillId="0" borderId="0" xfId="61" applyNumberFormat="1" applyFont="1" applyAlignment="1">
      <alignment horizontal="center"/>
    </xf>
    <xf numFmtId="37" fontId="40" fillId="0" borderId="39" xfId="61" applyNumberFormat="1" applyFont="1" applyBorder="1" applyAlignment="1">
      <alignment horizontal="center"/>
    </xf>
    <xf numFmtId="37" fontId="36" fillId="24" borderId="41" xfId="1" quotePrefix="1" applyNumberFormat="1" applyFont="1" applyFill="1" applyBorder="1" applyAlignment="1">
      <alignment horizontal="center" vertical="center"/>
    </xf>
    <xf numFmtId="166" fontId="36" fillId="24" borderId="43" xfId="1" quotePrefix="1" applyNumberFormat="1" applyFont="1" applyFill="1" applyBorder="1" applyAlignment="1">
      <alignment horizontal="center" vertical="center"/>
    </xf>
    <xf numFmtId="37" fontId="36" fillId="24" borderId="44" xfId="1" quotePrefix="1" applyNumberFormat="1" applyFont="1" applyFill="1" applyBorder="1" applyAlignment="1">
      <alignment horizontal="center" vertical="center"/>
    </xf>
    <xf numFmtId="0" fontId="55" fillId="0" borderId="0" xfId="59" applyFont="1" applyAlignment="1">
      <alignment horizontal="left" vertical="center" indent="1"/>
    </xf>
    <xf numFmtId="0" fontId="53" fillId="0" borderId="0" xfId="59" applyFont="1" applyAlignment="1">
      <alignment horizontal="left" indent="1"/>
    </xf>
    <xf numFmtId="0" fontId="54" fillId="0" borderId="0" xfId="58" applyFont="1" applyAlignment="1">
      <alignment horizontal="left" indent="1"/>
    </xf>
    <xf numFmtId="0" fontId="55" fillId="0" borderId="0" xfId="59" applyFont="1" applyAlignment="1">
      <alignment horizontal="left" vertical="center"/>
    </xf>
    <xf numFmtId="0" fontId="53" fillId="0" borderId="0" xfId="59" applyFont="1" applyAlignment="1">
      <alignment horizontal="left"/>
    </xf>
    <xf numFmtId="0" fontId="54" fillId="0" borderId="0" xfId="58" applyFont="1" applyAlignment="1">
      <alignment horizontal="left"/>
    </xf>
    <xf numFmtId="37" fontId="36" fillId="24" borderId="40" xfId="1" quotePrefix="1" applyNumberFormat="1" applyFont="1" applyFill="1" applyBorder="1" applyAlignment="1">
      <alignment horizontal="center" vertical="center"/>
    </xf>
    <xf numFmtId="0" fontId="47" fillId="19" borderId="23" xfId="43" applyFont="1" applyFill="1" applyBorder="1" applyAlignment="1">
      <alignment horizontal="center"/>
    </xf>
    <xf numFmtId="0" fontId="48" fillId="26" borderId="16" xfId="55" applyFont="1" applyFill="1" applyBorder="1" applyAlignment="1">
      <alignment horizontal="center"/>
    </xf>
    <xf numFmtId="0" fontId="49" fillId="26" borderId="16" xfId="55" applyFont="1" applyFill="1" applyBorder="1" applyAlignment="1">
      <alignment horizontal="center"/>
    </xf>
    <xf numFmtId="0" fontId="33" fillId="26" borderId="12" xfId="55" applyFont="1" applyFill="1" applyBorder="1" applyAlignment="1">
      <alignment horizontal="center" vertical="top"/>
    </xf>
    <xf numFmtId="169" fontId="1" fillId="0" borderId="0" xfId="61" applyNumberFormat="1"/>
    <xf numFmtId="169" fontId="56" fillId="27" borderId="47" xfId="0" applyNumberFormat="1" applyFont="1" applyFill="1" applyBorder="1"/>
    <xf numFmtId="0" fontId="12" fillId="27" borderId="45" xfId="0" applyFont="1" applyFill="1" applyBorder="1" applyAlignment="1">
      <alignment horizontal="center" wrapText="1"/>
    </xf>
    <xf numFmtId="0" fontId="12" fillId="27" borderId="46" xfId="0" applyFont="1" applyFill="1" applyBorder="1" applyAlignment="1">
      <alignment horizontal="center" wrapText="1"/>
    </xf>
    <xf numFmtId="167" fontId="36" fillId="24" borderId="42" xfId="1" quotePrefix="1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37" fontId="39" fillId="28" borderId="12" xfId="0" applyNumberFormat="1" applyFont="1" applyFill="1" applyBorder="1" applyAlignment="1">
      <alignment horizontal="center"/>
    </xf>
    <xf numFmtId="37" fontId="36" fillId="28" borderId="12" xfId="0" applyNumberFormat="1" applyFont="1" applyFill="1" applyBorder="1" applyAlignment="1">
      <alignment horizontal="center"/>
    </xf>
    <xf numFmtId="0" fontId="58" fillId="21" borderId="22" xfId="0" applyFont="1" applyFill="1" applyBorder="1" applyAlignment="1">
      <alignment horizontal="center"/>
    </xf>
    <xf numFmtId="0" fontId="36" fillId="20" borderId="16" xfId="0" applyFont="1" applyFill="1" applyBorder="1" applyAlignment="1">
      <alignment horizontal="center"/>
    </xf>
    <xf numFmtId="0" fontId="58" fillId="21" borderId="16" xfId="0" applyFont="1" applyFill="1" applyBorder="1" applyAlignment="1">
      <alignment horizontal="center"/>
    </xf>
    <xf numFmtId="0" fontId="36" fillId="23" borderId="16" xfId="0" applyFont="1" applyFill="1" applyBorder="1" applyAlignment="1">
      <alignment horizontal="center"/>
    </xf>
    <xf numFmtId="0" fontId="58" fillId="22" borderId="22" xfId="0" applyFont="1" applyFill="1" applyBorder="1" applyAlignment="1">
      <alignment horizontal="center"/>
    </xf>
    <xf numFmtId="0" fontId="58" fillId="22" borderId="16" xfId="0" applyFont="1" applyFill="1" applyBorder="1" applyAlignment="1">
      <alignment horizontal="center"/>
    </xf>
    <xf numFmtId="0" fontId="36" fillId="20" borderId="15" xfId="0" applyFont="1" applyFill="1" applyBorder="1" applyAlignment="1">
      <alignment horizontal="center"/>
    </xf>
    <xf numFmtId="0" fontId="36" fillId="20" borderId="20" xfId="0" applyFont="1" applyFill="1" applyBorder="1" applyAlignment="1">
      <alignment horizontal="center"/>
    </xf>
    <xf numFmtId="0" fontId="58" fillId="21" borderId="20" xfId="0" applyFont="1" applyFill="1" applyBorder="1" applyAlignment="1">
      <alignment horizontal="center"/>
    </xf>
    <xf numFmtId="0" fontId="36" fillId="23" borderId="20" xfId="0" applyFont="1" applyFill="1" applyBorder="1" applyAlignment="1">
      <alignment horizontal="center"/>
    </xf>
    <xf numFmtId="0" fontId="58" fillId="22" borderId="20" xfId="0" applyFont="1" applyFill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59" fillId="0" borderId="0" xfId="0" applyFont="1" applyAlignment="1">
      <alignment horizontal="left" vertical="center"/>
    </xf>
    <xf numFmtId="0" fontId="60" fillId="0" borderId="0" xfId="59" applyFont="1" applyAlignment="1">
      <alignment horizontal="left" vertical="center"/>
    </xf>
    <xf numFmtId="0" fontId="24" fillId="0" borderId="0" xfId="58" applyFont="1" applyAlignment="1">
      <alignment horizontal="left" vertical="center"/>
    </xf>
    <xf numFmtId="3" fontId="46" fillId="18" borderId="2" xfId="1" applyNumberFormat="1" applyFont="1" applyFill="1" applyBorder="1" applyAlignment="1">
      <alignment horizontal="left"/>
    </xf>
    <xf numFmtId="0" fontId="36" fillId="24" borderId="27" xfId="1" applyFont="1" applyFill="1" applyBorder="1" applyAlignment="1">
      <alignment horizontal="right" wrapText="1" indent="2"/>
    </xf>
    <xf numFmtId="0" fontId="52" fillId="24" borderId="30" xfId="1" applyFont="1" applyFill="1" applyBorder="1" applyAlignment="1">
      <alignment horizontal="right" wrapText="1" indent="2"/>
    </xf>
    <xf numFmtId="170" fontId="40" fillId="0" borderId="34" xfId="0" applyNumberFormat="1" applyFont="1" applyBorder="1" applyAlignment="1">
      <alignment horizontal="right" indent="2"/>
    </xf>
    <xf numFmtId="170" fontId="40" fillId="0" borderId="39" xfId="0" applyNumberFormat="1" applyFont="1" applyBorder="1" applyAlignment="1">
      <alignment horizontal="right" indent="2"/>
    </xf>
    <xf numFmtId="37" fontId="39" fillId="0" borderId="0" xfId="0" applyNumberFormat="1" applyFont="1"/>
    <xf numFmtId="0" fontId="51" fillId="0" borderId="0" xfId="61" applyFont="1" applyAlignment="1">
      <alignment horizontal="center"/>
    </xf>
    <xf numFmtId="0" fontId="62" fillId="0" borderId="0" xfId="43" applyFont="1" applyAlignment="1">
      <alignment horizontal="center" vertical="center"/>
    </xf>
    <xf numFmtId="0" fontId="58" fillId="21" borderId="23" xfId="0" applyFont="1" applyFill="1" applyBorder="1" applyAlignment="1">
      <alignment horizontal="center"/>
    </xf>
    <xf numFmtId="0" fontId="63" fillId="0" borderId="0" xfId="59" applyFont="1" applyAlignment="1">
      <alignment horizontal="left" vertical="center"/>
    </xf>
    <xf numFmtId="0" fontId="64" fillId="0" borderId="0" xfId="59" applyFont="1" applyAlignment="1">
      <alignment horizontal="left" vertical="center"/>
    </xf>
    <xf numFmtId="0" fontId="24" fillId="0" borderId="21" xfId="58" applyFont="1" applyBorder="1" applyAlignment="1">
      <alignment horizontal="left" vertical="center"/>
    </xf>
    <xf numFmtId="0" fontId="23" fillId="0" borderId="21" xfId="43" applyBorder="1" applyAlignment="1">
      <alignment horizontal="center"/>
    </xf>
    <xf numFmtId="0" fontId="23" fillId="0" borderId="21" xfId="43" applyBorder="1"/>
    <xf numFmtId="0" fontId="23" fillId="0" borderId="0" xfId="43" applyAlignment="1">
      <alignment horizontal="center"/>
    </xf>
    <xf numFmtId="0" fontId="40" fillId="0" borderId="0" xfId="43" applyFont="1" applyAlignment="1">
      <alignment horizontal="left" indent="1"/>
    </xf>
    <xf numFmtId="0" fontId="65" fillId="0" borderId="0" xfId="43" applyFont="1" applyAlignment="1">
      <alignment horizontal="left" indent="1"/>
    </xf>
    <xf numFmtId="0" fontId="66" fillId="24" borderId="25" xfId="1" applyFont="1" applyFill="1" applyBorder="1" applyAlignment="1">
      <alignment horizontal="center" wrapText="1"/>
    </xf>
    <xf numFmtId="0" fontId="66" fillId="24" borderId="26" xfId="1" applyFont="1" applyFill="1" applyBorder="1" applyAlignment="1">
      <alignment horizontal="center" wrapText="1"/>
    </xf>
    <xf numFmtId="0" fontId="66" fillId="24" borderId="26" xfId="1" applyFont="1" applyFill="1" applyBorder="1" applyAlignment="1">
      <alignment horizontal="left" wrapText="1"/>
    </xf>
    <xf numFmtId="0" fontId="66" fillId="24" borderId="27" xfId="1" applyFont="1" applyFill="1" applyBorder="1" applyAlignment="1">
      <alignment horizontal="center" wrapText="1"/>
    </xf>
    <xf numFmtId="0" fontId="68" fillId="25" borderId="48" xfId="43" applyFont="1" applyFill="1" applyBorder="1" applyAlignment="1">
      <alignment horizontal="center" wrapText="1"/>
    </xf>
    <xf numFmtId="0" fontId="68" fillId="25" borderId="49" xfId="43" applyFont="1" applyFill="1" applyBorder="1" applyAlignment="1">
      <alignment horizontal="center" wrapText="1"/>
    </xf>
    <xf numFmtId="0" fontId="69" fillId="24" borderId="28" xfId="1" applyFont="1" applyFill="1" applyBorder="1" applyAlignment="1">
      <alignment horizontal="center" wrapText="1"/>
    </xf>
    <xf numFmtId="0" fontId="69" fillId="24" borderId="29" xfId="1" applyFont="1" applyFill="1" applyBorder="1" applyAlignment="1">
      <alignment horizontal="center" wrapText="1"/>
    </xf>
    <xf numFmtId="0" fontId="69" fillId="24" borderId="30" xfId="1" applyFont="1" applyFill="1" applyBorder="1" applyAlignment="1">
      <alignment horizontal="center" wrapText="1"/>
    </xf>
    <xf numFmtId="0" fontId="40" fillId="25" borderId="50" xfId="43" applyFont="1" applyFill="1" applyBorder="1" applyAlignment="1">
      <alignment horizontal="center" wrapText="1"/>
    </xf>
    <xf numFmtId="0" fontId="40" fillId="25" borderId="51" xfId="43" applyFont="1" applyFill="1" applyBorder="1" applyAlignment="1">
      <alignment horizontal="center" wrapText="1"/>
    </xf>
    <xf numFmtId="0" fontId="40" fillId="0" borderId="0" xfId="43" applyFont="1" applyAlignment="1">
      <alignment horizontal="left"/>
    </xf>
    <xf numFmtId="166" fontId="40" fillId="0" borderId="0" xfId="43" applyNumberFormat="1" applyFont="1" applyAlignment="1">
      <alignment horizontal="center"/>
    </xf>
    <xf numFmtId="37" fontId="40" fillId="0" borderId="0" xfId="43" applyNumberFormat="1" applyFont="1" applyAlignment="1">
      <alignment horizontal="center"/>
    </xf>
    <xf numFmtId="37" fontId="23" fillId="0" borderId="0" xfId="43" applyNumberFormat="1" applyAlignment="1">
      <alignment horizontal="center"/>
    </xf>
    <xf numFmtId="171" fontId="23" fillId="0" borderId="0" xfId="43" applyNumberFormat="1" applyAlignment="1">
      <alignment horizontal="center"/>
    </xf>
    <xf numFmtId="1" fontId="36" fillId="24" borderId="52" xfId="1" quotePrefix="1" applyNumberFormat="1" applyFont="1" applyFill="1" applyBorder="1" applyAlignment="1">
      <alignment horizontal="center" vertical="center"/>
    </xf>
    <xf numFmtId="1" fontId="36" fillId="24" borderId="53" xfId="1" quotePrefix="1" applyNumberFormat="1" applyFont="1" applyFill="1" applyBorder="1" applyAlignment="1">
      <alignment horizontal="center" vertical="center"/>
    </xf>
    <xf numFmtId="3" fontId="36" fillId="24" borderId="53" xfId="1" quotePrefix="1" applyNumberFormat="1" applyFont="1" applyFill="1" applyBorder="1" applyAlignment="1">
      <alignment horizontal="left" vertical="center"/>
    </xf>
    <xf numFmtId="3" fontId="36" fillId="24" borderId="53" xfId="1" quotePrefix="1" applyNumberFormat="1" applyFont="1" applyFill="1" applyBorder="1" applyAlignment="1">
      <alignment horizontal="center" vertical="center"/>
    </xf>
    <xf numFmtId="167" fontId="36" fillId="24" borderId="53" xfId="1" quotePrefix="1" applyNumberFormat="1" applyFont="1" applyFill="1" applyBorder="1" applyAlignment="1">
      <alignment horizontal="center" vertical="center"/>
    </xf>
    <xf numFmtId="37" fontId="40" fillId="24" borderId="54" xfId="43" applyNumberFormat="1" applyFont="1" applyFill="1" applyBorder="1" applyAlignment="1">
      <alignment horizontal="center" wrapText="1"/>
    </xf>
    <xf numFmtId="37" fontId="40" fillId="25" borderId="55" xfId="43" applyNumberFormat="1" applyFont="1" applyFill="1" applyBorder="1" applyAlignment="1">
      <alignment horizontal="center" wrapText="1"/>
    </xf>
    <xf numFmtId="37" fontId="40" fillId="25" borderId="56" xfId="43" applyNumberFormat="1" applyFont="1" applyFill="1" applyBorder="1" applyAlignment="1">
      <alignment horizontal="center" wrapText="1"/>
    </xf>
    <xf numFmtId="0" fontId="70" fillId="0" borderId="0" xfId="43" applyFont="1" applyAlignment="1">
      <alignment horizontal="center"/>
    </xf>
    <xf numFmtId="37" fontId="40" fillId="0" borderId="0" xfId="0" applyNumberFormat="1" applyFont="1" applyAlignment="1">
      <alignment horizontal="right" indent="1"/>
    </xf>
  </cellXfs>
  <cellStyles count="6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" xfId="57" builtinId="3"/>
    <cellStyle name="Comma 2" xfId="29" xr:uid="{00000000-0005-0000-0000-00001C000000}"/>
    <cellStyle name="Comma 3" xfId="30" xr:uid="{00000000-0005-0000-0000-00001D000000}"/>
    <cellStyle name="Comma 3 2" xfId="31" xr:uid="{00000000-0005-0000-0000-00001E000000}"/>
    <cellStyle name="Currency 2" xfId="32" xr:uid="{00000000-0005-0000-0000-00001F000000}"/>
    <cellStyle name="Default" xfId="33" xr:uid="{00000000-0005-0000-0000-000020000000}"/>
    <cellStyle name="Explanatory Text 2" xfId="34" xr:uid="{00000000-0005-0000-0000-000021000000}"/>
    <cellStyle name="Good 2" xfId="35" xr:uid="{00000000-0005-0000-0000-000022000000}"/>
    <cellStyle name="Heading 1 2" xfId="36" xr:uid="{00000000-0005-0000-0000-000023000000}"/>
    <cellStyle name="Heading 2 2" xfId="37" xr:uid="{00000000-0005-0000-0000-000024000000}"/>
    <cellStyle name="Heading 3 2" xfId="38" xr:uid="{00000000-0005-0000-0000-000025000000}"/>
    <cellStyle name="Heading 4 2" xfId="39" xr:uid="{00000000-0005-0000-0000-000026000000}"/>
    <cellStyle name="Input 2" xfId="40" xr:uid="{00000000-0005-0000-0000-000027000000}"/>
    <cellStyle name="Linked Cell 2" xfId="41" xr:uid="{00000000-0005-0000-0000-000028000000}"/>
    <cellStyle name="Neutral 2" xfId="42" xr:uid="{00000000-0005-0000-0000-000029000000}"/>
    <cellStyle name="Normal" xfId="0" builtinId="0"/>
    <cellStyle name="Normal 2" xfId="43" xr:uid="{00000000-0005-0000-0000-00002B000000}"/>
    <cellStyle name="Normal 2 2" xfId="44" xr:uid="{00000000-0005-0000-0000-00002C000000}"/>
    <cellStyle name="Normal 3" xfId="45" xr:uid="{00000000-0005-0000-0000-00002D000000}"/>
    <cellStyle name="Normal 4" xfId="1" xr:uid="{00000000-0005-0000-0000-00002E000000}"/>
    <cellStyle name="Normal 5" xfId="46" xr:uid="{00000000-0005-0000-0000-00002F000000}"/>
    <cellStyle name="Normal 6" xfId="47" xr:uid="{00000000-0005-0000-0000-000030000000}"/>
    <cellStyle name="Normal 7" xfId="48" xr:uid="{00000000-0005-0000-0000-000031000000}"/>
    <cellStyle name="Normal 8" xfId="61" xr:uid="{E4752AA7-842C-487B-81AE-36B6B4775F47}"/>
    <cellStyle name="Normal_03 - nss caps" xfId="59" xr:uid="{F15FD635-C07C-4469-AD71-EF0F902DA882}"/>
    <cellStyle name="Normal_05 - DEC_F  calc" xfId="55" xr:uid="{00000000-0005-0000-0000-000032000000}"/>
    <cellStyle name="Normal_11 - Q2  summaries" xfId="58" xr:uid="{0C46D7A7-F6C7-4E23-BCB8-C3BC48A1A375}"/>
    <cellStyle name="Normal_pctfoundapr7web" xfId="56" xr:uid="{00000000-0005-0000-0000-000033000000}"/>
    <cellStyle name="Note 2" xfId="49" xr:uid="{00000000-0005-0000-0000-000034000000}"/>
    <cellStyle name="Output 2" xfId="50" xr:uid="{00000000-0005-0000-0000-000035000000}"/>
    <cellStyle name="Percent" xfId="60" builtinId="5"/>
    <cellStyle name="Percent 2" xfId="51" xr:uid="{00000000-0005-0000-0000-000036000000}"/>
    <cellStyle name="Percent 3" xfId="62" xr:uid="{5042560F-8132-4D79-8EC5-BFF04F55C60C}"/>
    <cellStyle name="Percent 4" xfId="63" xr:uid="{EAB7A740-65D2-47FB-B8B4-2BCBF46E0BC1}"/>
    <cellStyle name="Title 2" xfId="52" xr:uid="{00000000-0005-0000-0000-000037000000}"/>
    <cellStyle name="Total 2" xfId="53" xr:uid="{00000000-0005-0000-0000-000038000000}"/>
    <cellStyle name="Warning Text 2" xfId="54" xr:uid="{00000000-0005-0000-0000-000039000000}"/>
  </cellStyles>
  <dxfs count="0"/>
  <tableStyles count="0" defaultTableStyle="TableStyleMedium9" defaultPivotStyle="PivotStyleLight16"/>
  <colors>
    <mruColors>
      <color rgb="FFD2E4E3"/>
      <color rgb="FFD0C530"/>
      <color rgb="FFEBDDDD"/>
      <color rgb="FFF1E7E7"/>
      <color rgb="FFEEF4D8"/>
      <color rgb="FFFFFFCC"/>
      <color rgb="FFF2F2F2"/>
      <color rgb="FFCCFF99"/>
      <color rgb="FF4F6228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rgb="FFD2E4E3"/>
  </sheetPr>
  <dimension ref="A1:T454"/>
  <sheetViews>
    <sheetView showGridLines="0" zoomScaleNormal="100" workbookViewId="0">
      <pane ySplit="9" topLeftCell="A10" activePane="bottomLeft" state="frozen"/>
      <selection activeCell="A450" sqref="A450"/>
      <selection pane="bottomLeft" activeCell="A10" sqref="A10"/>
    </sheetView>
  </sheetViews>
  <sheetFormatPr defaultColWidth="9.08984375" defaultRowHeight="14.5"/>
  <cols>
    <col min="1" max="1" width="5.08984375" style="15" customWidth="1"/>
    <col min="2" max="2" width="24.08984375" style="14" customWidth="1"/>
    <col min="3" max="12" width="9" style="15" customWidth="1"/>
    <col min="13" max="13" width="10.81640625" style="15" customWidth="1"/>
    <col min="14" max="14" width="1.6328125" style="14" customWidth="1"/>
    <col min="15" max="20" width="9.08984375" style="15"/>
    <col min="21" max="16384" width="9.08984375" style="14"/>
  </cols>
  <sheetData>
    <row r="1" spans="1:20" ht="17.75" customHeight="1">
      <c r="A1" s="185" t="s">
        <v>0</v>
      </c>
      <c r="B1" s="29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R1" s="14"/>
      <c r="S1" s="14"/>
      <c r="T1" s="14"/>
    </row>
    <row r="2" spans="1:20" ht="17.75" customHeight="1">
      <c r="A2" s="186" t="s">
        <v>1</v>
      </c>
      <c r="B2" s="2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R2" s="14"/>
      <c r="S2" s="14"/>
      <c r="T2" s="14"/>
    </row>
    <row r="3" spans="1:20" ht="17.75" customHeight="1">
      <c r="A3" s="187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R3" s="14"/>
      <c r="S3" s="14"/>
      <c r="T3" s="14"/>
    </row>
    <row r="4" spans="1:20"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R4" s="14"/>
      <c r="S4" s="14"/>
      <c r="T4" s="14"/>
    </row>
    <row r="5" spans="1:20">
      <c r="A5" s="228">
        <v>1</v>
      </c>
      <c r="B5" s="228">
        <v>2</v>
      </c>
      <c r="C5" s="228">
        <v>3</v>
      </c>
      <c r="D5" s="228">
        <v>4</v>
      </c>
      <c r="E5" s="228">
        <v>5</v>
      </c>
      <c r="F5" s="228">
        <v>6</v>
      </c>
      <c r="G5" s="228">
        <v>7</v>
      </c>
      <c r="H5" s="228">
        <v>8</v>
      </c>
      <c r="I5" s="228">
        <v>9</v>
      </c>
      <c r="J5" s="228">
        <v>10</v>
      </c>
      <c r="K5" s="228">
        <v>11</v>
      </c>
      <c r="L5" s="228">
        <v>12</v>
      </c>
      <c r="M5" s="228">
        <v>13</v>
      </c>
      <c r="N5" s="228">
        <v>14</v>
      </c>
      <c r="O5" s="228">
        <v>15</v>
      </c>
      <c r="P5" s="228">
        <v>16</v>
      </c>
      <c r="Q5" s="228">
        <v>17</v>
      </c>
      <c r="R5" s="14"/>
      <c r="S5" s="14"/>
      <c r="T5" s="14"/>
    </row>
    <row r="6" spans="1:20">
      <c r="A6" s="31"/>
      <c r="B6" s="32"/>
      <c r="C6" s="99" t="s">
        <v>3</v>
      </c>
      <c r="D6" s="99" t="s">
        <v>4</v>
      </c>
      <c r="E6" s="99" t="s">
        <v>5</v>
      </c>
      <c r="F6" s="99" t="s">
        <v>6</v>
      </c>
      <c r="G6" s="99" t="s">
        <v>7</v>
      </c>
      <c r="H6" s="99" t="s">
        <v>8</v>
      </c>
      <c r="I6" s="99" t="s">
        <v>9</v>
      </c>
      <c r="J6" s="99" t="s">
        <v>10</v>
      </c>
      <c r="K6" s="99" t="s">
        <v>11</v>
      </c>
      <c r="L6" s="99" t="s">
        <v>633</v>
      </c>
      <c r="M6" s="192" t="s">
        <v>640</v>
      </c>
      <c r="R6" s="14"/>
      <c r="S6" s="14"/>
      <c r="T6" s="14"/>
    </row>
    <row r="7" spans="1:20">
      <c r="A7" s="33"/>
      <c r="B7" s="34"/>
      <c r="C7" s="104" t="s">
        <v>12</v>
      </c>
      <c r="D7" s="105" t="s">
        <v>13</v>
      </c>
      <c r="E7" s="104" t="s">
        <v>14</v>
      </c>
      <c r="F7" s="105" t="s">
        <v>15</v>
      </c>
      <c r="G7" s="104" t="s">
        <v>16</v>
      </c>
      <c r="H7" s="105" t="s">
        <v>17</v>
      </c>
      <c r="I7" s="104" t="s">
        <v>18</v>
      </c>
      <c r="J7" s="105" t="s">
        <v>19</v>
      </c>
      <c r="K7" s="104" t="s">
        <v>20</v>
      </c>
      <c r="L7" s="193" t="s">
        <v>616</v>
      </c>
      <c r="M7" s="193" t="s">
        <v>616</v>
      </c>
      <c r="O7" s="92"/>
      <c r="P7" s="93"/>
      <c r="R7" s="14"/>
      <c r="S7" s="14"/>
      <c r="T7" s="14"/>
    </row>
    <row r="8" spans="1:20">
      <c r="A8" s="97" t="s">
        <v>21</v>
      </c>
      <c r="B8" s="98" t="s">
        <v>22</v>
      </c>
      <c r="C8" s="106" t="s">
        <v>23</v>
      </c>
      <c r="D8" s="107" t="s">
        <v>23</v>
      </c>
      <c r="E8" s="106" t="s">
        <v>23</v>
      </c>
      <c r="F8" s="107" t="s">
        <v>23</v>
      </c>
      <c r="G8" s="106" t="s">
        <v>23</v>
      </c>
      <c r="H8" s="107" t="s">
        <v>23</v>
      </c>
      <c r="I8" s="106" t="s">
        <v>23</v>
      </c>
      <c r="J8" s="107" t="s">
        <v>23</v>
      </c>
      <c r="K8" s="106" t="s">
        <v>23</v>
      </c>
      <c r="L8" s="108" t="s">
        <v>23</v>
      </c>
      <c r="M8" s="194" t="s">
        <v>23</v>
      </c>
      <c r="O8" s="89" t="s">
        <v>24</v>
      </c>
      <c r="P8" s="94" t="s">
        <v>25</v>
      </c>
      <c r="R8" s="14"/>
      <c r="S8" s="14"/>
      <c r="T8" s="14"/>
    </row>
    <row r="9" spans="1:20">
      <c r="A9" s="30"/>
      <c r="B9" s="30"/>
      <c r="C9" s="88"/>
      <c r="D9" s="90"/>
      <c r="E9" s="88"/>
      <c r="F9" s="90"/>
      <c r="G9" s="88"/>
      <c r="H9" s="90"/>
      <c r="I9" s="88"/>
      <c r="J9" s="90"/>
      <c r="K9" s="88"/>
      <c r="L9" s="91"/>
      <c r="M9" s="195"/>
      <c r="O9" s="95"/>
      <c r="P9" s="96"/>
      <c r="R9" s="14"/>
      <c r="S9" s="14"/>
      <c r="T9" s="14"/>
    </row>
    <row r="10" spans="1:20">
      <c r="A10" s="68">
        <v>1</v>
      </c>
      <c r="B10" s="69" t="s">
        <v>26</v>
      </c>
      <c r="C10" s="70">
        <v>118.49442727384208</v>
      </c>
      <c r="D10" s="70">
        <v>125.37044837618738</v>
      </c>
      <c r="E10" s="70">
        <v>125.22578299097079</v>
      </c>
      <c r="F10" s="70">
        <v>125.4637276403226</v>
      </c>
      <c r="G10" s="70">
        <v>128.32500819493092</v>
      </c>
      <c r="H10" s="70">
        <v>123.41461241846159</v>
      </c>
      <c r="I10" s="70">
        <v>117.89890455538425</v>
      </c>
      <c r="J10" s="70">
        <v>117.68823772851866</v>
      </c>
      <c r="K10" s="70">
        <v>116.79997510832712</v>
      </c>
      <c r="L10" s="70">
        <v>110.02818998238313</v>
      </c>
      <c r="M10" s="70">
        <v>110.02818998238313</v>
      </c>
      <c r="N10" s="71"/>
      <c r="O10" s="70">
        <f>MIN(C10:L10)</f>
        <v>110.02818998238313</v>
      </c>
      <c r="P10" s="70">
        <f>MAX(C10:L10)</f>
        <v>128.32500819493092</v>
      </c>
      <c r="R10" s="14"/>
      <c r="S10" s="14"/>
      <c r="T10" s="14"/>
    </row>
    <row r="11" spans="1:20">
      <c r="A11" s="68">
        <v>2</v>
      </c>
      <c r="B11" s="69" t="s">
        <v>27</v>
      </c>
      <c r="C11" s="70">
        <v>130.77916071359658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1"/>
      <c r="O11" s="70">
        <f t="shared" ref="O11:O74" si="0">MIN(C11:L11)</f>
        <v>0</v>
      </c>
      <c r="P11" s="70">
        <f t="shared" ref="P11:P74" si="1">MAX(C11:L11)</f>
        <v>130.77916071359658</v>
      </c>
      <c r="R11" s="14"/>
      <c r="S11" s="14"/>
      <c r="T11" s="14"/>
    </row>
    <row r="12" spans="1:20">
      <c r="A12" s="68">
        <v>3</v>
      </c>
      <c r="B12" s="69" t="s">
        <v>28</v>
      </c>
      <c r="C12" s="70">
        <v>113.57169906695157</v>
      </c>
      <c r="D12" s="70">
        <v>112.69594936915112</v>
      </c>
      <c r="E12" s="70">
        <v>114.30492068093569</v>
      </c>
      <c r="F12" s="70">
        <v>114.31738116237746</v>
      </c>
      <c r="G12" s="70">
        <v>120.27484094098735</v>
      </c>
      <c r="H12" s="70">
        <v>116.75327684334704</v>
      </c>
      <c r="I12" s="70">
        <v>113.61900876133559</v>
      </c>
      <c r="J12" s="70">
        <v>110.68105717388038</v>
      </c>
      <c r="K12" s="70">
        <v>118.79432005535948</v>
      </c>
      <c r="L12" s="70">
        <v>113.5345143293151</v>
      </c>
      <c r="M12" s="70">
        <v>113.5345143293151</v>
      </c>
      <c r="N12" s="71"/>
      <c r="O12" s="70">
        <f t="shared" si="0"/>
        <v>110.68105717388038</v>
      </c>
      <c r="P12" s="70">
        <f t="shared" si="1"/>
        <v>120.27484094098735</v>
      </c>
      <c r="R12" s="14"/>
      <c r="S12" s="14"/>
      <c r="T12" s="14"/>
    </row>
    <row r="13" spans="1:20">
      <c r="A13" s="68">
        <v>4</v>
      </c>
      <c r="B13" s="69" t="s">
        <v>29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1"/>
      <c r="O13" s="70">
        <f t="shared" si="0"/>
        <v>0</v>
      </c>
      <c r="P13" s="70">
        <f t="shared" si="1"/>
        <v>0</v>
      </c>
      <c r="R13" s="14"/>
      <c r="S13" s="14"/>
      <c r="T13" s="14"/>
    </row>
    <row r="14" spans="1:20">
      <c r="A14" s="68">
        <v>5</v>
      </c>
      <c r="B14" s="69" t="s">
        <v>30</v>
      </c>
      <c r="C14" s="70">
        <v>124.2993595350078</v>
      </c>
      <c r="D14" s="70">
        <v>127.20562142897151</v>
      </c>
      <c r="E14" s="70">
        <v>131.73313176205966</v>
      </c>
      <c r="F14" s="70">
        <v>139.11696300590734</v>
      </c>
      <c r="G14" s="70">
        <v>140.2431269597129</v>
      </c>
      <c r="H14" s="70">
        <v>142.84949764189855</v>
      </c>
      <c r="I14" s="70">
        <v>143.62176091309624</v>
      </c>
      <c r="J14" s="70">
        <v>146.70722053528942</v>
      </c>
      <c r="K14" s="70">
        <v>149.38869770715644</v>
      </c>
      <c r="L14" s="70">
        <v>142.70667584654427</v>
      </c>
      <c r="M14" s="70">
        <v>142.70667584654427</v>
      </c>
      <c r="N14" s="71"/>
      <c r="O14" s="70">
        <f t="shared" si="0"/>
        <v>124.2993595350078</v>
      </c>
      <c r="P14" s="70">
        <f t="shared" si="1"/>
        <v>149.38869770715644</v>
      </c>
      <c r="R14" s="14"/>
      <c r="S14" s="14"/>
      <c r="T14" s="14"/>
    </row>
    <row r="15" spans="1:20">
      <c r="A15" s="68">
        <v>6</v>
      </c>
      <c r="B15" s="69" t="s">
        <v>31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1"/>
      <c r="O15" s="70">
        <f t="shared" si="0"/>
        <v>0</v>
      </c>
      <c r="P15" s="70">
        <f t="shared" si="1"/>
        <v>0</v>
      </c>
      <c r="R15" s="14"/>
      <c r="S15" s="14"/>
      <c r="T15" s="14"/>
    </row>
    <row r="16" spans="1:20">
      <c r="A16" s="68">
        <v>7</v>
      </c>
      <c r="B16" s="69" t="s">
        <v>32</v>
      </c>
      <c r="C16" s="70">
        <v>126.15755891816404</v>
      </c>
      <c r="D16" s="70">
        <v>124.61128576742828</v>
      </c>
      <c r="E16" s="70">
        <v>130.03394338135737</v>
      </c>
      <c r="F16" s="70">
        <v>132.88408250904644</v>
      </c>
      <c r="G16" s="70">
        <v>138.92866251610889</v>
      </c>
      <c r="H16" s="70">
        <v>139.55939039674564</v>
      </c>
      <c r="I16" s="70">
        <v>141.69766313119248</v>
      </c>
      <c r="J16" s="70">
        <v>146.74651343359218</v>
      </c>
      <c r="K16" s="70">
        <v>152.3833485618965</v>
      </c>
      <c r="L16" s="70">
        <v>150.49883497130256</v>
      </c>
      <c r="M16" s="70">
        <v>150.49883497130256</v>
      </c>
      <c r="N16" s="71"/>
      <c r="O16" s="70">
        <f t="shared" si="0"/>
        <v>124.61128576742828</v>
      </c>
      <c r="P16" s="70">
        <f t="shared" si="1"/>
        <v>152.3833485618965</v>
      </c>
      <c r="R16" s="14"/>
      <c r="S16" s="14"/>
      <c r="T16" s="14"/>
    </row>
    <row r="17" spans="1:20">
      <c r="A17" s="68">
        <v>8</v>
      </c>
      <c r="B17" s="69" t="s">
        <v>33</v>
      </c>
      <c r="C17" s="70">
        <v>182.61319879461948</v>
      </c>
      <c r="D17" s="70">
        <v>190.33263924064264</v>
      </c>
      <c r="E17" s="70">
        <v>190.08496301779047</v>
      </c>
      <c r="F17" s="70">
        <v>192.45193179307373</v>
      </c>
      <c r="G17" s="70">
        <v>201.73624130445754</v>
      </c>
      <c r="H17" s="70">
        <v>205.42824766797673</v>
      </c>
      <c r="I17" s="70">
        <v>198.77617935832708</v>
      </c>
      <c r="J17" s="70">
        <v>202.58317915474549</v>
      </c>
      <c r="K17" s="70">
        <v>203.45590273121778</v>
      </c>
      <c r="L17" s="70">
        <v>200.77581807213085</v>
      </c>
      <c r="M17" s="70">
        <v>200.77581807213085</v>
      </c>
      <c r="N17" s="71"/>
      <c r="O17" s="70">
        <f t="shared" si="0"/>
        <v>182.61319879461948</v>
      </c>
      <c r="P17" s="70">
        <f t="shared" si="1"/>
        <v>205.42824766797673</v>
      </c>
      <c r="R17" s="14"/>
      <c r="S17" s="14"/>
      <c r="T17" s="14"/>
    </row>
    <row r="18" spans="1:20">
      <c r="A18" s="68">
        <v>9</v>
      </c>
      <c r="B18" s="69" t="s">
        <v>34</v>
      </c>
      <c r="C18" s="70">
        <v>139.01925354713811</v>
      </c>
      <c r="D18" s="70">
        <v>145.21889806696424</v>
      </c>
      <c r="E18" s="70">
        <v>148.41860045490372</v>
      </c>
      <c r="F18" s="70">
        <v>150.44174827921609</v>
      </c>
      <c r="G18" s="70">
        <v>156.64405646519796</v>
      </c>
      <c r="H18" s="70">
        <v>163.90234768441744</v>
      </c>
      <c r="I18" s="70">
        <v>162.51813111292645</v>
      </c>
      <c r="J18" s="70">
        <v>166.76720362457763</v>
      </c>
      <c r="K18" s="70">
        <v>172.77414521832074</v>
      </c>
      <c r="L18" s="70">
        <v>170.08913507570495</v>
      </c>
      <c r="M18" s="70">
        <v>170.08913507570495</v>
      </c>
      <c r="N18" s="71"/>
      <c r="O18" s="70">
        <f t="shared" si="0"/>
        <v>139.01925354713811</v>
      </c>
      <c r="P18" s="70">
        <f t="shared" si="1"/>
        <v>172.77414521832074</v>
      </c>
      <c r="R18" s="14"/>
      <c r="S18" s="14"/>
      <c r="T18" s="14"/>
    </row>
    <row r="19" spans="1:20">
      <c r="A19" s="68">
        <v>10</v>
      </c>
      <c r="B19" s="69" t="s">
        <v>35</v>
      </c>
      <c r="C19" s="70">
        <v>123.24479023426009</v>
      </c>
      <c r="D19" s="70">
        <v>127.11016954738561</v>
      </c>
      <c r="E19" s="70">
        <v>128.05472263848853</v>
      </c>
      <c r="F19" s="70">
        <v>129.90154052057613</v>
      </c>
      <c r="G19" s="70">
        <v>130.76041916071867</v>
      </c>
      <c r="H19" s="70">
        <v>132.99320927555306</v>
      </c>
      <c r="I19" s="70">
        <v>132.47404363812581</v>
      </c>
      <c r="J19" s="70">
        <v>137.4124868194879</v>
      </c>
      <c r="K19" s="70">
        <v>144.62687850389091</v>
      </c>
      <c r="L19" s="70">
        <v>143.22956672006308</v>
      </c>
      <c r="M19" s="70">
        <v>143.22956672006308</v>
      </c>
      <c r="N19" s="71"/>
      <c r="O19" s="70">
        <f t="shared" si="0"/>
        <v>123.24479023426009</v>
      </c>
      <c r="P19" s="70">
        <f t="shared" si="1"/>
        <v>144.62687850389091</v>
      </c>
      <c r="R19" s="14"/>
      <c r="S19" s="14"/>
      <c r="T19" s="14"/>
    </row>
    <row r="20" spans="1:20" ht="15.5" customHeight="1">
      <c r="A20" s="68">
        <v>11</v>
      </c>
      <c r="B20" s="69" t="s">
        <v>36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1"/>
      <c r="O20" s="70">
        <f t="shared" si="0"/>
        <v>0</v>
      </c>
      <c r="P20" s="70">
        <f t="shared" si="1"/>
        <v>0</v>
      </c>
      <c r="R20" s="14"/>
      <c r="S20" s="14"/>
      <c r="T20" s="14"/>
    </row>
    <row r="21" spans="1:20">
      <c r="A21" s="68">
        <v>12</v>
      </c>
      <c r="B21" s="69" t="s">
        <v>37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1"/>
      <c r="O21" s="70">
        <f t="shared" si="0"/>
        <v>0</v>
      </c>
      <c r="P21" s="70">
        <f t="shared" si="1"/>
        <v>0</v>
      </c>
      <c r="R21" s="14"/>
      <c r="S21" s="14"/>
      <c r="T21" s="14"/>
    </row>
    <row r="22" spans="1:20">
      <c r="A22" s="68">
        <v>13</v>
      </c>
      <c r="B22" s="69" t="s">
        <v>38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1"/>
      <c r="O22" s="70">
        <f t="shared" si="0"/>
        <v>0</v>
      </c>
      <c r="P22" s="70">
        <f t="shared" si="1"/>
        <v>0</v>
      </c>
      <c r="R22" s="14"/>
      <c r="S22" s="14"/>
      <c r="T22" s="14"/>
    </row>
    <row r="23" spans="1:20">
      <c r="A23" s="68">
        <v>14</v>
      </c>
      <c r="B23" s="69" t="s">
        <v>39</v>
      </c>
      <c r="C23" s="70">
        <v>127.10942396017313</v>
      </c>
      <c r="D23" s="70">
        <v>129.37514168306851</v>
      </c>
      <c r="E23" s="70">
        <v>131.94802122135732</v>
      </c>
      <c r="F23" s="70">
        <v>128.16424629884077</v>
      </c>
      <c r="G23" s="70">
        <v>133.34056606923838</v>
      </c>
      <c r="H23" s="70">
        <v>131.22311504964216</v>
      </c>
      <c r="I23" s="70">
        <v>126.75902006788459</v>
      </c>
      <c r="J23" s="70">
        <v>129.38016830112676</v>
      </c>
      <c r="K23" s="70">
        <v>132.62571704513536</v>
      </c>
      <c r="L23" s="70">
        <v>124.42047703191473</v>
      </c>
      <c r="M23" s="70">
        <v>124.42047703191473</v>
      </c>
      <c r="N23" s="71"/>
      <c r="O23" s="70">
        <f t="shared" si="0"/>
        <v>124.42047703191473</v>
      </c>
      <c r="P23" s="70">
        <f t="shared" si="1"/>
        <v>133.34056606923838</v>
      </c>
      <c r="R23" s="14"/>
      <c r="S23" s="14"/>
      <c r="T23" s="14"/>
    </row>
    <row r="24" spans="1:20">
      <c r="A24" s="68">
        <v>15</v>
      </c>
      <c r="B24" s="69" t="s">
        <v>40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1"/>
      <c r="O24" s="70">
        <f t="shared" si="0"/>
        <v>0</v>
      </c>
      <c r="P24" s="70">
        <f t="shared" si="1"/>
        <v>0</v>
      </c>
      <c r="R24" s="14"/>
      <c r="S24" s="14"/>
      <c r="T24" s="14"/>
    </row>
    <row r="25" spans="1:20">
      <c r="A25" s="68">
        <v>16</v>
      </c>
      <c r="B25" s="69" t="s">
        <v>41</v>
      </c>
      <c r="C25" s="70">
        <v>100.16700042757283</v>
      </c>
      <c r="D25" s="70">
        <v>101.23123699303558</v>
      </c>
      <c r="E25" s="70">
        <v>101.44976367290343</v>
      </c>
      <c r="F25" s="70">
        <v>103.84756223955138</v>
      </c>
      <c r="G25" s="70">
        <v>104.21860946146137</v>
      </c>
      <c r="H25" s="70">
        <v>104.14351640992452</v>
      </c>
      <c r="I25" s="70">
        <v>102.40765925668947</v>
      </c>
      <c r="J25" s="70">
        <v>104.79071446686457</v>
      </c>
      <c r="K25" s="70">
        <v>105.65325169287878</v>
      </c>
      <c r="L25" s="70">
        <v>102.14032139461695</v>
      </c>
      <c r="M25" s="70">
        <v>102.14032139461695</v>
      </c>
      <c r="N25" s="71"/>
      <c r="O25" s="70">
        <f t="shared" si="0"/>
        <v>100.16700042757283</v>
      </c>
      <c r="P25" s="70">
        <f t="shared" si="1"/>
        <v>105.65325169287878</v>
      </c>
      <c r="R25" s="14"/>
      <c r="S25" s="14"/>
      <c r="T25" s="14"/>
    </row>
    <row r="26" spans="1:20">
      <c r="A26" s="68">
        <v>17</v>
      </c>
      <c r="B26" s="69" t="s">
        <v>42</v>
      </c>
      <c r="C26" s="70">
        <v>123.95866707519325</v>
      </c>
      <c r="D26" s="70">
        <v>126.4353451002376</v>
      </c>
      <c r="E26" s="70">
        <v>127.26984305319422</v>
      </c>
      <c r="F26" s="70">
        <v>127.2321463058861</v>
      </c>
      <c r="G26" s="70">
        <v>128.79473601698882</v>
      </c>
      <c r="H26" s="70">
        <v>125.36330327687647</v>
      </c>
      <c r="I26" s="70">
        <v>126.36155666138012</v>
      </c>
      <c r="J26" s="70">
        <v>124.86068574591008</v>
      </c>
      <c r="K26" s="70">
        <v>129.36838452356</v>
      </c>
      <c r="L26" s="70">
        <v>122.19790966458241</v>
      </c>
      <c r="M26" s="70">
        <v>122.19790966458241</v>
      </c>
      <c r="N26" s="71"/>
      <c r="O26" s="70">
        <f t="shared" si="0"/>
        <v>122.19790966458241</v>
      </c>
      <c r="P26" s="70">
        <f t="shared" si="1"/>
        <v>129.36838452356</v>
      </c>
      <c r="R26" s="14"/>
      <c r="S26" s="14"/>
      <c r="T26" s="14"/>
    </row>
    <row r="27" spans="1:20">
      <c r="A27" s="68">
        <v>18</v>
      </c>
      <c r="B27" s="69" t="s">
        <v>43</v>
      </c>
      <c r="C27" s="70">
        <v>157.55295732613718</v>
      </c>
      <c r="D27" s="70">
        <v>161.93086371082376</v>
      </c>
      <c r="E27" s="70">
        <v>162.38689741392352</v>
      </c>
      <c r="F27" s="70">
        <v>165.70990391896345</v>
      </c>
      <c r="G27" s="70">
        <v>195.07122593297095</v>
      </c>
      <c r="H27" s="70">
        <v>169.18028587762669</v>
      </c>
      <c r="I27" s="70">
        <v>162.03517110959865</v>
      </c>
      <c r="J27" s="70">
        <v>161.60444432727726</v>
      </c>
      <c r="K27" s="70">
        <v>167.09889693849553</v>
      </c>
      <c r="L27" s="70">
        <v>148.41224465347256</v>
      </c>
      <c r="M27" s="70">
        <v>148.41224465347256</v>
      </c>
      <c r="N27" s="71"/>
      <c r="O27" s="70">
        <f t="shared" si="0"/>
        <v>148.41224465347256</v>
      </c>
      <c r="P27" s="70">
        <f t="shared" si="1"/>
        <v>195.07122593297095</v>
      </c>
      <c r="R27" s="14"/>
      <c r="S27" s="14"/>
      <c r="T27" s="14"/>
    </row>
    <row r="28" spans="1:20">
      <c r="A28" s="68">
        <v>19</v>
      </c>
      <c r="B28" s="69" t="s">
        <v>44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1"/>
      <c r="O28" s="70">
        <f t="shared" si="0"/>
        <v>0</v>
      </c>
      <c r="P28" s="70">
        <f t="shared" si="1"/>
        <v>0</v>
      </c>
      <c r="R28" s="14"/>
      <c r="S28" s="14"/>
      <c r="T28" s="14"/>
    </row>
    <row r="29" spans="1:20">
      <c r="A29" s="68">
        <v>20</v>
      </c>
      <c r="B29" s="69" t="s">
        <v>45</v>
      </c>
      <c r="C29" s="70">
        <v>117.74560296503864</v>
      </c>
      <c r="D29" s="70">
        <v>124.88523781593652</v>
      </c>
      <c r="E29" s="70">
        <v>125.95590737417932</v>
      </c>
      <c r="F29" s="70">
        <v>125.9159252492119</v>
      </c>
      <c r="G29" s="70">
        <v>128.92053184473752</v>
      </c>
      <c r="H29" s="70">
        <v>125.43854669370502</v>
      </c>
      <c r="I29" s="70">
        <v>127.7600263714973</v>
      </c>
      <c r="J29" s="70">
        <v>127.97357540869265</v>
      </c>
      <c r="K29" s="70">
        <v>131.25292252630979</v>
      </c>
      <c r="L29" s="70">
        <v>123.06920609961938</v>
      </c>
      <c r="M29" s="70">
        <v>123.06920609961938</v>
      </c>
      <c r="N29" s="71"/>
      <c r="O29" s="70">
        <f t="shared" si="0"/>
        <v>117.74560296503864</v>
      </c>
      <c r="P29" s="70">
        <f t="shared" si="1"/>
        <v>131.25292252630979</v>
      </c>
      <c r="R29" s="14"/>
      <c r="S29" s="14"/>
      <c r="T29" s="14"/>
    </row>
    <row r="30" spans="1:20">
      <c r="A30" s="68">
        <v>21</v>
      </c>
      <c r="B30" s="69" t="s">
        <v>46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1"/>
      <c r="O30" s="70">
        <f t="shared" si="0"/>
        <v>0</v>
      </c>
      <c r="P30" s="70">
        <f t="shared" si="1"/>
        <v>0</v>
      </c>
      <c r="R30" s="14"/>
      <c r="S30" s="14"/>
      <c r="T30" s="14"/>
    </row>
    <row r="31" spans="1:20">
      <c r="A31" s="68">
        <v>22</v>
      </c>
      <c r="B31" s="69" t="s">
        <v>47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1"/>
      <c r="O31" s="70">
        <f t="shared" si="0"/>
        <v>0</v>
      </c>
      <c r="P31" s="70">
        <f t="shared" si="1"/>
        <v>0</v>
      </c>
      <c r="R31" s="14"/>
      <c r="S31" s="14"/>
      <c r="T31" s="14"/>
    </row>
    <row r="32" spans="1:20">
      <c r="A32" s="68">
        <v>23</v>
      </c>
      <c r="B32" s="69" t="s">
        <v>48</v>
      </c>
      <c r="C32" s="70">
        <v>145.06913395549375</v>
      </c>
      <c r="D32" s="70">
        <v>148.89775592674292</v>
      </c>
      <c r="E32" s="70">
        <v>152.98276882392744</v>
      </c>
      <c r="F32" s="70">
        <v>158.14040112638094</v>
      </c>
      <c r="G32" s="70">
        <v>159.5628802686974</v>
      </c>
      <c r="H32" s="70">
        <v>163.47610143629061</v>
      </c>
      <c r="I32" s="70">
        <v>159.26069145809728</v>
      </c>
      <c r="J32" s="70">
        <v>155.44806475887546</v>
      </c>
      <c r="K32" s="70">
        <v>158.13824759953573</v>
      </c>
      <c r="L32" s="70">
        <v>156.73885788509776</v>
      </c>
      <c r="M32" s="70">
        <v>156.73885788509776</v>
      </c>
      <c r="N32" s="71"/>
      <c r="O32" s="70">
        <f t="shared" si="0"/>
        <v>145.06913395549375</v>
      </c>
      <c r="P32" s="70">
        <f t="shared" si="1"/>
        <v>163.47610143629061</v>
      </c>
      <c r="R32" s="14"/>
      <c r="S32" s="14"/>
      <c r="T32" s="14"/>
    </row>
    <row r="33" spans="1:20">
      <c r="A33" s="68">
        <v>24</v>
      </c>
      <c r="B33" s="69" t="s">
        <v>49</v>
      </c>
      <c r="C33" s="70">
        <v>109.7241057083105</v>
      </c>
      <c r="D33" s="70">
        <v>114.70523880996683</v>
      </c>
      <c r="E33" s="70">
        <v>119.5540749571703</v>
      </c>
      <c r="F33" s="70">
        <v>121.97740735797686</v>
      </c>
      <c r="G33" s="70">
        <v>122.21527927554826</v>
      </c>
      <c r="H33" s="70">
        <v>122.89253879924014</v>
      </c>
      <c r="I33" s="70">
        <v>119.9456270334876</v>
      </c>
      <c r="J33" s="70">
        <v>119.9456270334876</v>
      </c>
      <c r="K33" s="70">
        <v>126.36705538001101</v>
      </c>
      <c r="L33" s="70">
        <v>125.79105623870983</v>
      </c>
      <c r="M33" s="70">
        <v>125.79105623870983</v>
      </c>
      <c r="N33" s="71"/>
      <c r="O33" s="70">
        <f t="shared" si="0"/>
        <v>109.7241057083105</v>
      </c>
      <c r="P33" s="70">
        <f t="shared" si="1"/>
        <v>126.36705538001101</v>
      </c>
      <c r="R33" s="14"/>
      <c r="S33" s="14"/>
      <c r="T33" s="14"/>
    </row>
    <row r="34" spans="1:20">
      <c r="A34" s="68">
        <v>25</v>
      </c>
      <c r="B34" s="69" t="s">
        <v>50</v>
      </c>
      <c r="C34" s="70">
        <v>114.50104993275461</v>
      </c>
      <c r="D34" s="70">
        <v>121.22435479107398</v>
      </c>
      <c r="E34" s="70">
        <v>121.34182543577371</v>
      </c>
      <c r="F34" s="70">
        <v>133.49656912828439</v>
      </c>
      <c r="G34" s="70">
        <v>134.62777226897308</v>
      </c>
      <c r="H34" s="70">
        <v>139.53619815667878</v>
      </c>
      <c r="I34" s="70">
        <v>139.1874600790232</v>
      </c>
      <c r="J34" s="70">
        <v>148.64041584411359</v>
      </c>
      <c r="K34" s="70">
        <v>146.01225877281024</v>
      </c>
      <c r="L34" s="70">
        <v>142.50936234948156</v>
      </c>
      <c r="M34" s="70">
        <v>142.50936234948156</v>
      </c>
      <c r="N34" s="71"/>
      <c r="O34" s="70">
        <f t="shared" si="0"/>
        <v>114.50104993275461</v>
      </c>
      <c r="P34" s="70">
        <f t="shared" si="1"/>
        <v>148.64041584411359</v>
      </c>
      <c r="R34" s="14"/>
      <c r="S34" s="14"/>
      <c r="T34" s="14"/>
    </row>
    <row r="35" spans="1:20">
      <c r="A35" s="68">
        <v>26</v>
      </c>
      <c r="B35" s="69" t="s">
        <v>51</v>
      </c>
      <c r="C35" s="70">
        <v>121.78755665261305</v>
      </c>
      <c r="D35" s="70">
        <v>121.7747066954541</v>
      </c>
      <c r="E35" s="70">
        <v>127.08865197875205</v>
      </c>
      <c r="F35" s="70">
        <v>127.42350651107995</v>
      </c>
      <c r="G35" s="70">
        <v>127.79589792661135</v>
      </c>
      <c r="H35" s="70">
        <v>130.14465312426898</v>
      </c>
      <c r="I35" s="70">
        <v>132.06361613160345</v>
      </c>
      <c r="J35" s="70">
        <v>132.65665460882687</v>
      </c>
      <c r="K35" s="70">
        <v>139.98122589553461</v>
      </c>
      <c r="L35" s="70">
        <v>135.61391654734086</v>
      </c>
      <c r="M35" s="70">
        <v>135.61391654734086</v>
      </c>
      <c r="N35" s="71"/>
      <c r="O35" s="70">
        <f t="shared" si="0"/>
        <v>121.7747066954541</v>
      </c>
      <c r="P35" s="70">
        <f t="shared" si="1"/>
        <v>139.98122589553461</v>
      </c>
      <c r="R35" s="14"/>
      <c r="S35" s="14"/>
      <c r="T35" s="14"/>
    </row>
    <row r="36" spans="1:20">
      <c r="A36" s="68">
        <v>27</v>
      </c>
      <c r="B36" s="69" t="s">
        <v>52</v>
      </c>
      <c r="C36" s="70">
        <v>122.95306872088835</v>
      </c>
      <c r="D36" s="70">
        <v>129.06949622072153</v>
      </c>
      <c r="E36" s="70">
        <v>143.40147455003523</v>
      </c>
      <c r="F36" s="70">
        <v>138.75666786616426</v>
      </c>
      <c r="G36" s="70">
        <v>112.76319085768343</v>
      </c>
      <c r="H36" s="70">
        <v>114.86209245581935</v>
      </c>
      <c r="I36" s="70">
        <v>118.54555115354799</v>
      </c>
      <c r="J36" s="70">
        <v>116.55570527163735</v>
      </c>
      <c r="K36" s="70">
        <v>120.44601856785802</v>
      </c>
      <c r="L36" s="70">
        <v>116.75106529842967</v>
      </c>
      <c r="M36" s="70">
        <v>116.75106529842967</v>
      </c>
      <c r="N36" s="71"/>
      <c r="O36" s="70">
        <f t="shared" si="0"/>
        <v>112.76319085768343</v>
      </c>
      <c r="P36" s="70">
        <f t="shared" si="1"/>
        <v>143.40147455003523</v>
      </c>
      <c r="R36" s="14"/>
      <c r="S36" s="14"/>
      <c r="T36" s="14"/>
    </row>
    <row r="37" spans="1:20">
      <c r="A37" s="68">
        <v>28</v>
      </c>
      <c r="B37" s="69" t="s">
        <v>53</v>
      </c>
      <c r="C37" s="70">
        <v>185.97340849982621</v>
      </c>
      <c r="D37" s="70">
        <v>212.30480693260026</v>
      </c>
      <c r="E37" s="70">
        <v>230.54763370778488</v>
      </c>
      <c r="F37" s="70">
        <v>216.52735133216555</v>
      </c>
      <c r="G37" s="70">
        <v>208.50265887696096</v>
      </c>
      <c r="H37" s="70">
        <v>216.05559003040909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1"/>
      <c r="O37" s="70">
        <f t="shared" si="0"/>
        <v>0</v>
      </c>
      <c r="P37" s="70">
        <f t="shared" si="1"/>
        <v>230.54763370778488</v>
      </c>
      <c r="R37" s="14"/>
      <c r="S37" s="14"/>
      <c r="T37" s="14"/>
    </row>
    <row r="38" spans="1:20">
      <c r="A38" s="68">
        <v>29</v>
      </c>
      <c r="B38" s="69" t="s">
        <v>54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1"/>
      <c r="O38" s="70">
        <f t="shared" si="0"/>
        <v>0</v>
      </c>
      <c r="P38" s="70">
        <f t="shared" si="1"/>
        <v>0</v>
      </c>
      <c r="R38" s="14"/>
      <c r="S38" s="14"/>
      <c r="T38" s="14"/>
    </row>
    <row r="39" spans="1:20">
      <c r="A39" s="68">
        <v>30</v>
      </c>
      <c r="B39" s="69" t="s">
        <v>55</v>
      </c>
      <c r="C39" s="70">
        <v>117.63247389787898</v>
      </c>
      <c r="D39" s="70">
        <v>118.95708676083679</v>
      </c>
      <c r="E39" s="70">
        <v>117.89160229706823</v>
      </c>
      <c r="F39" s="70">
        <v>122.78819030196063</v>
      </c>
      <c r="G39" s="70">
        <v>124.48565611394558</v>
      </c>
      <c r="H39" s="70">
        <v>127.53457564683129</v>
      </c>
      <c r="I39" s="70">
        <v>126.62001033582729</v>
      </c>
      <c r="J39" s="70">
        <v>124.61633927998932</v>
      </c>
      <c r="K39" s="70">
        <v>124.91159309324364</v>
      </c>
      <c r="L39" s="70">
        <v>122.16772808436667</v>
      </c>
      <c r="M39" s="70">
        <v>122.16772808436667</v>
      </c>
      <c r="N39" s="71"/>
      <c r="O39" s="70">
        <f t="shared" si="0"/>
        <v>117.63247389787898</v>
      </c>
      <c r="P39" s="70">
        <f t="shared" si="1"/>
        <v>127.53457564683129</v>
      </c>
      <c r="R39" s="14"/>
      <c r="S39" s="14"/>
      <c r="T39" s="14"/>
    </row>
    <row r="40" spans="1:20">
      <c r="A40" s="68">
        <v>31</v>
      </c>
      <c r="B40" s="69" t="s">
        <v>56</v>
      </c>
      <c r="C40" s="70">
        <v>131.90938847116024</v>
      </c>
      <c r="D40" s="70">
        <v>140.30612372646479</v>
      </c>
      <c r="E40" s="70">
        <v>142.72254666618801</v>
      </c>
      <c r="F40" s="70">
        <v>141.04409563345578</v>
      </c>
      <c r="G40" s="70">
        <v>146.39182720790828</v>
      </c>
      <c r="H40" s="70">
        <v>147.66545548220918</v>
      </c>
      <c r="I40" s="70">
        <v>147.04748110217747</v>
      </c>
      <c r="J40" s="70">
        <v>149.38310444397843</v>
      </c>
      <c r="K40" s="70">
        <v>153.47256175323801</v>
      </c>
      <c r="L40" s="70">
        <v>144.88459106998013</v>
      </c>
      <c r="M40" s="70">
        <v>144.88459106998013</v>
      </c>
      <c r="N40" s="71"/>
      <c r="O40" s="70">
        <f t="shared" si="0"/>
        <v>131.90938847116024</v>
      </c>
      <c r="P40" s="70">
        <f t="shared" si="1"/>
        <v>153.47256175323801</v>
      </c>
      <c r="R40" s="14"/>
      <c r="S40" s="14"/>
      <c r="T40" s="14"/>
    </row>
    <row r="41" spans="1:20">
      <c r="A41" s="68">
        <v>32</v>
      </c>
      <c r="B41" s="69" t="s">
        <v>57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1"/>
      <c r="O41" s="70">
        <f t="shared" si="0"/>
        <v>0</v>
      </c>
      <c r="P41" s="70">
        <f t="shared" si="1"/>
        <v>0</v>
      </c>
      <c r="R41" s="14"/>
      <c r="S41" s="14"/>
      <c r="T41" s="14"/>
    </row>
    <row r="42" spans="1:20">
      <c r="A42" s="68">
        <v>33</v>
      </c>
      <c r="B42" s="69" t="s">
        <v>58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1"/>
      <c r="O42" s="70">
        <f t="shared" si="0"/>
        <v>0</v>
      </c>
      <c r="P42" s="70">
        <f t="shared" si="1"/>
        <v>0</v>
      </c>
      <c r="R42" s="14"/>
      <c r="S42" s="14"/>
      <c r="T42" s="14"/>
    </row>
    <row r="43" spans="1:20">
      <c r="A43" s="68">
        <v>34</v>
      </c>
      <c r="B43" s="69" t="s">
        <v>59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1"/>
      <c r="O43" s="70">
        <f t="shared" si="0"/>
        <v>0</v>
      </c>
      <c r="P43" s="70">
        <f t="shared" si="1"/>
        <v>0</v>
      </c>
      <c r="R43" s="14"/>
      <c r="S43" s="14"/>
      <c r="T43" s="14"/>
    </row>
    <row r="44" spans="1:20">
      <c r="A44" s="68">
        <v>35</v>
      </c>
      <c r="B44" s="69" t="s">
        <v>60</v>
      </c>
      <c r="C44" s="70">
        <v>123.10591019724355</v>
      </c>
      <c r="D44" s="70">
        <v>124.1389741189393</v>
      </c>
      <c r="E44" s="70">
        <v>126.6937196967348</v>
      </c>
      <c r="F44" s="70">
        <v>129.55011335339123</v>
      </c>
      <c r="G44" s="70">
        <v>135.15501759350991</v>
      </c>
      <c r="H44" s="70">
        <v>134.48148296547956</v>
      </c>
      <c r="I44" s="70">
        <v>134.09528436868044</v>
      </c>
      <c r="J44" s="70">
        <v>141.97211905062392</v>
      </c>
      <c r="K44" s="70">
        <v>138.65213646170687</v>
      </c>
      <c r="L44" s="70">
        <v>141.50592343186904</v>
      </c>
      <c r="M44" s="70">
        <v>141.50592343186904</v>
      </c>
      <c r="N44" s="71"/>
      <c r="O44" s="70">
        <f t="shared" si="0"/>
        <v>123.10591019724355</v>
      </c>
      <c r="P44" s="70">
        <f t="shared" si="1"/>
        <v>141.97211905062392</v>
      </c>
      <c r="R44" s="14"/>
      <c r="S44" s="14"/>
      <c r="T44" s="14"/>
    </row>
    <row r="45" spans="1:20">
      <c r="A45" s="68">
        <v>36</v>
      </c>
      <c r="B45" s="69" t="s">
        <v>61</v>
      </c>
      <c r="C45" s="70">
        <v>129.80786321760007</v>
      </c>
      <c r="D45" s="70">
        <v>134.56402123083021</v>
      </c>
      <c r="E45" s="70">
        <v>138.7413951912354</v>
      </c>
      <c r="F45" s="70">
        <v>143.36175937428121</v>
      </c>
      <c r="G45" s="70">
        <v>144.03488372232661</v>
      </c>
      <c r="H45" s="70">
        <v>139.55488365437736</v>
      </c>
      <c r="I45" s="70">
        <v>132.69140482866931</v>
      </c>
      <c r="J45" s="70">
        <v>136.12168981549394</v>
      </c>
      <c r="K45" s="70">
        <v>149.70200697619134</v>
      </c>
      <c r="L45" s="70">
        <v>147.31640164887571</v>
      </c>
      <c r="M45" s="70">
        <v>147.31640164887571</v>
      </c>
      <c r="N45" s="71"/>
      <c r="O45" s="70">
        <f t="shared" si="0"/>
        <v>129.80786321760007</v>
      </c>
      <c r="P45" s="70">
        <f t="shared" si="1"/>
        <v>149.70200697619134</v>
      </c>
      <c r="R45" s="14"/>
      <c r="S45" s="14"/>
      <c r="T45" s="14"/>
    </row>
    <row r="46" spans="1:20">
      <c r="A46" s="68">
        <v>37</v>
      </c>
      <c r="B46" s="69" t="s">
        <v>62</v>
      </c>
      <c r="C46" s="70">
        <v>165.11404640327862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1"/>
      <c r="O46" s="70">
        <f t="shared" si="0"/>
        <v>0</v>
      </c>
      <c r="P46" s="70">
        <f t="shared" si="1"/>
        <v>165.11404640327862</v>
      </c>
      <c r="R46" s="14"/>
      <c r="S46" s="14"/>
      <c r="T46" s="14"/>
    </row>
    <row r="47" spans="1:20">
      <c r="A47" s="68">
        <v>38</v>
      </c>
      <c r="B47" s="69" t="s">
        <v>63</v>
      </c>
      <c r="C47" s="70">
        <v>156.26633459633371</v>
      </c>
      <c r="D47" s="70">
        <v>168.19829024934057</v>
      </c>
      <c r="E47" s="70">
        <v>175.48867085602282</v>
      </c>
      <c r="F47" s="70">
        <v>181.42780865878549</v>
      </c>
      <c r="G47" s="70">
        <v>179.01225531077819</v>
      </c>
      <c r="H47" s="70">
        <v>189.34134444601298</v>
      </c>
      <c r="I47" s="70">
        <v>181.60679955334683</v>
      </c>
      <c r="J47" s="70">
        <v>173.51743638312576</v>
      </c>
      <c r="K47" s="70">
        <v>185.41840546537506</v>
      </c>
      <c r="L47" s="70">
        <v>168.75321543435365</v>
      </c>
      <c r="M47" s="70">
        <v>168.75321543435365</v>
      </c>
      <c r="N47" s="71"/>
      <c r="O47" s="70">
        <f t="shared" si="0"/>
        <v>156.26633459633371</v>
      </c>
      <c r="P47" s="70">
        <f t="shared" si="1"/>
        <v>189.34134444601298</v>
      </c>
      <c r="R47" s="14"/>
      <c r="S47" s="14"/>
      <c r="T47" s="14"/>
    </row>
    <row r="48" spans="1:20">
      <c r="A48" s="68">
        <v>39</v>
      </c>
      <c r="B48" s="69" t="s">
        <v>64</v>
      </c>
      <c r="C48" s="70">
        <v>108.6177213622382</v>
      </c>
      <c r="D48" s="70">
        <v>133.85822816074983</v>
      </c>
      <c r="E48" s="70">
        <v>134.4655151276805</v>
      </c>
      <c r="F48" s="70">
        <v>138.02176341810525</v>
      </c>
      <c r="G48" s="70">
        <v>133.7434412796473</v>
      </c>
      <c r="H48" s="70">
        <v>134.77565293065317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1"/>
      <c r="O48" s="70">
        <f t="shared" si="0"/>
        <v>0</v>
      </c>
      <c r="P48" s="70">
        <f t="shared" si="1"/>
        <v>138.02176341810525</v>
      </c>
      <c r="R48" s="14"/>
      <c r="S48" s="14"/>
      <c r="T48" s="14"/>
    </row>
    <row r="49" spans="1:20">
      <c r="A49" s="68">
        <v>40</v>
      </c>
      <c r="B49" s="69" t="s">
        <v>65</v>
      </c>
      <c r="C49" s="70">
        <v>119.06422208280149</v>
      </c>
      <c r="D49" s="70">
        <v>120.78886289376524</v>
      </c>
      <c r="E49" s="70">
        <v>121.99300769510064</v>
      </c>
      <c r="F49" s="70">
        <v>125.7284560863021</v>
      </c>
      <c r="G49" s="70">
        <v>126.59687867795802</v>
      </c>
      <c r="H49" s="70">
        <v>126.20301008041348</v>
      </c>
      <c r="I49" s="70">
        <v>125.94151343720628</v>
      </c>
      <c r="J49" s="70">
        <v>127.62378412902629</v>
      </c>
      <c r="K49" s="70">
        <v>128.33445492246344</v>
      </c>
      <c r="L49" s="70">
        <v>123.88641184404838</v>
      </c>
      <c r="M49" s="70">
        <v>123.88641184404838</v>
      </c>
      <c r="N49" s="71"/>
      <c r="O49" s="70">
        <f t="shared" si="0"/>
        <v>119.06422208280149</v>
      </c>
      <c r="P49" s="70">
        <f t="shared" si="1"/>
        <v>128.33445492246344</v>
      </c>
      <c r="R49" s="14"/>
      <c r="S49" s="14"/>
      <c r="T49" s="14"/>
    </row>
    <row r="50" spans="1:20">
      <c r="A50" s="68">
        <v>41</v>
      </c>
      <c r="B50" s="69" t="s">
        <v>66</v>
      </c>
      <c r="C50" s="70">
        <v>191.65919981876138</v>
      </c>
      <c r="D50" s="70">
        <v>191.57126538934364</v>
      </c>
      <c r="E50" s="70">
        <v>198.07840728282835</v>
      </c>
      <c r="F50" s="70">
        <v>187.06792543289589</v>
      </c>
      <c r="G50" s="70">
        <v>178.60471067428506</v>
      </c>
      <c r="H50" s="70">
        <v>186.4449089919581</v>
      </c>
      <c r="I50" s="70">
        <v>183.77140427783459</v>
      </c>
      <c r="J50" s="70">
        <v>179.86373259288274</v>
      </c>
      <c r="K50" s="70">
        <v>194.60931705328511</v>
      </c>
      <c r="L50" s="70">
        <v>175.59113763812198</v>
      </c>
      <c r="M50" s="70">
        <v>175.59113763812198</v>
      </c>
      <c r="N50" s="71"/>
      <c r="O50" s="70">
        <f t="shared" si="0"/>
        <v>175.59113763812198</v>
      </c>
      <c r="P50" s="70">
        <f t="shared" si="1"/>
        <v>198.07840728282835</v>
      </c>
      <c r="R50" s="14"/>
      <c r="S50" s="14"/>
      <c r="T50" s="14"/>
    </row>
    <row r="51" spans="1:20">
      <c r="A51" s="68">
        <v>42</v>
      </c>
      <c r="B51" s="69" t="s">
        <v>67</v>
      </c>
      <c r="C51" s="70">
        <v>0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1"/>
      <c r="O51" s="70">
        <f t="shared" si="0"/>
        <v>0</v>
      </c>
      <c r="P51" s="70">
        <f t="shared" si="1"/>
        <v>0</v>
      </c>
      <c r="R51" s="14"/>
      <c r="S51" s="14"/>
      <c r="T51" s="14"/>
    </row>
    <row r="52" spans="1:20">
      <c r="A52" s="68">
        <v>43</v>
      </c>
      <c r="B52" s="69" t="s">
        <v>68</v>
      </c>
      <c r="C52" s="70">
        <v>135.23483254984242</v>
      </c>
      <c r="D52" s="70">
        <v>138.89051530835971</v>
      </c>
      <c r="E52" s="70">
        <v>142.04758870917584</v>
      </c>
      <c r="F52" s="70">
        <v>151.23464256727556</v>
      </c>
      <c r="G52" s="70">
        <v>153.22512074978573</v>
      </c>
      <c r="H52" s="70">
        <v>149.23016548543174</v>
      </c>
      <c r="I52" s="70">
        <v>147.819498337917</v>
      </c>
      <c r="J52" s="70">
        <v>133.70027747627682</v>
      </c>
      <c r="K52" s="70">
        <v>147.21217239650289</v>
      </c>
      <c r="L52" s="70">
        <v>140.87767422029228</v>
      </c>
      <c r="M52" s="70">
        <v>140.87767422029228</v>
      </c>
      <c r="N52" s="71"/>
      <c r="O52" s="70">
        <f t="shared" si="0"/>
        <v>133.70027747627682</v>
      </c>
      <c r="P52" s="70">
        <f t="shared" si="1"/>
        <v>153.22512074978573</v>
      </c>
      <c r="R52" s="14"/>
      <c r="S52" s="14"/>
      <c r="T52" s="14"/>
    </row>
    <row r="53" spans="1:20">
      <c r="A53" s="68">
        <v>44</v>
      </c>
      <c r="B53" s="69" t="s">
        <v>69</v>
      </c>
      <c r="C53" s="70">
        <v>95.761936661623963</v>
      </c>
      <c r="D53" s="70">
        <v>98.83496912598001</v>
      </c>
      <c r="E53" s="70">
        <v>99.111761387592537</v>
      </c>
      <c r="F53" s="70">
        <v>106.58679921368484</v>
      </c>
      <c r="G53" s="70">
        <v>102.2905173036915</v>
      </c>
      <c r="H53" s="70">
        <v>102.01792937962</v>
      </c>
      <c r="I53" s="70">
        <v>99.748785341410141</v>
      </c>
      <c r="J53" s="70">
        <v>100.8968969066395</v>
      </c>
      <c r="K53" s="70">
        <v>102.92502320010595</v>
      </c>
      <c r="L53" s="70">
        <v>103.48764365547041</v>
      </c>
      <c r="M53" s="70">
        <v>103.48764365547041</v>
      </c>
      <c r="N53" s="71"/>
      <c r="O53" s="70">
        <f t="shared" si="0"/>
        <v>95.761936661623963</v>
      </c>
      <c r="P53" s="70">
        <f t="shared" si="1"/>
        <v>106.58679921368484</v>
      </c>
      <c r="R53" s="14"/>
      <c r="S53" s="14"/>
      <c r="T53" s="14"/>
    </row>
    <row r="54" spans="1:20">
      <c r="A54" s="68">
        <v>45</v>
      </c>
      <c r="B54" s="69" t="s">
        <v>70</v>
      </c>
      <c r="C54" s="70">
        <v>132.59912941795389</v>
      </c>
      <c r="D54" s="70">
        <v>141.24727982058619</v>
      </c>
      <c r="E54" s="70">
        <v>126.90523565788003</v>
      </c>
      <c r="F54" s="70">
        <v>132.1764603321881</v>
      </c>
      <c r="G54" s="70">
        <v>135.2640751782088</v>
      </c>
      <c r="H54" s="70">
        <v>133.23751421846472</v>
      </c>
      <c r="I54" s="70">
        <v>128.58730253502057</v>
      </c>
      <c r="J54" s="70">
        <v>123.65331726111017</v>
      </c>
      <c r="K54" s="70">
        <v>133.91781386471374</v>
      </c>
      <c r="L54" s="70">
        <v>125.21223210788381</v>
      </c>
      <c r="M54" s="70">
        <v>125.21223210788381</v>
      </c>
      <c r="N54" s="71"/>
      <c r="O54" s="70">
        <f t="shared" si="0"/>
        <v>123.65331726111017</v>
      </c>
      <c r="P54" s="70">
        <f t="shared" si="1"/>
        <v>141.24727982058619</v>
      </c>
      <c r="R54" s="14"/>
      <c r="S54" s="14"/>
      <c r="T54" s="14"/>
    </row>
    <row r="55" spans="1:20">
      <c r="A55" s="68">
        <v>46</v>
      </c>
      <c r="B55" s="69" t="s">
        <v>71</v>
      </c>
      <c r="C55" s="70">
        <v>157.90822796323164</v>
      </c>
      <c r="D55" s="70">
        <v>155.10863026507326</v>
      </c>
      <c r="E55" s="70">
        <v>153.26349522840292</v>
      </c>
      <c r="F55" s="70">
        <v>173.33498803768933</v>
      </c>
      <c r="G55" s="70">
        <v>175.99817874626197</v>
      </c>
      <c r="H55" s="70">
        <v>179.53039565323056</v>
      </c>
      <c r="I55" s="70">
        <v>179.06250711173846</v>
      </c>
      <c r="J55" s="70">
        <v>180.56112270026475</v>
      </c>
      <c r="K55" s="70">
        <v>204.14643339235093</v>
      </c>
      <c r="L55" s="70">
        <v>202.41465845269008</v>
      </c>
      <c r="M55" s="70">
        <v>202.41465845269008</v>
      </c>
      <c r="N55" s="71"/>
      <c r="O55" s="70">
        <f t="shared" si="0"/>
        <v>153.26349522840292</v>
      </c>
      <c r="P55" s="70">
        <f t="shared" si="1"/>
        <v>204.14643339235093</v>
      </c>
      <c r="R55" s="14"/>
      <c r="S55" s="14"/>
      <c r="T55" s="14"/>
    </row>
    <row r="56" spans="1:20">
      <c r="A56" s="68">
        <v>47</v>
      </c>
      <c r="B56" s="69" t="s">
        <v>72</v>
      </c>
      <c r="C56" s="70">
        <v>0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1"/>
      <c r="O56" s="70">
        <f t="shared" si="0"/>
        <v>0</v>
      </c>
      <c r="P56" s="70">
        <f t="shared" si="1"/>
        <v>0</v>
      </c>
      <c r="R56" s="14"/>
      <c r="S56" s="14"/>
      <c r="T56" s="14"/>
    </row>
    <row r="57" spans="1:20">
      <c r="A57" s="68">
        <v>48</v>
      </c>
      <c r="B57" s="69" t="s">
        <v>73</v>
      </c>
      <c r="C57" s="70">
        <v>154.56834251845183</v>
      </c>
      <c r="D57" s="70">
        <v>163.98156750796215</v>
      </c>
      <c r="E57" s="70">
        <v>170.97932269536673</v>
      </c>
      <c r="F57" s="70">
        <v>178.77090944425223</v>
      </c>
      <c r="G57" s="70">
        <v>179.47052571432869</v>
      </c>
      <c r="H57" s="70">
        <v>180.96797194100839</v>
      </c>
      <c r="I57" s="70">
        <v>180.36292450968321</v>
      </c>
      <c r="J57" s="70">
        <v>183.65240522247339</v>
      </c>
      <c r="K57" s="70">
        <v>189.45906560062278</v>
      </c>
      <c r="L57" s="70">
        <v>180.9243679505129</v>
      </c>
      <c r="M57" s="70">
        <v>180.9243679505129</v>
      </c>
      <c r="N57" s="71"/>
      <c r="O57" s="70">
        <f t="shared" si="0"/>
        <v>154.56834251845183</v>
      </c>
      <c r="P57" s="70">
        <f t="shared" si="1"/>
        <v>189.45906560062278</v>
      </c>
      <c r="R57" s="14"/>
      <c r="S57" s="14"/>
      <c r="T57" s="14"/>
    </row>
    <row r="58" spans="1:20">
      <c r="A58" s="68">
        <v>49</v>
      </c>
      <c r="B58" s="69" t="s">
        <v>74</v>
      </c>
      <c r="C58" s="70">
        <v>216.36826484172164</v>
      </c>
      <c r="D58" s="70">
        <v>218.25613975505226</v>
      </c>
      <c r="E58" s="70">
        <v>218.0664374965381</v>
      </c>
      <c r="F58" s="70">
        <v>223.70917515346287</v>
      </c>
      <c r="G58" s="70">
        <v>226.55430005172397</v>
      </c>
      <c r="H58" s="70">
        <v>225.98409025535702</v>
      </c>
      <c r="I58" s="70">
        <v>219.02795685561571</v>
      </c>
      <c r="J58" s="70">
        <v>226.12398741867014</v>
      </c>
      <c r="K58" s="70">
        <v>226.40452065457814</v>
      </c>
      <c r="L58" s="70">
        <v>226.33381903386584</v>
      </c>
      <c r="M58" s="70">
        <v>226.33381903386584</v>
      </c>
      <c r="N58" s="71"/>
      <c r="O58" s="70">
        <f t="shared" si="0"/>
        <v>216.36826484172164</v>
      </c>
      <c r="P58" s="70">
        <f t="shared" si="1"/>
        <v>226.55430005172397</v>
      </c>
      <c r="R58" s="14"/>
      <c r="S58" s="14"/>
      <c r="T58" s="14"/>
    </row>
    <row r="59" spans="1:20">
      <c r="A59" s="68">
        <v>50</v>
      </c>
      <c r="B59" s="69" t="s">
        <v>75</v>
      </c>
      <c r="C59" s="70">
        <v>130.25572678564427</v>
      </c>
      <c r="D59" s="70">
        <v>135.89808902679727</v>
      </c>
      <c r="E59" s="70">
        <v>134.50926736746004</v>
      </c>
      <c r="F59" s="70">
        <v>142.5321312361948</v>
      </c>
      <c r="G59" s="70">
        <v>147.11065091538222</v>
      </c>
      <c r="H59" s="70">
        <v>142.53832496407597</v>
      </c>
      <c r="I59" s="70">
        <v>141.8484049065404</v>
      </c>
      <c r="J59" s="70">
        <v>144.49768293597847</v>
      </c>
      <c r="K59" s="70">
        <v>145.49668720388266</v>
      </c>
      <c r="L59" s="70">
        <v>145.60888917930052</v>
      </c>
      <c r="M59" s="70">
        <v>145.60888917930052</v>
      </c>
      <c r="N59" s="71"/>
      <c r="O59" s="70">
        <f t="shared" si="0"/>
        <v>130.25572678564427</v>
      </c>
      <c r="P59" s="70">
        <f t="shared" si="1"/>
        <v>147.11065091538222</v>
      </c>
      <c r="R59" s="14"/>
      <c r="S59" s="14"/>
      <c r="T59" s="14"/>
    </row>
    <row r="60" spans="1:20">
      <c r="A60" s="68">
        <v>51</v>
      </c>
      <c r="B60" s="69" t="s">
        <v>76</v>
      </c>
      <c r="C60" s="70">
        <v>189.81978261974461</v>
      </c>
      <c r="D60" s="70">
        <v>195.2407519791231</v>
      </c>
      <c r="E60" s="70">
        <v>197.25395841071546</v>
      </c>
      <c r="F60" s="70">
        <v>209.94189191262228</v>
      </c>
      <c r="G60" s="70">
        <v>214.45532324123639</v>
      </c>
      <c r="H60" s="70">
        <v>206.91313886247588</v>
      </c>
      <c r="I60" s="70">
        <v>208.99004989429025</v>
      </c>
      <c r="J60" s="70">
        <v>203.43282290674094</v>
      </c>
      <c r="K60" s="70">
        <v>208.76822456503876</v>
      </c>
      <c r="L60" s="70">
        <v>198.84383857259121</v>
      </c>
      <c r="M60" s="70">
        <v>198.84383857259121</v>
      </c>
      <c r="N60" s="71"/>
      <c r="O60" s="70">
        <f t="shared" si="0"/>
        <v>189.81978261974461</v>
      </c>
      <c r="P60" s="70">
        <f t="shared" si="1"/>
        <v>214.45532324123639</v>
      </c>
      <c r="R60" s="14"/>
      <c r="S60" s="14"/>
      <c r="T60" s="14"/>
    </row>
    <row r="61" spans="1:20">
      <c r="A61" s="68">
        <v>52</v>
      </c>
      <c r="B61" s="69" t="s">
        <v>77</v>
      </c>
      <c r="C61" s="70">
        <v>122.43567222594113</v>
      </c>
      <c r="D61" s="70">
        <v>124.16071706258853</v>
      </c>
      <c r="E61" s="70">
        <v>130.42941907805633</v>
      </c>
      <c r="F61" s="70">
        <v>130.59725136300077</v>
      </c>
      <c r="G61" s="70">
        <v>130.46726260279365</v>
      </c>
      <c r="H61" s="70">
        <v>132.40289376994292</v>
      </c>
      <c r="I61" s="70">
        <v>131.96274634604222</v>
      </c>
      <c r="J61" s="70">
        <v>129.65880271340285</v>
      </c>
      <c r="K61" s="70">
        <v>145.25169536335548</v>
      </c>
      <c r="L61" s="70">
        <v>139.78380954007878</v>
      </c>
      <c r="M61" s="70">
        <v>139.78380954007878</v>
      </c>
      <c r="N61" s="71"/>
      <c r="O61" s="70">
        <f t="shared" si="0"/>
        <v>122.43567222594113</v>
      </c>
      <c r="P61" s="70">
        <f t="shared" si="1"/>
        <v>145.25169536335548</v>
      </c>
      <c r="R61" s="14"/>
      <c r="S61" s="14"/>
      <c r="T61" s="14"/>
    </row>
    <row r="62" spans="1:20">
      <c r="A62" s="68">
        <v>53</v>
      </c>
      <c r="B62" s="69" t="s">
        <v>78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1"/>
      <c r="O62" s="70">
        <f t="shared" si="0"/>
        <v>0</v>
      </c>
      <c r="P62" s="70">
        <f t="shared" si="1"/>
        <v>0</v>
      </c>
      <c r="R62" s="14"/>
      <c r="S62" s="14"/>
      <c r="T62" s="14"/>
    </row>
    <row r="63" spans="1:20">
      <c r="A63" s="68">
        <v>54</v>
      </c>
      <c r="B63" s="69" t="s">
        <v>79</v>
      </c>
      <c r="C63" s="70">
        <v>0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1"/>
      <c r="O63" s="70">
        <f t="shared" si="0"/>
        <v>0</v>
      </c>
      <c r="P63" s="70">
        <f t="shared" si="1"/>
        <v>0</v>
      </c>
      <c r="R63" s="14"/>
      <c r="S63" s="14"/>
      <c r="T63" s="14"/>
    </row>
    <row r="64" spans="1:20">
      <c r="A64" s="68">
        <v>55</v>
      </c>
      <c r="B64" s="69" t="s">
        <v>80</v>
      </c>
      <c r="C64" s="70">
        <v>204.43833031662319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1"/>
      <c r="O64" s="70">
        <f t="shared" si="0"/>
        <v>0</v>
      </c>
      <c r="P64" s="70">
        <f t="shared" si="1"/>
        <v>204.43833031662319</v>
      </c>
      <c r="R64" s="14"/>
      <c r="S64" s="14"/>
      <c r="T64" s="14"/>
    </row>
    <row r="65" spans="1:20">
      <c r="A65" s="68">
        <v>56</v>
      </c>
      <c r="B65" s="69" t="s">
        <v>81</v>
      </c>
      <c r="C65" s="70">
        <v>120.09328665773704</v>
      </c>
      <c r="D65" s="70">
        <v>122.97099905965743</v>
      </c>
      <c r="E65" s="70">
        <v>130.67628329653505</v>
      </c>
      <c r="F65" s="70">
        <v>134.97052283472831</v>
      </c>
      <c r="G65" s="70">
        <v>138.84864594176196</v>
      </c>
      <c r="H65" s="70">
        <v>134.08401845870193</v>
      </c>
      <c r="I65" s="70">
        <v>133.81302879035803</v>
      </c>
      <c r="J65" s="70">
        <v>135.47614821273481</v>
      </c>
      <c r="K65" s="70">
        <v>138.09835726865009</v>
      </c>
      <c r="L65" s="70">
        <v>132.84259615531775</v>
      </c>
      <c r="M65" s="70">
        <v>132.84259615531775</v>
      </c>
      <c r="N65" s="71"/>
      <c r="O65" s="70">
        <f t="shared" si="0"/>
        <v>120.09328665773704</v>
      </c>
      <c r="P65" s="70">
        <f t="shared" si="1"/>
        <v>138.84864594176196</v>
      </c>
      <c r="R65" s="14"/>
      <c r="S65" s="14"/>
      <c r="T65" s="14"/>
    </row>
    <row r="66" spans="1:20">
      <c r="A66" s="68">
        <v>57</v>
      </c>
      <c r="B66" s="69" t="s">
        <v>82</v>
      </c>
      <c r="C66" s="70">
        <v>101.85685550746477</v>
      </c>
      <c r="D66" s="70">
        <v>103.31688140482996</v>
      </c>
      <c r="E66" s="70">
        <v>101.5308280840668</v>
      </c>
      <c r="F66" s="70">
        <v>105.26866054059703</v>
      </c>
      <c r="G66" s="70">
        <v>105.08946058749589</v>
      </c>
      <c r="H66" s="70">
        <v>102.42578590312399</v>
      </c>
      <c r="I66" s="70">
        <v>102.67481336168454</v>
      </c>
      <c r="J66" s="70">
        <v>103.12769719870853</v>
      </c>
      <c r="K66" s="70">
        <v>102.89545574634327</v>
      </c>
      <c r="L66" s="70">
        <v>102.16752290744108</v>
      </c>
      <c r="M66" s="70">
        <v>102.16752290744108</v>
      </c>
      <c r="N66" s="71"/>
      <c r="O66" s="70">
        <f t="shared" si="0"/>
        <v>101.5308280840668</v>
      </c>
      <c r="P66" s="70">
        <f t="shared" si="1"/>
        <v>105.26866054059703</v>
      </c>
      <c r="R66" s="14"/>
      <c r="S66" s="14"/>
      <c r="T66" s="14"/>
    </row>
    <row r="67" spans="1:20">
      <c r="A67" s="68">
        <v>58</v>
      </c>
      <c r="B67" s="69" t="s">
        <v>83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1"/>
      <c r="O67" s="70">
        <f t="shared" si="0"/>
        <v>0</v>
      </c>
      <c r="P67" s="70">
        <f t="shared" si="1"/>
        <v>0</v>
      </c>
      <c r="R67" s="14"/>
      <c r="S67" s="14"/>
      <c r="T67" s="14"/>
    </row>
    <row r="68" spans="1:20">
      <c r="A68" s="68">
        <v>59</v>
      </c>
      <c r="B68" s="69" t="s">
        <v>84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/>
      <c r="O68" s="70">
        <f t="shared" si="0"/>
        <v>0</v>
      </c>
      <c r="P68" s="70">
        <f t="shared" si="1"/>
        <v>0</v>
      </c>
      <c r="R68" s="14"/>
      <c r="S68" s="14"/>
      <c r="T68" s="14"/>
    </row>
    <row r="69" spans="1:20">
      <c r="A69" s="68">
        <v>60</v>
      </c>
      <c r="B69" s="69" t="s">
        <v>85</v>
      </c>
      <c r="C69" s="70">
        <v>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1"/>
      <c r="O69" s="70">
        <f t="shared" si="0"/>
        <v>0</v>
      </c>
      <c r="P69" s="70">
        <f t="shared" si="1"/>
        <v>0</v>
      </c>
      <c r="R69" s="14"/>
      <c r="S69" s="14"/>
      <c r="T69" s="14"/>
    </row>
    <row r="70" spans="1:20">
      <c r="A70" s="68">
        <v>61</v>
      </c>
      <c r="B70" s="69" t="s">
        <v>86</v>
      </c>
      <c r="C70" s="70">
        <v>101.70985923905795</v>
      </c>
      <c r="D70" s="70">
        <v>102.50707873994904</v>
      </c>
      <c r="E70" s="70">
        <v>102.3977456005365</v>
      </c>
      <c r="F70" s="70">
        <v>104.75531819121811</v>
      </c>
      <c r="G70" s="70">
        <v>104.17811902781213</v>
      </c>
      <c r="H70" s="70">
        <v>107.21637455785935</v>
      </c>
      <c r="I70" s="70">
        <v>104.5826645780448</v>
      </c>
      <c r="J70" s="70">
        <v>105.45990713078939</v>
      </c>
      <c r="K70" s="70">
        <v>106.16719227601084</v>
      </c>
      <c r="L70" s="70">
        <v>104.23697788290931</v>
      </c>
      <c r="M70" s="70">
        <v>104.23697788290931</v>
      </c>
      <c r="N70" s="71"/>
      <c r="O70" s="70">
        <f t="shared" si="0"/>
        <v>101.70985923905795</v>
      </c>
      <c r="P70" s="70">
        <f t="shared" si="1"/>
        <v>107.21637455785935</v>
      </c>
      <c r="R70" s="14"/>
      <c r="S70" s="14"/>
      <c r="T70" s="14"/>
    </row>
    <row r="71" spans="1:20">
      <c r="A71" s="68">
        <v>62</v>
      </c>
      <c r="B71" s="69" t="s">
        <v>87</v>
      </c>
      <c r="C71" s="70">
        <v>0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1"/>
      <c r="O71" s="70">
        <f t="shared" si="0"/>
        <v>0</v>
      </c>
      <c r="P71" s="70">
        <f t="shared" si="1"/>
        <v>0</v>
      </c>
      <c r="R71" s="14"/>
      <c r="S71" s="14"/>
      <c r="T71" s="14"/>
    </row>
    <row r="72" spans="1:20">
      <c r="A72" s="68">
        <v>63</v>
      </c>
      <c r="B72" s="69" t="s">
        <v>88</v>
      </c>
      <c r="C72" s="70">
        <v>123.73213338983926</v>
      </c>
      <c r="D72" s="70">
        <v>128.53056972525522</v>
      </c>
      <c r="E72" s="70">
        <v>138.84025447279288</v>
      </c>
      <c r="F72" s="70">
        <v>150.0322999339825</v>
      </c>
      <c r="G72" s="70">
        <v>140.33015280721278</v>
      </c>
      <c r="H72" s="70">
        <v>123.06515253722227</v>
      </c>
      <c r="I72" s="70">
        <v>117.87125282601451</v>
      </c>
      <c r="J72" s="70">
        <v>132.33356625735246</v>
      </c>
      <c r="K72" s="70">
        <v>132.33356625735246</v>
      </c>
      <c r="L72" s="70">
        <v>118.77112085758006</v>
      </c>
      <c r="M72" s="70">
        <v>118.77112085758006</v>
      </c>
      <c r="N72" s="71"/>
      <c r="O72" s="70">
        <f t="shared" si="0"/>
        <v>117.87125282601451</v>
      </c>
      <c r="P72" s="70">
        <f t="shared" si="1"/>
        <v>150.0322999339825</v>
      </c>
      <c r="R72" s="14"/>
      <c r="S72" s="14"/>
      <c r="T72" s="14"/>
    </row>
    <row r="73" spans="1:20">
      <c r="A73" s="68">
        <v>64</v>
      </c>
      <c r="B73" s="69" t="s">
        <v>89</v>
      </c>
      <c r="C73" s="70">
        <v>104.09860250119991</v>
      </c>
      <c r="D73" s="70">
        <v>105.41870162715445</v>
      </c>
      <c r="E73" s="70">
        <v>111.91758110277823</v>
      </c>
      <c r="F73" s="70">
        <v>112.9378991775847</v>
      </c>
      <c r="G73" s="70">
        <v>115.9568547376564</v>
      </c>
      <c r="H73" s="70">
        <v>116.57926566148711</v>
      </c>
      <c r="I73" s="70">
        <v>111.19859662574756</v>
      </c>
      <c r="J73" s="70">
        <v>112.42770067309891</v>
      </c>
      <c r="K73" s="70">
        <v>114.63107484554786</v>
      </c>
      <c r="L73" s="70">
        <v>109.54278179574158</v>
      </c>
      <c r="M73" s="70">
        <v>109.54278179574158</v>
      </c>
      <c r="N73" s="71"/>
      <c r="O73" s="70">
        <f t="shared" si="0"/>
        <v>104.09860250119991</v>
      </c>
      <c r="P73" s="70">
        <f t="shared" si="1"/>
        <v>116.57926566148711</v>
      </c>
      <c r="R73" s="14"/>
      <c r="S73" s="14"/>
      <c r="T73" s="14"/>
    </row>
    <row r="74" spans="1:20">
      <c r="A74" s="68">
        <v>65</v>
      </c>
      <c r="B74" s="69" t="s">
        <v>90</v>
      </c>
      <c r="C74" s="70">
        <v>131.63608973357231</v>
      </c>
      <c r="D74" s="70">
        <v>139.88421552968043</v>
      </c>
      <c r="E74" s="70">
        <v>142.91711378184442</v>
      </c>
      <c r="F74" s="70">
        <v>147.32786799939143</v>
      </c>
      <c r="G74" s="70">
        <v>158.20924992491746</v>
      </c>
      <c r="H74" s="70">
        <v>159.30387433224581</v>
      </c>
      <c r="I74" s="70">
        <v>157.16097366055217</v>
      </c>
      <c r="J74" s="70">
        <v>164.74382345847772</v>
      </c>
      <c r="K74" s="70">
        <v>172.23070988116007</v>
      </c>
      <c r="L74" s="70">
        <v>173.63072359999458</v>
      </c>
      <c r="M74" s="70">
        <v>173.63072359999458</v>
      </c>
      <c r="N74" s="71"/>
      <c r="O74" s="70">
        <f t="shared" si="0"/>
        <v>131.63608973357231</v>
      </c>
      <c r="P74" s="70">
        <f t="shared" si="1"/>
        <v>173.63072359999458</v>
      </c>
      <c r="R74" s="14"/>
      <c r="S74" s="14"/>
      <c r="T74" s="14"/>
    </row>
    <row r="75" spans="1:20">
      <c r="A75" s="68">
        <v>66</v>
      </c>
      <c r="B75" s="69" t="s">
        <v>91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1"/>
      <c r="O75" s="70">
        <f t="shared" ref="O75:O138" si="2">MIN(C75:L75)</f>
        <v>0</v>
      </c>
      <c r="P75" s="70">
        <f t="shared" ref="P75:P138" si="3">MAX(C75:L75)</f>
        <v>0</v>
      </c>
      <c r="R75" s="14"/>
      <c r="S75" s="14"/>
      <c r="T75" s="14"/>
    </row>
    <row r="76" spans="1:20">
      <c r="A76" s="68">
        <v>67</v>
      </c>
      <c r="B76" s="69" t="s">
        <v>92</v>
      </c>
      <c r="C76" s="70">
        <v>176.03132194449975</v>
      </c>
      <c r="D76" s="70">
        <v>177.91467594133394</v>
      </c>
      <c r="E76" s="70">
        <v>187.81420659088948</v>
      </c>
      <c r="F76" s="70">
        <v>196.43370506710266</v>
      </c>
      <c r="G76" s="70">
        <v>200.6216740678168</v>
      </c>
      <c r="H76" s="70">
        <v>200.14246457783469</v>
      </c>
      <c r="I76" s="70">
        <v>200.13016824977043</v>
      </c>
      <c r="J76" s="70">
        <v>198.52692595222086</v>
      </c>
      <c r="K76" s="70">
        <v>203.93483311146676</v>
      </c>
      <c r="L76" s="70">
        <v>203.26358614891925</v>
      </c>
      <c r="M76" s="70">
        <v>203.26358614891925</v>
      </c>
      <c r="N76" s="71"/>
      <c r="O76" s="70">
        <f t="shared" si="2"/>
        <v>176.03132194449975</v>
      </c>
      <c r="P76" s="70">
        <f t="shared" si="3"/>
        <v>203.93483311146676</v>
      </c>
      <c r="R76" s="14"/>
      <c r="S76" s="14"/>
      <c r="T76" s="14"/>
    </row>
    <row r="77" spans="1:20">
      <c r="A77" s="68">
        <v>68</v>
      </c>
      <c r="B77" s="69" t="s">
        <v>93</v>
      </c>
      <c r="C77" s="70">
        <v>146.78580777208188</v>
      </c>
      <c r="D77" s="70">
        <v>152.08069894175529</v>
      </c>
      <c r="E77" s="70">
        <v>151.07800052092989</v>
      </c>
      <c r="F77" s="70">
        <v>171.40438086693908</v>
      </c>
      <c r="G77" s="70">
        <v>201.26408370147865</v>
      </c>
      <c r="H77" s="70">
        <v>220.76214610323171</v>
      </c>
      <c r="I77" s="70">
        <v>261.77708534619592</v>
      </c>
      <c r="J77" s="70">
        <v>252.22159879585485</v>
      </c>
      <c r="K77" s="70">
        <v>240.05182068386696</v>
      </c>
      <c r="L77" s="70">
        <v>226.77122805890022</v>
      </c>
      <c r="M77" s="70">
        <v>226.77122805890022</v>
      </c>
      <c r="N77" s="71"/>
      <c r="O77" s="70">
        <f t="shared" si="2"/>
        <v>146.78580777208188</v>
      </c>
      <c r="P77" s="70">
        <f t="shared" si="3"/>
        <v>261.77708534619592</v>
      </c>
      <c r="R77" s="14"/>
      <c r="S77" s="14"/>
      <c r="T77" s="14"/>
    </row>
    <row r="78" spans="1:20">
      <c r="A78" s="68">
        <v>69</v>
      </c>
      <c r="B78" s="69" t="s">
        <v>94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1"/>
      <c r="O78" s="70">
        <f t="shared" si="2"/>
        <v>0</v>
      </c>
      <c r="P78" s="70">
        <f t="shared" si="3"/>
        <v>0</v>
      </c>
      <c r="R78" s="14"/>
      <c r="S78" s="14"/>
      <c r="T78" s="14"/>
    </row>
    <row r="79" spans="1:20">
      <c r="A79" s="68">
        <v>70</v>
      </c>
      <c r="B79" s="69" t="s">
        <v>95</v>
      </c>
      <c r="C79" s="70">
        <v>0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0">
        <v>0</v>
      </c>
      <c r="N79" s="71"/>
      <c r="O79" s="70">
        <f t="shared" si="2"/>
        <v>0</v>
      </c>
      <c r="P79" s="70">
        <f t="shared" si="3"/>
        <v>0</v>
      </c>
      <c r="R79" s="14"/>
      <c r="S79" s="14"/>
      <c r="T79" s="14"/>
    </row>
    <row r="80" spans="1:20">
      <c r="A80" s="68">
        <v>71</v>
      </c>
      <c r="B80" s="69" t="s">
        <v>96</v>
      </c>
      <c r="C80" s="70">
        <v>130.13445259126934</v>
      </c>
      <c r="D80" s="70">
        <v>132.73993312489804</v>
      </c>
      <c r="E80" s="70">
        <v>137.31888315372993</v>
      </c>
      <c r="F80" s="70">
        <v>139.70368061727513</v>
      </c>
      <c r="G80" s="70">
        <v>151.96319392888105</v>
      </c>
      <c r="H80" s="70">
        <v>148.17832634269098</v>
      </c>
      <c r="I80" s="70">
        <v>146.86962673945249</v>
      </c>
      <c r="J80" s="70">
        <v>148.23339989578022</v>
      </c>
      <c r="K80" s="70">
        <v>145.78955826494791</v>
      </c>
      <c r="L80" s="70">
        <v>143.60237402255331</v>
      </c>
      <c r="M80" s="70">
        <v>143.60237402255331</v>
      </c>
      <c r="N80" s="71"/>
      <c r="O80" s="70">
        <f t="shared" si="2"/>
        <v>130.13445259126934</v>
      </c>
      <c r="P80" s="70">
        <f t="shared" si="3"/>
        <v>151.96319392888105</v>
      </c>
      <c r="R80" s="14"/>
      <c r="S80" s="14"/>
      <c r="T80" s="14"/>
    </row>
    <row r="81" spans="1:20">
      <c r="A81" s="68">
        <v>72</v>
      </c>
      <c r="B81" s="69" t="s">
        <v>97</v>
      </c>
      <c r="C81" s="70">
        <v>110.64565264642098</v>
      </c>
      <c r="D81" s="70">
        <v>114.15590173067341</v>
      </c>
      <c r="E81" s="70">
        <v>116.31564010048723</v>
      </c>
      <c r="F81" s="70">
        <v>120.34021705495557</v>
      </c>
      <c r="G81" s="70">
        <v>123.68120093264719</v>
      </c>
      <c r="H81" s="70">
        <v>122.35656651851315</v>
      </c>
      <c r="I81" s="70">
        <v>122.54308941162631</v>
      </c>
      <c r="J81" s="70">
        <v>126.17458145829605</v>
      </c>
      <c r="K81" s="70">
        <v>130.3523287418773</v>
      </c>
      <c r="L81" s="70">
        <v>124.4755516196409</v>
      </c>
      <c r="M81" s="70">
        <v>124.4755516196409</v>
      </c>
      <c r="N81" s="71"/>
      <c r="O81" s="70">
        <f t="shared" si="2"/>
        <v>110.64565264642098</v>
      </c>
      <c r="P81" s="70">
        <f t="shared" si="3"/>
        <v>130.3523287418773</v>
      </c>
      <c r="R81" s="14"/>
      <c r="S81" s="14"/>
      <c r="T81" s="14"/>
    </row>
    <row r="82" spans="1:20">
      <c r="A82" s="68">
        <v>73</v>
      </c>
      <c r="B82" s="69" t="s">
        <v>98</v>
      </c>
      <c r="C82" s="70">
        <v>163.35004243178486</v>
      </c>
      <c r="D82" s="70">
        <v>153.09153359016872</v>
      </c>
      <c r="E82" s="70">
        <v>162.83348690030081</v>
      </c>
      <c r="F82" s="70">
        <v>170.75196029227888</v>
      </c>
      <c r="G82" s="70">
        <v>177.81218003460015</v>
      </c>
      <c r="H82" s="70">
        <v>169.66343836051186</v>
      </c>
      <c r="I82" s="70">
        <v>165.33077809634915</v>
      </c>
      <c r="J82" s="70">
        <v>169.06839668175905</v>
      </c>
      <c r="K82" s="70">
        <v>175.84856084939906</v>
      </c>
      <c r="L82" s="70">
        <v>173.46672061873906</v>
      </c>
      <c r="M82" s="70">
        <v>173.46672061873906</v>
      </c>
      <c r="N82" s="71"/>
      <c r="O82" s="70">
        <f t="shared" si="2"/>
        <v>153.09153359016872</v>
      </c>
      <c r="P82" s="70">
        <f t="shared" si="3"/>
        <v>177.81218003460015</v>
      </c>
      <c r="R82" s="14"/>
      <c r="S82" s="14"/>
      <c r="T82" s="14"/>
    </row>
    <row r="83" spans="1:20">
      <c r="A83" s="68">
        <v>74</v>
      </c>
      <c r="B83" s="69" t="s">
        <v>99</v>
      </c>
      <c r="C83" s="70">
        <v>153.50071008799046</v>
      </c>
      <c r="D83" s="70">
        <v>154.3240468915848</v>
      </c>
      <c r="E83" s="70">
        <v>149.19619694955065</v>
      </c>
      <c r="F83" s="70">
        <v>166.65706164896147</v>
      </c>
      <c r="G83" s="70">
        <v>164.95739427644392</v>
      </c>
      <c r="H83" s="70">
        <v>182.27599724248927</v>
      </c>
      <c r="I83" s="70">
        <v>176.42948473016381</v>
      </c>
      <c r="J83" s="70">
        <v>173.05806975254973</v>
      </c>
      <c r="K83" s="70">
        <v>191.69551251329673</v>
      </c>
      <c r="L83" s="70">
        <v>192.56567559638131</v>
      </c>
      <c r="M83" s="70">
        <v>192.56567559638131</v>
      </c>
      <c r="N83" s="71"/>
      <c r="O83" s="70">
        <f t="shared" si="2"/>
        <v>149.19619694955065</v>
      </c>
      <c r="P83" s="70">
        <f t="shared" si="3"/>
        <v>192.56567559638131</v>
      </c>
      <c r="R83" s="14"/>
      <c r="S83" s="14"/>
      <c r="T83" s="14"/>
    </row>
    <row r="84" spans="1:20">
      <c r="A84" s="68">
        <v>75</v>
      </c>
      <c r="B84" s="69" t="s">
        <v>100</v>
      </c>
      <c r="C84" s="70">
        <v>0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1"/>
      <c r="O84" s="70">
        <f t="shared" si="2"/>
        <v>0</v>
      </c>
      <c r="P84" s="70">
        <f t="shared" si="3"/>
        <v>0</v>
      </c>
      <c r="R84" s="14"/>
      <c r="S84" s="14"/>
      <c r="T84" s="14"/>
    </row>
    <row r="85" spans="1:20">
      <c r="A85" s="68">
        <v>76</v>
      </c>
      <c r="B85" s="69" t="s">
        <v>101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1"/>
      <c r="O85" s="70">
        <f t="shared" si="2"/>
        <v>0</v>
      </c>
      <c r="P85" s="70">
        <f t="shared" si="3"/>
        <v>0</v>
      </c>
      <c r="R85" s="14"/>
      <c r="S85" s="14"/>
      <c r="T85" s="14"/>
    </row>
    <row r="86" spans="1:20">
      <c r="A86" s="68">
        <v>77</v>
      </c>
      <c r="B86" s="69" t="s">
        <v>102</v>
      </c>
      <c r="C86" s="70">
        <v>104.71014641049712</v>
      </c>
      <c r="D86" s="70">
        <v>108.74650970312763</v>
      </c>
      <c r="E86" s="70">
        <v>112.28755310227407</v>
      </c>
      <c r="F86" s="70">
        <v>113.78483018408498</v>
      </c>
      <c r="G86" s="70">
        <v>121.25614969073388</v>
      </c>
      <c r="H86" s="70">
        <v>128.17310422469754</v>
      </c>
      <c r="I86" s="70">
        <v>129.32491027611428</v>
      </c>
      <c r="J86" s="70">
        <v>131.84218053562617</v>
      </c>
      <c r="K86" s="70">
        <v>139.93882764362772</v>
      </c>
      <c r="L86" s="70">
        <v>134.13460464325138</v>
      </c>
      <c r="M86" s="70">
        <v>134.13460464325138</v>
      </c>
      <c r="N86" s="71"/>
      <c r="O86" s="70">
        <f t="shared" si="2"/>
        <v>104.71014641049712</v>
      </c>
      <c r="P86" s="70">
        <f t="shared" si="3"/>
        <v>139.93882764362772</v>
      </c>
      <c r="R86" s="14"/>
      <c r="S86" s="14"/>
      <c r="T86" s="14"/>
    </row>
    <row r="87" spans="1:20">
      <c r="A87" s="68">
        <v>78</v>
      </c>
      <c r="B87" s="69" t="s">
        <v>103</v>
      </c>
      <c r="C87" s="70">
        <v>189.04888132480653</v>
      </c>
      <c r="D87" s="70">
        <v>209.71560917372346</v>
      </c>
      <c r="E87" s="70">
        <v>218.86358848813882</v>
      </c>
      <c r="F87" s="70">
        <v>233.25371400005702</v>
      </c>
      <c r="G87" s="70">
        <v>235.67771037387826</v>
      </c>
      <c r="H87" s="70">
        <v>231.30627769366603</v>
      </c>
      <c r="I87" s="70">
        <v>212.15815797337649</v>
      </c>
      <c r="J87" s="70">
        <v>211.09912380761799</v>
      </c>
      <c r="K87" s="70">
        <v>210.78238259642893</v>
      </c>
      <c r="L87" s="70">
        <v>205.07364838976824</v>
      </c>
      <c r="M87" s="70">
        <v>205.07364838976824</v>
      </c>
      <c r="N87" s="71"/>
      <c r="O87" s="70">
        <f t="shared" si="2"/>
        <v>189.04888132480653</v>
      </c>
      <c r="P87" s="70">
        <f t="shared" si="3"/>
        <v>235.67771037387826</v>
      </c>
      <c r="R87" s="14"/>
      <c r="S87" s="14"/>
      <c r="T87" s="14"/>
    </row>
    <row r="88" spans="1:20">
      <c r="A88" s="68">
        <v>79</v>
      </c>
      <c r="B88" s="69" t="s">
        <v>104</v>
      </c>
      <c r="C88" s="70">
        <v>99.690544535849924</v>
      </c>
      <c r="D88" s="70">
        <v>101.66299485727608</v>
      </c>
      <c r="E88" s="70">
        <v>104.42421637314237</v>
      </c>
      <c r="F88" s="70">
        <v>106.41868082082884</v>
      </c>
      <c r="G88" s="70">
        <v>110.13079430637296</v>
      </c>
      <c r="H88" s="70">
        <v>106.22999858487339</v>
      </c>
      <c r="I88" s="70">
        <v>101.81903890618051</v>
      </c>
      <c r="J88" s="70">
        <v>100.5656227523055</v>
      </c>
      <c r="K88" s="70">
        <v>100.26510792144019</v>
      </c>
      <c r="L88" s="70">
        <v>101.50164390758005</v>
      </c>
      <c r="M88" s="70">
        <v>101.50164390758005</v>
      </c>
      <c r="N88" s="71"/>
      <c r="O88" s="70">
        <f t="shared" si="2"/>
        <v>99.690544535849924</v>
      </c>
      <c r="P88" s="70">
        <f t="shared" si="3"/>
        <v>110.13079430637296</v>
      </c>
      <c r="R88" s="14"/>
      <c r="S88" s="14"/>
      <c r="T88" s="14"/>
    </row>
    <row r="89" spans="1:20">
      <c r="A89" s="68">
        <v>80</v>
      </c>
      <c r="B89" s="69" t="s">
        <v>105</v>
      </c>
      <c r="C89" s="70"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1"/>
      <c r="O89" s="70">
        <f t="shared" si="2"/>
        <v>0</v>
      </c>
      <c r="P89" s="70">
        <f t="shared" si="3"/>
        <v>0</v>
      </c>
      <c r="R89" s="14"/>
      <c r="S89" s="14"/>
      <c r="T89" s="14"/>
    </row>
    <row r="90" spans="1:20">
      <c r="A90" s="68">
        <v>81</v>
      </c>
      <c r="B90" s="69" t="s">
        <v>106</v>
      </c>
      <c r="C90" s="70"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1"/>
      <c r="O90" s="70">
        <f t="shared" si="2"/>
        <v>0</v>
      </c>
      <c r="P90" s="70">
        <f t="shared" si="3"/>
        <v>0</v>
      </c>
      <c r="R90" s="14"/>
      <c r="S90" s="14"/>
      <c r="T90" s="14"/>
    </row>
    <row r="91" spans="1:20">
      <c r="A91" s="68">
        <v>82</v>
      </c>
      <c r="B91" s="69" t="s">
        <v>107</v>
      </c>
      <c r="C91" s="70">
        <v>124.17313512060349</v>
      </c>
      <c r="D91" s="70">
        <v>121.56013517405997</v>
      </c>
      <c r="E91" s="70">
        <v>122.79712054454821</v>
      </c>
      <c r="F91" s="70">
        <v>125.7716456389489</v>
      </c>
      <c r="G91" s="70">
        <v>131.96995162032076</v>
      </c>
      <c r="H91" s="70">
        <v>136.45860270410807</v>
      </c>
      <c r="I91" s="70">
        <v>139.23878061694396</v>
      </c>
      <c r="J91" s="70">
        <v>142.0074937580078</v>
      </c>
      <c r="K91" s="70">
        <v>148.53302805914788</v>
      </c>
      <c r="L91" s="70">
        <v>145.89123297309666</v>
      </c>
      <c r="M91" s="70">
        <v>145.89123297309666</v>
      </c>
      <c r="N91" s="71"/>
      <c r="O91" s="70">
        <f t="shared" si="2"/>
        <v>121.56013517405997</v>
      </c>
      <c r="P91" s="70">
        <f t="shared" si="3"/>
        <v>148.53302805914788</v>
      </c>
      <c r="R91" s="14"/>
      <c r="S91" s="14"/>
      <c r="T91" s="14"/>
    </row>
    <row r="92" spans="1:20">
      <c r="A92" s="68">
        <v>83</v>
      </c>
      <c r="B92" s="69" t="s">
        <v>108</v>
      </c>
      <c r="C92" s="70">
        <v>104.59020648383364</v>
      </c>
      <c r="D92" s="70">
        <v>103.55274955502875</v>
      </c>
      <c r="E92" s="70">
        <v>104.77665391742568</v>
      </c>
      <c r="F92" s="70">
        <v>114.34306838161228</v>
      </c>
      <c r="G92" s="70">
        <v>117.30053271248913</v>
      </c>
      <c r="H92" s="70">
        <v>116.78592990863004</v>
      </c>
      <c r="I92" s="70">
        <v>116.80451802157094</v>
      </c>
      <c r="J92" s="70">
        <v>117.52416441778647</v>
      </c>
      <c r="K92" s="70">
        <v>119.11156374640956</v>
      </c>
      <c r="L92" s="70">
        <v>116.17109491714541</v>
      </c>
      <c r="M92" s="70">
        <v>116.17109491714541</v>
      </c>
      <c r="N92" s="71"/>
      <c r="O92" s="70">
        <f t="shared" si="2"/>
        <v>103.55274955502875</v>
      </c>
      <c r="P92" s="70">
        <f t="shared" si="3"/>
        <v>119.11156374640956</v>
      </c>
      <c r="R92" s="14"/>
      <c r="S92" s="14"/>
      <c r="T92" s="14"/>
    </row>
    <row r="93" spans="1:20">
      <c r="A93" s="68">
        <v>84</v>
      </c>
      <c r="B93" s="69" t="s">
        <v>109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1"/>
      <c r="O93" s="70">
        <f t="shared" si="2"/>
        <v>0</v>
      </c>
      <c r="P93" s="70">
        <f t="shared" si="3"/>
        <v>0</v>
      </c>
      <c r="R93" s="14"/>
      <c r="S93" s="14"/>
      <c r="T93" s="14"/>
    </row>
    <row r="94" spans="1:20">
      <c r="A94" s="68">
        <v>85</v>
      </c>
      <c r="B94" s="69" t="s">
        <v>110</v>
      </c>
      <c r="C94" s="70">
        <v>214.52252856525214</v>
      </c>
      <c r="D94" s="70">
        <v>230.70107884059729</v>
      </c>
      <c r="E94" s="70">
        <v>234.36361231940154</v>
      </c>
      <c r="F94" s="70">
        <v>230.97607111490274</v>
      </c>
      <c r="G94" s="70">
        <v>231.84991272745222</v>
      </c>
      <c r="H94" s="70">
        <v>242.48134294186988</v>
      </c>
      <c r="I94" s="70">
        <v>240.32671220644457</v>
      </c>
      <c r="J94" s="70">
        <v>211.74701869512299</v>
      </c>
      <c r="K94" s="70">
        <v>197.05026485948036</v>
      </c>
      <c r="L94" s="70">
        <v>170.02694519568604</v>
      </c>
      <c r="M94" s="70">
        <v>170.02694519568604</v>
      </c>
      <c r="N94" s="71"/>
      <c r="O94" s="70">
        <f t="shared" si="2"/>
        <v>170.02694519568604</v>
      </c>
      <c r="P94" s="70">
        <f t="shared" si="3"/>
        <v>242.48134294186988</v>
      </c>
      <c r="R94" s="14"/>
      <c r="S94" s="14"/>
      <c r="T94" s="14"/>
    </row>
    <row r="95" spans="1:20">
      <c r="A95" s="68">
        <v>86</v>
      </c>
      <c r="B95" s="69" t="s">
        <v>111</v>
      </c>
      <c r="C95" s="70">
        <v>107.59726185340459</v>
      </c>
      <c r="D95" s="70">
        <v>111.20657905736368</v>
      </c>
      <c r="E95" s="70">
        <v>111.13436762372442</v>
      </c>
      <c r="F95" s="70">
        <v>114.32377890604315</v>
      </c>
      <c r="G95" s="70">
        <v>115.50216770040866</v>
      </c>
      <c r="H95" s="70">
        <v>118.8808661069132</v>
      </c>
      <c r="I95" s="70">
        <v>116.60630572592147</v>
      </c>
      <c r="J95" s="70">
        <v>115.80026550198403</v>
      </c>
      <c r="K95" s="70">
        <v>114.52941829325154</v>
      </c>
      <c r="L95" s="70">
        <v>110.17880349249974</v>
      </c>
      <c r="M95" s="70">
        <v>110.17880349249974</v>
      </c>
      <c r="N95" s="71"/>
      <c r="O95" s="70">
        <f t="shared" si="2"/>
        <v>107.59726185340459</v>
      </c>
      <c r="P95" s="70">
        <f t="shared" si="3"/>
        <v>118.8808661069132</v>
      </c>
      <c r="R95" s="14"/>
      <c r="S95" s="14"/>
      <c r="T95" s="14"/>
    </row>
    <row r="96" spans="1:20">
      <c r="A96" s="68">
        <v>87</v>
      </c>
      <c r="B96" s="69" t="s">
        <v>112</v>
      </c>
      <c r="C96" s="70">
        <v>127.8331849101575</v>
      </c>
      <c r="D96" s="70">
        <v>125.2251991826232</v>
      </c>
      <c r="E96" s="70">
        <v>128.69764551703773</v>
      </c>
      <c r="F96" s="70">
        <v>137.0039329551212</v>
      </c>
      <c r="G96" s="70">
        <v>138.28909328068008</v>
      </c>
      <c r="H96" s="70">
        <v>134.97927017395216</v>
      </c>
      <c r="I96" s="70">
        <v>133.93425665770806</v>
      </c>
      <c r="J96" s="70">
        <v>135.96116693961676</v>
      </c>
      <c r="K96" s="70">
        <v>143.25024358796989</v>
      </c>
      <c r="L96" s="70">
        <v>138.41789910313292</v>
      </c>
      <c r="M96" s="70">
        <v>138.41789910313292</v>
      </c>
      <c r="N96" s="71"/>
      <c r="O96" s="70">
        <f t="shared" si="2"/>
        <v>125.2251991826232</v>
      </c>
      <c r="P96" s="70">
        <f t="shared" si="3"/>
        <v>143.25024358796989</v>
      </c>
      <c r="R96" s="14"/>
      <c r="S96" s="14"/>
      <c r="T96" s="14"/>
    </row>
    <row r="97" spans="1:20">
      <c r="A97" s="68">
        <v>88</v>
      </c>
      <c r="B97" s="69" t="s">
        <v>113</v>
      </c>
      <c r="C97" s="70">
        <v>118.76115339902242</v>
      </c>
      <c r="D97" s="70">
        <v>121.62231095288556</v>
      </c>
      <c r="E97" s="70">
        <v>124.73294114191242</v>
      </c>
      <c r="F97" s="70">
        <v>128.57779319466835</v>
      </c>
      <c r="G97" s="70">
        <v>130.06900598359368</v>
      </c>
      <c r="H97" s="70">
        <v>130.30674320777152</v>
      </c>
      <c r="I97" s="70">
        <v>129.31169496857876</v>
      </c>
      <c r="J97" s="70">
        <v>129.29536210972398</v>
      </c>
      <c r="K97" s="70">
        <v>133.84590226873655</v>
      </c>
      <c r="L97" s="70">
        <v>132.28108588556685</v>
      </c>
      <c r="M97" s="70">
        <v>132.28108588556685</v>
      </c>
      <c r="N97" s="71"/>
      <c r="O97" s="70">
        <f t="shared" si="2"/>
        <v>118.76115339902242</v>
      </c>
      <c r="P97" s="70">
        <f t="shared" si="3"/>
        <v>133.84590226873655</v>
      </c>
      <c r="R97" s="14"/>
      <c r="S97" s="14"/>
      <c r="T97" s="14"/>
    </row>
    <row r="98" spans="1:20">
      <c r="A98" s="68">
        <v>89</v>
      </c>
      <c r="B98" s="69" t="s">
        <v>114</v>
      </c>
      <c r="C98" s="70">
        <v>240.03423830150621</v>
      </c>
      <c r="D98" s="70">
        <v>246.57656425357524</v>
      </c>
      <c r="E98" s="70">
        <v>249.39617108560813</v>
      </c>
      <c r="F98" s="70">
        <v>251.025949521288</v>
      </c>
      <c r="G98" s="70">
        <v>260.91534219747746</v>
      </c>
      <c r="H98" s="70">
        <v>258.42941063478708</v>
      </c>
      <c r="I98" s="70">
        <v>236.10244393871213</v>
      </c>
      <c r="J98" s="70">
        <v>223.99072646248058</v>
      </c>
      <c r="K98" s="70">
        <v>230.96222557684717</v>
      </c>
      <c r="L98" s="70">
        <v>207.44700823217806</v>
      </c>
      <c r="M98" s="70">
        <v>207.44700823217806</v>
      </c>
      <c r="N98" s="71"/>
      <c r="O98" s="70">
        <f t="shared" si="2"/>
        <v>207.44700823217806</v>
      </c>
      <c r="P98" s="70">
        <f t="shared" si="3"/>
        <v>260.91534219747746</v>
      </c>
      <c r="R98" s="14"/>
      <c r="S98" s="14"/>
      <c r="T98" s="14"/>
    </row>
    <row r="99" spans="1:20">
      <c r="A99" s="68">
        <v>90</v>
      </c>
      <c r="B99" s="69" t="s">
        <v>115</v>
      </c>
      <c r="C99" s="70">
        <v>0</v>
      </c>
      <c r="D99" s="70">
        <v>0</v>
      </c>
      <c r="E99" s="70">
        <v>0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0</v>
      </c>
      <c r="M99" s="70">
        <v>0</v>
      </c>
      <c r="N99" s="71"/>
      <c r="O99" s="70">
        <f t="shared" si="2"/>
        <v>0</v>
      </c>
      <c r="P99" s="70">
        <f t="shared" si="3"/>
        <v>0</v>
      </c>
      <c r="R99" s="14"/>
      <c r="S99" s="14"/>
      <c r="T99" s="14"/>
    </row>
    <row r="100" spans="1:20">
      <c r="A100" s="68">
        <v>91</v>
      </c>
      <c r="B100" s="69" t="s">
        <v>116</v>
      </c>
      <c r="C100" s="70">
        <v>161.51865584550339</v>
      </c>
      <c r="D100" s="70">
        <v>183.20830295336913</v>
      </c>
      <c r="E100" s="70">
        <v>179.6889219432789</v>
      </c>
      <c r="F100" s="70">
        <v>209.34237314490599</v>
      </c>
      <c r="G100" s="70">
        <v>225.947858916765</v>
      </c>
      <c r="H100" s="70">
        <v>228.51311360377525</v>
      </c>
      <c r="I100" s="70">
        <v>226.50881177449355</v>
      </c>
      <c r="J100" s="70">
        <v>238.71922106448017</v>
      </c>
      <c r="K100" s="70">
        <v>229.52125519100548</v>
      </c>
      <c r="L100" s="70">
        <v>186.35010931886836</v>
      </c>
      <c r="M100" s="70">
        <v>186.35010931886836</v>
      </c>
      <c r="N100" s="71"/>
      <c r="O100" s="70">
        <f t="shared" si="2"/>
        <v>161.51865584550339</v>
      </c>
      <c r="P100" s="70">
        <f t="shared" si="3"/>
        <v>238.71922106448017</v>
      </c>
      <c r="R100" s="14"/>
      <c r="S100" s="14"/>
      <c r="T100" s="14"/>
    </row>
    <row r="101" spans="1:20">
      <c r="A101" s="68">
        <v>92</v>
      </c>
      <c r="B101" s="69" t="s">
        <v>117</v>
      </c>
      <c r="C101" s="70">
        <v>0</v>
      </c>
      <c r="D101" s="70">
        <v>0</v>
      </c>
      <c r="E101" s="70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0</v>
      </c>
      <c r="N101" s="71"/>
      <c r="O101" s="70">
        <f t="shared" si="2"/>
        <v>0</v>
      </c>
      <c r="P101" s="70">
        <f t="shared" si="3"/>
        <v>0</v>
      </c>
      <c r="R101" s="14"/>
      <c r="S101" s="14"/>
      <c r="T101" s="14"/>
    </row>
    <row r="102" spans="1:20">
      <c r="A102" s="68">
        <v>93</v>
      </c>
      <c r="B102" s="69" t="s">
        <v>118</v>
      </c>
      <c r="C102" s="70">
        <v>100.2110256865404</v>
      </c>
      <c r="D102" s="70">
        <v>100.78003186391591</v>
      </c>
      <c r="E102" s="70">
        <v>99.8381825198001</v>
      </c>
      <c r="F102" s="70">
        <v>103.01662429458867</v>
      </c>
      <c r="G102" s="70">
        <v>102.86320779598445</v>
      </c>
      <c r="H102" s="70">
        <v>104.96077692646675</v>
      </c>
      <c r="I102" s="70">
        <v>103.41256236856333</v>
      </c>
      <c r="J102" s="70">
        <v>100.56801434891638</v>
      </c>
      <c r="K102" s="70">
        <v>99.094122087687381</v>
      </c>
      <c r="L102" s="70">
        <v>101.28947429456781</v>
      </c>
      <c r="M102" s="70">
        <v>101.28947429456781</v>
      </c>
      <c r="N102" s="71"/>
      <c r="O102" s="70">
        <f t="shared" si="2"/>
        <v>99.094122087687381</v>
      </c>
      <c r="P102" s="70">
        <f t="shared" si="3"/>
        <v>104.96077692646675</v>
      </c>
      <c r="R102" s="14"/>
      <c r="S102" s="14"/>
      <c r="T102" s="14"/>
    </row>
    <row r="103" spans="1:20">
      <c r="A103" s="68">
        <v>94</v>
      </c>
      <c r="B103" s="69" t="s">
        <v>119</v>
      </c>
      <c r="C103" s="70">
        <v>106.26856490862747</v>
      </c>
      <c r="D103" s="70">
        <v>106.34518913467794</v>
      </c>
      <c r="E103" s="70">
        <v>107.46215499145877</v>
      </c>
      <c r="F103" s="70">
        <v>107.85758473949438</v>
      </c>
      <c r="G103" s="70">
        <v>105.14496860643989</v>
      </c>
      <c r="H103" s="70">
        <v>109.42954497155553</v>
      </c>
      <c r="I103" s="70">
        <v>107.01038026639395</v>
      </c>
      <c r="J103" s="70">
        <v>107.18269527996216</v>
      </c>
      <c r="K103" s="70">
        <v>112.61242610382031</v>
      </c>
      <c r="L103" s="70">
        <v>104.81663839509088</v>
      </c>
      <c r="M103" s="70">
        <v>104.81663839509088</v>
      </c>
      <c r="N103" s="71"/>
      <c r="O103" s="70">
        <f t="shared" si="2"/>
        <v>104.81663839509088</v>
      </c>
      <c r="P103" s="70">
        <f t="shared" si="3"/>
        <v>112.61242610382031</v>
      </c>
      <c r="R103" s="14"/>
      <c r="S103" s="14"/>
      <c r="T103" s="14"/>
    </row>
    <row r="104" spans="1:20">
      <c r="A104" s="68">
        <v>95</v>
      </c>
      <c r="B104" s="69" t="s">
        <v>120</v>
      </c>
      <c r="C104" s="70">
        <v>100.07191520232954</v>
      </c>
      <c r="D104" s="70">
        <v>100.26938375762539</v>
      </c>
      <c r="E104" s="70">
        <v>100.47486530138367</v>
      </c>
      <c r="F104" s="70">
        <v>101.24057005435874</v>
      </c>
      <c r="G104" s="70">
        <v>100.85507219967337</v>
      </c>
      <c r="H104" s="70">
        <v>99.541440014597001</v>
      </c>
      <c r="I104" s="70">
        <v>98.754377585256876</v>
      </c>
      <c r="J104" s="70">
        <v>100.73093878268512</v>
      </c>
      <c r="K104" s="70">
        <v>99.784288950080807</v>
      </c>
      <c r="L104" s="70">
        <v>100.27001010763144</v>
      </c>
      <c r="M104" s="70">
        <v>100.27001010763144</v>
      </c>
      <c r="N104" s="71"/>
      <c r="O104" s="70">
        <f t="shared" si="2"/>
        <v>98.754377585256876</v>
      </c>
      <c r="P104" s="70">
        <f t="shared" si="3"/>
        <v>101.24057005435874</v>
      </c>
      <c r="R104" s="14"/>
      <c r="S104" s="14"/>
      <c r="T104" s="14"/>
    </row>
    <row r="105" spans="1:20">
      <c r="A105" s="68">
        <v>96</v>
      </c>
      <c r="B105" s="69" t="s">
        <v>121</v>
      </c>
      <c r="C105" s="70">
        <v>145.8736594847648</v>
      </c>
      <c r="D105" s="70">
        <v>145.98887327587505</v>
      </c>
      <c r="E105" s="70">
        <v>139.62436396271596</v>
      </c>
      <c r="F105" s="70">
        <v>149.25497511177645</v>
      </c>
      <c r="G105" s="70">
        <v>154.06617459770459</v>
      </c>
      <c r="H105" s="70">
        <v>153.11796103142075</v>
      </c>
      <c r="I105" s="70">
        <v>154.43373561810523</v>
      </c>
      <c r="J105" s="70">
        <v>156.94990279964705</v>
      </c>
      <c r="K105" s="70">
        <v>167.82612585051754</v>
      </c>
      <c r="L105" s="70">
        <v>156.7364616373018</v>
      </c>
      <c r="M105" s="70">
        <v>156.7364616373018</v>
      </c>
      <c r="N105" s="71"/>
      <c r="O105" s="70">
        <f t="shared" si="2"/>
        <v>139.62436396271596</v>
      </c>
      <c r="P105" s="70">
        <f t="shared" si="3"/>
        <v>167.82612585051754</v>
      </c>
      <c r="R105" s="14"/>
      <c r="S105" s="14"/>
      <c r="T105" s="14"/>
    </row>
    <row r="106" spans="1:20">
      <c r="A106" s="68">
        <v>97</v>
      </c>
      <c r="B106" s="69" t="s">
        <v>122</v>
      </c>
      <c r="C106" s="70">
        <v>99.452387414126434</v>
      </c>
      <c r="D106" s="70">
        <v>100.13107272632769</v>
      </c>
      <c r="E106" s="70">
        <v>101.1783146427147</v>
      </c>
      <c r="F106" s="70">
        <v>100.70223080628018</v>
      </c>
      <c r="G106" s="70">
        <v>100.04237931962446</v>
      </c>
      <c r="H106" s="70">
        <v>99.312203668786054</v>
      </c>
      <c r="I106" s="70">
        <v>98.035638795578237</v>
      </c>
      <c r="J106" s="70">
        <v>100.04202124690258</v>
      </c>
      <c r="K106" s="70">
        <v>99.032106043103369</v>
      </c>
      <c r="L106" s="70">
        <v>100</v>
      </c>
      <c r="M106" s="70">
        <v>100</v>
      </c>
      <c r="N106" s="71"/>
      <c r="O106" s="70">
        <f t="shared" si="2"/>
        <v>98.035638795578237</v>
      </c>
      <c r="P106" s="70">
        <f t="shared" si="3"/>
        <v>101.1783146427147</v>
      </c>
      <c r="R106" s="14"/>
      <c r="S106" s="14"/>
      <c r="T106" s="14"/>
    </row>
    <row r="107" spans="1:20">
      <c r="A107" s="68">
        <v>98</v>
      </c>
      <c r="B107" s="69" t="s">
        <v>123</v>
      </c>
      <c r="C107" s="70">
        <v>155.21731799097654</v>
      </c>
      <c r="D107" s="70">
        <v>158.94314607722094</v>
      </c>
      <c r="E107" s="70">
        <v>184.47841732252826</v>
      </c>
      <c r="F107" s="70">
        <v>185.79453355843506</v>
      </c>
      <c r="G107" s="70">
        <v>188.41831768478076</v>
      </c>
      <c r="H107" s="70">
        <v>253.74679121922136</v>
      </c>
      <c r="I107" s="70">
        <v>200.39497988974958</v>
      </c>
      <c r="J107" s="70">
        <v>241.43645034712739</v>
      </c>
      <c r="K107" s="70">
        <v>224.48980490010371</v>
      </c>
      <c r="L107" s="70">
        <v>159.2951848633453</v>
      </c>
      <c r="M107" s="70">
        <v>159.2951848633453</v>
      </c>
      <c r="N107" s="71"/>
      <c r="O107" s="70">
        <f t="shared" si="2"/>
        <v>155.21731799097654</v>
      </c>
      <c r="P107" s="70">
        <f t="shared" si="3"/>
        <v>253.74679121922136</v>
      </c>
      <c r="R107" s="14"/>
      <c r="S107" s="14"/>
      <c r="T107" s="14"/>
    </row>
    <row r="108" spans="1:20">
      <c r="A108" s="68">
        <v>99</v>
      </c>
      <c r="B108" s="69" t="s">
        <v>124</v>
      </c>
      <c r="C108" s="70">
        <v>134.02010967095694</v>
      </c>
      <c r="D108" s="70">
        <v>139.67496744414552</v>
      </c>
      <c r="E108" s="70">
        <v>144.77310078726688</v>
      </c>
      <c r="F108" s="70">
        <v>152.5673021090069</v>
      </c>
      <c r="G108" s="70">
        <v>157.65713110483173</v>
      </c>
      <c r="H108" s="70">
        <v>154.88149624301801</v>
      </c>
      <c r="I108" s="70">
        <v>153.55244026779684</v>
      </c>
      <c r="J108" s="70">
        <v>153.17100304915982</v>
      </c>
      <c r="K108" s="70">
        <v>157.71559055050969</v>
      </c>
      <c r="L108" s="70">
        <v>149.2902517174459</v>
      </c>
      <c r="M108" s="70">
        <v>149.2902517174459</v>
      </c>
      <c r="N108" s="71"/>
      <c r="O108" s="70">
        <f t="shared" si="2"/>
        <v>134.02010967095694</v>
      </c>
      <c r="P108" s="70">
        <f t="shared" si="3"/>
        <v>157.71559055050969</v>
      </c>
      <c r="R108" s="14"/>
      <c r="S108" s="14"/>
      <c r="T108" s="14"/>
    </row>
    <row r="109" spans="1:20">
      <c r="A109" s="68">
        <v>100</v>
      </c>
      <c r="B109" s="69" t="s">
        <v>125</v>
      </c>
      <c r="C109" s="70">
        <v>135.8250739810351</v>
      </c>
      <c r="D109" s="70">
        <v>137.48804050008036</v>
      </c>
      <c r="E109" s="70">
        <v>143.17151544944849</v>
      </c>
      <c r="F109" s="70">
        <v>149.43663935919429</v>
      </c>
      <c r="G109" s="70">
        <v>151.39112158360169</v>
      </c>
      <c r="H109" s="70">
        <v>145.31664650128386</v>
      </c>
      <c r="I109" s="70">
        <v>141.18335203790269</v>
      </c>
      <c r="J109" s="70">
        <v>137.01356944964905</v>
      </c>
      <c r="K109" s="70">
        <v>137.21086841143622</v>
      </c>
      <c r="L109" s="70">
        <v>133.04426818451088</v>
      </c>
      <c r="M109" s="70">
        <v>133.04426818451088</v>
      </c>
      <c r="N109" s="71"/>
      <c r="O109" s="70">
        <f t="shared" si="2"/>
        <v>133.04426818451088</v>
      </c>
      <c r="P109" s="70">
        <f t="shared" si="3"/>
        <v>151.39112158360169</v>
      </c>
      <c r="R109" s="14"/>
      <c r="S109" s="14"/>
      <c r="T109" s="14"/>
    </row>
    <row r="110" spans="1:20">
      <c r="A110" s="68">
        <v>101</v>
      </c>
      <c r="B110" s="69" t="s">
        <v>126</v>
      </c>
      <c r="C110" s="70">
        <v>108.34909052231376</v>
      </c>
      <c r="D110" s="70">
        <v>111.93311199466049</v>
      </c>
      <c r="E110" s="70">
        <v>115.50882976090291</v>
      </c>
      <c r="F110" s="70">
        <v>119.54814423594348</v>
      </c>
      <c r="G110" s="70">
        <v>122.88759501753377</v>
      </c>
      <c r="H110" s="70">
        <v>126.55254637600331</v>
      </c>
      <c r="I110" s="70">
        <v>125.76340656989026</v>
      </c>
      <c r="J110" s="70">
        <v>126.83466621906412</v>
      </c>
      <c r="K110" s="70">
        <v>132.08341989253177</v>
      </c>
      <c r="L110" s="70">
        <v>131.65247514434901</v>
      </c>
      <c r="M110" s="70">
        <v>131.65247514434901</v>
      </c>
      <c r="N110" s="71"/>
      <c r="O110" s="70">
        <f t="shared" si="2"/>
        <v>108.34909052231376</v>
      </c>
      <c r="P110" s="70">
        <f t="shared" si="3"/>
        <v>132.08341989253177</v>
      </c>
      <c r="R110" s="14"/>
      <c r="S110" s="14"/>
      <c r="T110" s="14"/>
    </row>
    <row r="111" spans="1:20">
      <c r="A111" s="68">
        <v>102</v>
      </c>
      <c r="B111" s="69" t="s">
        <v>127</v>
      </c>
      <c r="C111" s="70">
        <v>0</v>
      </c>
      <c r="D111" s="70">
        <v>0</v>
      </c>
      <c r="E111" s="70">
        <v>0</v>
      </c>
      <c r="F111" s="70">
        <v>0</v>
      </c>
      <c r="G111" s="70">
        <v>0</v>
      </c>
      <c r="H111" s="70">
        <v>0</v>
      </c>
      <c r="I111" s="70">
        <v>0</v>
      </c>
      <c r="J111" s="70">
        <v>0</v>
      </c>
      <c r="K111" s="70">
        <v>0</v>
      </c>
      <c r="L111" s="70">
        <v>0</v>
      </c>
      <c r="M111" s="70">
        <v>0</v>
      </c>
      <c r="N111" s="71"/>
      <c r="O111" s="70">
        <f t="shared" si="2"/>
        <v>0</v>
      </c>
      <c r="P111" s="70">
        <f t="shared" si="3"/>
        <v>0</v>
      </c>
      <c r="R111" s="14"/>
      <c r="S111" s="14"/>
      <c r="T111" s="14"/>
    </row>
    <row r="112" spans="1:20">
      <c r="A112" s="68">
        <v>103</v>
      </c>
      <c r="B112" s="69" t="s">
        <v>128</v>
      </c>
      <c r="C112" s="70">
        <v>100.33679306534032</v>
      </c>
      <c r="D112" s="70">
        <v>103.20962547062409</v>
      </c>
      <c r="E112" s="70">
        <v>101.35412805170985</v>
      </c>
      <c r="F112" s="70">
        <v>101.69735397095339</v>
      </c>
      <c r="G112" s="70">
        <v>102.57072169699519</v>
      </c>
      <c r="H112" s="70">
        <v>104.05684581823891</v>
      </c>
      <c r="I112" s="70">
        <v>100.37720392127258</v>
      </c>
      <c r="J112" s="70">
        <v>101.94481501578751</v>
      </c>
      <c r="K112" s="70">
        <v>102.89780031040368</v>
      </c>
      <c r="L112" s="70">
        <v>100.8735953193229</v>
      </c>
      <c r="M112" s="70">
        <v>100.8735953193229</v>
      </c>
      <c r="N112" s="71"/>
      <c r="O112" s="70">
        <f t="shared" si="2"/>
        <v>100.33679306534032</v>
      </c>
      <c r="P112" s="70">
        <f t="shared" si="3"/>
        <v>104.05684581823891</v>
      </c>
      <c r="R112" s="14"/>
      <c r="S112" s="14"/>
      <c r="T112" s="14"/>
    </row>
    <row r="113" spans="1:20">
      <c r="A113" s="68">
        <v>104</v>
      </c>
      <c r="B113" s="69" t="s">
        <v>129</v>
      </c>
      <c r="C113" s="70">
        <v>0</v>
      </c>
      <c r="D113" s="70">
        <v>0</v>
      </c>
      <c r="E113" s="70">
        <v>0</v>
      </c>
      <c r="F113" s="70">
        <v>0</v>
      </c>
      <c r="G113" s="70">
        <v>0</v>
      </c>
      <c r="H113" s="70">
        <v>0</v>
      </c>
      <c r="I113" s="70">
        <v>0</v>
      </c>
      <c r="J113" s="70">
        <v>0</v>
      </c>
      <c r="K113" s="70">
        <v>0</v>
      </c>
      <c r="L113" s="70">
        <v>0</v>
      </c>
      <c r="M113" s="70">
        <v>0</v>
      </c>
      <c r="N113" s="71"/>
      <c r="O113" s="70">
        <f t="shared" si="2"/>
        <v>0</v>
      </c>
      <c r="P113" s="70">
        <f t="shared" si="3"/>
        <v>0</v>
      </c>
      <c r="R113" s="14"/>
      <c r="S113" s="14"/>
      <c r="T113" s="14"/>
    </row>
    <row r="114" spans="1:20">
      <c r="A114" s="68">
        <v>105</v>
      </c>
      <c r="B114" s="69" t="s">
        <v>130</v>
      </c>
      <c r="C114" s="70">
        <v>115.27157763298344</v>
      </c>
      <c r="D114" s="70">
        <v>117.78516315099859</v>
      </c>
      <c r="E114" s="70">
        <v>128.56983525506104</v>
      </c>
      <c r="F114" s="70">
        <v>133.29789658062415</v>
      </c>
      <c r="G114" s="70">
        <v>134.47904242622161</v>
      </c>
      <c r="H114" s="70">
        <v>137.34143185763742</v>
      </c>
      <c r="I114" s="70">
        <v>138.5414250549467</v>
      </c>
      <c r="J114" s="70">
        <v>140.12684725663576</v>
      </c>
      <c r="K114" s="70">
        <v>146.20584953156245</v>
      </c>
      <c r="L114" s="70">
        <v>141.34842261289668</v>
      </c>
      <c r="M114" s="70">
        <v>141.34842261289668</v>
      </c>
      <c r="N114" s="71"/>
      <c r="O114" s="70">
        <f t="shared" si="2"/>
        <v>115.27157763298344</v>
      </c>
      <c r="P114" s="70">
        <f t="shared" si="3"/>
        <v>146.20584953156245</v>
      </c>
      <c r="R114" s="14"/>
      <c r="S114" s="14"/>
      <c r="T114" s="14"/>
    </row>
    <row r="115" spans="1:20">
      <c r="A115" s="68">
        <v>106</v>
      </c>
      <c r="B115" s="69" t="s">
        <v>131</v>
      </c>
      <c r="C115" s="70">
        <v>0</v>
      </c>
      <c r="D115" s="70">
        <v>0</v>
      </c>
      <c r="E115" s="70">
        <v>0</v>
      </c>
      <c r="F115" s="70">
        <v>0</v>
      </c>
      <c r="G115" s="70">
        <v>0</v>
      </c>
      <c r="H115" s="70">
        <v>0</v>
      </c>
      <c r="I115" s="70">
        <v>0</v>
      </c>
      <c r="J115" s="70">
        <v>0</v>
      </c>
      <c r="K115" s="70">
        <v>0</v>
      </c>
      <c r="L115" s="70">
        <v>0</v>
      </c>
      <c r="M115" s="70">
        <v>0</v>
      </c>
      <c r="N115" s="71"/>
      <c r="O115" s="70">
        <f t="shared" si="2"/>
        <v>0</v>
      </c>
      <c r="P115" s="70">
        <f t="shared" si="3"/>
        <v>0</v>
      </c>
      <c r="R115" s="14"/>
      <c r="S115" s="14"/>
      <c r="T115" s="14"/>
    </row>
    <row r="116" spans="1:20">
      <c r="A116" s="68">
        <v>107</v>
      </c>
      <c r="B116" s="69" t="s">
        <v>132</v>
      </c>
      <c r="C116" s="70">
        <v>122.10411644998014</v>
      </c>
      <c r="D116" s="70">
        <v>127.96218042554311</v>
      </c>
      <c r="E116" s="70">
        <v>133.84480636580878</v>
      </c>
      <c r="F116" s="70">
        <v>137.1195097831596</v>
      </c>
      <c r="G116" s="70">
        <v>137.12622531679233</v>
      </c>
      <c r="H116" s="70">
        <v>136.30397995654326</v>
      </c>
      <c r="I116" s="70">
        <v>134.65243240762678</v>
      </c>
      <c r="J116" s="70">
        <v>136.2840030339085</v>
      </c>
      <c r="K116" s="70">
        <v>137.44431467986698</v>
      </c>
      <c r="L116" s="70">
        <v>129.93995655277564</v>
      </c>
      <c r="M116" s="70">
        <v>129.93995655277564</v>
      </c>
      <c r="N116" s="71"/>
      <c r="O116" s="70">
        <f t="shared" si="2"/>
        <v>122.10411644998014</v>
      </c>
      <c r="P116" s="70">
        <f t="shared" si="3"/>
        <v>137.44431467986698</v>
      </c>
      <c r="R116" s="14"/>
      <c r="S116" s="14"/>
      <c r="T116" s="14"/>
    </row>
    <row r="117" spans="1:20">
      <c r="A117" s="68">
        <v>108</v>
      </c>
      <c r="B117" s="69" t="s">
        <v>133</v>
      </c>
      <c r="C117" s="70">
        <v>0</v>
      </c>
      <c r="D117" s="70">
        <v>0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70">
        <v>0</v>
      </c>
      <c r="K117" s="70">
        <v>0</v>
      </c>
      <c r="L117" s="70">
        <v>0</v>
      </c>
      <c r="M117" s="70">
        <v>0</v>
      </c>
      <c r="N117" s="71"/>
      <c r="O117" s="70">
        <f t="shared" si="2"/>
        <v>0</v>
      </c>
      <c r="P117" s="70">
        <f t="shared" si="3"/>
        <v>0</v>
      </c>
      <c r="R117" s="14"/>
      <c r="S117" s="14"/>
      <c r="T117" s="14"/>
    </row>
    <row r="118" spans="1:20">
      <c r="A118" s="68">
        <v>109</v>
      </c>
      <c r="B118" s="69" t="s">
        <v>134</v>
      </c>
      <c r="C118" s="70">
        <v>0</v>
      </c>
      <c r="D118" s="70">
        <v>0</v>
      </c>
      <c r="E118" s="70">
        <v>0</v>
      </c>
      <c r="F118" s="70">
        <v>0</v>
      </c>
      <c r="G118" s="70">
        <v>0</v>
      </c>
      <c r="H118" s="70">
        <v>0</v>
      </c>
      <c r="I118" s="70">
        <v>0</v>
      </c>
      <c r="J118" s="70">
        <v>0</v>
      </c>
      <c r="K118" s="70">
        <v>0</v>
      </c>
      <c r="L118" s="70">
        <v>0</v>
      </c>
      <c r="M118" s="70">
        <v>0</v>
      </c>
      <c r="N118" s="71"/>
      <c r="O118" s="70">
        <f t="shared" si="2"/>
        <v>0</v>
      </c>
      <c r="P118" s="70">
        <f t="shared" si="3"/>
        <v>0</v>
      </c>
      <c r="R118" s="14"/>
      <c r="S118" s="14"/>
      <c r="T118" s="14"/>
    </row>
    <row r="119" spans="1:20">
      <c r="A119" s="68">
        <v>110</v>
      </c>
      <c r="B119" s="69" t="s">
        <v>135</v>
      </c>
      <c r="C119" s="70">
        <v>104.53975500705836</v>
      </c>
      <c r="D119" s="70">
        <v>109.77318149513624</v>
      </c>
      <c r="E119" s="70">
        <v>112.51952954211333</v>
      </c>
      <c r="F119" s="70">
        <v>114.78300235750744</v>
      </c>
      <c r="G119" s="70">
        <v>118.56462244815013</v>
      </c>
      <c r="H119" s="70">
        <v>120.29754597317502</v>
      </c>
      <c r="I119" s="70">
        <v>121.43616833393934</v>
      </c>
      <c r="J119" s="70">
        <v>124.35698497437826</v>
      </c>
      <c r="K119" s="70">
        <v>131.20094982474154</v>
      </c>
      <c r="L119" s="70">
        <v>131.28588492463552</v>
      </c>
      <c r="M119" s="70">
        <v>131.28588492463552</v>
      </c>
      <c r="N119" s="71"/>
      <c r="O119" s="70">
        <f t="shared" si="2"/>
        <v>104.53975500705836</v>
      </c>
      <c r="P119" s="70">
        <f t="shared" si="3"/>
        <v>131.28588492463552</v>
      </c>
      <c r="R119" s="14"/>
      <c r="S119" s="14"/>
      <c r="T119" s="14"/>
    </row>
    <row r="120" spans="1:20">
      <c r="A120" s="68">
        <v>111</v>
      </c>
      <c r="B120" s="69" t="s">
        <v>136</v>
      </c>
      <c r="C120" s="70">
        <v>111.51138759108153</v>
      </c>
      <c r="D120" s="70">
        <v>115.75086638968837</v>
      </c>
      <c r="E120" s="70">
        <v>142.15154177846901</v>
      </c>
      <c r="F120" s="70">
        <v>123.94595624018825</v>
      </c>
      <c r="G120" s="70">
        <v>129.43495224147398</v>
      </c>
      <c r="H120" s="70">
        <v>135.17035318000606</v>
      </c>
      <c r="I120" s="70">
        <v>127.64482344634635</v>
      </c>
      <c r="J120" s="70">
        <v>124.17619355570721</v>
      </c>
      <c r="K120" s="70">
        <v>123.24138041031472</v>
      </c>
      <c r="L120" s="70">
        <v>123.99707372132831</v>
      </c>
      <c r="M120" s="70">
        <v>123.99707372132831</v>
      </c>
      <c r="N120" s="71"/>
      <c r="O120" s="70">
        <f t="shared" si="2"/>
        <v>111.51138759108153</v>
      </c>
      <c r="P120" s="70">
        <f t="shared" si="3"/>
        <v>142.15154177846901</v>
      </c>
      <c r="R120" s="14"/>
      <c r="S120" s="14"/>
      <c r="T120" s="14"/>
    </row>
    <row r="121" spans="1:20">
      <c r="A121" s="68">
        <v>112</v>
      </c>
      <c r="B121" s="69" t="s">
        <v>137</v>
      </c>
      <c r="C121" s="70">
        <v>146.39721287500672</v>
      </c>
      <c r="D121" s="70">
        <v>0</v>
      </c>
      <c r="E121" s="70">
        <v>0</v>
      </c>
      <c r="F121" s="70">
        <v>0</v>
      </c>
      <c r="G121" s="70">
        <v>0</v>
      </c>
      <c r="H121" s="70">
        <v>0</v>
      </c>
      <c r="I121" s="70">
        <v>0</v>
      </c>
      <c r="J121" s="70">
        <v>0</v>
      </c>
      <c r="K121" s="70">
        <v>0</v>
      </c>
      <c r="L121" s="70">
        <v>0</v>
      </c>
      <c r="M121" s="70">
        <v>0</v>
      </c>
      <c r="N121" s="71"/>
      <c r="O121" s="70">
        <f t="shared" si="2"/>
        <v>0</v>
      </c>
      <c r="P121" s="70">
        <f t="shared" si="3"/>
        <v>146.39721287500672</v>
      </c>
      <c r="R121" s="14"/>
      <c r="S121" s="14"/>
      <c r="T121" s="14"/>
    </row>
    <row r="122" spans="1:20">
      <c r="A122" s="68">
        <v>113</v>
      </c>
      <c r="B122" s="69" t="s">
        <v>138</v>
      </c>
      <c r="C122" s="70">
        <v>0</v>
      </c>
      <c r="D122" s="70">
        <v>0</v>
      </c>
      <c r="E122" s="70">
        <v>0</v>
      </c>
      <c r="F122" s="70">
        <v>0</v>
      </c>
      <c r="G122" s="70">
        <v>0</v>
      </c>
      <c r="H122" s="70">
        <v>0</v>
      </c>
      <c r="I122" s="70">
        <v>0</v>
      </c>
      <c r="J122" s="70">
        <v>0</v>
      </c>
      <c r="K122" s="70">
        <v>0</v>
      </c>
      <c r="L122" s="70">
        <v>0</v>
      </c>
      <c r="M122" s="70">
        <v>0</v>
      </c>
      <c r="N122" s="71"/>
      <c r="O122" s="70">
        <f t="shared" si="2"/>
        <v>0</v>
      </c>
      <c r="P122" s="70">
        <f t="shared" si="3"/>
        <v>0</v>
      </c>
      <c r="R122" s="14"/>
      <c r="S122" s="14"/>
      <c r="T122" s="14"/>
    </row>
    <row r="123" spans="1:20">
      <c r="A123" s="68">
        <v>114</v>
      </c>
      <c r="B123" s="69" t="s">
        <v>139</v>
      </c>
      <c r="C123" s="70">
        <v>113.25818720959519</v>
      </c>
      <c r="D123" s="70">
        <v>116.55902919302994</v>
      </c>
      <c r="E123" s="70">
        <v>117.85636956941536</v>
      </c>
      <c r="F123" s="70">
        <v>125.19016324359013</v>
      </c>
      <c r="G123" s="70">
        <v>127.50484930608748</v>
      </c>
      <c r="H123" s="70">
        <v>120.65782240419681</v>
      </c>
      <c r="I123" s="70">
        <v>117.68429811139822</v>
      </c>
      <c r="J123" s="70">
        <v>124.71177837618785</v>
      </c>
      <c r="K123" s="70">
        <v>119.32688805257089</v>
      </c>
      <c r="L123" s="70">
        <v>116.31079092495452</v>
      </c>
      <c r="M123" s="70">
        <v>116.31079092495452</v>
      </c>
      <c r="N123" s="71"/>
      <c r="O123" s="70">
        <f t="shared" si="2"/>
        <v>113.25818720959519</v>
      </c>
      <c r="P123" s="70">
        <f t="shared" si="3"/>
        <v>127.50484930608748</v>
      </c>
      <c r="R123" s="14"/>
      <c r="S123" s="14"/>
      <c r="T123" s="14"/>
    </row>
    <row r="124" spans="1:20">
      <c r="A124" s="68">
        <v>115</v>
      </c>
      <c r="B124" s="69" t="s">
        <v>140</v>
      </c>
      <c r="C124" s="70">
        <v>0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v>0</v>
      </c>
      <c r="N124" s="71"/>
      <c r="O124" s="70">
        <f t="shared" si="2"/>
        <v>0</v>
      </c>
      <c r="P124" s="70">
        <f t="shared" si="3"/>
        <v>0</v>
      </c>
      <c r="R124" s="14"/>
      <c r="S124" s="14"/>
      <c r="T124" s="14"/>
    </row>
    <row r="125" spans="1:20">
      <c r="A125" s="68">
        <v>116</v>
      </c>
      <c r="B125" s="69" t="s">
        <v>141</v>
      </c>
      <c r="C125" s="70">
        <v>0</v>
      </c>
      <c r="D125" s="70">
        <v>0</v>
      </c>
      <c r="E125" s="70">
        <v>0</v>
      </c>
      <c r="F125" s="70">
        <v>0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v>0</v>
      </c>
      <c r="N125" s="71"/>
      <c r="O125" s="70">
        <f t="shared" si="2"/>
        <v>0</v>
      </c>
      <c r="P125" s="70">
        <f t="shared" si="3"/>
        <v>0</v>
      </c>
      <c r="R125" s="14"/>
      <c r="S125" s="14"/>
      <c r="T125" s="14"/>
    </row>
    <row r="126" spans="1:20">
      <c r="A126" s="68">
        <v>117</v>
      </c>
      <c r="B126" s="69" t="s">
        <v>142</v>
      </c>
      <c r="C126" s="70">
        <v>119.73371306840717</v>
      </c>
      <c r="D126" s="70">
        <v>138.27191181527368</v>
      </c>
      <c r="E126" s="70">
        <v>143.61600300833132</v>
      </c>
      <c r="F126" s="70">
        <v>137.12379642357405</v>
      </c>
      <c r="G126" s="70">
        <v>146.73290418429687</v>
      </c>
      <c r="H126" s="70">
        <v>145.07768066595662</v>
      </c>
      <c r="I126" s="70">
        <v>140.97400672849417</v>
      </c>
      <c r="J126" s="70">
        <v>147.05779249016894</v>
      </c>
      <c r="K126" s="70">
        <v>148.54092402400161</v>
      </c>
      <c r="L126" s="70">
        <v>152.66004117601548</v>
      </c>
      <c r="M126" s="70">
        <v>152.66004117601548</v>
      </c>
      <c r="N126" s="71"/>
      <c r="O126" s="70">
        <f t="shared" si="2"/>
        <v>119.73371306840717</v>
      </c>
      <c r="P126" s="70">
        <f t="shared" si="3"/>
        <v>152.66004117601548</v>
      </c>
      <c r="R126" s="14"/>
      <c r="S126" s="14"/>
      <c r="T126" s="14"/>
    </row>
    <row r="127" spans="1:20">
      <c r="A127" s="68">
        <v>118</v>
      </c>
      <c r="B127" s="69" t="s">
        <v>143</v>
      </c>
      <c r="C127" s="70">
        <v>123.24405368413261</v>
      </c>
      <c r="D127" s="70">
        <v>124.11104195885842</v>
      </c>
      <c r="E127" s="70">
        <v>127.1538050589474</v>
      </c>
      <c r="F127" s="70">
        <v>130.08878555537004</v>
      </c>
      <c r="G127" s="70">
        <v>123.25835743155824</v>
      </c>
      <c r="H127" s="70">
        <v>123.09813345374296</v>
      </c>
      <c r="I127" s="70">
        <v>120.93653832076434</v>
      </c>
      <c r="J127" s="70">
        <v>121.2055455894828</v>
      </c>
      <c r="K127" s="70">
        <v>123.02981737590576</v>
      </c>
      <c r="L127" s="70">
        <v>120.46668858974647</v>
      </c>
      <c r="M127" s="70">
        <v>120.46668858974647</v>
      </c>
      <c r="N127" s="71"/>
      <c r="O127" s="70">
        <f t="shared" si="2"/>
        <v>120.46668858974647</v>
      </c>
      <c r="P127" s="70">
        <f t="shared" si="3"/>
        <v>130.08878555537004</v>
      </c>
      <c r="R127" s="14"/>
      <c r="S127" s="14"/>
      <c r="T127" s="14"/>
    </row>
    <row r="128" spans="1:20">
      <c r="A128" s="68">
        <v>119</v>
      </c>
      <c r="B128" s="69" t="s">
        <v>144</v>
      </c>
      <c r="C128" s="70">
        <v>0</v>
      </c>
      <c r="D128" s="70">
        <v>0</v>
      </c>
      <c r="E128" s="70">
        <v>0</v>
      </c>
      <c r="F128" s="70">
        <v>0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v>0</v>
      </c>
      <c r="N128" s="71"/>
      <c r="O128" s="70">
        <f t="shared" si="2"/>
        <v>0</v>
      </c>
      <c r="P128" s="70">
        <f t="shared" si="3"/>
        <v>0</v>
      </c>
      <c r="R128" s="14"/>
      <c r="S128" s="14"/>
      <c r="T128" s="14"/>
    </row>
    <row r="129" spans="1:20">
      <c r="A129" s="68">
        <v>120</v>
      </c>
      <c r="B129" s="69" t="s">
        <v>145</v>
      </c>
      <c r="C129" s="70">
        <v>0</v>
      </c>
      <c r="D129" s="70">
        <v>0</v>
      </c>
      <c r="E129" s="70">
        <v>0</v>
      </c>
      <c r="F129" s="70">
        <v>0</v>
      </c>
      <c r="G129" s="70">
        <v>0</v>
      </c>
      <c r="H129" s="70">
        <v>0</v>
      </c>
      <c r="I129" s="70">
        <v>0</v>
      </c>
      <c r="J129" s="70">
        <v>0</v>
      </c>
      <c r="K129" s="70">
        <v>0</v>
      </c>
      <c r="L129" s="70">
        <v>0</v>
      </c>
      <c r="M129" s="70">
        <v>0</v>
      </c>
      <c r="N129" s="71"/>
      <c r="O129" s="70">
        <f t="shared" si="2"/>
        <v>0</v>
      </c>
      <c r="P129" s="70">
        <f t="shared" si="3"/>
        <v>0</v>
      </c>
      <c r="R129" s="14"/>
      <c r="S129" s="14"/>
      <c r="T129" s="14"/>
    </row>
    <row r="130" spans="1:20">
      <c r="A130" s="68">
        <v>121</v>
      </c>
      <c r="B130" s="69" t="s">
        <v>146</v>
      </c>
      <c r="C130" s="70">
        <v>117.00454733885404</v>
      </c>
      <c r="D130" s="70">
        <v>129.87423157825251</v>
      </c>
      <c r="E130" s="70">
        <v>139.9341159798748</v>
      </c>
      <c r="F130" s="70">
        <v>183.64920974621785</v>
      </c>
      <c r="G130" s="70">
        <v>183.64920974621785</v>
      </c>
      <c r="H130" s="70">
        <v>218.27565447014982</v>
      </c>
      <c r="I130" s="70">
        <v>203.74417533588309</v>
      </c>
      <c r="J130" s="70">
        <v>203.74417533588309</v>
      </c>
      <c r="K130" s="70">
        <v>196.90848634196615</v>
      </c>
      <c r="L130" s="70">
        <v>190.96448290011494</v>
      </c>
      <c r="M130" s="70">
        <v>190.96448290011494</v>
      </c>
      <c r="N130" s="71"/>
      <c r="O130" s="70">
        <f t="shared" si="2"/>
        <v>117.00454733885404</v>
      </c>
      <c r="P130" s="70">
        <f t="shared" si="3"/>
        <v>218.27565447014982</v>
      </c>
      <c r="R130" s="14"/>
      <c r="S130" s="14"/>
      <c r="T130" s="14"/>
    </row>
    <row r="131" spans="1:20">
      <c r="A131" s="68">
        <v>122</v>
      </c>
      <c r="B131" s="69" t="s">
        <v>147</v>
      </c>
      <c r="C131" s="70">
        <v>113.22559428920631</v>
      </c>
      <c r="D131" s="70">
        <v>116.82186483303492</v>
      </c>
      <c r="E131" s="70">
        <v>125.15411167821571</v>
      </c>
      <c r="F131" s="70">
        <v>126.95777730670092</v>
      </c>
      <c r="G131" s="70">
        <v>132.36977559289181</v>
      </c>
      <c r="H131" s="70">
        <v>131.1138610644376</v>
      </c>
      <c r="I131" s="70">
        <v>133.4007911277277</v>
      </c>
      <c r="J131" s="70">
        <v>129.14617586498514</v>
      </c>
      <c r="K131" s="70">
        <v>132.65863031088099</v>
      </c>
      <c r="L131" s="70">
        <v>130.88068893140269</v>
      </c>
      <c r="M131" s="70">
        <v>130.88068893140269</v>
      </c>
      <c r="N131" s="71"/>
      <c r="O131" s="70">
        <f t="shared" si="2"/>
        <v>113.22559428920631</v>
      </c>
      <c r="P131" s="70">
        <f t="shared" si="3"/>
        <v>133.4007911277277</v>
      </c>
      <c r="R131" s="14"/>
      <c r="S131" s="14"/>
      <c r="T131" s="14"/>
    </row>
    <row r="132" spans="1:20">
      <c r="A132" s="68">
        <v>123</v>
      </c>
      <c r="B132" s="69" t="s">
        <v>148</v>
      </c>
      <c r="C132" s="70">
        <v>0</v>
      </c>
      <c r="D132" s="70">
        <v>0</v>
      </c>
      <c r="E132" s="70">
        <v>0</v>
      </c>
      <c r="F132" s="70">
        <v>0</v>
      </c>
      <c r="G132" s="70">
        <v>0</v>
      </c>
      <c r="H132" s="70">
        <v>0</v>
      </c>
      <c r="I132" s="70">
        <v>0</v>
      </c>
      <c r="J132" s="70">
        <v>0</v>
      </c>
      <c r="K132" s="70">
        <v>0</v>
      </c>
      <c r="L132" s="70">
        <v>0</v>
      </c>
      <c r="M132" s="70">
        <v>0</v>
      </c>
      <c r="N132" s="71"/>
      <c r="O132" s="70">
        <f t="shared" si="2"/>
        <v>0</v>
      </c>
      <c r="P132" s="70">
        <f t="shared" si="3"/>
        <v>0</v>
      </c>
      <c r="R132" s="14"/>
      <c r="S132" s="14"/>
      <c r="T132" s="14"/>
    </row>
    <row r="133" spans="1:20">
      <c r="A133" s="68">
        <v>124</v>
      </c>
      <c r="B133" s="69" t="s">
        <v>149</v>
      </c>
      <c r="C133" s="70">
        <v>0</v>
      </c>
      <c r="D133" s="70">
        <v>0</v>
      </c>
      <c r="E133" s="70">
        <v>0</v>
      </c>
      <c r="F133" s="70">
        <v>0</v>
      </c>
      <c r="G133" s="70">
        <v>0</v>
      </c>
      <c r="H133" s="70">
        <v>0</v>
      </c>
      <c r="I133" s="70">
        <v>0</v>
      </c>
      <c r="J133" s="70">
        <v>0</v>
      </c>
      <c r="K133" s="70">
        <v>0</v>
      </c>
      <c r="L133" s="70">
        <v>0</v>
      </c>
      <c r="M133" s="70">
        <v>0</v>
      </c>
      <c r="N133" s="71"/>
      <c r="O133" s="70">
        <f t="shared" si="2"/>
        <v>0</v>
      </c>
      <c r="P133" s="70">
        <f t="shared" si="3"/>
        <v>0</v>
      </c>
      <c r="R133" s="14"/>
      <c r="S133" s="14"/>
      <c r="T133" s="14"/>
    </row>
    <row r="134" spans="1:20">
      <c r="A134" s="68">
        <v>125</v>
      </c>
      <c r="B134" s="69" t="s">
        <v>150</v>
      </c>
      <c r="C134" s="70">
        <v>142.22077348466647</v>
      </c>
      <c r="D134" s="70">
        <v>148.21477334229726</v>
      </c>
      <c r="E134" s="70">
        <v>150.75289597312735</v>
      </c>
      <c r="F134" s="70">
        <v>148.43183154401359</v>
      </c>
      <c r="G134" s="70">
        <v>149.2121173530409</v>
      </c>
      <c r="H134" s="70">
        <v>154.90113065369511</v>
      </c>
      <c r="I134" s="70">
        <v>158.17045910853543</v>
      </c>
      <c r="J134" s="70">
        <v>162.17908501755633</v>
      </c>
      <c r="K134" s="70">
        <v>155.48744515629699</v>
      </c>
      <c r="L134" s="70">
        <v>153.13576456909803</v>
      </c>
      <c r="M134" s="70">
        <v>153.13576456909803</v>
      </c>
      <c r="N134" s="71"/>
      <c r="O134" s="70">
        <f t="shared" si="2"/>
        <v>142.22077348466647</v>
      </c>
      <c r="P134" s="70">
        <f t="shared" si="3"/>
        <v>162.17908501755633</v>
      </c>
      <c r="R134" s="14"/>
      <c r="S134" s="14"/>
      <c r="T134" s="14"/>
    </row>
    <row r="135" spans="1:20">
      <c r="A135" s="68">
        <v>126</v>
      </c>
      <c r="B135" s="69" t="s">
        <v>151</v>
      </c>
      <c r="C135" s="70">
        <v>154.38448692238168</v>
      </c>
      <c r="D135" s="70">
        <v>0</v>
      </c>
      <c r="E135" s="70">
        <v>0</v>
      </c>
      <c r="F135" s="70">
        <v>0</v>
      </c>
      <c r="G135" s="70">
        <v>0</v>
      </c>
      <c r="H135" s="70">
        <v>0</v>
      </c>
      <c r="I135" s="70">
        <v>0</v>
      </c>
      <c r="J135" s="70">
        <v>0</v>
      </c>
      <c r="K135" s="70">
        <v>0</v>
      </c>
      <c r="L135" s="70">
        <v>0</v>
      </c>
      <c r="M135" s="70">
        <v>0</v>
      </c>
      <c r="N135" s="71"/>
      <c r="O135" s="70">
        <f t="shared" si="2"/>
        <v>0</v>
      </c>
      <c r="P135" s="70">
        <f t="shared" si="3"/>
        <v>154.38448692238168</v>
      </c>
      <c r="R135" s="14"/>
      <c r="S135" s="14"/>
      <c r="T135" s="14"/>
    </row>
    <row r="136" spans="1:20">
      <c r="A136" s="68">
        <v>127</v>
      </c>
      <c r="B136" s="69" t="s">
        <v>152</v>
      </c>
      <c r="C136" s="70">
        <v>135.02711274400383</v>
      </c>
      <c r="D136" s="70">
        <v>134.74574440965733</v>
      </c>
      <c r="E136" s="70">
        <v>134.46390678783106</v>
      </c>
      <c r="F136" s="70">
        <v>148.14920057094022</v>
      </c>
      <c r="G136" s="70">
        <v>142.03459829286703</v>
      </c>
      <c r="H136" s="70">
        <v>147.35143810437003</v>
      </c>
      <c r="I136" s="70">
        <v>146.90256283592521</v>
      </c>
      <c r="J136" s="70">
        <v>144.62134384712579</v>
      </c>
      <c r="K136" s="70">
        <v>151.09042196671709</v>
      </c>
      <c r="L136" s="70">
        <v>152.27953297796435</v>
      </c>
      <c r="M136" s="70">
        <v>152.27953297796435</v>
      </c>
      <c r="N136" s="71"/>
      <c r="O136" s="70">
        <f t="shared" si="2"/>
        <v>134.46390678783106</v>
      </c>
      <c r="P136" s="70">
        <f t="shared" si="3"/>
        <v>152.27953297796435</v>
      </c>
      <c r="R136" s="14"/>
      <c r="S136" s="14"/>
      <c r="T136" s="14"/>
    </row>
    <row r="137" spans="1:20">
      <c r="A137" s="68">
        <v>128</v>
      </c>
      <c r="B137" s="69" t="s">
        <v>153</v>
      </c>
      <c r="C137" s="70">
        <v>100.5281198108609</v>
      </c>
      <c r="D137" s="70">
        <v>101.61529320388919</v>
      </c>
      <c r="E137" s="70">
        <v>102.14651737397895</v>
      </c>
      <c r="F137" s="70">
        <v>104.29387432669679</v>
      </c>
      <c r="G137" s="70">
        <v>105.08760718715354</v>
      </c>
      <c r="H137" s="70">
        <v>105.05368250755878</v>
      </c>
      <c r="I137" s="70">
        <v>107.13818544860972</v>
      </c>
      <c r="J137" s="70">
        <v>105.76651733906195</v>
      </c>
      <c r="K137" s="70">
        <v>108.99936677311585</v>
      </c>
      <c r="L137" s="70">
        <v>110.38697262617856</v>
      </c>
      <c r="M137" s="70">
        <v>110.38697262617856</v>
      </c>
      <c r="N137" s="71"/>
      <c r="O137" s="70">
        <f t="shared" si="2"/>
        <v>100.5281198108609</v>
      </c>
      <c r="P137" s="70">
        <f t="shared" si="3"/>
        <v>110.38697262617856</v>
      </c>
      <c r="R137" s="14"/>
      <c r="S137" s="14"/>
      <c r="T137" s="14"/>
    </row>
    <row r="138" spans="1:20">
      <c r="A138" s="68">
        <v>129</v>
      </c>
      <c r="B138" s="69" t="s">
        <v>154</v>
      </c>
      <c r="C138" s="70">
        <v>0</v>
      </c>
      <c r="D138" s="70">
        <v>0</v>
      </c>
      <c r="E138" s="70">
        <v>0</v>
      </c>
      <c r="F138" s="70">
        <v>0</v>
      </c>
      <c r="G138" s="70">
        <v>0</v>
      </c>
      <c r="H138" s="70">
        <v>0</v>
      </c>
      <c r="I138" s="70">
        <v>0</v>
      </c>
      <c r="J138" s="70">
        <v>0</v>
      </c>
      <c r="K138" s="70">
        <v>0</v>
      </c>
      <c r="L138" s="70">
        <v>0</v>
      </c>
      <c r="M138" s="70">
        <v>0</v>
      </c>
      <c r="N138" s="71"/>
      <c r="O138" s="70">
        <f t="shared" si="2"/>
        <v>0</v>
      </c>
      <c r="P138" s="70">
        <f t="shared" si="3"/>
        <v>0</v>
      </c>
      <c r="R138" s="14"/>
      <c r="S138" s="14"/>
      <c r="T138" s="14"/>
    </row>
    <row r="139" spans="1:20">
      <c r="A139" s="68">
        <v>130</v>
      </c>
      <c r="B139" s="69" t="s">
        <v>155</v>
      </c>
      <c r="C139" s="70">
        <v>0</v>
      </c>
      <c r="D139" s="70">
        <v>0</v>
      </c>
      <c r="E139" s="70">
        <v>0</v>
      </c>
      <c r="F139" s="70">
        <v>0</v>
      </c>
      <c r="G139" s="70">
        <v>0</v>
      </c>
      <c r="H139" s="70">
        <v>0</v>
      </c>
      <c r="I139" s="70">
        <v>0</v>
      </c>
      <c r="J139" s="70">
        <v>0</v>
      </c>
      <c r="K139" s="70">
        <v>0</v>
      </c>
      <c r="L139" s="70">
        <v>0</v>
      </c>
      <c r="M139" s="70">
        <v>0</v>
      </c>
      <c r="N139" s="71"/>
      <c r="O139" s="70">
        <f t="shared" ref="O139:O202" si="4">MIN(C139:L139)</f>
        <v>0</v>
      </c>
      <c r="P139" s="70">
        <f t="shared" ref="P139:P202" si="5">MAX(C139:L139)</f>
        <v>0</v>
      </c>
      <c r="R139" s="14"/>
      <c r="S139" s="14"/>
      <c r="T139" s="14"/>
    </row>
    <row r="140" spans="1:20">
      <c r="A140" s="68">
        <v>131</v>
      </c>
      <c r="B140" s="69" t="s">
        <v>156</v>
      </c>
      <c r="C140" s="70">
        <v>117.12460261481326</v>
      </c>
      <c r="D140" s="70">
        <v>120.18854674291836</v>
      </c>
      <c r="E140" s="70">
        <v>121.41743949355224</v>
      </c>
      <c r="F140" s="70">
        <v>122.68530214489178</v>
      </c>
      <c r="G140" s="70">
        <v>124.67311001944172</v>
      </c>
      <c r="H140" s="70">
        <v>125.93569327897727</v>
      </c>
      <c r="I140" s="70">
        <v>128.51351766594289</v>
      </c>
      <c r="J140" s="70">
        <v>132.54214150883996</v>
      </c>
      <c r="K140" s="70">
        <v>149.32213312263198</v>
      </c>
      <c r="L140" s="70">
        <v>147.09566604075962</v>
      </c>
      <c r="M140" s="70">
        <v>147.09566604075962</v>
      </c>
      <c r="N140" s="71"/>
      <c r="O140" s="70">
        <f t="shared" si="4"/>
        <v>117.12460261481326</v>
      </c>
      <c r="P140" s="70">
        <f t="shared" si="5"/>
        <v>149.32213312263198</v>
      </c>
      <c r="R140" s="14"/>
      <c r="S140" s="14"/>
      <c r="T140" s="14"/>
    </row>
    <row r="141" spans="1:20">
      <c r="A141" s="68">
        <v>132</v>
      </c>
      <c r="B141" s="69" t="s">
        <v>157</v>
      </c>
      <c r="C141" s="70">
        <v>0</v>
      </c>
      <c r="D141" s="70">
        <v>0</v>
      </c>
      <c r="E141" s="70">
        <v>0</v>
      </c>
      <c r="F141" s="70">
        <v>0</v>
      </c>
      <c r="G141" s="70">
        <v>0</v>
      </c>
      <c r="H141" s="70">
        <v>0</v>
      </c>
      <c r="I141" s="70">
        <v>0</v>
      </c>
      <c r="J141" s="70">
        <v>0</v>
      </c>
      <c r="K141" s="70">
        <v>0</v>
      </c>
      <c r="L141" s="70">
        <v>0</v>
      </c>
      <c r="M141" s="70">
        <v>0</v>
      </c>
      <c r="N141" s="71"/>
      <c r="O141" s="70">
        <f t="shared" si="4"/>
        <v>0</v>
      </c>
      <c r="P141" s="70">
        <f t="shared" si="5"/>
        <v>0</v>
      </c>
      <c r="R141" s="14"/>
      <c r="S141" s="14"/>
      <c r="T141" s="14"/>
    </row>
    <row r="142" spans="1:20">
      <c r="A142" s="68">
        <v>133</v>
      </c>
      <c r="B142" s="69" t="s">
        <v>158</v>
      </c>
      <c r="C142" s="70">
        <v>118.0186099209684</v>
      </c>
      <c r="D142" s="70">
        <v>119.07973863259113</v>
      </c>
      <c r="E142" s="70">
        <v>121.18191472093984</v>
      </c>
      <c r="F142" s="70">
        <v>126.6125980954231</v>
      </c>
      <c r="G142" s="70">
        <v>131.34051686962678</v>
      </c>
      <c r="H142" s="70">
        <v>124.90508975132595</v>
      </c>
      <c r="I142" s="70">
        <v>119.77351332522768</v>
      </c>
      <c r="J142" s="70">
        <v>117.41251061989459</v>
      </c>
      <c r="K142" s="70">
        <v>110.36970378817641</v>
      </c>
      <c r="L142" s="70">
        <v>113.34679933653671</v>
      </c>
      <c r="M142" s="70">
        <v>113.34679933653671</v>
      </c>
      <c r="N142" s="71"/>
      <c r="O142" s="70">
        <f t="shared" si="4"/>
        <v>110.36970378817641</v>
      </c>
      <c r="P142" s="70">
        <f t="shared" si="5"/>
        <v>131.34051686962678</v>
      </c>
      <c r="R142" s="14"/>
      <c r="S142" s="14"/>
      <c r="T142" s="14"/>
    </row>
    <row r="143" spans="1:20">
      <c r="A143" s="68">
        <v>134</v>
      </c>
      <c r="B143" s="69" t="s">
        <v>159</v>
      </c>
      <c r="C143" s="70">
        <v>0</v>
      </c>
      <c r="D143" s="70">
        <v>0</v>
      </c>
      <c r="E143" s="70">
        <v>0</v>
      </c>
      <c r="F143" s="70">
        <v>0</v>
      </c>
      <c r="G143" s="70">
        <v>0</v>
      </c>
      <c r="H143" s="70">
        <v>0</v>
      </c>
      <c r="I143" s="70">
        <v>0</v>
      </c>
      <c r="J143" s="70">
        <v>0</v>
      </c>
      <c r="K143" s="70">
        <v>0</v>
      </c>
      <c r="L143" s="70">
        <v>0</v>
      </c>
      <c r="M143" s="70">
        <v>0</v>
      </c>
      <c r="N143" s="71"/>
      <c r="O143" s="70">
        <f t="shared" si="4"/>
        <v>0</v>
      </c>
      <c r="P143" s="70">
        <f t="shared" si="5"/>
        <v>0</v>
      </c>
      <c r="R143" s="14"/>
      <c r="S143" s="14"/>
      <c r="T143" s="14"/>
    </row>
    <row r="144" spans="1:20">
      <c r="A144" s="68">
        <v>135</v>
      </c>
      <c r="B144" s="69" t="s">
        <v>160</v>
      </c>
      <c r="C144" s="70">
        <v>129.57439186427882</v>
      </c>
      <c r="D144" s="70">
        <v>141.23085963891359</v>
      </c>
      <c r="E144" s="70">
        <v>146.35236044039775</v>
      </c>
      <c r="F144" s="70">
        <v>160.79173285038183</v>
      </c>
      <c r="G144" s="70">
        <v>161.15130356065097</v>
      </c>
      <c r="H144" s="70">
        <v>154.28276318746401</v>
      </c>
      <c r="I144" s="70">
        <v>152.22695084855678</v>
      </c>
      <c r="J144" s="70">
        <v>156.59096034385331</v>
      </c>
      <c r="K144" s="70">
        <v>166.41916455609802</v>
      </c>
      <c r="L144" s="70">
        <v>130.26588355361616</v>
      </c>
      <c r="M144" s="70">
        <v>130.26588355361616</v>
      </c>
      <c r="N144" s="71"/>
      <c r="O144" s="70">
        <f t="shared" si="4"/>
        <v>129.57439186427882</v>
      </c>
      <c r="P144" s="70">
        <f t="shared" si="5"/>
        <v>166.41916455609802</v>
      </c>
      <c r="R144" s="14"/>
      <c r="S144" s="14"/>
      <c r="T144" s="14"/>
    </row>
    <row r="145" spans="1:20">
      <c r="A145" s="68">
        <v>136</v>
      </c>
      <c r="B145" s="69" t="s">
        <v>161</v>
      </c>
      <c r="C145" s="70">
        <v>133.7021126537453</v>
      </c>
      <c r="D145" s="70">
        <v>128.60831409574305</v>
      </c>
      <c r="E145" s="70">
        <v>130.1466327078505</v>
      </c>
      <c r="F145" s="70">
        <v>130.90183780008104</v>
      </c>
      <c r="G145" s="70">
        <v>132.80603287756807</v>
      </c>
      <c r="H145" s="70">
        <v>132.90588014232873</v>
      </c>
      <c r="I145" s="70">
        <v>131.77617768364854</v>
      </c>
      <c r="J145" s="70">
        <v>129.82373437638608</v>
      </c>
      <c r="K145" s="70">
        <v>138.84916120943572</v>
      </c>
      <c r="L145" s="70">
        <v>131.94955011057939</v>
      </c>
      <c r="M145" s="70">
        <v>131.94955011057939</v>
      </c>
      <c r="N145" s="71"/>
      <c r="O145" s="70">
        <f t="shared" si="4"/>
        <v>128.60831409574305</v>
      </c>
      <c r="P145" s="70">
        <f t="shared" si="5"/>
        <v>138.84916120943572</v>
      </c>
      <c r="R145" s="14"/>
      <c r="S145" s="14"/>
      <c r="T145" s="14"/>
    </row>
    <row r="146" spans="1:20">
      <c r="A146" s="68">
        <v>137</v>
      </c>
      <c r="B146" s="69" t="s">
        <v>162</v>
      </c>
      <c r="C146" s="70">
        <v>104.40873445991869</v>
      </c>
      <c r="D146" s="70">
        <v>102.10366200834295</v>
      </c>
      <c r="E146" s="70">
        <v>101.42697075949938</v>
      </c>
      <c r="F146" s="70">
        <v>101.840586627467</v>
      </c>
      <c r="G146" s="70">
        <v>100.16600999752472</v>
      </c>
      <c r="H146" s="70">
        <v>100.13010170084446</v>
      </c>
      <c r="I146" s="70">
        <v>99.277510489415846</v>
      </c>
      <c r="J146" s="70">
        <v>99.531184574752174</v>
      </c>
      <c r="K146" s="70">
        <v>99.586416643268535</v>
      </c>
      <c r="L146" s="70">
        <v>100</v>
      </c>
      <c r="M146" s="70">
        <v>100</v>
      </c>
      <c r="N146" s="71"/>
      <c r="O146" s="70">
        <f t="shared" si="4"/>
        <v>99.277510489415846</v>
      </c>
      <c r="P146" s="70">
        <f t="shared" si="5"/>
        <v>104.40873445991869</v>
      </c>
      <c r="R146" s="14"/>
      <c r="S146" s="14"/>
      <c r="T146" s="14"/>
    </row>
    <row r="147" spans="1:20">
      <c r="A147" s="68">
        <v>138</v>
      </c>
      <c r="B147" s="69" t="s">
        <v>163</v>
      </c>
      <c r="C147" s="70">
        <v>115.99930100755759</v>
      </c>
      <c r="D147" s="70">
        <v>119.28081279310227</v>
      </c>
      <c r="E147" s="70">
        <v>125.37629002083011</v>
      </c>
      <c r="F147" s="70">
        <v>133.39838178677118</v>
      </c>
      <c r="G147" s="70">
        <v>143.62745174044696</v>
      </c>
      <c r="H147" s="70">
        <v>141.46322346846969</v>
      </c>
      <c r="I147" s="70">
        <v>152.19708033265522</v>
      </c>
      <c r="J147" s="70">
        <v>153.71994633485789</v>
      </c>
      <c r="K147" s="70">
        <v>151.39829389031877</v>
      </c>
      <c r="L147" s="70">
        <v>147.67970350547154</v>
      </c>
      <c r="M147" s="70">
        <v>147.67970350547154</v>
      </c>
      <c r="N147" s="71"/>
      <c r="O147" s="70">
        <f t="shared" si="4"/>
        <v>115.99930100755759</v>
      </c>
      <c r="P147" s="70">
        <f t="shared" si="5"/>
        <v>153.71994633485789</v>
      </c>
      <c r="R147" s="14"/>
      <c r="S147" s="14"/>
      <c r="T147" s="14"/>
    </row>
    <row r="148" spans="1:20">
      <c r="A148" s="68">
        <v>139</v>
      </c>
      <c r="B148" s="69" t="s">
        <v>164</v>
      </c>
      <c r="C148" s="70">
        <v>126.02741163203265</v>
      </c>
      <c r="D148" s="70">
        <v>128.3681954868083</v>
      </c>
      <c r="E148" s="70">
        <v>128.60160609940451</v>
      </c>
      <c r="F148" s="70">
        <v>134.23499299152496</v>
      </c>
      <c r="G148" s="70">
        <v>139.88940341861357</v>
      </c>
      <c r="H148" s="70">
        <v>134.62360910158421</v>
      </c>
      <c r="I148" s="70">
        <v>133.14815170488166</v>
      </c>
      <c r="J148" s="70">
        <v>134.48724328395653</v>
      </c>
      <c r="K148" s="70">
        <v>136.52412617984947</v>
      </c>
      <c r="L148" s="70">
        <v>132.32812026277668</v>
      </c>
      <c r="M148" s="70">
        <v>132.32812026277668</v>
      </c>
      <c r="N148" s="71"/>
      <c r="O148" s="70">
        <f t="shared" si="4"/>
        <v>126.02741163203265</v>
      </c>
      <c r="P148" s="70">
        <f t="shared" si="5"/>
        <v>139.88940341861357</v>
      </c>
      <c r="R148" s="14"/>
      <c r="S148" s="14"/>
      <c r="T148" s="14"/>
    </row>
    <row r="149" spans="1:20">
      <c r="A149" s="68">
        <v>140</v>
      </c>
      <c r="B149" s="69" t="s">
        <v>165</v>
      </c>
      <c r="C149" s="70">
        <v>0</v>
      </c>
      <c r="D149" s="70">
        <v>0</v>
      </c>
      <c r="E149" s="70">
        <v>0</v>
      </c>
      <c r="F149" s="70">
        <v>0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>
        <v>0</v>
      </c>
      <c r="M149" s="70">
        <v>0</v>
      </c>
      <c r="N149" s="71"/>
      <c r="O149" s="70">
        <f t="shared" si="4"/>
        <v>0</v>
      </c>
      <c r="P149" s="70">
        <f t="shared" si="5"/>
        <v>0</v>
      </c>
      <c r="R149" s="14"/>
      <c r="S149" s="14"/>
      <c r="T149" s="14"/>
    </row>
    <row r="150" spans="1:20">
      <c r="A150" s="68">
        <v>141</v>
      </c>
      <c r="B150" s="69" t="s">
        <v>166</v>
      </c>
      <c r="C150" s="70">
        <v>146.21566024128589</v>
      </c>
      <c r="D150" s="70">
        <v>144.61930946425002</v>
      </c>
      <c r="E150" s="70">
        <v>147.64039653735421</v>
      </c>
      <c r="F150" s="70">
        <v>157.27824581330233</v>
      </c>
      <c r="G150" s="70">
        <v>146.84604014260057</v>
      </c>
      <c r="H150" s="70">
        <v>144.55527753401753</v>
      </c>
      <c r="I150" s="70">
        <v>148.23863780698451</v>
      </c>
      <c r="J150" s="70">
        <v>144.85490966992225</v>
      </c>
      <c r="K150" s="70">
        <v>152.10796910915397</v>
      </c>
      <c r="L150" s="70">
        <v>149.10364905943348</v>
      </c>
      <c r="M150" s="70">
        <v>149.10364905943348</v>
      </c>
      <c r="N150" s="71"/>
      <c r="O150" s="70">
        <f t="shared" si="4"/>
        <v>144.55527753401753</v>
      </c>
      <c r="P150" s="70">
        <f t="shared" si="5"/>
        <v>157.27824581330233</v>
      </c>
      <c r="R150" s="14"/>
      <c r="S150" s="14"/>
      <c r="T150" s="14"/>
    </row>
    <row r="151" spans="1:20">
      <c r="A151" s="68">
        <v>142</v>
      </c>
      <c r="B151" s="69" t="s">
        <v>167</v>
      </c>
      <c r="C151" s="70">
        <v>148.89862973703322</v>
      </c>
      <c r="D151" s="70">
        <v>152.0708884423743</v>
      </c>
      <c r="E151" s="70">
        <v>155.15712290091903</v>
      </c>
      <c r="F151" s="70">
        <v>164.85949291587772</v>
      </c>
      <c r="G151" s="70">
        <v>173.14407916140172</v>
      </c>
      <c r="H151" s="70">
        <v>177.33878611237353</v>
      </c>
      <c r="I151" s="70">
        <v>173.56957341850872</v>
      </c>
      <c r="J151" s="70">
        <v>179.30664450318912</v>
      </c>
      <c r="K151" s="70">
        <v>186.86941274858177</v>
      </c>
      <c r="L151" s="70">
        <v>184.72724129284549</v>
      </c>
      <c r="M151" s="70">
        <v>184.72724129284549</v>
      </c>
      <c r="N151" s="71"/>
      <c r="O151" s="70">
        <f t="shared" si="4"/>
        <v>148.89862973703322</v>
      </c>
      <c r="P151" s="70">
        <f t="shared" si="5"/>
        <v>186.86941274858177</v>
      </c>
      <c r="R151" s="14"/>
      <c r="S151" s="14"/>
      <c r="T151" s="14"/>
    </row>
    <row r="152" spans="1:20">
      <c r="A152" s="68">
        <v>143</v>
      </c>
      <c r="B152" s="69" t="s">
        <v>168</v>
      </c>
      <c r="C152" s="70">
        <v>0</v>
      </c>
      <c r="D152" s="70">
        <v>0</v>
      </c>
      <c r="E152" s="70">
        <v>0</v>
      </c>
      <c r="F152" s="70">
        <v>0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1"/>
      <c r="O152" s="70">
        <f t="shared" si="4"/>
        <v>0</v>
      </c>
      <c r="P152" s="70">
        <f t="shared" si="5"/>
        <v>0</v>
      </c>
      <c r="R152" s="14"/>
      <c r="S152" s="14"/>
      <c r="T152" s="14"/>
    </row>
    <row r="153" spans="1:20">
      <c r="A153" s="68">
        <v>144</v>
      </c>
      <c r="B153" s="69" t="s">
        <v>169</v>
      </c>
      <c r="C153" s="70">
        <v>118.50273149486483</v>
      </c>
      <c r="D153" s="70">
        <v>125.98673329918795</v>
      </c>
      <c r="E153" s="70">
        <v>141.37119626946532</v>
      </c>
      <c r="F153" s="70">
        <v>147.34407749699085</v>
      </c>
      <c r="G153" s="70">
        <v>150.6938890000124</v>
      </c>
      <c r="H153" s="70">
        <v>156.53122720611032</v>
      </c>
      <c r="I153" s="70">
        <v>157.99085317612494</v>
      </c>
      <c r="J153" s="70">
        <v>163.01452048892759</v>
      </c>
      <c r="K153" s="70">
        <v>171.51330406169959</v>
      </c>
      <c r="L153" s="70">
        <v>168.42368323317675</v>
      </c>
      <c r="M153" s="70">
        <v>168.42368323317675</v>
      </c>
      <c r="N153" s="71"/>
      <c r="O153" s="70">
        <f t="shared" si="4"/>
        <v>118.50273149486483</v>
      </c>
      <c r="P153" s="70">
        <f t="shared" si="5"/>
        <v>171.51330406169959</v>
      </c>
      <c r="R153" s="14"/>
      <c r="S153" s="14"/>
      <c r="T153" s="14"/>
    </row>
    <row r="154" spans="1:20">
      <c r="A154" s="68">
        <v>145</v>
      </c>
      <c r="B154" s="69" t="s">
        <v>170</v>
      </c>
      <c r="C154" s="70">
        <v>111.61113904728599</v>
      </c>
      <c r="D154" s="70">
        <v>113.82246333141757</v>
      </c>
      <c r="E154" s="70">
        <v>126.08827673190719</v>
      </c>
      <c r="F154" s="70">
        <v>124.70144486677901</v>
      </c>
      <c r="G154" s="70">
        <v>130.32176112087845</v>
      </c>
      <c r="H154" s="70">
        <v>130.6249736277762</v>
      </c>
      <c r="I154" s="70">
        <v>126.43030425620852</v>
      </c>
      <c r="J154" s="70">
        <v>121.80688436702312</v>
      </c>
      <c r="K154" s="70">
        <v>121.73993168391009</v>
      </c>
      <c r="L154" s="70">
        <v>114.23891395282637</v>
      </c>
      <c r="M154" s="70">
        <v>114.23891395282637</v>
      </c>
      <c r="N154" s="71"/>
      <c r="O154" s="70">
        <f t="shared" si="4"/>
        <v>111.61113904728599</v>
      </c>
      <c r="P154" s="70">
        <f t="shared" si="5"/>
        <v>130.6249736277762</v>
      </c>
      <c r="R154" s="14"/>
      <c r="S154" s="14"/>
      <c r="T154" s="14"/>
    </row>
    <row r="155" spans="1:20">
      <c r="A155" s="68">
        <v>146</v>
      </c>
      <c r="B155" s="69" t="s">
        <v>171</v>
      </c>
      <c r="C155" s="70">
        <v>0</v>
      </c>
      <c r="D155" s="70">
        <v>0</v>
      </c>
      <c r="E155" s="70">
        <v>0</v>
      </c>
      <c r="F155" s="70">
        <v>0</v>
      </c>
      <c r="G155" s="70">
        <v>0</v>
      </c>
      <c r="H155" s="70">
        <v>0</v>
      </c>
      <c r="I155" s="70">
        <v>0</v>
      </c>
      <c r="J155" s="70">
        <v>0</v>
      </c>
      <c r="K155" s="70">
        <v>0</v>
      </c>
      <c r="L155" s="70">
        <v>0</v>
      </c>
      <c r="M155" s="70">
        <v>0</v>
      </c>
      <c r="N155" s="71"/>
      <c r="O155" s="70">
        <f t="shared" si="4"/>
        <v>0</v>
      </c>
      <c r="P155" s="70">
        <f t="shared" si="5"/>
        <v>0</v>
      </c>
      <c r="R155" s="14"/>
      <c r="S155" s="14"/>
      <c r="T155" s="14"/>
    </row>
    <row r="156" spans="1:20">
      <c r="A156" s="68">
        <v>147</v>
      </c>
      <c r="B156" s="69" t="s">
        <v>172</v>
      </c>
      <c r="C156" s="70">
        <v>0</v>
      </c>
      <c r="D156" s="70">
        <v>0</v>
      </c>
      <c r="E156" s="70">
        <v>0</v>
      </c>
      <c r="F156" s="70">
        <v>0</v>
      </c>
      <c r="G156" s="70">
        <v>0</v>
      </c>
      <c r="H156" s="70">
        <v>0</v>
      </c>
      <c r="I156" s="70">
        <v>0</v>
      </c>
      <c r="J156" s="70">
        <v>0</v>
      </c>
      <c r="K156" s="70">
        <v>0</v>
      </c>
      <c r="L156" s="70">
        <v>0</v>
      </c>
      <c r="M156" s="70">
        <v>0</v>
      </c>
      <c r="N156" s="71"/>
      <c r="O156" s="70">
        <f t="shared" si="4"/>
        <v>0</v>
      </c>
      <c r="P156" s="70">
        <f t="shared" si="5"/>
        <v>0</v>
      </c>
      <c r="R156" s="14"/>
      <c r="S156" s="14"/>
      <c r="T156" s="14"/>
    </row>
    <row r="157" spans="1:20">
      <c r="A157" s="68">
        <v>148</v>
      </c>
      <c r="B157" s="69" t="s">
        <v>173</v>
      </c>
      <c r="C157" s="70">
        <v>157.47343100147586</v>
      </c>
      <c r="D157" s="70">
        <v>188.24957728818617</v>
      </c>
      <c r="E157" s="70">
        <v>161.09283425987044</v>
      </c>
      <c r="F157" s="70">
        <v>182.66223227851975</v>
      </c>
      <c r="G157" s="70">
        <v>181.62861655693513</v>
      </c>
      <c r="H157" s="70">
        <v>0</v>
      </c>
      <c r="I157" s="70">
        <v>0</v>
      </c>
      <c r="J157" s="70">
        <v>0</v>
      </c>
      <c r="K157" s="70">
        <v>0</v>
      </c>
      <c r="L157" s="70">
        <v>0</v>
      </c>
      <c r="M157" s="70">
        <v>0</v>
      </c>
      <c r="N157" s="71"/>
      <c r="O157" s="70">
        <f t="shared" si="4"/>
        <v>0</v>
      </c>
      <c r="P157" s="70">
        <f t="shared" si="5"/>
        <v>188.24957728818617</v>
      </c>
      <c r="R157" s="14"/>
      <c r="S157" s="14"/>
      <c r="T157" s="14"/>
    </row>
    <row r="158" spans="1:20">
      <c r="A158" s="68">
        <v>149</v>
      </c>
      <c r="B158" s="69" t="s">
        <v>174</v>
      </c>
      <c r="C158" s="70">
        <v>101.04148489849858</v>
      </c>
      <c r="D158" s="70">
        <v>100.34888433159736</v>
      </c>
      <c r="E158" s="70">
        <v>99.962637892032461</v>
      </c>
      <c r="F158" s="70">
        <v>100.57483478130105</v>
      </c>
      <c r="G158" s="70">
        <v>100.11937229101046</v>
      </c>
      <c r="H158" s="70">
        <v>101.48226867187498</v>
      </c>
      <c r="I158" s="70">
        <v>99.252247305814322</v>
      </c>
      <c r="J158" s="70">
        <v>103.69567011110649</v>
      </c>
      <c r="K158" s="70">
        <v>103.69567011110649</v>
      </c>
      <c r="L158" s="70">
        <v>100.74836826286403</v>
      </c>
      <c r="M158" s="70">
        <v>100.74836826286403</v>
      </c>
      <c r="N158" s="71"/>
      <c r="O158" s="70">
        <f t="shared" si="4"/>
        <v>99.252247305814322</v>
      </c>
      <c r="P158" s="70">
        <f t="shared" si="5"/>
        <v>103.69567011110649</v>
      </c>
      <c r="R158" s="14"/>
      <c r="S158" s="14"/>
      <c r="T158" s="14"/>
    </row>
    <row r="159" spans="1:20">
      <c r="A159" s="68">
        <v>150</v>
      </c>
      <c r="B159" s="69" t="s">
        <v>175</v>
      </c>
      <c r="C159" s="70">
        <v>151.79437099887295</v>
      </c>
      <c r="D159" s="70">
        <v>156.92435179737228</v>
      </c>
      <c r="E159" s="70">
        <v>171.69333610853442</v>
      </c>
      <c r="F159" s="70">
        <v>169.85618356284544</v>
      </c>
      <c r="G159" s="70">
        <v>165.67711645811903</v>
      </c>
      <c r="H159" s="70">
        <v>169.86969867131057</v>
      </c>
      <c r="I159" s="70">
        <v>160.80437040195838</v>
      </c>
      <c r="J159" s="70">
        <v>166.2180437903329</v>
      </c>
      <c r="K159" s="70">
        <v>179.28524943002785</v>
      </c>
      <c r="L159" s="70">
        <v>165.08600770756803</v>
      </c>
      <c r="M159" s="70">
        <v>165.08600770756803</v>
      </c>
      <c r="N159" s="71"/>
      <c r="O159" s="70">
        <f t="shared" si="4"/>
        <v>151.79437099887295</v>
      </c>
      <c r="P159" s="70">
        <f t="shared" si="5"/>
        <v>179.28524943002785</v>
      </c>
      <c r="R159" s="14"/>
      <c r="S159" s="14"/>
      <c r="T159" s="14"/>
    </row>
    <row r="160" spans="1:20">
      <c r="A160" s="68">
        <v>151</v>
      </c>
      <c r="B160" s="69" t="s">
        <v>176</v>
      </c>
      <c r="C160" s="70">
        <v>104.47127613318688</v>
      </c>
      <c r="D160" s="70">
        <v>109.73101104825962</v>
      </c>
      <c r="E160" s="70">
        <v>112.31249484908076</v>
      </c>
      <c r="F160" s="70">
        <v>118.81803697824506</v>
      </c>
      <c r="G160" s="70">
        <v>121.38489941988317</v>
      </c>
      <c r="H160" s="70">
        <v>115.9778872697843</v>
      </c>
      <c r="I160" s="70">
        <v>115.23718273805612</v>
      </c>
      <c r="J160" s="70">
        <v>111.66906264155313</v>
      </c>
      <c r="K160" s="70">
        <v>116.4811133459753</v>
      </c>
      <c r="L160" s="70">
        <v>107.88530413557082</v>
      </c>
      <c r="M160" s="70">
        <v>107.88530413557082</v>
      </c>
      <c r="N160" s="71"/>
      <c r="O160" s="70">
        <f t="shared" si="4"/>
        <v>104.47127613318688</v>
      </c>
      <c r="P160" s="70">
        <f t="shared" si="5"/>
        <v>121.38489941988317</v>
      </c>
      <c r="R160" s="14"/>
      <c r="S160" s="14"/>
      <c r="T160" s="14"/>
    </row>
    <row r="161" spans="1:20">
      <c r="A161" s="68">
        <v>152</v>
      </c>
      <c r="B161" s="69" t="s">
        <v>177</v>
      </c>
      <c r="C161" s="70">
        <v>196.92782476979494</v>
      </c>
      <c r="D161" s="70">
        <v>202.58152866473881</v>
      </c>
      <c r="E161" s="70">
        <v>228.51941439200112</v>
      </c>
      <c r="F161" s="70">
        <v>235.1729287494741</v>
      </c>
      <c r="G161" s="70">
        <v>236.88017439810443</v>
      </c>
      <c r="H161" s="70">
        <v>238.58922078525882</v>
      </c>
      <c r="I161" s="70">
        <v>243.30008321161526</v>
      </c>
      <c r="J161" s="70">
        <v>233.11545006763731</v>
      </c>
      <c r="K161" s="70">
        <v>229.58073095266425</v>
      </c>
      <c r="L161" s="70">
        <v>246.77471697235993</v>
      </c>
      <c r="M161" s="70">
        <v>246.77471697235993</v>
      </c>
      <c r="N161" s="71"/>
      <c r="O161" s="70">
        <f t="shared" si="4"/>
        <v>196.92782476979494</v>
      </c>
      <c r="P161" s="70">
        <f t="shared" si="5"/>
        <v>246.77471697235993</v>
      </c>
      <c r="R161" s="14"/>
      <c r="S161" s="14"/>
      <c r="T161" s="14"/>
    </row>
    <row r="162" spans="1:20">
      <c r="A162" s="68">
        <v>153</v>
      </c>
      <c r="B162" s="69" t="s">
        <v>178</v>
      </c>
      <c r="C162" s="70">
        <v>101.2370537093116</v>
      </c>
      <c r="D162" s="70">
        <v>101.29105249131922</v>
      </c>
      <c r="E162" s="70">
        <v>101.56604884600449</v>
      </c>
      <c r="F162" s="70">
        <v>102.61070476227796</v>
      </c>
      <c r="G162" s="70">
        <v>105.29114346768542</v>
      </c>
      <c r="H162" s="70">
        <v>102.62168580227207</v>
      </c>
      <c r="I162" s="70">
        <v>100.77138685812719</v>
      </c>
      <c r="J162" s="70">
        <v>101.69112752109721</v>
      </c>
      <c r="K162" s="70">
        <v>100.25569336575823</v>
      </c>
      <c r="L162" s="70">
        <v>100.00003431689326</v>
      </c>
      <c r="M162" s="70">
        <v>100.00003431689326</v>
      </c>
      <c r="N162" s="71"/>
      <c r="O162" s="70">
        <f t="shared" si="4"/>
        <v>100.00003431689326</v>
      </c>
      <c r="P162" s="70">
        <f t="shared" si="5"/>
        <v>105.29114346768542</v>
      </c>
      <c r="R162" s="14"/>
      <c r="S162" s="14"/>
      <c r="T162" s="14"/>
    </row>
    <row r="163" spans="1:20">
      <c r="A163" s="68">
        <v>154</v>
      </c>
      <c r="B163" s="69" t="s">
        <v>179</v>
      </c>
      <c r="C163" s="70">
        <v>197.14942830636068</v>
      </c>
      <c r="D163" s="70">
        <v>229.73765184594791</v>
      </c>
      <c r="E163" s="70">
        <v>230.21501260224602</v>
      </c>
      <c r="F163" s="70">
        <v>219.54358612541625</v>
      </c>
      <c r="G163" s="70">
        <v>200.75372120084984</v>
      </c>
      <c r="H163" s="70">
        <v>224.78442402435888</v>
      </c>
      <c r="I163" s="70">
        <v>229.50720584999863</v>
      </c>
      <c r="J163" s="70">
        <v>224.96460312750784</v>
      </c>
      <c r="K163" s="70">
        <v>241.39211315623311</v>
      </c>
      <c r="L163" s="70">
        <v>211.88848099406928</v>
      </c>
      <c r="M163" s="70">
        <v>211.88848099406928</v>
      </c>
      <c r="N163" s="71"/>
      <c r="O163" s="70">
        <f t="shared" si="4"/>
        <v>197.14942830636068</v>
      </c>
      <c r="P163" s="70">
        <f t="shared" si="5"/>
        <v>241.39211315623311</v>
      </c>
      <c r="R163" s="14"/>
      <c r="S163" s="14"/>
      <c r="T163" s="14"/>
    </row>
    <row r="164" spans="1:20">
      <c r="A164" s="68">
        <v>155</v>
      </c>
      <c r="B164" s="69" t="s">
        <v>180</v>
      </c>
      <c r="C164" s="70">
        <v>160.90584076517561</v>
      </c>
      <c r="D164" s="70">
        <v>166.15409199996117</v>
      </c>
      <c r="E164" s="70">
        <v>168.80811250120286</v>
      </c>
      <c r="F164" s="70">
        <v>169.84946107743957</v>
      </c>
      <c r="G164" s="70">
        <v>166.19129174547902</v>
      </c>
      <c r="H164" s="70">
        <v>169.97105182986812</v>
      </c>
      <c r="I164" s="70">
        <v>166.61641963869158</v>
      </c>
      <c r="J164" s="70">
        <v>169.95513955046582</v>
      </c>
      <c r="K164" s="70">
        <v>181.26042700895252</v>
      </c>
      <c r="L164" s="70">
        <v>179.73755354766377</v>
      </c>
      <c r="M164" s="70">
        <v>179.73755354766377</v>
      </c>
      <c r="N164" s="71"/>
      <c r="O164" s="70">
        <f t="shared" si="4"/>
        <v>160.90584076517561</v>
      </c>
      <c r="P164" s="70">
        <f t="shared" si="5"/>
        <v>181.26042700895252</v>
      </c>
      <c r="R164" s="14"/>
      <c r="S164" s="14"/>
      <c r="T164" s="14"/>
    </row>
    <row r="165" spans="1:20">
      <c r="A165" s="68">
        <v>156</v>
      </c>
      <c r="B165" s="69" t="s">
        <v>181</v>
      </c>
      <c r="C165" s="70">
        <v>0</v>
      </c>
      <c r="D165" s="70">
        <v>0</v>
      </c>
      <c r="E165" s="70">
        <v>0</v>
      </c>
      <c r="F165" s="70">
        <v>0</v>
      </c>
      <c r="G165" s="70">
        <v>0</v>
      </c>
      <c r="H165" s="70">
        <v>0</v>
      </c>
      <c r="I165" s="70">
        <v>0</v>
      </c>
      <c r="J165" s="70">
        <v>0</v>
      </c>
      <c r="K165" s="70">
        <v>0</v>
      </c>
      <c r="L165" s="70">
        <v>0</v>
      </c>
      <c r="M165" s="70">
        <v>0</v>
      </c>
      <c r="N165" s="71"/>
      <c r="O165" s="70">
        <f t="shared" si="4"/>
        <v>0</v>
      </c>
      <c r="P165" s="70">
        <f t="shared" si="5"/>
        <v>0</v>
      </c>
      <c r="R165" s="14"/>
      <c r="S165" s="14"/>
      <c r="T165" s="14"/>
    </row>
    <row r="166" spans="1:20">
      <c r="A166" s="68">
        <v>157</v>
      </c>
      <c r="B166" s="69" t="s">
        <v>182</v>
      </c>
      <c r="C166" s="70">
        <v>197.72892725962211</v>
      </c>
      <c r="D166" s="70">
        <v>213.6077993465567</v>
      </c>
      <c r="E166" s="70">
        <v>219.70508810170602</v>
      </c>
      <c r="F166" s="70">
        <v>211.18659437905288</v>
      </c>
      <c r="G166" s="70">
        <v>212.01086047352112</v>
      </c>
      <c r="H166" s="70">
        <v>219.05650389208503</v>
      </c>
      <c r="I166" s="70">
        <v>204.96954766399026</v>
      </c>
      <c r="J166" s="70">
        <v>221.25175268656454</v>
      </c>
      <c r="K166" s="70">
        <v>223.87403256612293</v>
      </c>
      <c r="L166" s="70">
        <v>210.09257589718237</v>
      </c>
      <c r="M166" s="70">
        <v>210.09257589718237</v>
      </c>
      <c r="N166" s="71"/>
      <c r="O166" s="70">
        <f t="shared" si="4"/>
        <v>197.72892725962211</v>
      </c>
      <c r="P166" s="70">
        <f t="shared" si="5"/>
        <v>223.87403256612293</v>
      </c>
      <c r="R166" s="14"/>
      <c r="S166" s="14"/>
      <c r="T166" s="14"/>
    </row>
    <row r="167" spans="1:20">
      <c r="A167" s="68">
        <v>158</v>
      </c>
      <c r="B167" s="69" t="s">
        <v>183</v>
      </c>
      <c r="C167" s="70">
        <v>135.08157121971288</v>
      </c>
      <c r="D167" s="70">
        <v>134.86461279913047</v>
      </c>
      <c r="E167" s="70">
        <v>133.09470902549532</v>
      </c>
      <c r="F167" s="70">
        <v>142.9363344996961</v>
      </c>
      <c r="G167" s="70">
        <v>149.26833042028539</v>
      </c>
      <c r="H167" s="70">
        <v>150.90451458043992</v>
      </c>
      <c r="I167" s="70">
        <v>150.76571955598885</v>
      </c>
      <c r="J167" s="70">
        <v>152.26124543078464</v>
      </c>
      <c r="K167" s="70">
        <v>160.4951306668799</v>
      </c>
      <c r="L167" s="70">
        <v>150.63589975229203</v>
      </c>
      <c r="M167" s="70">
        <v>150.63589975229203</v>
      </c>
      <c r="N167" s="71"/>
      <c r="O167" s="70">
        <f t="shared" si="4"/>
        <v>133.09470902549532</v>
      </c>
      <c r="P167" s="70">
        <f t="shared" si="5"/>
        <v>160.4951306668799</v>
      </c>
      <c r="R167" s="14"/>
      <c r="S167" s="14"/>
      <c r="T167" s="14"/>
    </row>
    <row r="168" spans="1:20">
      <c r="A168" s="68">
        <v>159</v>
      </c>
      <c r="B168" s="69" t="s">
        <v>184</v>
      </c>
      <c r="C168" s="70">
        <v>139.43551917734533</v>
      </c>
      <c r="D168" s="70">
        <v>144.23144478941174</v>
      </c>
      <c r="E168" s="70">
        <v>144.31688555246126</v>
      </c>
      <c r="F168" s="70">
        <v>147.45601373513847</v>
      </c>
      <c r="G168" s="70">
        <v>147.27049254316398</v>
      </c>
      <c r="H168" s="70">
        <v>145.64170086002756</v>
      </c>
      <c r="I168" s="70">
        <v>143.90119604572502</v>
      </c>
      <c r="J168" s="70">
        <v>146.32710079235807</v>
      </c>
      <c r="K168" s="70">
        <v>148.28531176378146</v>
      </c>
      <c r="L168" s="70">
        <v>142.28366228894515</v>
      </c>
      <c r="M168" s="70">
        <v>142.28366228894515</v>
      </c>
      <c r="N168" s="71"/>
      <c r="O168" s="70">
        <f t="shared" si="4"/>
        <v>139.43551917734533</v>
      </c>
      <c r="P168" s="70">
        <f t="shared" si="5"/>
        <v>148.28531176378146</v>
      </c>
      <c r="R168" s="14"/>
      <c r="S168" s="14"/>
      <c r="T168" s="14"/>
    </row>
    <row r="169" spans="1:20">
      <c r="A169" s="68">
        <v>160</v>
      </c>
      <c r="B169" s="69" t="s">
        <v>185</v>
      </c>
      <c r="C169" s="70">
        <v>99.522175056917732</v>
      </c>
      <c r="D169" s="70">
        <v>102.06207324977758</v>
      </c>
      <c r="E169" s="70">
        <v>103.47530667195085</v>
      </c>
      <c r="F169" s="70">
        <v>104.03230704353228</v>
      </c>
      <c r="G169" s="70">
        <v>102.93955979578713</v>
      </c>
      <c r="H169" s="70">
        <v>101.10315501375233</v>
      </c>
      <c r="I169" s="70">
        <v>100.240612657413</v>
      </c>
      <c r="J169" s="70">
        <v>101.16401401865069</v>
      </c>
      <c r="K169" s="70">
        <v>101.28956352297118</v>
      </c>
      <c r="L169" s="70">
        <v>100.20791083539432</v>
      </c>
      <c r="M169" s="70">
        <v>100.20791083539432</v>
      </c>
      <c r="N169" s="71"/>
      <c r="O169" s="70">
        <f t="shared" si="4"/>
        <v>99.522175056917732</v>
      </c>
      <c r="P169" s="70">
        <f t="shared" si="5"/>
        <v>104.03230704353228</v>
      </c>
      <c r="R169" s="14"/>
      <c r="S169" s="14"/>
      <c r="T169" s="14"/>
    </row>
    <row r="170" spans="1:20">
      <c r="A170" s="68">
        <v>161</v>
      </c>
      <c r="B170" s="69" t="s">
        <v>186</v>
      </c>
      <c r="C170" s="70">
        <v>116.30245442150333</v>
      </c>
      <c r="D170" s="70">
        <v>123.34401994590149</v>
      </c>
      <c r="E170" s="70">
        <v>130.64474780642536</v>
      </c>
      <c r="F170" s="70">
        <v>137.62022654948331</v>
      </c>
      <c r="G170" s="70">
        <v>142.66109131154013</v>
      </c>
      <c r="H170" s="70">
        <v>141.70416410583206</v>
      </c>
      <c r="I170" s="70">
        <v>139.32831115606612</v>
      </c>
      <c r="J170" s="70">
        <v>141.95683636609425</v>
      </c>
      <c r="K170" s="70">
        <v>142.13856863129058</v>
      </c>
      <c r="L170" s="70">
        <v>142.13856863129058</v>
      </c>
      <c r="M170" s="70">
        <v>142.13856863129058</v>
      </c>
      <c r="N170" s="71"/>
      <c r="O170" s="70">
        <f t="shared" si="4"/>
        <v>116.30245442150333</v>
      </c>
      <c r="P170" s="70">
        <f t="shared" si="5"/>
        <v>142.66109131154013</v>
      </c>
      <c r="R170" s="14"/>
      <c r="S170" s="14"/>
      <c r="T170" s="14"/>
    </row>
    <row r="171" spans="1:20">
      <c r="A171" s="68">
        <v>162</v>
      </c>
      <c r="B171" s="69" t="s">
        <v>187</v>
      </c>
      <c r="C171" s="70">
        <v>118.81976390025903</v>
      </c>
      <c r="D171" s="70">
        <v>120.65942893622066</v>
      </c>
      <c r="E171" s="70">
        <v>120.99088192179126</v>
      </c>
      <c r="F171" s="70">
        <v>126.56576974524212</v>
      </c>
      <c r="G171" s="70">
        <v>126.44510088488019</v>
      </c>
      <c r="H171" s="70">
        <v>124.88103135244479</v>
      </c>
      <c r="I171" s="70">
        <v>123.81459780432291</v>
      </c>
      <c r="J171" s="70">
        <v>123.81459780432291</v>
      </c>
      <c r="K171" s="70">
        <v>125.81349266964195</v>
      </c>
      <c r="L171" s="70">
        <v>120.7516239748509</v>
      </c>
      <c r="M171" s="70">
        <v>120.7516239748509</v>
      </c>
      <c r="N171" s="71"/>
      <c r="O171" s="70">
        <f t="shared" si="4"/>
        <v>118.81976390025903</v>
      </c>
      <c r="P171" s="70">
        <f t="shared" si="5"/>
        <v>126.56576974524212</v>
      </c>
      <c r="R171" s="14"/>
      <c r="S171" s="14"/>
      <c r="T171" s="14"/>
    </row>
    <row r="172" spans="1:20">
      <c r="A172" s="68">
        <v>163</v>
      </c>
      <c r="B172" s="69" t="s">
        <v>188</v>
      </c>
      <c r="C172" s="70">
        <v>97.142768377339678</v>
      </c>
      <c r="D172" s="70">
        <v>100.10335448245209</v>
      </c>
      <c r="E172" s="70">
        <v>100.01058642829062</v>
      </c>
      <c r="F172" s="70">
        <v>101.95106282746687</v>
      </c>
      <c r="G172" s="70">
        <v>104.22385689606564</v>
      </c>
      <c r="H172" s="70">
        <v>101.12164111623632</v>
      </c>
      <c r="I172" s="70">
        <v>99.700550543892902</v>
      </c>
      <c r="J172" s="70">
        <v>100.94965132774124</v>
      </c>
      <c r="K172" s="70">
        <v>98.104769977658833</v>
      </c>
      <c r="L172" s="70">
        <v>100.66191221021963</v>
      </c>
      <c r="M172" s="70">
        <v>100.66191221021963</v>
      </c>
      <c r="N172" s="71"/>
      <c r="O172" s="70">
        <f t="shared" si="4"/>
        <v>97.142768377339678</v>
      </c>
      <c r="P172" s="70">
        <f t="shared" si="5"/>
        <v>104.22385689606564</v>
      </c>
      <c r="R172" s="14"/>
      <c r="S172" s="14"/>
      <c r="T172" s="14"/>
    </row>
    <row r="173" spans="1:20">
      <c r="A173" s="68">
        <v>164</v>
      </c>
      <c r="B173" s="69" t="s">
        <v>189</v>
      </c>
      <c r="C173" s="70">
        <v>131.11638405562175</v>
      </c>
      <c r="D173" s="70">
        <v>139.53751012585582</v>
      </c>
      <c r="E173" s="70">
        <v>144.98693419809481</v>
      </c>
      <c r="F173" s="70">
        <v>148.75019268099496</v>
      </c>
      <c r="G173" s="70">
        <v>147.62642220457292</v>
      </c>
      <c r="H173" s="70">
        <v>146.03580034990713</v>
      </c>
      <c r="I173" s="70">
        <v>145.81122409071148</v>
      </c>
      <c r="J173" s="70">
        <v>147.143438243947</v>
      </c>
      <c r="K173" s="70">
        <v>147.8390952775151</v>
      </c>
      <c r="L173" s="70">
        <v>144.12974582165708</v>
      </c>
      <c r="M173" s="70">
        <v>144.12974582165708</v>
      </c>
      <c r="N173" s="71"/>
      <c r="O173" s="70">
        <f t="shared" si="4"/>
        <v>131.11638405562175</v>
      </c>
      <c r="P173" s="70">
        <f t="shared" si="5"/>
        <v>148.75019268099496</v>
      </c>
      <c r="R173" s="14"/>
      <c r="S173" s="14"/>
      <c r="T173" s="14"/>
    </row>
    <row r="174" spans="1:20">
      <c r="A174" s="68">
        <v>165</v>
      </c>
      <c r="B174" s="69" t="s">
        <v>190</v>
      </c>
      <c r="C174" s="70">
        <v>101.88435892870049</v>
      </c>
      <c r="D174" s="70">
        <v>103.01849464644499</v>
      </c>
      <c r="E174" s="70">
        <v>103.08272157134002</v>
      </c>
      <c r="F174" s="70">
        <v>105.53508879757554</v>
      </c>
      <c r="G174" s="70">
        <v>105.45274261995819</v>
      </c>
      <c r="H174" s="70">
        <v>103.75362453635444</v>
      </c>
      <c r="I174" s="70">
        <v>101.81433397062125</v>
      </c>
      <c r="J174" s="70">
        <v>103.05346068347276</v>
      </c>
      <c r="K174" s="70">
        <v>102.29765559755873</v>
      </c>
      <c r="L174" s="70">
        <v>100</v>
      </c>
      <c r="M174" s="70">
        <v>100</v>
      </c>
      <c r="N174" s="71"/>
      <c r="O174" s="70">
        <f t="shared" si="4"/>
        <v>100</v>
      </c>
      <c r="P174" s="70">
        <f t="shared" si="5"/>
        <v>105.53508879757554</v>
      </c>
      <c r="R174" s="14"/>
      <c r="S174" s="14"/>
      <c r="T174" s="14"/>
    </row>
    <row r="175" spans="1:20">
      <c r="A175" s="68">
        <v>166</v>
      </c>
      <c r="B175" s="69" t="s">
        <v>191</v>
      </c>
      <c r="C175" s="70">
        <v>0</v>
      </c>
      <c r="D175" s="70">
        <v>0</v>
      </c>
      <c r="E175" s="70">
        <v>0</v>
      </c>
      <c r="F175" s="70">
        <v>0</v>
      </c>
      <c r="G175" s="70">
        <v>0</v>
      </c>
      <c r="H175" s="70">
        <v>0</v>
      </c>
      <c r="I175" s="70">
        <v>0</v>
      </c>
      <c r="J175" s="70">
        <v>0</v>
      </c>
      <c r="K175" s="70">
        <v>0</v>
      </c>
      <c r="L175" s="70">
        <v>0</v>
      </c>
      <c r="M175" s="70">
        <v>0</v>
      </c>
      <c r="N175" s="71"/>
      <c r="O175" s="70">
        <f t="shared" si="4"/>
        <v>0</v>
      </c>
      <c r="P175" s="70">
        <f t="shared" si="5"/>
        <v>0</v>
      </c>
      <c r="R175" s="14"/>
      <c r="S175" s="14"/>
      <c r="T175" s="14"/>
    </row>
    <row r="176" spans="1:20">
      <c r="A176" s="68">
        <v>167</v>
      </c>
      <c r="B176" s="69" t="s">
        <v>192</v>
      </c>
      <c r="C176" s="70">
        <v>111.96028355439915</v>
      </c>
      <c r="D176" s="70">
        <v>117.85098693154796</v>
      </c>
      <c r="E176" s="70">
        <v>124.36701469168597</v>
      </c>
      <c r="F176" s="70">
        <v>133.24676721909137</v>
      </c>
      <c r="G176" s="70">
        <v>136.96516604398897</v>
      </c>
      <c r="H176" s="70">
        <v>138.526731265726</v>
      </c>
      <c r="I176" s="70">
        <v>140.32994320024204</v>
      </c>
      <c r="J176" s="70">
        <v>145.00459206651018</v>
      </c>
      <c r="K176" s="70">
        <v>150.54751477882914</v>
      </c>
      <c r="L176" s="70">
        <v>148.00875742147787</v>
      </c>
      <c r="M176" s="70">
        <v>148.00875742147787</v>
      </c>
      <c r="N176" s="71"/>
      <c r="O176" s="70">
        <f t="shared" si="4"/>
        <v>111.96028355439915</v>
      </c>
      <c r="P176" s="70">
        <f t="shared" si="5"/>
        <v>150.54751477882914</v>
      </c>
      <c r="R176" s="14"/>
      <c r="S176" s="14"/>
      <c r="T176" s="14"/>
    </row>
    <row r="177" spans="1:20">
      <c r="A177" s="68">
        <v>168</v>
      </c>
      <c r="B177" s="69" t="s">
        <v>193</v>
      </c>
      <c r="C177" s="70">
        <v>135.74472661814016</v>
      </c>
      <c r="D177" s="70">
        <v>134.16784194113046</v>
      </c>
      <c r="E177" s="70">
        <v>139.3555358037857</v>
      </c>
      <c r="F177" s="70">
        <v>147.00735017334301</v>
      </c>
      <c r="G177" s="70">
        <v>151.64972803674169</v>
      </c>
      <c r="H177" s="70">
        <v>153.94572926504674</v>
      </c>
      <c r="I177" s="70">
        <v>153.17855663332847</v>
      </c>
      <c r="J177" s="70">
        <v>158.25393342715967</v>
      </c>
      <c r="K177" s="70">
        <v>168.81466455290376</v>
      </c>
      <c r="L177" s="70">
        <v>172.97034125476529</v>
      </c>
      <c r="M177" s="70">
        <v>172.97034125476529</v>
      </c>
      <c r="N177" s="71"/>
      <c r="O177" s="70">
        <f t="shared" si="4"/>
        <v>134.16784194113046</v>
      </c>
      <c r="P177" s="70">
        <f t="shared" si="5"/>
        <v>172.97034125476529</v>
      </c>
      <c r="R177" s="14"/>
      <c r="S177" s="14"/>
      <c r="T177" s="14"/>
    </row>
    <row r="178" spans="1:20">
      <c r="A178" s="68">
        <v>169</v>
      </c>
      <c r="B178" s="69" t="s">
        <v>194</v>
      </c>
      <c r="C178" s="70">
        <v>157.05430532634566</v>
      </c>
      <c r="D178" s="70">
        <v>156.44692906731987</v>
      </c>
      <c r="E178" s="70">
        <v>157.09552083232597</v>
      </c>
      <c r="F178" s="70">
        <v>156.7755481040686</v>
      </c>
      <c r="G178" s="70">
        <v>150.79368128038826</v>
      </c>
      <c r="H178" s="70">
        <v>150.44705102882506</v>
      </c>
      <c r="I178" s="70">
        <v>147.02307109572598</v>
      </c>
      <c r="J178" s="70">
        <v>154.31447702266385</v>
      </c>
      <c r="K178" s="70">
        <v>163.49902337250825</v>
      </c>
      <c r="L178" s="70">
        <v>151.34144079127762</v>
      </c>
      <c r="M178" s="70">
        <v>151.34144079127762</v>
      </c>
      <c r="N178" s="71"/>
      <c r="O178" s="70">
        <f t="shared" si="4"/>
        <v>147.02307109572598</v>
      </c>
      <c r="P178" s="70">
        <f t="shared" si="5"/>
        <v>163.49902337250825</v>
      </c>
      <c r="R178" s="14"/>
      <c r="S178" s="14"/>
      <c r="T178" s="14"/>
    </row>
    <row r="179" spans="1:20">
      <c r="A179" s="68">
        <v>170</v>
      </c>
      <c r="B179" s="69" t="s">
        <v>195</v>
      </c>
      <c r="C179" s="70">
        <v>127.04460490990783</v>
      </c>
      <c r="D179" s="70">
        <v>133.84936804383935</v>
      </c>
      <c r="E179" s="70">
        <v>132.13190326917757</v>
      </c>
      <c r="F179" s="70">
        <v>136.80141240606659</v>
      </c>
      <c r="G179" s="70">
        <v>139.06360752361022</v>
      </c>
      <c r="H179" s="70">
        <v>133.87220607154268</v>
      </c>
      <c r="I179" s="70">
        <v>131.94657103126141</v>
      </c>
      <c r="J179" s="70">
        <v>126.36452002613281</v>
      </c>
      <c r="K179" s="70">
        <v>125.70028253071884</v>
      </c>
      <c r="L179" s="70">
        <v>115.01306359382239</v>
      </c>
      <c r="M179" s="70">
        <v>115.01306359382239</v>
      </c>
      <c r="N179" s="71"/>
      <c r="O179" s="70">
        <f t="shared" si="4"/>
        <v>115.01306359382239</v>
      </c>
      <c r="P179" s="70">
        <f t="shared" si="5"/>
        <v>139.06360752361022</v>
      </c>
      <c r="R179" s="14"/>
      <c r="S179" s="14"/>
      <c r="T179" s="14"/>
    </row>
    <row r="180" spans="1:20">
      <c r="A180" s="68">
        <v>171</v>
      </c>
      <c r="B180" s="69" t="s">
        <v>196</v>
      </c>
      <c r="C180" s="70">
        <v>112.82885184806577</v>
      </c>
      <c r="D180" s="70">
        <v>113.43197302194503</v>
      </c>
      <c r="E180" s="70">
        <v>117.99124760453448</v>
      </c>
      <c r="F180" s="70">
        <v>121.08499649448999</v>
      </c>
      <c r="G180" s="70">
        <v>123.73669510574786</v>
      </c>
      <c r="H180" s="70">
        <v>124.47978954542968</v>
      </c>
      <c r="I180" s="70">
        <v>126.28924427988812</v>
      </c>
      <c r="J180" s="70">
        <v>129.5926932824656</v>
      </c>
      <c r="K180" s="70">
        <v>133.41771896876736</v>
      </c>
      <c r="L180" s="70">
        <v>127.70459475800939</v>
      </c>
      <c r="M180" s="70">
        <v>127.70459475800939</v>
      </c>
      <c r="N180" s="71"/>
      <c r="O180" s="70">
        <f t="shared" si="4"/>
        <v>112.82885184806577</v>
      </c>
      <c r="P180" s="70">
        <f t="shared" si="5"/>
        <v>133.41771896876736</v>
      </c>
      <c r="R180" s="14"/>
      <c r="S180" s="14"/>
      <c r="T180" s="14"/>
    </row>
    <row r="181" spans="1:20">
      <c r="A181" s="68">
        <v>172</v>
      </c>
      <c r="B181" s="69" t="s">
        <v>197</v>
      </c>
      <c r="C181" s="70">
        <v>141.49978146263811</v>
      </c>
      <c r="D181" s="70">
        <v>147.82007408803725</v>
      </c>
      <c r="E181" s="70">
        <v>156.04535218080719</v>
      </c>
      <c r="F181" s="70">
        <v>157.97163123854486</v>
      </c>
      <c r="G181" s="70">
        <v>165.52156203448624</v>
      </c>
      <c r="H181" s="70">
        <v>158.67228036733869</v>
      </c>
      <c r="I181" s="70">
        <v>159.36118697291184</v>
      </c>
      <c r="J181" s="70">
        <v>167.36913527164995</v>
      </c>
      <c r="K181" s="70">
        <v>172.70926315361979</v>
      </c>
      <c r="L181" s="70">
        <v>184.8182838817367</v>
      </c>
      <c r="M181" s="70">
        <v>184.8182838817367</v>
      </c>
      <c r="N181" s="71"/>
      <c r="O181" s="70">
        <f t="shared" si="4"/>
        <v>141.49978146263811</v>
      </c>
      <c r="P181" s="70">
        <f t="shared" si="5"/>
        <v>184.8182838817367</v>
      </c>
      <c r="R181" s="14"/>
      <c r="S181" s="14"/>
      <c r="T181" s="14"/>
    </row>
    <row r="182" spans="1:20">
      <c r="A182" s="68">
        <v>173</v>
      </c>
      <c r="B182" s="69" t="s">
        <v>198</v>
      </c>
      <c r="C182" s="70">
        <v>168.32291429693339</v>
      </c>
      <c r="D182" s="70">
        <v>157.42773800518884</v>
      </c>
      <c r="E182" s="70">
        <v>158.16369788304439</v>
      </c>
      <c r="F182" s="70">
        <v>171.4972767735922</v>
      </c>
      <c r="G182" s="70">
        <v>190.6143761248664</v>
      </c>
      <c r="H182" s="70">
        <v>185.23897594415638</v>
      </c>
      <c r="I182" s="70">
        <v>189.26626623019737</v>
      </c>
      <c r="J182" s="70">
        <v>189.86005822903095</v>
      </c>
      <c r="K182" s="70">
        <v>204.273526904639</v>
      </c>
      <c r="L182" s="70">
        <v>183.6810112811568</v>
      </c>
      <c r="M182" s="70">
        <v>183.6810112811568</v>
      </c>
      <c r="N182" s="71"/>
      <c r="O182" s="70">
        <f t="shared" si="4"/>
        <v>157.42773800518884</v>
      </c>
      <c r="P182" s="70">
        <f t="shared" si="5"/>
        <v>204.273526904639</v>
      </c>
      <c r="R182" s="14"/>
      <c r="S182" s="14"/>
      <c r="T182" s="14"/>
    </row>
    <row r="183" spans="1:20">
      <c r="A183" s="68">
        <v>174</v>
      </c>
      <c r="B183" s="69" t="s">
        <v>199</v>
      </c>
      <c r="C183" s="70">
        <v>135.89913563177851</v>
      </c>
      <c r="D183" s="70">
        <v>133.51075283776038</v>
      </c>
      <c r="E183" s="70">
        <v>136.02783637182719</v>
      </c>
      <c r="F183" s="70">
        <v>140.78668040702419</v>
      </c>
      <c r="G183" s="70">
        <v>139.67886828539596</v>
      </c>
      <c r="H183" s="70">
        <v>149.82386021555897</v>
      </c>
      <c r="I183" s="70">
        <v>151.7557932849802</v>
      </c>
      <c r="J183" s="70">
        <v>164.25055561515535</v>
      </c>
      <c r="K183" s="70">
        <v>171.62046684328209</v>
      </c>
      <c r="L183" s="70">
        <v>165.6352437150984</v>
      </c>
      <c r="M183" s="70">
        <v>165.6352437150984</v>
      </c>
      <c r="N183" s="71"/>
      <c r="O183" s="70">
        <f t="shared" si="4"/>
        <v>133.51075283776038</v>
      </c>
      <c r="P183" s="70">
        <f t="shared" si="5"/>
        <v>171.62046684328209</v>
      </c>
      <c r="R183" s="14"/>
      <c r="S183" s="14"/>
      <c r="T183" s="14"/>
    </row>
    <row r="184" spans="1:20">
      <c r="A184" s="68">
        <v>175</v>
      </c>
      <c r="B184" s="69" t="s">
        <v>200</v>
      </c>
      <c r="C184" s="70">
        <v>127.58217485421849</v>
      </c>
      <c r="D184" s="70">
        <v>135.39713622335344</v>
      </c>
      <c r="E184" s="70">
        <v>141.45706997044542</v>
      </c>
      <c r="F184" s="70">
        <v>147.14081772529875</v>
      </c>
      <c r="G184" s="70">
        <v>149.9565669155152</v>
      </c>
      <c r="H184" s="70">
        <v>153.46161650527441</v>
      </c>
      <c r="I184" s="70">
        <v>151.07545582516647</v>
      </c>
      <c r="J184" s="70">
        <v>151.23445608499918</v>
      </c>
      <c r="K184" s="70">
        <v>158.11129876213545</v>
      </c>
      <c r="L184" s="70">
        <v>155.59623685915264</v>
      </c>
      <c r="M184" s="70">
        <v>155.59623685915264</v>
      </c>
      <c r="N184" s="71"/>
      <c r="O184" s="70">
        <f t="shared" si="4"/>
        <v>127.58217485421849</v>
      </c>
      <c r="P184" s="70">
        <f t="shared" si="5"/>
        <v>158.11129876213545</v>
      </c>
      <c r="R184" s="14"/>
      <c r="S184" s="14"/>
      <c r="T184" s="14"/>
    </row>
    <row r="185" spans="1:20">
      <c r="A185" s="68">
        <v>176</v>
      </c>
      <c r="B185" s="69" t="s">
        <v>201</v>
      </c>
      <c r="C185" s="70">
        <v>121.34567108409786</v>
      </c>
      <c r="D185" s="70">
        <v>124.68307328131323</v>
      </c>
      <c r="E185" s="70">
        <v>131.17339094987926</v>
      </c>
      <c r="F185" s="70">
        <v>132.5678703272084</v>
      </c>
      <c r="G185" s="70">
        <v>133.03185416053941</v>
      </c>
      <c r="H185" s="70">
        <v>135.81387631465586</v>
      </c>
      <c r="I185" s="70">
        <v>134.44186050017095</v>
      </c>
      <c r="J185" s="70">
        <v>149.7418380646148</v>
      </c>
      <c r="K185" s="70">
        <v>142.09030469434236</v>
      </c>
      <c r="L185" s="70">
        <v>134.00620858507176</v>
      </c>
      <c r="M185" s="70">
        <v>134.00620858507176</v>
      </c>
      <c r="N185" s="71"/>
      <c r="O185" s="70">
        <f t="shared" si="4"/>
        <v>121.34567108409786</v>
      </c>
      <c r="P185" s="70">
        <f t="shared" si="5"/>
        <v>149.7418380646148</v>
      </c>
      <c r="R185" s="14"/>
      <c r="S185" s="14"/>
      <c r="T185" s="14"/>
    </row>
    <row r="186" spans="1:20">
      <c r="A186" s="68">
        <v>177</v>
      </c>
      <c r="B186" s="69" t="s">
        <v>202</v>
      </c>
      <c r="C186" s="70">
        <v>125.11291718133066</v>
      </c>
      <c r="D186" s="70">
        <v>132.17480585337341</v>
      </c>
      <c r="E186" s="70">
        <v>130.71631327264902</v>
      </c>
      <c r="F186" s="70">
        <v>134.12250614803494</v>
      </c>
      <c r="G186" s="70">
        <v>136.77725133401748</v>
      </c>
      <c r="H186" s="70">
        <v>141.98567043611629</v>
      </c>
      <c r="I186" s="70">
        <v>138.09453442577359</v>
      </c>
      <c r="J186" s="70">
        <v>142.45604361892609</v>
      </c>
      <c r="K186" s="70">
        <v>150.15914978742398</v>
      </c>
      <c r="L186" s="70">
        <v>143.43132670377187</v>
      </c>
      <c r="M186" s="70">
        <v>143.43132670377187</v>
      </c>
      <c r="N186" s="71"/>
      <c r="O186" s="70">
        <f t="shared" si="4"/>
        <v>125.11291718133066</v>
      </c>
      <c r="P186" s="70">
        <f t="shared" si="5"/>
        <v>150.15914978742398</v>
      </c>
      <c r="R186" s="14"/>
      <c r="S186" s="14"/>
      <c r="T186" s="14"/>
    </row>
    <row r="187" spans="1:20">
      <c r="A187" s="68">
        <v>178</v>
      </c>
      <c r="B187" s="69" t="s">
        <v>203</v>
      </c>
      <c r="C187" s="70">
        <v>105.77694260869212</v>
      </c>
      <c r="D187" s="70">
        <v>107.79546638110065</v>
      </c>
      <c r="E187" s="70">
        <v>108.11153669568733</v>
      </c>
      <c r="F187" s="70">
        <v>109.69164192595284</v>
      </c>
      <c r="G187" s="70">
        <v>110.42171456845485</v>
      </c>
      <c r="H187" s="70">
        <v>105.21838666210061</v>
      </c>
      <c r="I187" s="70">
        <v>112.03087235454272</v>
      </c>
      <c r="J187" s="70">
        <v>116.83137108712111</v>
      </c>
      <c r="K187" s="70">
        <v>121.4974209597504</v>
      </c>
      <c r="L187" s="70">
        <v>110.87211795217652</v>
      </c>
      <c r="M187" s="70">
        <v>110.87211795217652</v>
      </c>
      <c r="N187" s="71"/>
      <c r="O187" s="70">
        <f t="shared" si="4"/>
        <v>105.21838666210061</v>
      </c>
      <c r="P187" s="70">
        <f t="shared" si="5"/>
        <v>121.4974209597504</v>
      </c>
      <c r="R187" s="14"/>
      <c r="S187" s="14"/>
      <c r="T187" s="14"/>
    </row>
    <row r="188" spans="1:20">
      <c r="A188" s="68">
        <v>179</v>
      </c>
      <c r="B188" s="69" t="s">
        <v>204</v>
      </c>
      <c r="C188" s="70">
        <v>0</v>
      </c>
      <c r="D188" s="70">
        <v>0</v>
      </c>
      <c r="E188" s="70">
        <v>0</v>
      </c>
      <c r="F188" s="70">
        <v>0</v>
      </c>
      <c r="G188" s="70">
        <v>0</v>
      </c>
      <c r="H188" s="70">
        <v>0</v>
      </c>
      <c r="I188" s="70">
        <v>0</v>
      </c>
      <c r="J188" s="70">
        <v>0</v>
      </c>
      <c r="K188" s="70">
        <v>0</v>
      </c>
      <c r="L188" s="70">
        <v>0</v>
      </c>
      <c r="M188" s="70">
        <v>0</v>
      </c>
      <c r="N188" s="71"/>
      <c r="O188" s="70">
        <f t="shared" si="4"/>
        <v>0</v>
      </c>
      <c r="P188" s="70">
        <f t="shared" si="5"/>
        <v>0</v>
      </c>
      <c r="R188" s="14"/>
      <c r="S188" s="14"/>
      <c r="T188" s="14"/>
    </row>
    <row r="189" spans="1:20">
      <c r="A189" s="68">
        <v>180</v>
      </c>
      <c r="B189" s="69" t="s">
        <v>205</v>
      </c>
      <c r="C189" s="70">
        <v>0</v>
      </c>
      <c r="D189" s="70">
        <v>0</v>
      </c>
      <c r="E189" s="70">
        <v>0</v>
      </c>
      <c r="F189" s="70">
        <v>0</v>
      </c>
      <c r="G189" s="70">
        <v>0</v>
      </c>
      <c r="H189" s="70">
        <v>0</v>
      </c>
      <c r="I189" s="70">
        <v>0</v>
      </c>
      <c r="J189" s="70">
        <v>0</v>
      </c>
      <c r="K189" s="70">
        <v>0</v>
      </c>
      <c r="L189" s="70">
        <v>0</v>
      </c>
      <c r="M189" s="70">
        <v>0</v>
      </c>
      <c r="N189" s="71"/>
      <c r="O189" s="70">
        <f t="shared" si="4"/>
        <v>0</v>
      </c>
      <c r="P189" s="70">
        <f t="shared" si="5"/>
        <v>0</v>
      </c>
      <c r="R189" s="14"/>
      <c r="S189" s="14"/>
      <c r="T189" s="14"/>
    </row>
    <row r="190" spans="1:20">
      <c r="A190" s="68">
        <v>181</v>
      </c>
      <c r="B190" s="69" t="s">
        <v>206</v>
      </c>
      <c r="C190" s="70">
        <v>99.983379897841061</v>
      </c>
      <c r="D190" s="70">
        <v>101.51933275235901</v>
      </c>
      <c r="E190" s="70">
        <v>102.86180450522266</v>
      </c>
      <c r="F190" s="70">
        <v>106.11536313247443</v>
      </c>
      <c r="G190" s="70">
        <v>106.74449559766697</v>
      </c>
      <c r="H190" s="70">
        <v>106.45657075481911</v>
      </c>
      <c r="I190" s="70">
        <v>104.75446172916065</v>
      </c>
      <c r="J190" s="70">
        <v>101.83511774038838</v>
      </c>
      <c r="K190" s="70">
        <v>103.47352643682466</v>
      </c>
      <c r="L190" s="70">
        <v>101.41418881168643</v>
      </c>
      <c r="M190" s="70">
        <v>101.41418881168643</v>
      </c>
      <c r="N190" s="71"/>
      <c r="O190" s="70">
        <f t="shared" si="4"/>
        <v>99.983379897841061</v>
      </c>
      <c r="P190" s="70">
        <f t="shared" si="5"/>
        <v>106.74449559766697</v>
      </c>
      <c r="R190" s="14"/>
      <c r="S190" s="14"/>
      <c r="T190" s="14"/>
    </row>
    <row r="191" spans="1:20">
      <c r="A191" s="68">
        <v>182</v>
      </c>
      <c r="B191" s="69" t="s">
        <v>207</v>
      </c>
      <c r="C191" s="70">
        <v>108.89587782269285</v>
      </c>
      <c r="D191" s="70">
        <v>113.44113005468792</v>
      </c>
      <c r="E191" s="70">
        <v>116.03250779076764</v>
      </c>
      <c r="F191" s="70">
        <v>120.32276527213455</v>
      </c>
      <c r="G191" s="70">
        <v>130.65120424154105</v>
      </c>
      <c r="H191" s="70">
        <v>123.53541588570813</v>
      </c>
      <c r="I191" s="70">
        <v>120.37975419998632</v>
      </c>
      <c r="J191" s="70">
        <v>123.86319990418393</v>
      </c>
      <c r="K191" s="70">
        <v>123.98828030248946</v>
      </c>
      <c r="L191" s="70">
        <v>119.51204304515628</v>
      </c>
      <c r="M191" s="70">
        <v>119.51204304515628</v>
      </c>
      <c r="N191" s="71"/>
      <c r="O191" s="70">
        <f t="shared" si="4"/>
        <v>108.89587782269285</v>
      </c>
      <c r="P191" s="70">
        <f t="shared" si="5"/>
        <v>130.65120424154105</v>
      </c>
      <c r="R191" s="14"/>
      <c r="S191" s="14"/>
      <c r="T191" s="14"/>
    </row>
    <row r="192" spans="1:20">
      <c r="A192" s="68">
        <v>183</v>
      </c>
      <c r="B192" s="69" t="s">
        <v>208</v>
      </c>
      <c r="C192" s="70">
        <v>0</v>
      </c>
      <c r="D192" s="70">
        <v>0</v>
      </c>
      <c r="E192" s="70">
        <v>0</v>
      </c>
      <c r="F192" s="70">
        <v>0</v>
      </c>
      <c r="G192" s="70">
        <v>0</v>
      </c>
      <c r="H192" s="70">
        <v>0</v>
      </c>
      <c r="I192" s="70">
        <v>0</v>
      </c>
      <c r="J192" s="70">
        <v>0</v>
      </c>
      <c r="K192" s="70">
        <v>0</v>
      </c>
      <c r="L192" s="70">
        <v>0</v>
      </c>
      <c r="M192" s="70">
        <v>0</v>
      </c>
      <c r="N192" s="71"/>
      <c r="O192" s="70">
        <f t="shared" si="4"/>
        <v>0</v>
      </c>
      <c r="P192" s="70">
        <f t="shared" si="5"/>
        <v>0</v>
      </c>
      <c r="R192" s="14"/>
      <c r="S192" s="14"/>
      <c r="T192" s="14"/>
    </row>
    <row r="193" spans="1:20">
      <c r="A193" s="68">
        <v>184</v>
      </c>
      <c r="B193" s="69" t="s">
        <v>209</v>
      </c>
      <c r="C193" s="70">
        <v>144.00578626158364</v>
      </c>
      <c r="D193" s="70">
        <v>156.38856242594332</v>
      </c>
      <c r="E193" s="70">
        <v>155.11081193207994</v>
      </c>
      <c r="F193" s="70">
        <v>167.3618432016695</v>
      </c>
      <c r="G193" s="70">
        <v>183.74554945209076</v>
      </c>
      <c r="H193" s="70">
        <v>184.51131459687375</v>
      </c>
      <c r="I193" s="70">
        <v>182.70527559444608</v>
      </c>
      <c r="J193" s="70">
        <v>179.08938939106872</v>
      </c>
      <c r="K193" s="70">
        <v>183.49032367545229</v>
      </c>
      <c r="L193" s="70">
        <v>182.067491328644</v>
      </c>
      <c r="M193" s="70">
        <v>182.067491328644</v>
      </c>
      <c r="N193" s="71"/>
      <c r="O193" s="70">
        <f t="shared" si="4"/>
        <v>144.00578626158364</v>
      </c>
      <c r="P193" s="70">
        <f t="shared" si="5"/>
        <v>184.51131459687375</v>
      </c>
      <c r="R193" s="14"/>
      <c r="S193" s="14"/>
      <c r="T193" s="14"/>
    </row>
    <row r="194" spans="1:20">
      <c r="A194" s="68">
        <v>185</v>
      </c>
      <c r="B194" s="69" t="s">
        <v>210</v>
      </c>
      <c r="C194" s="70">
        <v>108.48871120953871</v>
      </c>
      <c r="D194" s="70">
        <v>110.8312338164273</v>
      </c>
      <c r="E194" s="70">
        <v>113.63615343248547</v>
      </c>
      <c r="F194" s="70">
        <v>116.46463794675694</v>
      </c>
      <c r="G194" s="70">
        <v>118.73917133466134</v>
      </c>
      <c r="H194" s="70">
        <v>118.63452826662915</v>
      </c>
      <c r="I194" s="70">
        <v>116.27682178474711</v>
      </c>
      <c r="J194" s="70">
        <v>112.73561699026043</v>
      </c>
      <c r="K194" s="70">
        <v>115.79583337223916</v>
      </c>
      <c r="L194" s="70">
        <v>112.73241647428188</v>
      </c>
      <c r="M194" s="70">
        <v>112.73241647428188</v>
      </c>
      <c r="N194" s="71"/>
      <c r="O194" s="70">
        <f t="shared" si="4"/>
        <v>108.48871120953871</v>
      </c>
      <c r="P194" s="70">
        <f t="shared" si="5"/>
        <v>118.73917133466134</v>
      </c>
      <c r="R194" s="14"/>
      <c r="S194" s="14"/>
      <c r="T194" s="14"/>
    </row>
    <row r="195" spans="1:20">
      <c r="A195" s="68">
        <v>186</v>
      </c>
      <c r="B195" s="69" t="s">
        <v>211</v>
      </c>
      <c r="C195" s="70">
        <v>129.57632159526611</v>
      </c>
      <c r="D195" s="70">
        <v>131.4081048543683</v>
      </c>
      <c r="E195" s="70">
        <v>134.00809327726307</v>
      </c>
      <c r="F195" s="70">
        <v>137.62492494491028</v>
      </c>
      <c r="G195" s="70">
        <v>143.69473104032178</v>
      </c>
      <c r="H195" s="70">
        <v>141.36827548200583</v>
      </c>
      <c r="I195" s="70">
        <v>139.40479773431406</v>
      </c>
      <c r="J195" s="70">
        <v>136.1055559800138</v>
      </c>
      <c r="K195" s="70">
        <v>139.9535428481704</v>
      </c>
      <c r="L195" s="70">
        <v>136.0534287779991</v>
      </c>
      <c r="M195" s="70">
        <v>136.0534287779991</v>
      </c>
      <c r="N195" s="71"/>
      <c r="O195" s="70">
        <f t="shared" si="4"/>
        <v>129.57632159526611</v>
      </c>
      <c r="P195" s="70">
        <f t="shared" si="5"/>
        <v>143.69473104032178</v>
      </c>
      <c r="R195" s="14"/>
      <c r="S195" s="14"/>
      <c r="T195" s="14"/>
    </row>
    <row r="196" spans="1:20">
      <c r="A196" s="68">
        <v>187</v>
      </c>
      <c r="B196" s="69" t="s">
        <v>212</v>
      </c>
      <c r="C196" s="70">
        <v>119.3322659202971</v>
      </c>
      <c r="D196" s="70">
        <v>125.19550335308203</v>
      </c>
      <c r="E196" s="70">
        <v>129.8884575937754</v>
      </c>
      <c r="F196" s="70">
        <v>138.5731238174711</v>
      </c>
      <c r="G196" s="70">
        <v>147.58222412671279</v>
      </c>
      <c r="H196" s="70">
        <v>145.44109321459518</v>
      </c>
      <c r="I196" s="70">
        <v>153.64470105746281</v>
      </c>
      <c r="J196" s="70">
        <v>161.94560374181199</v>
      </c>
      <c r="K196" s="70">
        <v>167.72004120035621</v>
      </c>
      <c r="L196" s="70">
        <v>164.17882110197769</v>
      </c>
      <c r="M196" s="70">
        <v>164.17882110197769</v>
      </c>
      <c r="N196" s="71"/>
      <c r="O196" s="70">
        <f t="shared" si="4"/>
        <v>119.3322659202971</v>
      </c>
      <c r="P196" s="70">
        <f t="shared" si="5"/>
        <v>167.72004120035621</v>
      </c>
      <c r="R196" s="14"/>
      <c r="S196" s="14"/>
      <c r="T196" s="14"/>
    </row>
    <row r="197" spans="1:20">
      <c r="A197" s="68">
        <v>188</v>
      </c>
      <c r="B197" s="69" t="s">
        <v>213</v>
      </c>
      <c r="C197" s="70">
        <v>0</v>
      </c>
      <c r="D197" s="70">
        <v>0</v>
      </c>
      <c r="E197" s="70">
        <v>0</v>
      </c>
      <c r="F197" s="70">
        <v>0</v>
      </c>
      <c r="G197" s="70">
        <v>0</v>
      </c>
      <c r="H197" s="70">
        <v>0</v>
      </c>
      <c r="I197" s="70">
        <v>0</v>
      </c>
      <c r="J197" s="70">
        <v>0</v>
      </c>
      <c r="K197" s="70">
        <v>0</v>
      </c>
      <c r="L197" s="70">
        <v>0</v>
      </c>
      <c r="M197" s="70">
        <v>0</v>
      </c>
      <c r="N197" s="71"/>
      <c r="O197" s="70">
        <f t="shared" si="4"/>
        <v>0</v>
      </c>
      <c r="P197" s="70">
        <f t="shared" si="5"/>
        <v>0</v>
      </c>
      <c r="R197" s="14"/>
      <c r="S197" s="14"/>
      <c r="T197" s="14"/>
    </row>
    <row r="198" spans="1:20">
      <c r="A198" s="68">
        <v>189</v>
      </c>
      <c r="B198" s="69" t="s">
        <v>214</v>
      </c>
      <c r="C198" s="70">
        <v>124.1414952500226</v>
      </c>
      <c r="D198" s="70">
        <v>130.92634220436565</v>
      </c>
      <c r="E198" s="70">
        <v>132.04660597863477</v>
      </c>
      <c r="F198" s="70">
        <v>136.8224601764216</v>
      </c>
      <c r="G198" s="70">
        <v>140.06581935816317</v>
      </c>
      <c r="H198" s="70">
        <v>138.44711462449649</v>
      </c>
      <c r="I198" s="70">
        <v>137.08671197035798</v>
      </c>
      <c r="J198" s="70">
        <v>133.69625577838289</v>
      </c>
      <c r="K198" s="70">
        <v>135.90523895183065</v>
      </c>
      <c r="L198" s="70">
        <v>134.51876817314573</v>
      </c>
      <c r="M198" s="70">
        <v>134.51876817314573</v>
      </c>
      <c r="N198" s="71"/>
      <c r="O198" s="70">
        <f t="shared" si="4"/>
        <v>124.1414952500226</v>
      </c>
      <c r="P198" s="70">
        <f t="shared" si="5"/>
        <v>140.06581935816317</v>
      </c>
      <c r="R198" s="14"/>
      <c r="S198" s="14"/>
      <c r="T198" s="14"/>
    </row>
    <row r="199" spans="1:20">
      <c r="A199" s="68">
        <v>190</v>
      </c>
      <c r="B199" s="69" t="s">
        <v>215</v>
      </c>
      <c r="C199" s="70">
        <v>0</v>
      </c>
      <c r="D199" s="70">
        <v>0</v>
      </c>
      <c r="E199" s="70">
        <v>0</v>
      </c>
      <c r="F199" s="70">
        <v>0</v>
      </c>
      <c r="G199" s="70">
        <v>0</v>
      </c>
      <c r="H199" s="70">
        <v>0</v>
      </c>
      <c r="I199" s="70">
        <v>0</v>
      </c>
      <c r="J199" s="70">
        <v>0</v>
      </c>
      <c r="K199" s="70">
        <v>0</v>
      </c>
      <c r="L199" s="70">
        <v>0</v>
      </c>
      <c r="M199" s="70">
        <v>0</v>
      </c>
      <c r="N199" s="71"/>
      <c r="O199" s="70">
        <f t="shared" si="4"/>
        <v>0</v>
      </c>
      <c r="P199" s="70">
        <f t="shared" si="5"/>
        <v>0</v>
      </c>
      <c r="R199" s="14"/>
      <c r="S199" s="14"/>
      <c r="T199" s="14"/>
    </row>
    <row r="200" spans="1:20">
      <c r="A200" s="68">
        <v>191</v>
      </c>
      <c r="B200" s="69" t="s">
        <v>216</v>
      </c>
      <c r="C200" s="70">
        <v>111.80759516333758</v>
      </c>
      <c r="D200" s="70">
        <v>115.94326773859689</v>
      </c>
      <c r="E200" s="70">
        <v>121.34083483062506</v>
      </c>
      <c r="F200" s="70">
        <v>130.10068537235821</v>
      </c>
      <c r="G200" s="70">
        <v>135.16822993331189</v>
      </c>
      <c r="H200" s="70">
        <v>138.18668236846696</v>
      </c>
      <c r="I200" s="70">
        <v>130.94108656434608</v>
      </c>
      <c r="J200" s="70">
        <v>130.24953885967597</v>
      </c>
      <c r="K200" s="70">
        <v>134.37438089794952</v>
      </c>
      <c r="L200" s="70">
        <v>128.86300283434048</v>
      </c>
      <c r="M200" s="70">
        <v>128.86300283434048</v>
      </c>
      <c r="N200" s="71"/>
      <c r="O200" s="70">
        <f t="shared" si="4"/>
        <v>111.80759516333758</v>
      </c>
      <c r="P200" s="70">
        <f t="shared" si="5"/>
        <v>138.18668236846696</v>
      </c>
      <c r="R200" s="14"/>
      <c r="S200" s="14"/>
      <c r="T200" s="14"/>
    </row>
    <row r="201" spans="1:20">
      <c r="A201" s="68">
        <v>192</v>
      </c>
      <c r="B201" s="69" t="s">
        <v>217</v>
      </c>
      <c r="C201" s="70">
        <v>0</v>
      </c>
      <c r="D201" s="70">
        <v>0</v>
      </c>
      <c r="E201" s="70">
        <v>0</v>
      </c>
      <c r="F201" s="70">
        <v>0</v>
      </c>
      <c r="G201" s="70">
        <v>0</v>
      </c>
      <c r="H201" s="70">
        <v>0</v>
      </c>
      <c r="I201" s="70">
        <v>0</v>
      </c>
      <c r="J201" s="70">
        <v>0</v>
      </c>
      <c r="K201" s="70">
        <v>0</v>
      </c>
      <c r="L201" s="70">
        <v>0</v>
      </c>
      <c r="M201" s="70">
        <v>0</v>
      </c>
      <c r="N201" s="71"/>
      <c r="O201" s="70">
        <f t="shared" si="4"/>
        <v>0</v>
      </c>
      <c r="P201" s="70">
        <f t="shared" si="5"/>
        <v>0</v>
      </c>
      <c r="R201" s="14"/>
      <c r="S201" s="14"/>
      <c r="T201" s="14"/>
    </row>
    <row r="202" spans="1:20">
      <c r="A202" s="68">
        <v>193</v>
      </c>
      <c r="B202" s="69" t="s">
        <v>218</v>
      </c>
      <c r="C202" s="70">
        <v>0</v>
      </c>
      <c r="D202" s="70">
        <v>0</v>
      </c>
      <c r="E202" s="70">
        <v>0</v>
      </c>
      <c r="F202" s="70">
        <v>0</v>
      </c>
      <c r="G202" s="70">
        <v>0</v>
      </c>
      <c r="H202" s="70">
        <v>0</v>
      </c>
      <c r="I202" s="70">
        <v>0</v>
      </c>
      <c r="J202" s="70">
        <v>0</v>
      </c>
      <c r="K202" s="70">
        <v>0</v>
      </c>
      <c r="L202" s="70">
        <v>0</v>
      </c>
      <c r="M202" s="70">
        <v>0</v>
      </c>
      <c r="N202" s="71"/>
      <c r="O202" s="70">
        <f t="shared" si="4"/>
        <v>0</v>
      </c>
      <c r="P202" s="70">
        <f t="shared" si="5"/>
        <v>0</v>
      </c>
      <c r="R202" s="14"/>
      <c r="S202" s="14"/>
      <c r="T202" s="14"/>
    </row>
    <row r="203" spans="1:20">
      <c r="A203" s="68">
        <v>194</v>
      </c>
      <c r="B203" s="69" t="s">
        <v>219</v>
      </c>
      <c r="C203" s="70">
        <v>0</v>
      </c>
      <c r="D203" s="70">
        <v>0</v>
      </c>
      <c r="E203" s="70">
        <v>0</v>
      </c>
      <c r="F203" s="70">
        <v>0</v>
      </c>
      <c r="G203" s="70">
        <v>0</v>
      </c>
      <c r="H203" s="70">
        <v>0</v>
      </c>
      <c r="I203" s="70">
        <v>0</v>
      </c>
      <c r="J203" s="70">
        <v>0</v>
      </c>
      <c r="K203" s="70">
        <v>0</v>
      </c>
      <c r="L203" s="70">
        <v>0</v>
      </c>
      <c r="M203" s="70">
        <v>0</v>
      </c>
      <c r="N203" s="71"/>
      <c r="O203" s="70">
        <f t="shared" ref="O203:O266" si="6">MIN(C203:L203)</f>
        <v>0</v>
      </c>
      <c r="P203" s="70">
        <f t="shared" ref="P203:P266" si="7">MAX(C203:L203)</f>
        <v>0</v>
      </c>
      <c r="R203" s="14"/>
      <c r="S203" s="14"/>
      <c r="T203" s="14"/>
    </row>
    <row r="204" spans="1:20">
      <c r="A204" s="68">
        <v>195</v>
      </c>
      <c r="B204" s="69" t="s">
        <v>220</v>
      </c>
      <c r="C204" s="70">
        <v>0</v>
      </c>
      <c r="D204" s="70">
        <v>0</v>
      </c>
      <c r="E204" s="70">
        <v>0</v>
      </c>
      <c r="F204" s="70">
        <v>0</v>
      </c>
      <c r="G204" s="70">
        <v>0</v>
      </c>
      <c r="H204" s="70">
        <v>0</v>
      </c>
      <c r="I204" s="70">
        <v>0</v>
      </c>
      <c r="J204" s="70">
        <v>0</v>
      </c>
      <c r="K204" s="70">
        <v>0</v>
      </c>
      <c r="L204" s="70">
        <v>0</v>
      </c>
      <c r="M204" s="70">
        <v>0</v>
      </c>
      <c r="N204" s="71"/>
      <c r="O204" s="70">
        <f t="shared" si="6"/>
        <v>0</v>
      </c>
      <c r="P204" s="70">
        <f t="shared" si="7"/>
        <v>0</v>
      </c>
      <c r="R204" s="14"/>
      <c r="S204" s="14"/>
      <c r="T204" s="14"/>
    </row>
    <row r="205" spans="1:20">
      <c r="A205" s="68">
        <v>196</v>
      </c>
      <c r="B205" s="69" t="s">
        <v>221</v>
      </c>
      <c r="C205" s="70">
        <v>126.41760289500421</v>
      </c>
      <c r="D205" s="70">
        <v>135.88856264925766</v>
      </c>
      <c r="E205" s="70">
        <v>145.29341280320585</v>
      </c>
      <c r="F205" s="70">
        <v>150.49793889510863</v>
      </c>
      <c r="G205" s="70">
        <v>150.97623780447501</v>
      </c>
      <c r="H205" s="70">
        <v>155.30797601046103</v>
      </c>
      <c r="I205" s="70">
        <v>157.70160639260953</v>
      </c>
      <c r="J205" s="70">
        <v>163.82157698309982</v>
      </c>
      <c r="K205" s="70">
        <v>158.7066733669341</v>
      </c>
      <c r="L205" s="70">
        <v>163.57784486712441</v>
      </c>
      <c r="M205" s="70">
        <v>163.57784486712441</v>
      </c>
      <c r="N205" s="71"/>
      <c r="O205" s="70">
        <f t="shared" si="6"/>
        <v>126.41760289500421</v>
      </c>
      <c r="P205" s="70">
        <f t="shared" si="7"/>
        <v>163.82157698309982</v>
      </c>
      <c r="R205" s="14"/>
      <c r="S205" s="14"/>
      <c r="T205" s="14"/>
    </row>
    <row r="206" spans="1:20">
      <c r="A206" s="68">
        <v>197</v>
      </c>
      <c r="B206" s="69" t="s">
        <v>222</v>
      </c>
      <c r="C206" s="70">
        <v>202.90132092848503</v>
      </c>
      <c r="D206" s="70">
        <v>201.40279175002206</v>
      </c>
      <c r="E206" s="70">
        <v>195.42959143683302</v>
      </c>
      <c r="F206" s="70">
        <v>197.5552187580457</v>
      </c>
      <c r="G206" s="70">
        <v>199.48419349482609</v>
      </c>
      <c r="H206" s="70">
        <v>192.89027735625709</v>
      </c>
      <c r="I206" s="70">
        <v>191.01077792771414</v>
      </c>
      <c r="J206" s="70">
        <v>195.86009996084681</v>
      </c>
      <c r="K206" s="70">
        <v>200.61018696183487</v>
      </c>
      <c r="L206" s="70">
        <v>190.0338443433703</v>
      </c>
      <c r="M206" s="70">
        <v>190.0338443433703</v>
      </c>
      <c r="N206" s="71"/>
      <c r="O206" s="70">
        <f t="shared" si="6"/>
        <v>190.0338443433703</v>
      </c>
      <c r="P206" s="70">
        <f t="shared" si="7"/>
        <v>202.90132092848503</v>
      </c>
      <c r="R206" s="14"/>
      <c r="S206" s="14"/>
      <c r="T206" s="14"/>
    </row>
    <row r="207" spans="1:20">
      <c r="A207" s="68">
        <v>198</v>
      </c>
      <c r="B207" s="69" t="s">
        <v>223</v>
      </c>
      <c r="C207" s="70">
        <v>127.45320105432796</v>
      </c>
      <c r="D207" s="70">
        <v>127.17030610138957</v>
      </c>
      <c r="E207" s="70">
        <v>127.3231804029797</v>
      </c>
      <c r="F207" s="70">
        <v>130.64311298824109</v>
      </c>
      <c r="G207" s="70">
        <v>140.21108373791162</v>
      </c>
      <c r="H207" s="70">
        <v>141.44429367836108</v>
      </c>
      <c r="I207" s="70">
        <v>136.95023748723992</v>
      </c>
      <c r="J207" s="70">
        <v>141.03301098885865</v>
      </c>
      <c r="K207" s="70">
        <v>151.10388749669943</v>
      </c>
      <c r="L207" s="70">
        <v>151.90900346349602</v>
      </c>
      <c r="M207" s="70">
        <v>151.90900346349602</v>
      </c>
      <c r="N207" s="71"/>
      <c r="O207" s="70">
        <f t="shared" si="6"/>
        <v>127.17030610138957</v>
      </c>
      <c r="P207" s="70">
        <f t="shared" si="7"/>
        <v>151.90900346349602</v>
      </c>
      <c r="R207" s="14"/>
      <c r="S207" s="14"/>
      <c r="T207" s="14"/>
    </row>
    <row r="208" spans="1:20">
      <c r="A208" s="68">
        <v>199</v>
      </c>
      <c r="B208" s="69" t="s">
        <v>224</v>
      </c>
      <c r="C208" s="70">
        <v>139.85557824222613</v>
      </c>
      <c r="D208" s="70">
        <v>148.26631847153149</v>
      </c>
      <c r="E208" s="70">
        <v>153.73324233353281</v>
      </c>
      <c r="F208" s="70">
        <v>161.5716495419893</v>
      </c>
      <c r="G208" s="70">
        <v>164.1464684207713</v>
      </c>
      <c r="H208" s="70">
        <v>167.20649686398241</v>
      </c>
      <c r="I208" s="70">
        <v>167.51293210970741</v>
      </c>
      <c r="J208" s="70">
        <v>167.09468885935951</v>
      </c>
      <c r="K208" s="70">
        <v>173.72925288107623</v>
      </c>
      <c r="L208" s="70">
        <v>173.03511468968532</v>
      </c>
      <c r="M208" s="70">
        <v>173.03511468968532</v>
      </c>
      <c r="N208" s="71"/>
      <c r="O208" s="70">
        <f t="shared" si="6"/>
        <v>139.85557824222613</v>
      </c>
      <c r="P208" s="70">
        <f t="shared" si="7"/>
        <v>173.72925288107623</v>
      </c>
      <c r="R208" s="14"/>
      <c r="S208" s="14"/>
      <c r="T208" s="14"/>
    </row>
    <row r="209" spans="1:20">
      <c r="A209" s="68">
        <v>200</v>
      </c>
      <c r="B209" s="69" t="s">
        <v>225</v>
      </c>
      <c r="C209" s="70">
        <v>0</v>
      </c>
      <c r="D209" s="70">
        <v>0</v>
      </c>
      <c r="E209" s="70">
        <v>0</v>
      </c>
      <c r="F209" s="70">
        <v>0</v>
      </c>
      <c r="G209" s="70">
        <v>0</v>
      </c>
      <c r="H209" s="70">
        <v>0</v>
      </c>
      <c r="I209" s="70">
        <v>0</v>
      </c>
      <c r="J209" s="70">
        <v>0</v>
      </c>
      <c r="K209" s="70">
        <v>0</v>
      </c>
      <c r="L209" s="70">
        <v>0</v>
      </c>
      <c r="M209" s="70">
        <v>0</v>
      </c>
      <c r="N209" s="71"/>
      <c r="O209" s="70">
        <f t="shared" si="6"/>
        <v>0</v>
      </c>
      <c r="P209" s="70">
        <f t="shared" si="7"/>
        <v>0</v>
      </c>
      <c r="R209" s="14"/>
      <c r="S209" s="14"/>
      <c r="T209" s="14"/>
    </row>
    <row r="210" spans="1:20">
      <c r="A210" s="68">
        <v>201</v>
      </c>
      <c r="B210" s="69" t="s">
        <v>226</v>
      </c>
      <c r="C210" s="70">
        <v>99.770581936006351</v>
      </c>
      <c r="D210" s="70">
        <v>100.52889420193823</v>
      </c>
      <c r="E210" s="70">
        <v>101.71049512531789</v>
      </c>
      <c r="F210" s="70">
        <v>101.41433582961012</v>
      </c>
      <c r="G210" s="70">
        <v>101.6700281712929</v>
      </c>
      <c r="H210" s="70">
        <v>101.56237654486631</v>
      </c>
      <c r="I210" s="70">
        <v>99.296998040832577</v>
      </c>
      <c r="J210" s="70">
        <v>103.50237892826819</v>
      </c>
      <c r="K210" s="70">
        <v>102.46061449787913</v>
      </c>
      <c r="L210" s="70">
        <v>100.48719005553819</v>
      </c>
      <c r="M210" s="70">
        <v>100.48719005553819</v>
      </c>
      <c r="N210" s="71"/>
      <c r="O210" s="70">
        <f t="shared" si="6"/>
        <v>99.296998040832577</v>
      </c>
      <c r="P210" s="70">
        <f t="shared" si="7"/>
        <v>103.50237892826819</v>
      </c>
      <c r="R210" s="14"/>
      <c r="S210" s="14"/>
      <c r="T210" s="14"/>
    </row>
    <row r="211" spans="1:20">
      <c r="A211" s="68">
        <v>202</v>
      </c>
      <c r="B211" s="69" t="s">
        <v>227</v>
      </c>
      <c r="C211" s="70">
        <v>0</v>
      </c>
      <c r="D211" s="70">
        <v>0</v>
      </c>
      <c r="E211" s="70">
        <v>0</v>
      </c>
      <c r="F211" s="70">
        <v>0</v>
      </c>
      <c r="G211" s="70">
        <v>0</v>
      </c>
      <c r="H211" s="70">
        <v>0</v>
      </c>
      <c r="I211" s="70">
        <v>0</v>
      </c>
      <c r="J211" s="70">
        <v>0</v>
      </c>
      <c r="K211" s="70">
        <v>0</v>
      </c>
      <c r="L211" s="70">
        <v>0</v>
      </c>
      <c r="M211" s="70">
        <v>0</v>
      </c>
      <c r="N211" s="71"/>
      <c r="O211" s="70">
        <f t="shared" si="6"/>
        <v>0</v>
      </c>
      <c r="P211" s="70">
        <f t="shared" si="7"/>
        <v>0</v>
      </c>
      <c r="R211" s="14"/>
      <c r="S211" s="14"/>
      <c r="T211" s="14"/>
    </row>
    <row r="212" spans="1:20">
      <c r="A212" s="68">
        <v>203</v>
      </c>
      <c r="B212" s="69" t="s">
        <v>228</v>
      </c>
      <c r="C212" s="70">
        <v>0</v>
      </c>
      <c r="D212" s="70">
        <v>0</v>
      </c>
      <c r="E212" s="70">
        <v>0</v>
      </c>
      <c r="F212" s="70">
        <v>0</v>
      </c>
      <c r="G212" s="70">
        <v>0</v>
      </c>
      <c r="H212" s="70">
        <v>0</v>
      </c>
      <c r="I212" s="70">
        <v>0</v>
      </c>
      <c r="J212" s="70">
        <v>0</v>
      </c>
      <c r="K212" s="70">
        <v>0</v>
      </c>
      <c r="L212" s="70">
        <v>0</v>
      </c>
      <c r="M212" s="70">
        <v>0</v>
      </c>
      <c r="N212" s="71"/>
      <c r="O212" s="70">
        <f t="shared" si="6"/>
        <v>0</v>
      </c>
      <c r="P212" s="70">
        <f t="shared" si="7"/>
        <v>0</v>
      </c>
      <c r="R212" s="14"/>
      <c r="S212" s="14"/>
      <c r="T212" s="14"/>
    </row>
    <row r="213" spans="1:20">
      <c r="A213" s="68">
        <v>204</v>
      </c>
      <c r="B213" s="69" t="s">
        <v>229</v>
      </c>
      <c r="C213" s="70">
        <v>132.97107279631069</v>
      </c>
      <c r="D213" s="70">
        <v>140.052375791521</v>
      </c>
      <c r="E213" s="70">
        <v>142.42742202908769</v>
      </c>
      <c r="F213" s="70">
        <v>158.0224813161164</v>
      </c>
      <c r="G213" s="70">
        <v>159.00452885302977</v>
      </c>
      <c r="H213" s="70">
        <v>158.2158467421707</v>
      </c>
      <c r="I213" s="70">
        <v>158.11204143049466</v>
      </c>
      <c r="J213" s="70">
        <v>160.50972184212995</v>
      </c>
      <c r="K213" s="70">
        <v>165.25923183423214</v>
      </c>
      <c r="L213" s="70">
        <v>162.49337411797981</v>
      </c>
      <c r="M213" s="70">
        <v>162.49337411797981</v>
      </c>
      <c r="N213" s="71"/>
      <c r="O213" s="70">
        <f t="shared" si="6"/>
        <v>132.97107279631069</v>
      </c>
      <c r="P213" s="70">
        <f t="shared" si="7"/>
        <v>165.25923183423214</v>
      </c>
      <c r="R213" s="14"/>
      <c r="S213" s="14"/>
      <c r="T213" s="14"/>
    </row>
    <row r="214" spans="1:20">
      <c r="A214" s="68">
        <v>205</v>
      </c>
      <c r="B214" s="69" t="s">
        <v>230</v>
      </c>
      <c r="C214" s="70">
        <v>0</v>
      </c>
      <c r="D214" s="70">
        <v>0</v>
      </c>
      <c r="E214" s="70">
        <v>0</v>
      </c>
      <c r="F214" s="70">
        <v>0</v>
      </c>
      <c r="G214" s="70">
        <v>0</v>
      </c>
      <c r="H214" s="70">
        <v>0</v>
      </c>
      <c r="I214" s="70">
        <v>0</v>
      </c>
      <c r="J214" s="70">
        <v>0</v>
      </c>
      <c r="K214" s="70">
        <v>0</v>
      </c>
      <c r="L214" s="70">
        <v>0</v>
      </c>
      <c r="M214" s="70">
        <v>0</v>
      </c>
      <c r="N214" s="71"/>
      <c r="O214" s="70">
        <f t="shared" si="6"/>
        <v>0</v>
      </c>
      <c r="P214" s="70">
        <f t="shared" si="7"/>
        <v>0</v>
      </c>
      <c r="R214" s="14"/>
      <c r="S214" s="14"/>
      <c r="T214" s="14"/>
    </row>
    <row r="215" spans="1:20">
      <c r="A215" s="68">
        <v>206</v>
      </c>
      <c r="B215" s="69" t="s">
        <v>231</v>
      </c>
      <c r="C215" s="70">
        <v>0</v>
      </c>
      <c r="D215" s="70">
        <v>0</v>
      </c>
      <c r="E215" s="70">
        <v>0</v>
      </c>
      <c r="F215" s="70">
        <v>0</v>
      </c>
      <c r="G215" s="70">
        <v>0</v>
      </c>
      <c r="H215" s="70">
        <v>0</v>
      </c>
      <c r="I215" s="70">
        <v>0</v>
      </c>
      <c r="J215" s="70">
        <v>0</v>
      </c>
      <c r="K215" s="70">
        <v>0</v>
      </c>
      <c r="L215" s="70">
        <v>0</v>
      </c>
      <c r="M215" s="70">
        <v>0</v>
      </c>
      <c r="N215" s="71"/>
      <c r="O215" s="70">
        <f t="shared" si="6"/>
        <v>0</v>
      </c>
      <c r="P215" s="70">
        <f t="shared" si="7"/>
        <v>0</v>
      </c>
      <c r="R215" s="14"/>
      <c r="S215" s="14"/>
      <c r="T215" s="14"/>
    </row>
    <row r="216" spans="1:20">
      <c r="A216" s="68">
        <v>207</v>
      </c>
      <c r="B216" s="69" t="s">
        <v>232</v>
      </c>
      <c r="C216" s="70">
        <v>158.41695097451739</v>
      </c>
      <c r="D216" s="70">
        <v>158.72775477525397</v>
      </c>
      <c r="E216" s="70">
        <v>161.19367121393319</v>
      </c>
      <c r="F216" s="70">
        <v>167.12762544794612</v>
      </c>
      <c r="G216" s="70">
        <v>164.64323654419587</v>
      </c>
      <c r="H216" s="70">
        <v>163.57240284018781</v>
      </c>
      <c r="I216" s="70">
        <v>164.11083846955052</v>
      </c>
      <c r="J216" s="70">
        <v>167.90795107786823</v>
      </c>
      <c r="K216" s="70">
        <v>177.88724141505404</v>
      </c>
      <c r="L216" s="70">
        <v>175.05717564204178</v>
      </c>
      <c r="M216" s="70">
        <v>175.05717564204178</v>
      </c>
      <c r="N216" s="71"/>
      <c r="O216" s="70">
        <f t="shared" si="6"/>
        <v>158.41695097451739</v>
      </c>
      <c r="P216" s="70">
        <f t="shared" si="7"/>
        <v>177.88724141505404</v>
      </c>
      <c r="R216" s="14"/>
      <c r="S216" s="14"/>
      <c r="T216" s="14"/>
    </row>
    <row r="217" spans="1:20">
      <c r="A217" s="68">
        <v>208</v>
      </c>
      <c r="B217" s="69" t="s">
        <v>233</v>
      </c>
      <c r="C217" s="70">
        <v>145.95136304706188</v>
      </c>
      <c r="D217" s="70">
        <v>157.13694225332486</v>
      </c>
      <c r="E217" s="70">
        <v>168.33222070725543</v>
      </c>
      <c r="F217" s="70">
        <v>160.35544220356425</v>
      </c>
      <c r="G217" s="70">
        <v>161.78797386916645</v>
      </c>
      <c r="H217" s="70">
        <v>158.71512829966824</v>
      </c>
      <c r="I217" s="70">
        <v>157.63633533760012</v>
      </c>
      <c r="J217" s="70">
        <v>157.46652248224663</v>
      </c>
      <c r="K217" s="70">
        <v>153.58524803169752</v>
      </c>
      <c r="L217" s="70">
        <v>143.98076150710634</v>
      </c>
      <c r="M217" s="70">
        <v>143.98076150710634</v>
      </c>
      <c r="N217" s="71"/>
      <c r="O217" s="70">
        <f t="shared" si="6"/>
        <v>143.98076150710634</v>
      </c>
      <c r="P217" s="70">
        <f t="shared" si="7"/>
        <v>168.33222070725543</v>
      </c>
      <c r="R217" s="14"/>
      <c r="S217" s="14"/>
      <c r="T217" s="14"/>
    </row>
    <row r="218" spans="1:20">
      <c r="A218" s="68">
        <v>209</v>
      </c>
      <c r="B218" s="69" t="s">
        <v>234</v>
      </c>
      <c r="C218" s="70">
        <v>116.07860290758501</v>
      </c>
      <c r="D218" s="70">
        <v>115.13881359213502</v>
      </c>
      <c r="E218" s="70">
        <v>116.47610132403507</v>
      </c>
      <c r="F218" s="70">
        <v>120.5335739318474</v>
      </c>
      <c r="G218" s="70">
        <v>119.27801877824361</v>
      </c>
      <c r="H218" s="70">
        <v>122.08177148324634</v>
      </c>
      <c r="I218" s="70">
        <v>122.43939715768579</v>
      </c>
      <c r="J218" s="70">
        <v>121.36841482638765</v>
      </c>
      <c r="K218" s="70">
        <v>126.31624020110847</v>
      </c>
      <c r="L218" s="70">
        <v>118.1955554684784</v>
      </c>
      <c r="M218" s="70">
        <v>118.1955554684784</v>
      </c>
      <c r="N218" s="71"/>
      <c r="O218" s="70">
        <f t="shared" si="6"/>
        <v>115.13881359213502</v>
      </c>
      <c r="P218" s="70">
        <f t="shared" si="7"/>
        <v>126.31624020110847</v>
      </c>
      <c r="R218" s="14"/>
      <c r="S218" s="14"/>
      <c r="T218" s="14"/>
    </row>
    <row r="219" spans="1:20">
      <c r="A219" s="68">
        <v>210</v>
      </c>
      <c r="B219" s="69" t="s">
        <v>235</v>
      </c>
      <c r="C219" s="70">
        <v>121.78797793091552</v>
      </c>
      <c r="D219" s="70">
        <v>122.28028219694336</v>
      </c>
      <c r="E219" s="70">
        <v>127.80902610757121</v>
      </c>
      <c r="F219" s="70">
        <v>132.11447528086714</v>
      </c>
      <c r="G219" s="70">
        <v>133.85024818950822</v>
      </c>
      <c r="H219" s="70">
        <v>132.05769603529208</v>
      </c>
      <c r="I219" s="70">
        <v>131.82946433483974</v>
      </c>
      <c r="J219" s="70">
        <v>131.71291368713307</v>
      </c>
      <c r="K219" s="70">
        <v>141.02466666583473</v>
      </c>
      <c r="L219" s="70">
        <v>133.14502305778481</v>
      </c>
      <c r="M219" s="70">
        <v>133.14502305778481</v>
      </c>
      <c r="N219" s="71"/>
      <c r="O219" s="70">
        <f t="shared" si="6"/>
        <v>121.78797793091552</v>
      </c>
      <c r="P219" s="70">
        <f t="shared" si="7"/>
        <v>141.02466666583473</v>
      </c>
      <c r="R219" s="14"/>
      <c r="S219" s="14"/>
      <c r="T219" s="14"/>
    </row>
    <row r="220" spans="1:20">
      <c r="A220" s="68">
        <v>211</v>
      </c>
      <c r="B220" s="69" t="s">
        <v>236</v>
      </c>
      <c r="C220" s="70">
        <v>114.62093167454196</v>
      </c>
      <c r="D220" s="70">
        <v>112.85614306020022</v>
      </c>
      <c r="E220" s="70">
        <v>111.64263746543941</v>
      </c>
      <c r="F220" s="70">
        <v>118.14649127205683</v>
      </c>
      <c r="G220" s="70">
        <v>117.93552339841401</v>
      </c>
      <c r="H220" s="70">
        <v>116.97222746587659</v>
      </c>
      <c r="I220" s="70">
        <v>118.81611811181634</v>
      </c>
      <c r="J220" s="70">
        <v>122.72452722148228</v>
      </c>
      <c r="K220" s="70">
        <v>125.2339671204663</v>
      </c>
      <c r="L220" s="70">
        <v>124.6766512201486</v>
      </c>
      <c r="M220" s="70">
        <v>124.6766512201486</v>
      </c>
      <c r="N220" s="71"/>
      <c r="O220" s="70">
        <f t="shared" si="6"/>
        <v>111.64263746543941</v>
      </c>
      <c r="P220" s="70">
        <f t="shared" si="7"/>
        <v>125.2339671204663</v>
      </c>
      <c r="R220" s="14"/>
      <c r="S220" s="14"/>
      <c r="T220" s="14"/>
    </row>
    <row r="221" spans="1:20">
      <c r="A221" s="68">
        <v>212</v>
      </c>
      <c r="B221" s="69" t="s">
        <v>237</v>
      </c>
      <c r="C221" s="70">
        <v>107.77203124890752</v>
      </c>
      <c r="D221" s="70">
        <v>109.47747560337137</v>
      </c>
      <c r="E221" s="70">
        <v>109.34486721339549</v>
      </c>
      <c r="F221" s="70">
        <v>113.98871307244087</v>
      </c>
      <c r="G221" s="70">
        <v>116.54481313367633</v>
      </c>
      <c r="H221" s="70">
        <v>122.60273571416811</v>
      </c>
      <c r="I221" s="70">
        <v>124.98534520437821</v>
      </c>
      <c r="J221" s="70">
        <v>123.55497784128724</v>
      </c>
      <c r="K221" s="70">
        <v>125.51403656975954</v>
      </c>
      <c r="L221" s="70">
        <v>123.76039454491159</v>
      </c>
      <c r="M221" s="70">
        <v>123.76039454491159</v>
      </c>
      <c r="N221" s="71"/>
      <c r="O221" s="70">
        <f t="shared" si="6"/>
        <v>107.77203124890752</v>
      </c>
      <c r="P221" s="70">
        <f t="shared" si="7"/>
        <v>125.51403656975954</v>
      </c>
      <c r="R221" s="14"/>
      <c r="S221" s="14"/>
      <c r="T221" s="14"/>
    </row>
    <row r="222" spans="1:20">
      <c r="A222" s="68">
        <v>213</v>
      </c>
      <c r="B222" s="69" t="s">
        <v>238</v>
      </c>
      <c r="C222" s="70">
        <v>147.70333390277551</v>
      </c>
      <c r="D222" s="70">
        <v>156.58640592411197</v>
      </c>
      <c r="E222" s="70">
        <v>161.39049444432777</v>
      </c>
      <c r="F222" s="70">
        <v>169.7523875701942</v>
      </c>
      <c r="G222" s="70">
        <v>177.67755667876642</v>
      </c>
      <c r="H222" s="70">
        <v>181.28274344147127</v>
      </c>
      <c r="I222" s="70">
        <v>185.59133232348682</v>
      </c>
      <c r="J222" s="70">
        <v>183.59537079088631</v>
      </c>
      <c r="K222" s="70">
        <v>180.67884954658805</v>
      </c>
      <c r="L222" s="70">
        <v>171.69326204004861</v>
      </c>
      <c r="M222" s="70">
        <v>171.69326204004861</v>
      </c>
      <c r="N222" s="71"/>
      <c r="O222" s="70">
        <f t="shared" si="6"/>
        <v>147.70333390277551</v>
      </c>
      <c r="P222" s="70">
        <f t="shared" si="7"/>
        <v>185.59133232348682</v>
      </c>
      <c r="R222" s="14"/>
      <c r="S222" s="14"/>
      <c r="T222" s="14"/>
    </row>
    <row r="223" spans="1:20">
      <c r="A223" s="68">
        <v>214</v>
      </c>
      <c r="B223" s="69" t="s">
        <v>239</v>
      </c>
      <c r="C223" s="70">
        <v>107.8821839767845</v>
      </c>
      <c r="D223" s="70">
        <v>104.18792573210685</v>
      </c>
      <c r="E223" s="70">
        <v>110.77654421803393</v>
      </c>
      <c r="F223" s="70">
        <v>115.41230807847451</v>
      </c>
      <c r="G223" s="70">
        <v>118.38822265275411</v>
      </c>
      <c r="H223" s="70">
        <v>119.10658068986208</v>
      </c>
      <c r="I223" s="70">
        <v>115.27627711234368</v>
      </c>
      <c r="J223" s="70">
        <v>120.07176420143549</v>
      </c>
      <c r="K223" s="70">
        <v>124.21891945693983</v>
      </c>
      <c r="L223" s="70">
        <v>116.10378026592269</v>
      </c>
      <c r="M223" s="70">
        <v>116.10378026592269</v>
      </c>
      <c r="N223" s="71"/>
      <c r="O223" s="70">
        <f t="shared" si="6"/>
        <v>104.18792573210685</v>
      </c>
      <c r="P223" s="70">
        <f t="shared" si="7"/>
        <v>124.21891945693983</v>
      </c>
      <c r="R223" s="14"/>
      <c r="S223" s="14"/>
      <c r="T223" s="14"/>
    </row>
    <row r="224" spans="1:20">
      <c r="A224" s="68">
        <v>215</v>
      </c>
      <c r="B224" s="69" t="s">
        <v>240</v>
      </c>
      <c r="C224" s="70">
        <v>117.30045763300016</v>
      </c>
      <c r="D224" s="70">
        <v>120.82801440176654</v>
      </c>
      <c r="E224" s="70">
        <v>116.33002435453992</v>
      </c>
      <c r="F224" s="70">
        <v>122.66841182539778</v>
      </c>
      <c r="G224" s="70">
        <v>119.14209416074246</v>
      </c>
      <c r="H224" s="70">
        <v>119.52633492100455</v>
      </c>
      <c r="I224" s="70">
        <v>115.30684804513605</v>
      </c>
      <c r="J224" s="70">
        <v>117.81429111354996</v>
      </c>
      <c r="K224" s="70">
        <v>123.55663587372676</v>
      </c>
      <c r="L224" s="70">
        <v>107.50981448348978</v>
      </c>
      <c r="M224" s="70">
        <v>107.50981448348978</v>
      </c>
      <c r="N224" s="71"/>
      <c r="O224" s="70">
        <f t="shared" si="6"/>
        <v>107.50981448348978</v>
      </c>
      <c r="P224" s="70">
        <f t="shared" si="7"/>
        <v>123.55663587372676</v>
      </c>
      <c r="R224" s="14"/>
      <c r="S224" s="14"/>
      <c r="T224" s="14"/>
    </row>
    <row r="225" spans="1:20">
      <c r="A225" s="68">
        <v>216</v>
      </c>
      <c r="B225" s="69" t="s">
        <v>241</v>
      </c>
      <c r="C225" s="70">
        <v>0</v>
      </c>
      <c r="D225" s="70">
        <v>0</v>
      </c>
      <c r="E225" s="70">
        <v>0</v>
      </c>
      <c r="F225" s="70">
        <v>0</v>
      </c>
      <c r="G225" s="70">
        <v>0</v>
      </c>
      <c r="H225" s="70">
        <v>0</v>
      </c>
      <c r="I225" s="70">
        <v>0</v>
      </c>
      <c r="J225" s="70">
        <v>0</v>
      </c>
      <c r="K225" s="70">
        <v>0</v>
      </c>
      <c r="L225" s="70">
        <v>0</v>
      </c>
      <c r="M225" s="70">
        <v>0</v>
      </c>
      <c r="N225" s="71"/>
      <c r="O225" s="70">
        <f t="shared" si="6"/>
        <v>0</v>
      </c>
      <c r="P225" s="70">
        <f t="shared" si="7"/>
        <v>0</v>
      </c>
      <c r="R225" s="14"/>
      <c r="S225" s="14"/>
      <c r="T225" s="14"/>
    </row>
    <row r="226" spans="1:20">
      <c r="A226" s="68">
        <v>217</v>
      </c>
      <c r="B226" s="69" t="s">
        <v>242</v>
      </c>
      <c r="C226" s="70">
        <v>128.47979519995931</v>
      </c>
      <c r="D226" s="70">
        <v>124.07048635371322</v>
      </c>
      <c r="E226" s="70">
        <v>135.82656304254357</v>
      </c>
      <c r="F226" s="70">
        <v>141.48475570512008</v>
      </c>
      <c r="G226" s="70">
        <v>143.60975270003681</v>
      </c>
      <c r="H226" s="70">
        <v>144.03102374223636</v>
      </c>
      <c r="I226" s="70">
        <v>149.3284086650668</v>
      </c>
      <c r="J226" s="70">
        <v>151.85467972699257</v>
      </c>
      <c r="K226" s="70">
        <v>160.26451139114636</v>
      </c>
      <c r="L226" s="70">
        <v>156.81359301442009</v>
      </c>
      <c r="M226" s="70">
        <v>156.81359301442009</v>
      </c>
      <c r="N226" s="71"/>
      <c r="O226" s="70">
        <f t="shared" si="6"/>
        <v>124.07048635371322</v>
      </c>
      <c r="P226" s="70">
        <f t="shared" si="7"/>
        <v>160.26451139114636</v>
      </c>
      <c r="R226" s="14"/>
      <c r="S226" s="14"/>
      <c r="T226" s="14"/>
    </row>
    <row r="227" spans="1:20">
      <c r="A227" s="68">
        <v>218</v>
      </c>
      <c r="B227" s="69" t="s">
        <v>243</v>
      </c>
      <c r="C227" s="70">
        <v>118.65978891208061</v>
      </c>
      <c r="D227" s="70">
        <v>117.57437342610781</v>
      </c>
      <c r="E227" s="70">
        <v>122.002927861454</v>
      </c>
      <c r="F227" s="70">
        <v>126.66817427991768</v>
      </c>
      <c r="G227" s="70">
        <v>133.04164658672548</v>
      </c>
      <c r="H227" s="70">
        <v>131.60541057072155</v>
      </c>
      <c r="I227" s="70">
        <v>135.75990059288631</v>
      </c>
      <c r="J227" s="70">
        <v>136.19849887395878</v>
      </c>
      <c r="K227" s="70">
        <v>140.40298800234822</v>
      </c>
      <c r="L227" s="70">
        <v>143.44189484674027</v>
      </c>
      <c r="M227" s="70">
        <v>143.44189484674027</v>
      </c>
      <c r="N227" s="71"/>
      <c r="O227" s="70">
        <f t="shared" si="6"/>
        <v>117.57437342610781</v>
      </c>
      <c r="P227" s="70">
        <f t="shared" si="7"/>
        <v>143.44189484674027</v>
      </c>
      <c r="R227" s="14"/>
      <c r="S227" s="14"/>
      <c r="T227" s="14"/>
    </row>
    <row r="228" spans="1:20">
      <c r="A228" s="68">
        <v>219</v>
      </c>
      <c r="B228" s="69" t="s">
        <v>244</v>
      </c>
      <c r="C228" s="70">
        <v>133.36895154638935</v>
      </c>
      <c r="D228" s="70">
        <v>135.54430049445091</v>
      </c>
      <c r="E228" s="70">
        <v>138.41926491514681</v>
      </c>
      <c r="F228" s="70">
        <v>143.3813512463696</v>
      </c>
      <c r="G228" s="70">
        <v>147.48758615053123</v>
      </c>
      <c r="H228" s="70">
        <v>147.18401289765771</v>
      </c>
      <c r="I228" s="70">
        <v>147.88862087865689</v>
      </c>
      <c r="J228" s="70">
        <v>145.71785355347802</v>
      </c>
      <c r="K228" s="70">
        <v>151.12981421430311</v>
      </c>
      <c r="L228" s="70">
        <v>149.05114237351503</v>
      </c>
      <c r="M228" s="70">
        <v>149.05114237351503</v>
      </c>
      <c r="N228" s="71"/>
      <c r="O228" s="70">
        <f t="shared" si="6"/>
        <v>133.36895154638935</v>
      </c>
      <c r="P228" s="70">
        <f t="shared" si="7"/>
        <v>151.12981421430311</v>
      </c>
      <c r="R228" s="14"/>
      <c r="S228" s="14"/>
      <c r="T228" s="14"/>
    </row>
    <row r="229" spans="1:20">
      <c r="A229" s="68">
        <v>220</v>
      </c>
      <c r="B229" s="69" t="s">
        <v>245</v>
      </c>
      <c r="C229" s="70">
        <v>122.93593240712002</v>
      </c>
      <c r="D229" s="70">
        <v>128.62317732898435</v>
      </c>
      <c r="E229" s="70">
        <v>131.21180841246112</v>
      </c>
      <c r="F229" s="70">
        <v>135.59252910647965</v>
      </c>
      <c r="G229" s="70">
        <v>140.70703507314281</v>
      </c>
      <c r="H229" s="70">
        <v>139.83087531796451</v>
      </c>
      <c r="I229" s="70">
        <v>142.87202238208275</v>
      </c>
      <c r="J229" s="70">
        <v>144.46365553557766</v>
      </c>
      <c r="K229" s="70">
        <v>145.39102587869303</v>
      </c>
      <c r="L229" s="70">
        <v>137.78652394812985</v>
      </c>
      <c r="M229" s="70">
        <v>137.78652394812985</v>
      </c>
      <c r="N229" s="71"/>
      <c r="O229" s="70">
        <f t="shared" si="6"/>
        <v>122.93593240712002</v>
      </c>
      <c r="P229" s="70">
        <f t="shared" si="7"/>
        <v>145.39102587869303</v>
      </c>
      <c r="R229" s="14"/>
      <c r="S229" s="14"/>
      <c r="T229" s="14"/>
    </row>
    <row r="230" spans="1:20">
      <c r="A230" s="68">
        <v>221</v>
      </c>
      <c r="B230" s="69" t="s">
        <v>246</v>
      </c>
      <c r="C230" s="70">
        <v>212.28722861833168</v>
      </c>
      <c r="D230" s="70">
        <v>219.92845908293521</v>
      </c>
      <c r="E230" s="70">
        <v>202.07443308034004</v>
      </c>
      <c r="F230" s="70">
        <v>210.61774675620293</v>
      </c>
      <c r="G230" s="70">
        <v>210.59416536311866</v>
      </c>
      <c r="H230" s="70">
        <v>224.96995884397023</v>
      </c>
      <c r="I230" s="70">
        <v>220.0825675197685</v>
      </c>
      <c r="J230" s="70">
        <v>218.43700611035811</v>
      </c>
      <c r="K230" s="70">
        <v>224.71649190758586</v>
      </c>
      <c r="L230" s="70">
        <v>196.79680680136653</v>
      </c>
      <c r="M230" s="70">
        <v>196.79680680136653</v>
      </c>
      <c r="N230" s="71"/>
      <c r="O230" s="70">
        <f t="shared" si="6"/>
        <v>196.79680680136653</v>
      </c>
      <c r="P230" s="70">
        <f t="shared" si="7"/>
        <v>224.96995884397023</v>
      </c>
      <c r="R230" s="14"/>
      <c r="S230" s="14"/>
      <c r="T230" s="14"/>
    </row>
    <row r="231" spans="1:20">
      <c r="A231" s="68">
        <v>222</v>
      </c>
      <c r="B231" s="69" t="s">
        <v>247</v>
      </c>
      <c r="C231" s="70">
        <v>0</v>
      </c>
      <c r="D231" s="70">
        <v>0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v>0</v>
      </c>
      <c r="L231" s="70">
        <v>0</v>
      </c>
      <c r="M231" s="70">
        <v>0</v>
      </c>
      <c r="N231" s="71"/>
      <c r="O231" s="70">
        <f t="shared" si="6"/>
        <v>0</v>
      </c>
      <c r="P231" s="70">
        <f t="shared" si="7"/>
        <v>0</v>
      </c>
      <c r="R231" s="14"/>
      <c r="S231" s="14"/>
      <c r="T231" s="14"/>
    </row>
    <row r="232" spans="1:20">
      <c r="A232" s="68">
        <v>223</v>
      </c>
      <c r="B232" s="69" t="s">
        <v>248</v>
      </c>
      <c r="C232" s="70">
        <v>117.61208905884943</v>
      </c>
      <c r="D232" s="70">
        <v>114.03398967819226</v>
      </c>
      <c r="E232" s="70">
        <v>108.0425405680971</v>
      </c>
      <c r="F232" s="70">
        <v>113.09137786092182</v>
      </c>
      <c r="G232" s="70">
        <v>107.82579629296103</v>
      </c>
      <c r="H232" s="70">
        <v>113.29542304921208</v>
      </c>
      <c r="I232" s="70">
        <v>105.19923728580116</v>
      </c>
      <c r="J232" s="70">
        <v>103.62018687757835</v>
      </c>
      <c r="K232" s="70">
        <v>112.33174127013521</v>
      </c>
      <c r="L232" s="70">
        <v>102.17791270133101</v>
      </c>
      <c r="M232" s="70">
        <v>102.17791270133101</v>
      </c>
      <c r="N232" s="71"/>
      <c r="O232" s="70">
        <f t="shared" si="6"/>
        <v>102.17791270133101</v>
      </c>
      <c r="P232" s="70">
        <f t="shared" si="7"/>
        <v>117.61208905884943</v>
      </c>
      <c r="R232" s="14"/>
      <c r="S232" s="14"/>
      <c r="T232" s="14"/>
    </row>
    <row r="233" spans="1:20">
      <c r="A233" s="68">
        <v>224</v>
      </c>
      <c r="B233" s="69" t="s">
        <v>249</v>
      </c>
      <c r="C233" s="70">
        <v>246.82074801236965</v>
      </c>
      <c r="D233" s="70">
        <v>234.13301894908685</v>
      </c>
      <c r="E233" s="70">
        <v>218.14764214805882</v>
      </c>
      <c r="F233" s="70">
        <v>222.96922236620787</v>
      </c>
      <c r="G233" s="70">
        <v>215.70489717083424</v>
      </c>
      <c r="H233" s="70">
        <v>211.04571526847153</v>
      </c>
      <c r="I233" s="70">
        <v>206.80355557223308</v>
      </c>
      <c r="J233" s="70">
        <v>225.71135692876601</v>
      </c>
      <c r="K233" s="70">
        <v>253.04463343008857</v>
      </c>
      <c r="L233" s="70">
        <v>244.21884526101786</v>
      </c>
      <c r="M233" s="70">
        <v>244.21884526101786</v>
      </c>
      <c r="N233" s="71"/>
      <c r="O233" s="70">
        <f t="shared" si="6"/>
        <v>206.80355557223308</v>
      </c>
      <c r="P233" s="70">
        <f t="shared" si="7"/>
        <v>253.04463343008857</v>
      </c>
      <c r="R233" s="14"/>
      <c r="S233" s="14"/>
      <c r="T233" s="14"/>
    </row>
    <row r="234" spans="1:20">
      <c r="A234" s="68">
        <v>225</v>
      </c>
      <c r="B234" s="69" t="s">
        <v>250</v>
      </c>
      <c r="C234" s="70">
        <v>0</v>
      </c>
      <c r="D234" s="70">
        <v>0</v>
      </c>
      <c r="E234" s="70">
        <v>0</v>
      </c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71"/>
      <c r="O234" s="70">
        <f t="shared" si="6"/>
        <v>0</v>
      </c>
      <c r="P234" s="70">
        <f t="shared" si="7"/>
        <v>0</v>
      </c>
      <c r="R234" s="14"/>
      <c r="S234" s="14"/>
      <c r="T234" s="14"/>
    </row>
    <row r="235" spans="1:20">
      <c r="A235" s="68">
        <v>226</v>
      </c>
      <c r="B235" s="69" t="s">
        <v>251</v>
      </c>
      <c r="C235" s="70">
        <v>111.47151460039626</v>
      </c>
      <c r="D235" s="70">
        <v>113.93444329044762</v>
      </c>
      <c r="E235" s="70">
        <v>108.93856628628433</v>
      </c>
      <c r="F235" s="70">
        <v>110.98961211847651</v>
      </c>
      <c r="G235" s="70">
        <v>106.14467783362144</v>
      </c>
      <c r="H235" s="70">
        <v>111.7289532090042</v>
      </c>
      <c r="I235" s="70">
        <v>110.86174731011633</v>
      </c>
      <c r="J235" s="70">
        <v>112.24048468365078</v>
      </c>
      <c r="K235" s="70">
        <v>118.23920430570402</v>
      </c>
      <c r="L235" s="70">
        <v>109.26908823745241</v>
      </c>
      <c r="M235" s="70">
        <v>109.26908823745241</v>
      </c>
      <c r="N235" s="71"/>
      <c r="O235" s="70">
        <f t="shared" si="6"/>
        <v>106.14467783362144</v>
      </c>
      <c r="P235" s="70">
        <f t="shared" si="7"/>
        <v>118.23920430570402</v>
      </c>
      <c r="R235" s="14"/>
      <c r="S235" s="14"/>
      <c r="T235" s="14"/>
    </row>
    <row r="236" spans="1:20">
      <c r="A236" s="68">
        <v>227</v>
      </c>
      <c r="B236" s="69" t="s">
        <v>252</v>
      </c>
      <c r="C236" s="70">
        <v>104.78501413403667</v>
      </c>
      <c r="D236" s="70">
        <v>112.93763977729192</v>
      </c>
      <c r="E236" s="70">
        <v>116.68257032540498</v>
      </c>
      <c r="F236" s="70">
        <v>120.67746311405601</v>
      </c>
      <c r="G236" s="70">
        <v>122.3768291736733</v>
      </c>
      <c r="H236" s="70">
        <v>128.94099772019604</v>
      </c>
      <c r="I236" s="70">
        <v>129.22834673246899</v>
      </c>
      <c r="J236" s="70">
        <v>130.1286965049332</v>
      </c>
      <c r="K236" s="70">
        <v>128.78584771801596</v>
      </c>
      <c r="L236" s="70">
        <v>126.21028959804124</v>
      </c>
      <c r="M236" s="70">
        <v>126.21028959804124</v>
      </c>
      <c r="N236" s="71"/>
      <c r="O236" s="70">
        <f t="shared" si="6"/>
        <v>104.78501413403667</v>
      </c>
      <c r="P236" s="70">
        <f t="shared" si="7"/>
        <v>130.1286965049332</v>
      </c>
      <c r="R236" s="14"/>
      <c r="S236" s="14"/>
      <c r="T236" s="14"/>
    </row>
    <row r="237" spans="1:20">
      <c r="A237" s="68">
        <v>228</v>
      </c>
      <c r="B237" s="69" t="s">
        <v>253</v>
      </c>
      <c r="C237" s="70">
        <v>0</v>
      </c>
      <c r="D237" s="70">
        <v>0</v>
      </c>
      <c r="E237" s="70">
        <v>0</v>
      </c>
      <c r="F237" s="70">
        <v>0</v>
      </c>
      <c r="G237" s="70">
        <v>0</v>
      </c>
      <c r="H237" s="70">
        <v>0</v>
      </c>
      <c r="I237" s="70">
        <v>0</v>
      </c>
      <c r="J237" s="70">
        <v>0</v>
      </c>
      <c r="K237" s="70">
        <v>0</v>
      </c>
      <c r="L237" s="70">
        <v>0</v>
      </c>
      <c r="M237" s="70">
        <v>0</v>
      </c>
      <c r="N237" s="71"/>
      <c r="O237" s="70">
        <f t="shared" si="6"/>
        <v>0</v>
      </c>
      <c r="P237" s="70">
        <f t="shared" si="7"/>
        <v>0</v>
      </c>
      <c r="R237" s="14"/>
      <c r="S237" s="14"/>
      <c r="T237" s="14"/>
    </row>
    <row r="238" spans="1:20">
      <c r="A238" s="68">
        <v>229</v>
      </c>
      <c r="B238" s="69" t="s">
        <v>254</v>
      </c>
      <c r="C238" s="70">
        <v>106.69879819197807</v>
      </c>
      <c r="D238" s="70">
        <v>114.30372945484638</v>
      </c>
      <c r="E238" s="70">
        <v>112.89924331108001</v>
      </c>
      <c r="F238" s="70">
        <v>109.46571192697388</v>
      </c>
      <c r="G238" s="70">
        <v>117.24185122474483</v>
      </c>
      <c r="H238" s="70">
        <v>119.1512888185992</v>
      </c>
      <c r="I238" s="70">
        <v>116.33739328195777</v>
      </c>
      <c r="J238" s="70">
        <v>109.7349200932489</v>
      </c>
      <c r="K238" s="70">
        <v>110.40077829426932</v>
      </c>
      <c r="L238" s="70">
        <v>107.53083343856412</v>
      </c>
      <c r="M238" s="70">
        <v>107.53083343856412</v>
      </c>
      <c r="N238" s="71"/>
      <c r="O238" s="70">
        <f t="shared" si="6"/>
        <v>106.69879819197807</v>
      </c>
      <c r="P238" s="70">
        <f t="shared" si="7"/>
        <v>119.1512888185992</v>
      </c>
      <c r="R238" s="14"/>
      <c r="S238" s="14"/>
      <c r="T238" s="14"/>
    </row>
    <row r="239" spans="1:20">
      <c r="A239" s="68">
        <v>230</v>
      </c>
      <c r="B239" s="69" t="s">
        <v>255</v>
      </c>
      <c r="C239" s="70">
        <v>212.72078174393391</v>
      </c>
      <c r="D239" s="70">
        <v>207.76105145056118</v>
      </c>
      <c r="E239" s="70">
        <v>214.61187550152857</v>
      </c>
      <c r="F239" s="70">
        <v>220.54492415784037</v>
      </c>
      <c r="G239" s="70">
        <v>212.92064992710834</v>
      </c>
      <c r="H239" s="70">
        <v>199.6458793525982</v>
      </c>
      <c r="I239" s="70">
        <v>195.49846669763863</v>
      </c>
      <c r="J239" s="70">
        <v>199.39298552675496</v>
      </c>
      <c r="K239" s="70">
        <v>250.33759304028968</v>
      </c>
      <c r="L239" s="70">
        <v>252.13250356916092</v>
      </c>
      <c r="M239" s="70">
        <v>252.13250356916092</v>
      </c>
      <c r="N239" s="71"/>
      <c r="O239" s="70">
        <f t="shared" si="6"/>
        <v>195.49846669763863</v>
      </c>
      <c r="P239" s="70">
        <f t="shared" si="7"/>
        <v>252.13250356916092</v>
      </c>
      <c r="R239" s="14"/>
      <c r="S239" s="14"/>
      <c r="T239" s="14"/>
    </row>
    <row r="240" spans="1:20">
      <c r="A240" s="68">
        <v>231</v>
      </c>
      <c r="B240" s="69" t="s">
        <v>256</v>
      </c>
      <c r="C240" s="70">
        <v>103.3065964851843</v>
      </c>
      <c r="D240" s="70">
        <v>105.80672878814997</v>
      </c>
      <c r="E240" s="70">
        <v>109.98702814157946</v>
      </c>
      <c r="F240" s="70">
        <v>116.76901962791939</v>
      </c>
      <c r="G240" s="70">
        <v>122.68291080823572</v>
      </c>
      <c r="H240" s="70">
        <v>125.38331692740682</v>
      </c>
      <c r="I240" s="70">
        <v>123.80890346535813</v>
      </c>
      <c r="J240" s="70">
        <v>124.85834505406892</v>
      </c>
      <c r="K240" s="70">
        <v>128.9857475931862</v>
      </c>
      <c r="L240" s="70">
        <v>127.01439075693611</v>
      </c>
      <c r="M240" s="70">
        <v>127.01439075693611</v>
      </c>
      <c r="N240" s="71"/>
      <c r="O240" s="70">
        <f t="shared" si="6"/>
        <v>103.3065964851843</v>
      </c>
      <c r="P240" s="70">
        <f t="shared" si="7"/>
        <v>128.9857475931862</v>
      </c>
      <c r="R240" s="14"/>
      <c r="S240" s="14"/>
      <c r="T240" s="14"/>
    </row>
    <row r="241" spans="1:20">
      <c r="A241" s="68">
        <v>232</v>
      </c>
      <c r="B241" s="69" t="s">
        <v>257</v>
      </c>
      <c r="C241" s="70">
        <v>0</v>
      </c>
      <c r="D241" s="70">
        <v>0</v>
      </c>
      <c r="E241" s="70">
        <v>0</v>
      </c>
      <c r="F241" s="70">
        <v>0</v>
      </c>
      <c r="G241" s="70">
        <v>0</v>
      </c>
      <c r="H241" s="70">
        <v>0</v>
      </c>
      <c r="I241" s="70">
        <v>0</v>
      </c>
      <c r="J241" s="70">
        <v>0</v>
      </c>
      <c r="K241" s="70">
        <v>0</v>
      </c>
      <c r="L241" s="70">
        <v>0</v>
      </c>
      <c r="M241" s="70">
        <v>0</v>
      </c>
      <c r="N241" s="71"/>
      <c r="O241" s="70">
        <f t="shared" si="6"/>
        <v>0</v>
      </c>
      <c r="P241" s="70">
        <f t="shared" si="7"/>
        <v>0</v>
      </c>
      <c r="R241" s="14"/>
      <c r="S241" s="14"/>
      <c r="T241" s="14"/>
    </row>
    <row r="242" spans="1:20">
      <c r="A242" s="68">
        <v>233</v>
      </c>
      <c r="B242" s="69" t="s">
        <v>258</v>
      </c>
      <c r="C242" s="70">
        <v>0</v>
      </c>
      <c r="D242" s="70">
        <v>0</v>
      </c>
      <c r="E242" s="70">
        <v>0</v>
      </c>
      <c r="F242" s="70">
        <v>0</v>
      </c>
      <c r="G242" s="70">
        <v>0</v>
      </c>
      <c r="H242" s="70">
        <v>0</v>
      </c>
      <c r="I242" s="70">
        <v>0</v>
      </c>
      <c r="J242" s="70">
        <v>0</v>
      </c>
      <c r="K242" s="70">
        <v>0</v>
      </c>
      <c r="L242" s="70">
        <v>0</v>
      </c>
      <c r="M242" s="70">
        <v>0</v>
      </c>
      <c r="N242" s="71"/>
      <c r="O242" s="70">
        <f t="shared" si="6"/>
        <v>0</v>
      </c>
      <c r="P242" s="70">
        <f t="shared" si="7"/>
        <v>0</v>
      </c>
      <c r="R242" s="14"/>
      <c r="S242" s="14"/>
      <c r="T242" s="14"/>
    </row>
    <row r="243" spans="1:20">
      <c r="A243" s="68">
        <v>234</v>
      </c>
      <c r="B243" s="69" t="s">
        <v>259</v>
      </c>
      <c r="C243" s="70">
        <v>209.66430956194176</v>
      </c>
      <c r="D243" s="70">
        <v>235.94237894359966</v>
      </c>
      <c r="E243" s="70">
        <v>213.93795398175865</v>
      </c>
      <c r="F243" s="70">
        <v>199.46171049573078</v>
      </c>
      <c r="G243" s="70">
        <v>200.14375434400549</v>
      </c>
      <c r="H243" s="70">
        <v>196.18024636275146</v>
      </c>
      <c r="I243" s="70">
        <v>177.68227785956211</v>
      </c>
      <c r="J243" s="70">
        <v>177.68227785956211</v>
      </c>
      <c r="K243" s="70">
        <v>177.68227785956211</v>
      </c>
      <c r="L243" s="70">
        <v>228.43546408615904</v>
      </c>
      <c r="M243" s="70">
        <v>228.43546408615904</v>
      </c>
      <c r="N243" s="71"/>
      <c r="O243" s="70">
        <f t="shared" si="6"/>
        <v>177.68227785956211</v>
      </c>
      <c r="P243" s="70">
        <f t="shared" si="7"/>
        <v>235.94237894359966</v>
      </c>
      <c r="R243" s="14"/>
      <c r="S243" s="14"/>
      <c r="T243" s="14"/>
    </row>
    <row r="244" spans="1:20">
      <c r="A244" s="68">
        <v>235</v>
      </c>
      <c r="B244" s="69" t="s">
        <v>260</v>
      </c>
      <c r="C244" s="70">
        <v>0</v>
      </c>
      <c r="D244" s="70">
        <v>0</v>
      </c>
      <c r="E244" s="70">
        <v>0</v>
      </c>
      <c r="F244" s="70">
        <v>0</v>
      </c>
      <c r="G244" s="70">
        <v>0</v>
      </c>
      <c r="H244" s="70">
        <v>0</v>
      </c>
      <c r="I244" s="70">
        <v>0</v>
      </c>
      <c r="J244" s="70">
        <v>0</v>
      </c>
      <c r="K244" s="70">
        <v>0</v>
      </c>
      <c r="L244" s="70">
        <v>0</v>
      </c>
      <c r="M244" s="70">
        <v>0</v>
      </c>
      <c r="N244" s="71"/>
      <c r="O244" s="70">
        <f t="shared" si="6"/>
        <v>0</v>
      </c>
      <c r="P244" s="70">
        <f t="shared" si="7"/>
        <v>0</v>
      </c>
      <c r="R244" s="14"/>
      <c r="S244" s="14"/>
      <c r="T244" s="14"/>
    </row>
    <row r="245" spans="1:20">
      <c r="A245" s="68">
        <v>236</v>
      </c>
      <c r="B245" s="69" t="s">
        <v>261</v>
      </c>
      <c r="C245" s="70">
        <v>110.36987166313865</v>
      </c>
      <c r="D245" s="70">
        <v>115.91939823688391</v>
      </c>
      <c r="E245" s="70">
        <v>113.96453710415284</v>
      </c>
      <c r="F245" s="70">
        <v>118.73500385499894</v>
      </c>
      <c r="G245" s="70">
        <v>121.67789978382879</v>
      </c>
      <c r="H245" s="70">
        <v>119.5588587759168</v>
      </c>
      <c r="I245" s="70">
        <v>118.22429280170212</v>
      </c>
      <c r="J245" s="70">
        <v>119.02641604664478</v>
      </c>
      <c r="K245" s="70">
        <v>118.05704900568263</v>
      </c>
      <c r="L245" s="70">
        <v>117.80623186363115</v>
      </c>
      <c r="M245" s="70">
        <v>117.80623186363115</v>
      </c>
      <c r="N245" s="71"/>
      <c r="O245" s="70">
        <f t="shared" si="6"/>
        <v>110.36987166313865</v>
      </c>
      <c r="P245" s="70">
        <f t="shared" si="7"/>
        <v>121.67789978382879</v>
      </c>
      <c r="R245" s="14"/>
      <c r="S245" s="14"/>
      <c r="T245" s="14"/>
    </row>
    <row r="246" spans="1:20">
      <c r="A246" s="68">
        <v>237</v>
      </c>
      <c r="B246" s="69" t="s">
        <v>262</v>
      </c>
      <c r="C246" s="70">
        <v>0</v>
      </c>
      <c r="D246" s="70">
        <v>0</v>
      </c>
      <c r="E246" s="70">
        <v>0</v>
      </c>
      <c r="F246" s="70">
        <v>0</v>
      </c>
      <c r="G246" s="70">
        <v>0</v>
      </c>
      <c r="H246" s="70">
        <v>0</v>
      </c>
      <c r="I246" s="70">
        <v>0</v>
      </c>
      <c r="J246" s="70">
        <v>0</v>
      </c>
      <c r="K246" s="70">
        <v>0</v>
      </c>
      <c r="L246" s="70">
        <v>0</v>
      </c>
      <c r="M246" s="70">
        <v>0</v>
      </c>
      <c r="N246" s="71"/>
      <c r="O246" s="70">
        <f t="shared" si="6"/>
        <v>0</v>
      </c>
      <c r="P246" s="70">
        <f t="shared" si="7"/>
        <v>0</v>
      </c>
      <c r="R246" s="14"/>
      <c r="S246" s="14"/>
      <c r="T246" s="14"/>
    </row>
    <row r="247" spans="1:20">
      <c r="A247" s="68">
        <v>238</v>
      </c>
      <c r="B247" s="69" t="s">
        <v>263</v>
      </c>
      <c r="C247" s="70">
        <v>128.29590816659226</v>
      </c>
      <c r="D247" s="70">
        <v>140.67667970837127</v>
      </c>
      <c r="E247" s="70">
        <v>149.14736496380783</v>
      </c>
      <c r="F247" s="70">
        <v>150.16855756842216</v>
      </c>
      <c r="G247" s="70">
        <v>162.12939082164576</v>
      </c>
      <c r="H247" s="70">
        <v>167.30249560131244</v>
      </c>
      <c r="I247" s="70">
        <v>157.50868094614412</v>
      </c>
      <c r="J247" s="70">
        <v>134.57830065308946</v>
      </c>
      <c r="K247" s="70">
        <v>142.09431293836997</v>
      </c>
      <c r="L247" s="70">
        <v>131.89634143284513</v>
      </c>
      <c r="M247" s="70">
        <v>131.89634143284513</v>
      </c>
      <c r="N247" s="71"/>
      <c r="O247" s="70">
        <f t="shared" si="6"/>
        <v>128.29590816659226</v>
      </c>
      <c r="P247" s="70">
        <f t="shared" si="7"/>
        <v>167.30249560131244</v>
      </c>
      <c r="R247" s="14"/>
      <c r="S247" s="14"/>
      <c r="T247" s="14"/>
    </row>
    <row r="248" spans="1:20">
      <c r="A248" s="68">
        <v>239</v>
      </c>
      <c r="B248" s="69" t="s">
        <v>264</v>
      </c>
      <c r="C248" s="70">
        <v>118.87085751863617</v>
      </c>
      <c r="D248" s="70">
        <v>123.36308300635548</v>
      </c>
      <c r="E248" s="70">
        <v>126.52935076378805</v>
      </c>
      <c r="F248" s="70">
        <v>134.48492035788641</v>
      </c>
      <c r="G248" s="70">
        <v>134.60324210309159</v>
      </c>
      <c r="H248" s="70">
        <v>137.0413129930017</v>
      </c>
      <c r="I248" s="70">
        <v>137.56181569418479</v>
      </c>
      <c r="J248" s="70">
        <v>139.40545119607674</v>
      </c>
      <c r="K248" s="70">
        <v>135.58663076129693</v>
      </c>
      <c r="L248" s="70">
        <v>133.96388723272358</v>
      </c>
      <c r="M248" s="70">
        <v>133.96388723272358</v>
      </c>
      <c r="N248" s="71"/>
      <c r="O248" s="70">
        <f t="shared" si="6"/>
        <v>118.87085751863617</v>
      </c>
      <c r="P248" s="70">
        <f t="shared" si="7"/>
        <v>139.40545119607674</v>
      </c>
      <c r="R248" s="14"/>
      <c r="S248" s="14"/>
      <c r="T248" s="14"/>
    </row>
    <row r="249" spans="1:20">
      <c r="A249" s="68">
        <v>240</v>
      </c>
      <c r="B249" s="69" t="s">
        <v>265</v>
      </c>
      <c r="C249" s="70">
        <v>150.83384148546469</v>
      </c>
      <c r="D249" s="70">
        <v>150.72240549802655</v>
      </c>
      <c r="E249" s="70">
        <v>170.20950879470135</v>
      </c>
      <c r="F249" s="70">
        <v>156.92637289254867</v>
      </c>
      <c r="G249" s="70">
        <v>160.14170920305565</v>
      </c>
      <c r="H249" s="70">
        <v>162.10402663542769</v>
      </c>
      <c r="I249" s="70">
        <v>163.41108920747641</v>
      </c>
      <c r="J249" s="70">
        <v>157.81261076691763</v>
      </c>
      <c r="K249" s="70">
        <v>165.83636343913179</v>
      </c>
      <c r="L249" s="70">
        <v>140.47227607012925</v>
      </c>
      <c r="M249" s="70">
        <v>140.47227607012925</v>
      </c>
      <c r="N249" s="71"/>
      <c r="O249" s="70">
        <f t="shared" si="6"/>
        <v>140.47227607012925</v>
      </c>
      <c r="P249" s="70">
        <f t="shared" si="7"/>
        <v>170.20950879470135</v>
      </c>
      <c r="R249" s="14"/>
      <c r="S249" s="14"/>
      <c r="T249" s="14"/>
    </row>
    <row r="250" spans="1:20">
      <c r="A250" s="68">
        <v>241</v>
      </c>
      <c r="B250" s="69" t="s">
        <v>266</v>
      </c>
      <c r="C250" s="70">
        <v>0</v>
      </c>
      <c r="D250" s="70">
        <v>0</v>
      </c>
      <c r="E250" s="70">
        <v>0</v>
      </c>
      <c r="F250" s="70">
        <v>0</v>
      </c>
      <c r="G250" s="70">
        <v>0</v>
      </c>
      <c r="H250" s="70">
        <v>0</v>
      </c>
      <c r="I250" s="70">
        <v>0</v>
      </c>
      <c r="J250" s="70">
        <v>0</v>
      </c>
      <c r="K250" s="70">
        <v>0</v>
      </c>
      <c r="L250" s="70">
        <v>0</v>
      </c>
      <c r="M250" s="70">
        <v>0</v>
      </c>
      <c r="N250" s="71"/>
      <c r="O250" s="70">
        <f t="shared" si="6"/>
        <v>0</v>
      </c>
      <c r="P250" s="70">
        <f t="shared" si="7"/>
        <v>0</v>
      </c>
      <c r="R250" s="14"/>
      <c r="S250" s="14"/>
      <c r="T250" s="14"/>
    </row>
    <row r="251" spans="1:20">
      <c r="A251" s="68">
        <v>242</v>
      </c>
      <c r="B251" s="69" t="s">
        <v>267</v>
      </c>
      <c r="C251" s="70">
        <v>356.10734667686671</v>
      </c>
      <c r="D251" s="70">
        <v>326.86291025350147</v>
      </c>
      <c r="E251" s="70">
        <v>363.90018199073319</v>
      </c>
      <c r="F251" s="70">
        <v>318.84569222163071</v>
      </c>
      <c r="G251" s="70">
        <v>372.67143951434178</v>
      </c>
      <c r="H251" s="70">
        <v>380.38092124353403</v>
      </c>
      <c r="I251" s="70">
        <v>506.7586426107398</v>
      </c>
      <c r="J251" s="70">
        <v>407.81337953905563</v>
      </c>
      <c r="K251" s="70">
        <v>436.8743900408262</v>
      </c>
      <c r="L251" s="70">
        <v>404.19178921893302</v>
      </c>
      <c r="M251" s="70">
        <v>404.19178921893302</v>
      </c>
      <c r="N251" s="71"/>
      <c r="O251" s="70">
        <f t="shared" si="6"/>
        <v>318.84569222163071</v>
      </c>
      <c r="P251" s="70">
        <f t="shared" si="7"/>
        <v>506.7586426107398</v>
      </c>
      <c r="R251" s="14"/>
      <c r="S251" s="14"/>
      <c r="T251" s="14"/>
    </row>
    <row r="252" spans="1:20">
      <c r="A252" s="68">
        <v>243</v>
      </c>
      <c r="B252" s="69" t="s">
        <v>268</v>
      </c>
      <c r="C252" s="70">
        <v>117.92605269171813</v>
      </c>
      <c r="D252" s="70">
        <v>118.43059427091886</v>
      </c>
      <c r="E252" s="70">
        <v>119.75523680200337</v>
      </c>
      <c r="F252" s="70">
        <v>124.3613094589826</v>
      </c>
      <c r="G252" s="70">
        <v>123.603106514578</v>
      </c>
      <c r="H252" s="70">
        <v>120.78065894036534</v>
      </c>
      <c r="I252" s="70">
        <v>120.697061126431</v>
      </c>
      <c r="J252" s="70">
        <v>118.78417138878352</v>
      </c>
      <c r="K252" s="70">
        <v>115.12442910062416</v>
      </c>
      <c r="L252" s="70">
        <v>114.25021531439718</v>
      </c>
      <c r="M252" s="70">
        <v>114.25021531439718</v>
      </c>
      <c r="N252" s="71"/>
      <c r="O252" s="70">
        <f t="shared" si="6"/>
        <v>114.25021531439718</v>
      </c>
      <c r="P252" s="70">
        <f t="shared" si="7"/>
        <v>124.3613094589826</v>
      </c>
      <c r="R252" s="14"/>
      <c r="S252" s="14"/>
      <c r="T252" s="14"/>
    </row>
    <row r="253" spans="1:20">
      <c r="A253" s="68">
        <v>244</v>
      </c>
      <c r="B253" s="69" t="s">
        <v>269</v>
      </c>
      <c r="C253" s="70">
        <v>125.88333204777899</v>
      </c>
      <c r="D253" s="70">
        <v>131.19804176324499</v>
      </c>
      <c r="E253" s="70">
        <v>127.73608739671045</v>
      </c>
      <c r="F253" s="70">
        <v>134.1490868224441</v>
      </c>
      <c r="G253" s="70">
        <v>140.51894054759615</v>
      </c>
      <c r="H253" s="70">
        <v>138.96062842062773</v>
      </c>
      <c r="I253" s="70">
        <v>136.06003665175945</v>
      </c>
      <c r="J253" s="70">
        <v>131.69607310732792</v>
      </c>
      <c r="K253" s="70">
        <v>129.97873840854766</v>
      </c>
      <c r="L253" s="70">
        <v>128.46677726516822</v>
      </c>
      <c r="M253" s="70">
        <v>128.46677726516822</v>
      </c>
      <c r="N253" s="71"/>
      <c r="O253" s="70">
        <f t="shared" si="6"/>
        <v>125.88333204777899</v>
      </c>
      <c r="P253" s="70">
        <f t="shared" si="7"/>
        <v>140.51894054759615</v>
      </c>
      <c r="R253" s="14"/>
      <c r="S253" s="14"/>
      <c r="T253" s="14"/>
    </row>
    <row r="254" spans="1:20">
      <c r="A254" s="68">
        <v>245</v>
      </c>
      <c r="B254" s="69" t="s">
        <v>270</v>
      </c>
      <c r="C254" s="70">
        <v>0</v>
      </c>
      <c r="D254" s="70">
        <v>0</v>
      </c>
      <c r="E254" s="70">
        <v>0</v>
      </c>
      <c r="F254" s="70">
        <v>0</v>
      </c>
      <c r="G254" s="70">
        <v>0</v>
      </c>
      <c r="H254" s="70">
        <v>0</v>
      </c>
      <c r="I254" s="70">
        <v>0</v>
      </c>
      <c r="J254" s="70">
        <v>0</v>
      </c>
      <c r="K254" s="70">
        <v>0</v>
      </c>
      <c r="L254" s="70">
        <v>0</v>
      </c>
      <c r="M254" s="70">
        <v>0</v>
      </c>
      <c r="N254" s="71"/>
      <c r="O254" s="70">
        <f t="shared" si="6"/>
        <v>0</v>
      </c>
      <c r="P254" s="70">
        <f t="shared" si="7"/>
        <v>0</v>
      </c>
      <c r="R254" s="14"/>
      <c r="S254" s="14"/>
      <c r="T254" s="14"/>
    </row>
    <row r="255" spans="1:20">
      <c r="A255" s="68">
        <v>246</v>
      </c>
      <c r="B255" s="69" t="s">
        <v>271</v>
      </c>
      <c r="C255" s="70">
        <v>119.82796021294047</v>
      </c>
      <c r="D255" s="70">
        <v>121.81628760642802</v>
      </c>
      <c r="E255" s="70">
        <v>123.47383434611268</v>
      </c>
      <c r="F255" s="70">
        <v>127.24621488874637</v>
      </c>
      <c r="G255" s="70">
        <v>128.24411908010259</v>
      </c>
      <c r="H255" s="70">
        <v>136.69056521411454</v>
      </c>
      <c r="I255" s="70">
        <v>134.64172863299731</v>
      </c>
      <c r="J255" s="70">
        <v>136.7148803583728</v>
      </c>
      <c r="K255" s="70">
        <v>139.13717410398155</v>
      </c>
      <c r="L255" s="70">
        <v>138.77411401489644</v>
      </c>
      <c r="M255" s="70">
        <v>138.77411401489644</v>
      </c>
      <c r="N255" s="71"/>
      <c r="O255" s="70">
        <f t="shared" si="6"/>
        <v>119.82796021294047</v>
      </c>
      <c r="P255" s="70">
        <f t="shared" si="7"/>
        <v>139.13717410398155</v>
      </c>
      <c r="R255" s="14"/>
      <c r="S255" s="14"/>
      <c r="T255" s="14"/>
    </row>
    <row r="256" spans="1:20">
      <c r="A256" s="68">
        <v>247</v>
      </c>
      <c r="B256" s="69" t="s">
        <v>272</v>
      </c>
      <c r="C256" s="70">
        <v>0</v>
      </c>
      <c r="D256" s="70">
        <v>0</v>
      </c>
      <c r="E256" s="70">
        <v>0</v>
      </c>
      <c r="F256" s="70">
        <v>0</v>
      </c>
      <c r="G256" s="70">
        <v>0</v>
      </c>
      <c r="H256" s="70">
        <v>0</v>
      </c>
      <c r="I256" s="70">
        <v>0</v>
      </c>
      <c r="J256" s="70">
        <v>0</v>
      </c>
      <c r="K256" s="70">
        <v>0</v>
      </c>
      <c r="L256" s="70">
        <v>0</v>
      </c>
      <c r="M256" s="70">
        <v>0</v>
      </c>
      <c r="N256" s="71"/>
      <c r="O256" s="70">
        <f t="shared" si="6"/>
        <v>0</v>
      </c>
      <c r="P256" s="70">
        <f t="shared" si="7"/>
        <v>0</v>
      </c>
      <c r="R256" s="14"/>
      <c r="S256" s="14"/>
      <c r="T256" s="14"/>
    </row>
    <row r="257" spans="1:20">
      <c r="A257" s="68">
        <v>248</v>
      </c>
      <c r="B257" s="69" t="s">
        <v>273</v>
      </c>
      <c r="C257" s="70">
        <v>106.52698913304491</v>
      </c>
      <c r="D257" s="70">
        <v>106.74522738424082</v>
      </c>
      <c r="E257" s="70">
        <v>106.48514459364169</v>
      </c>
      <c r="F257" s="70">
        <v>110.84862038006588</v>
      </c>
      <c r="G257" s="70">
        <v>109.88610158097696</v>
      </c>
      <c r="H257" s="70">
        <v>107.71523567393591</v>
      </c>
      <c r="I257" s="70">
        <v>105.73568503975631</v>
      </c>
      <c r="J257" s="70">
        <v>107.89847910512729</v>
      </c>
      <c r="K257" s="70">
        <v>105.3323149278889</v>
      </c>
      <c r="L257" s="70">
        <v>106.59125456595045</v>
      </c>
      <c r="M257" s="70">
        <v>106.59125456595045</v>
      </c>
      <c r="N257" s="71"/>
      <c r="O257" s="70">
        <f t="shared" si="6"/>
        <v>105.3323149278889</v>
      </c>
      <c r="P257" s="70">
        <f t="shared" si="7"/>
        <v>110.84862038006588</v>
      </c>
      <c r="R257" s="14"/>
      <c r="S257" s="14"/>
      <c r="T257" s="14"/>
    </row>
    <row r="258" spans="1:20">
      <c r="A258" s="68">
        <v>249</v>
      </c>
      <c r="B258" s="69" t="s">
        <v>274</v>
      </c>
      <c r="C258" s="70">
        <v>221.58758738758871</v>
      </c>
      <c r="D258" s="70">
        <v>247.22794519229066</v>
      </c>
      <c r="E258" s="70">
        <v>232.88515302021887</v>
      </c>
      <c r="F258" s="70">
        <v>277.74398434611595</v>
      </c>
      <c r="G258" s="70">
        <v>277.74398434611595</v>
      </c>
      <c r="H258" s="70">
        <v>222.09242164988186</v>
      </c>
      <c r="I258" s="70">
        <v>254.20502919604493</v>
      </c>
      <c r="J258" s="70">
        <v>269.36616340651381</v>
      </c>
      <c r="K258" s="70">
        <v>320.72404320795943</v>
      </c>
      <c r="L258" s="70">
        <v>264.28938963334946</v>
      </c>
      <c r="M258" s="70">
        <v>264.28938963334946</v>
      </c>
      <c r="N258" s="71"/>
      <c r="O258" s="70">
        <f t="shared" si="6"/>
        <v>221.58758738758871</v>
      </c>
      <c r="P258" s="70">
        <f t="shared" si="7"/>
        <v>320.72404320795943</v>
      </c>
      <c r="R258" s="14"/>
      <c r="S258" s="14"/>
      <c r="T258" s="14"/>
    </row>
    <row r="259" spans="1:20">
      <c r="A259" s="68">
        <v>250</v>
      </c>
      <c r="B259" s="69" t="s">
        <v>275</v>
      </c>
      <c r="C259" s="70">
        <v>134.95633661083926</v>
      </c>
      <c r="D259" s="70">
        <v>139.69867799685849</v>
      </c>
      <c r="E259" s="70">
        <v>139.12201700007515</v>
      </c>
      <c r="F259" s="70">
        <v>144.38125915304718</v>
      </c>
      <c r="G259" s="70">
        <v>150.17625746933143</v>
      </c>
      <c r="H259" s="70">
        <v>140.34004514833771</v>
      </c>
      <c r="I259" s="70">
        <v>131.80866421312192</v>
      </c>
      <c r="J259" s="70">
        <v>127.12010618047233</v>
      </c>
      <c r="K259" s="70">
        <v>140.77056564168828</v>
      </c>
      <c r="L259" s="70">
        <v>123.25932795426162</v>
      </c>
      <c r="M259" s="70">
        <v>123.25932795426162</v>
      </c>
      <c r="N259" s="71"/>
      <c r="O259" s="70">
        <f t="shared" si="6"/>
        <v>123.25932795426162</v>
      </c>
      <c r="P259" s="70">
        <f t="shared" si="7"/>
        <v>150.17625746933143</v>
      </c>
      <c r="R259" s="14"/>
      <c r="S259" s="14"/>
      <c r="T259" s="14"/>
    </row>
    <row r="260" spans="1:20">
      <c r="A260" s="68">
        <v>251</v>
      </c>
      <c r="B260" s="69" t="s">
        <v>276</v>
      </c>
      <c r="C260" s="70">
        <v>114.1206946562714</v>
      </c>
      <c r="D260" s="70">
        <v>124.38942341893731</v>
      </c>
      <c r="E260" s="70">
        <v>116.2098894633194</v>
      </c>
      <c r="F260" s="70">
        <v>116.48567259664414</v>
      </c>
      <c r="G260" s="70">
        <v>122.06355188753173</v>
      </c>
      <c r="H260" s="70">
        <v>127.74139121474299</v>
      </c>
      <c r="I260" s="70">
        <v>122.98120235831695</v>
      </c>
      <c r="J260" s="70">
        <v>120.05062442928225</v>
      </c>
      <c r="K260" s="70">
        <v>121.151169971782</v>
      </c>
      <c r="L260" s="70">
        <v>118.74362526908922</v>
      </c>
      <c r="M260" s="70">
        <v>118.74362526908922</v>
      </c>
      <c r="N260" s="71"/>
      <c r="O260" s="70">
        <f t="shared" si="6"/>
        <v>114.1206946562714</v>
      </c>
      <c r="P260" s="70">
        <f t="shared" si="7"/>
        <v>127.74139121474299</v>
      </c>
      <c r="R260" s="14"/>
      <c r="S260" s="14"/>
      <c r="T260" s="14"/>
    </row>
    <row r="261" spans="1:20">
      <c r="A261" s="68">
        <v>252</v>
      </c>
      <c r="B261" s="69" t="s">
        <v>277</v>
      </c>
      <c r="C261" s="70">
        <v>172.14831309344615</v>
      </c>
      <c r="D261" s="70">
        <v>176.8199174135533</v>
      </c>
      <c r="E261" s="70">
        <v>173.88127722630497</v>
      </c>
      <c r="F261" s="70">
        <v>185.92903902124803</v>
      </c>
      <c r="G261" s="70">
        <v>190.70506348075108</v>
      </c>
      <c r="H261" s="70">
        <v>202.08270059367183</v>
      </c>
      <c r="I261" s="70">
        <v>199.82184545038737</v>
      </c>
      <c r="J261" s="70">
        <v>197.16615368390964</v>
      </c>
      <c r="K261" s="70">
        <v>247.46745063731774</v>
      </c>
      <c r="L261" s="70">
        <v>212.25063527889995</v>
      </c>
      <c r="M261" s="70">
        <v>212.25063527889995</v>
      </c>
      <c r="N261" s="71"/>
      <c r="O261" s="70">
        <f t="shared" si="6"/>
        <v>172.14831309344615</v>
      </c>
      <c r="P261" s="70">
        <f t="shared" si="7"/>
        <v>247.46745063731774</v>
      </c>
      <c r="R261" s="14"/>
      <c r="S261" s="14"/>
      <c r="T261" s="14"/>
    </row>
    <row r="262" spans="1:20">
      <c r="A262" s="68">
        <v>253</v>
      </c>
      <c r="B262" s="69" t="s">
        <v>278</v>
      </c>
      <c r="C262" s="70">
        <v>258.2292352524193</v>
      </c>
      <c r="D262" s="70">
        <v>263.78080087387514</v>
      </c>
      <c r="E262" s="70">
        <v>260.36228232172863</v>
      </c>
      <c r="F262" s="70">
        <v>293.16591205261881</v>
      </c>
      <c r="G262" s="70">
        <v>295.33772187729085</v>
      </c>
      <c r="H262" s="70">
        <v>328.30227163082151</v>
      </c>
      <c r="I262" s="70">
        <v>361.82548398739425</v>
      </c>
      <c r="J262" s="70">
        <v>287.48810400929557</v>
      </c>
      <c r="K262" s="70">
        <v>350.02441038393192</v>
      </c>
      <c r="L262" s="70">
        <v>306.87666142266153</v>
      </c>
      <c r="M262" s="70">
        <v>306.87666142266153</v>
      </c>
      <c r="N262" s="71"/>
      <c r="O262" s="70">
        <f t="shared" si="6"/>
        <v>258.2292352524193</v>
      </c>
      <c r="P262" s="70">
        <f t="shared" si="7"/>
        <v>361.82548398739425</v>
      </c>
      <c r="R262" s="14"/>
      <c r="S262" s="14"/>
      <c r="T262" s="14"/>
    </row>
    <row r="263" spans="1:20">
      <c r="A263" s="68">
        <v>254</v>
      </c>
      <c r="B263" s="69" t="s">
        <v>279</v>
      </c>
      <c r="C263" s="70">
        <v>0</v>
      </c>
      <c r="D263" s="70">
        <v>0</v>
      </c>
      <c r="E263" s="70">
        <v>0</v>
      </c>
      <c r="F263" s="70">
        <v>0</v>
      </c>
      <c r="G263" s="70">
        <v>0</v>
      </c>
      <c r="H263" s="70">
        <v>0</v>
      </c>
      <c r="I263" s="70">
        <v>0</v>
      </c>
      <c r="J263" s="70">
        <v>0</v>
      </c>
      <c r="K263" s="70">
        <v>0</v>
      </c>
      <c r="L263" s="70">
        <v>0</v>
      </c>
      <c r="M263" s="70">
        <v>0</v>
      </c>
      <c r="N263" s="71"/>
      <c r="O263" s="70">
        <f t="shared" si="6"/>
        <v>0</v>
      </c>
      <c r="P263" s="70">
        <f t="shared" si="7"/>
        <v>0</v>
      </c>
      <c r="R263" s="14"/>
      <c r="S263" s="14"/>
      <c r="T263" s="14"/>
    </row>
    <row r="264" spans="1:20">
      <c r="A264" s="68">
        <v>255</v>
      </c>
      <c r="B264" s="69" t="s">
        <v>280</v>
      </c>
      <c r="C264" s="70">
        <v>0</v>
      </c>
      <c r="D264" s="70">
        <v>0</v>
      </c>
      <c r="E264" s="70">
        <v>0</v>
      </c>
      <c r="F264" s="70">
        <v>0</v>
      </c>
      <c r="G264" s="70">
        <v>0</v>
      </c>
      <c r="H264" s="70">
        <v>0</v>
      </c>
      <c r="I264" s="70">
        <v>0</v>
      </c>
      <c r="J264" s="70">
        <v>0</v>
      </c>
      <c r="K264" s="70">
        <v>0</v>
      </c>
      <c r="L264" s="70">
        <v>0</v>
      </c>
      <c r="M264" s="70">
        <v>0</v>
      </c>
      <c r="N264" s="71"/>
      <c r="O264" s="70">
        <f t="shared" si="6"/>
        <v>0</v>
      </c>
      <c r="P264" s="70">
        <f t="shared" si="7"/>
        <v>0</v>
      </c>
      <c r="R264" s="14"/>
      <c r="S264" s="14"/>
      <c r="T264" s="14"/>
    </row>
    <row r="265" spans="1:20">
      <c r="A265" s="68">
        <v>256</v>
      </c>
      <c r="B265" s="69" t="s">
        <v>281</v>
      </c>
      <c r="C265" s="70">
        <v>0</v>
      </c>
      <c r="D265" s="70">
        <v>0</v>
      </c>
      <c r="E265" s="70">
        <v>0</v>
      </c>
      <c r="F265" s="70">
        <v>0</v>
      </c>
      <c r="G265" s="70">
        <v>0</v>
      </c>
      <c r="H265" s="70">
        <v>0</v>
      </c>
      <c r="I265" s="70">
        <v>0</v>
      </c>
      <c r="J265" s="70">
        <v>0</v>
      </c>
      <c r="K265" s="70">
        <v>0</v>
      </c>
      <c r="L265" s="70">
        <v>0</v>
      </c>
      <c r="M265" s="70">
        <v>0</v>
      </c>
      <c r="N265" s="71"/>
      <c r="O265" s="70">
        <f t="shared" si="6"/>
        <v>0</v>
      </c>
      <c r="P265" s="70">
        <f t="shared" si="7"/>
        <v>0</v>
      </c>
      <c r="R265" s="14"/>
      <c r="S265" s="14"/>
      <c r="T265" s="14"/>
    </row>
    <row r="266" spans="1:20">
      <c r="A266" s="68">
        <v>257</v>
      </c>
      <c r="B266" s="69" t="s">
        <v>282</v>
      </c>
      <c r="C266" s="70">
        <v>0</v>
      </c>
      <c r="D266" s="70">
        <v>0</v>
      </c>
      <c r="E266" s="70">
        <v>0</v>
      </c>
      <c r="F266" s="70">
        <v>0</v>
      </c>
      <c r="G266" s="70">
        <v>0</v>
      </c>
      <c r="H266" s="70">
        <v>0</v>
      </c>
      <c r="I266" s="70">
        <v>0</v>
      </c>
      <c r="J266" s="70">
        <v>0</v>
      </c>
      <c r="K266" s="70">
        <v>0</v>
      </c>
      <c r="L266" s="70">
        <v>0</v>
      </c>
      <c r="M266" s="70">
        <v>0</v>
      </c>
      <c r="N266" s="71"/>
      <c r="O266" s="70">
        <f t="shared" si="6"/>
        <v>0</v>
      </c>
      <c r="P266" s="70">
        <f t="shared" si="7"/>
        <v>0</v>
      </c>
      <c r="R266" s="14"/>
      <c r="S266" s="14"/>
      <c r="T266" s="14"/>
    </row>
    <row r="267" spans="1:20">
      <c r="A267" s="68">
        <v>258</v>
      </c>
      <c r="B267" s="69" t="s">
        <v>283</v>
      </c>
      <c r="C267" s="70">
        <v>125.10612347660364</v>
      </c>
      <c r="D267" s="70">
        <v>128.44425417943717</v>
      </c>
      <c r="E267" s="70">
        <v>133.00118044789664</v>
      </c>
      <c r="F267" s="70">
        <v>139.13254225178929</v>
      </c>
      <c r="G267" s="70">
        <v>131.92311579508396</v>
      </c>
      <c r="H267" s="70">
        <v>128.82886146375765</v>
      </c>
      <c r="I267" s="70">
        <v>121.59051787761635</v>
      </c>
      <c r="J267" s="70">
        <v>129.43308767781073</v>
      </c>
      <c r="K267" s="70">
        <v>132.35530444069499</v>
      </c>
      <c r="L267" s="70">
        <v>133.4364306730439</v>
      </c>
      <c r="M267" s="70">
        <v>133.4364306730439</v>
      </c>
      <c r="N267" s="71"/>
      <c r="O267" s="70">
        <f t="shared" ref="O267:O330" si="8">MIN(C267:L267)</f>
        <v>121.59051787761635</v>
      </c>
      <c r="P267" s="70">
        <f t="shared" ref="P267:P330" si="9">MAX(C267:L267)</f>
        <v>139.13254225178929</v>
      </c>
      <c r="R267" s="14"/>
      <c r="S267" s="14"/>
      <c r="T267" s="14"/>
    </row>
    <row r="268" spans="1:20">
      <c r="A268" s="68">
        <v>259</v>
      </c>
      <c r="B268" s="69" t="s">
        <v>284</v>
      </c>
      <c r="C268" s="70">
        <v>0</v>
      </c>
      <c r="D268" s="70">
        <v>0</v>
      </c>
      <c r="E268" s="70">
        <v>0</v>
      </c>
      <c r="F268" s="70">
        <v>0</v>
      </c>
      <c r="G268" s="70">
        <v>0</v>
      </c>
      <c r="H268" s="70">
        <v>0</v>
      </c>
      <c r="I268" s="70">
        <v>0</v>
      </c>
      <c r="J268" s="70">
        <v>0</v>
      </c>
      <c r="K268" s="70">
        <v>0</v>
      </c>
      <c r="L268" s="70">
        <v>0</v>
      </c>
      <c r="M268" s="70">
        <v>0</v>
      </c>
      <c r="N268" s="71"/>
      <c r="O268" s="70">
        <f t="shared" si="8"/>
        <v>0</v>
      </c>
      <c r="P268" s="70">
        <f t="shared" si="9"/>
        <v>0</v>
      </c>
      <c r="R268" s="14"/>
      <c r="S268" s="14"/>
      <c r="T268" s="14"/>
    </row>
    <row r="269" spans="1:20">
      <c r="A269" s="68">
        <v>260</v>
      </c>
      <c r="B269" s="69" t="s">
        <v>285</v>
      </c>
      <c r="C269" s="70">
        <v>0</v>
      </c>
      <c r="D269" s="70">
        <v>0</v>
      </c>
      <c r="E269" s="70">
        <v>0</v>
      </c>
      <c r="F269" s="70">
        <v>0</v>
      </c>
      <c r="G269" s="70">
        <v>0</v>
      </c>
      <c r="H269" s="70">
        <v>0</v>
      </c>
      <c r="I269" s="70">
        <v>0</v>
      </c>
      <c r="J269" s="70">
        <v>0</v>
      </c>
      <c r="K269" s="70">
        <v>0</v>
      </c>
      <c r="L269" s="70">
        <v>0</v>
      </c>
      <c r="M269" s="70">
        <v>0</v>
      </c>
      <c r="N269" s="71"/>
      <c r="O269" s="70">
        <f t="shared" si="8"/>
        <v>0</v>
      </c>
      <c r="P269" s="70">
        <f t="shared" si="9"/>
        <v>0</v>
      </c>
      <c r="R269" s="14"/>
      <c r="S269" s="14"/>
      <c r="T269" s="14"/>
    </row>
    <row r="270" spans="1:20">
      <c r="A270" s="68">
        <v>261</v>
      </c>
      <c r="B270" s="69" t="s">
        <v>286</v>
      </c>
      <c r="C270" s="70">
        <v>134.25879820676519</v>
      </c>
      <c r="D270" s="70">
        <v>140.85652003499229</v>
      </c>
      <c r="E270" s="70">
        <v>145.43909583297804</v>
      </c>
      <c r="F270" s="70">
        <v>150.45154449370207</v>
      </c>
      <c r="G270" s="70">
        <v>153.14862097452979</v>
      </c>
      <c r="H270" s="70">
        <v>161.11380794084826</v>
      </c>
      <c r="I270" s="70">
        <v>163.42273447633141</v>
      </c>
      <c r="J270" s="70">
        <v>164.53921757942595</v>
      </c>
      <c r="K270" s="70">
        <v>174.74236508582334</v>
      </c>
      <c r="L270" s="70">
        <v>170.0491313823652</v>
      </c>
      <c r="M270" s="70">
        <v>170.0491313823652</v>
      </c>
      <c r="N270" s="71"/>
      <c r="O270" s="70">
        <f t="shared" si="8"/>
        <v>134.25879820676519</v>
      </c>
      <c r="P270" s="70">
        <f t="shared" si="9"/>
        <v>174.74236508582334</v>
      </c>
      <c r="R270" s="14"/>
      <c r="S270" s="14"/>
      <c r="T270" s="14"/>
    </row>
    <row r="271" spans="1:20">
      <c r="A271" s="68">
        <v>262</v>
      </c>
      <c r="B271" s="69" t="s">
        <v>287</v>
      </c>
      <c r="C271" s="70">
        <v>121.97822602092769</v>
      </c>
      <c r="D271" s="70">
        <v>125.14965863437355</v>
      </c>
      <c r="E271" s="70">
        <v>130.69284209587616</v>
      </c>
      <c r="F271" s="70">
        <v>137.24888427694162</v>
      </c>
      <c r="G271" s="70">
        <v>146.10337393977571</v>
      </c>
      <c r="H271" s="70">
        <v>146.86226507767338</v>
      </c>
      <c r="I271" s="70">
        <v>137.05614049371223</v>
      </c>
      <c r="J271" s="70">
        <v>134.95124687248577</v>
      </c>
      <c r="K271" s="70">
        <v>140.35596022145833</v>
      </c>
      <c r="L271" s="70">
        <v>119.94583426664332</v>
      </c>
      <c r="M271" s="70">
        <v>119.94583426664332</v>
      </c>
      <c r="N271" s="71"/>
      <c r="O271" s="70">
        <f t="shared" si="8"/>
        <v>119.94583426664332</v>
      </c>
      <c r="P271" s="70">
        <f t="shared" si="9"/>
        <v>146.86226507767338</v>
      </c>
      <c r="R271" s="14"/>
      <c r="S271" s="14"/>
      <c r="T271" s="14"/>
    </row>
    <row r="272" spans="1:20">
      <c r="A272" s="68">
        <v>263</v>
      </c>
      <c r="B272" s="69" t="s">
        <v>288</v>
      </c>
      <c r="C272" s="70">
        <v>163.35271365964203</v>
      </c>
      <c r="D272" s="70">
        <v>159.17198713179633</v>
      </c>
      <c r="E272" s="70">
        <v>169.38715978789293</v>
      </c>
      <c r="F272" s="70">
        <v>142.40860608776958</v>
      </c>
      <c r="G272" s="70">
        <v>149.71899423617762</v>
      </c>
      <c r="H272" s="70">
        <v>138.98174680252225</v>
      </c>
      <c r="I272" s="70">
        <v>124.43352020956901</v>
      </c>
      <c r="J272" s="70">
        <v>151.08185949898166</v>
      </c>
      <c r="K272" s="70">
        <v>171.90667963305592</v>
      </c>
      <c r="L272" s="70">
        <v>152.23183779980153</v>
      </c>
      <c r="M272" s="70">
        <v>152.23183779980153</v>
      </c>
      <c r="N272" s="71"/>
      <c r="O272" s="70">
        <f t="shared" si="8"/>
        <v>124.43352020956901</v>
      </c>
      <c r="P272" s="70">
        <f t="shared" si="9"/>
        <v>171.90667963305592</v>
      </c>
      <c r="R272" s="14"/>
      <c r="S272" s="14"/>
      <c r="T272" s="14"/>
    </row>
    <row r="273" spans="1:20">
      <c r="A273" s="68">
        <v>264</v>
      </c>
      <c r="B273" s="69" t="s">
        <v>289</v>
      </c>
      <c r="C273" s="70">
        <v>126.84112982849516</v>
      </c>
      <c r="D273" s="70">
        <v>133.28403438142632</v>
      </c>
      <c r="E273" s="70">
        <v>136.02116757896979</v>
      </c>
      <c r="F273" s="70">
        <v>143.53526783909615</v>
      </c>
      <c r="G273" s="70">
        <v>145.1038168224124</v>
      </c>
      <c r="H273" s="70">
        <v>144.44548709794927</v>
      </c>
      <c r="I273" s="70">
        <v>140.30816173177155</v>
      </c>
      <c r="J273" s="70">
        <v>141.60017916673115</v>
      </c>
      <c r="K273" s="70">
        <v>151.84235187606708</v>
      </c>
      <c r="L273" s="70">
        <v>149.07358659822506</v>
      </c>
      <c r="M273" s="70">
        <v>149.07358659822506</v>
      </c>
      <c r="N273" s="71"/>
      <c r="O273" s="70">
        <f t="shared" si="8"/>
        <v>126.84112982849516</v>
      </c>
      <c r="P273" s="70">
        <f t="shared" si="9"/>
        <v>151.84235187606708</v>
      </c>
      <c r="R273" s="14"/>
      <c r="S273" s="14"/>
      <c r="T273" s="14"/>
    </row>
    <row r="274" spans="1:20">
      <c r="A274" s="68">
        <v>265</v>
      </c>
      <c r="B274" s="69" t="s">
        <v>290</v>
      </c>
      <c r="C274" s="70">
        <v>129.29127440044144</v>
      </c>
      <c r="D274" s="70">
        <v>130.57678483292256</v>
      </c>
      <c r="E274" s="70">
        <v>139.05337147291141</v>
      </c>
      <c r="F274" s="70">
        <v>144.78030182507996</v>
      </c>
      <c r="G274" s="70">
        <v>155.41240317937957</v>
      </c>
      <c r="H274" s="70">
        <v>146.60425808935616</v>
      </c>
      <c r="I274" s="70">
        <v>142.17850225826035</v>
      </c>
      <c r="J274" s="70">
        <v>144.72235358558362</v>
      </c>
      <c r="K274" s="70">
        <v>145.39147660540743</v>
      </c>
      <c r="L274" s="70">
        <v>141.68903215878751</v>
      </c>
      <c r="M274" s="70">
        <v>141.68903215878751</v>
      </c>
      <c r="N274" s="71"/>
      <c r="O274" s="70">
        <f t="shared" si="8"/>
        <v>129.29127440044144</v>
      </c>
      <c r="P274" s="70">
        <f t="shared" si="9"/>
        <v>155.41240317937957</v>
      </c>
      <c r="R274" s="14"/>
      <c r="S274" s="14"/>
      <c r="T274" s="14"/>
    </row>
    <row r="275" spans="1:20">
      <c r="A275" s="68">
        <v>266</v>
      </c>
      <c r="B275" s="69" t="s">
        <v>291</v>
      </c>
      <c r="C275" s="70">
        <v>137.27444919304742</v>
      </c>
      <c r="D275" s="70">
        <v>143.45554677463102</v>
      </c>
      <c r="E275" s="70">
        <v>143.44140794799205</v>
      </c>
      <c r="F275" s="70">
        <v>143.88082395751155</v>
      </c>
      <c r="G275" s="70">
        <v>152.8971505065654</v>
      </c>
      <c r="H275" s="70">
        <v>150.32893064336102</v>
      </c>
      <c r="I275" s="70">
        <v>146.05704352327282</v>
      </c>
      <c r="J275" s="70">
        <v>145.99846673138066</v>
      </c>
      <c r="K275" s="70">
        <v>151.34634076713607</v>
      </c>
      <c r="L275" s="70">
        <v>148.03083468510991</v>
      </c>
      <c r="M275" s="70">
        <v>148.03083468510991</v>
      </c>
      <c r="N275" s="71"/>
      <c r="O275" s="70">
        <f t="shared" si="8"/>
        <v>137.27444919304742</v>
      </c>
      <c r="P275" s="70">
        <f t="shared" si="9"/>
        <v>152.8971505065654</v>
      </c>
      <c r="R275" s="14"/>
      <c r="S275" s="14"/>
      <c r="T275" s="14"/>
    </row>
    <row r="276" spans="1:20">
      <c r="A276" s="68">
        <v>267</v>
      </c>
      <c r="B276" s="69" t="s">
        <v>292</v>
      </c>
      <c r="C276" s="70">
        <v>0</v>
      </c>
      <c r="D276" s="70">
        <v>0</v>
      </c>
      <c r="E276" s="70">
        <v>0</v>
      </c>
      <c r="F276" s="70">
        <v>0</v>
      </c>
      <c r="G276" s="70">
        <v>0</v>
      </c>
      <c r="H276" s="70">
        <v>0</v>
      </c>
      <c r="I276" s="70">
        <v>0</v>
      </c>
      <c r="J276" s="70">
        <v>0</v>
      </c>
      <c r="K276" s="70">
        <v>0</v>
      </c>
      <c r="L276" s="70">
        <v>0</v>
      </c>
      <c r="M276" s="70">
        <v>0</v>
      </c>
      <c r="N276" s="71"/>
      <c r="O276" s="70">
        <f t="shared" si="8"/>
        <v>0</v>
      </c>
      <c r="P276" s="70">
        <f t="shared" si="9"/>
        <v>0</v>
      </c>
      <c r="R276" s="14"/>
      <c r="S276" s="14"/>
      <c r="T276" s="14"/>
    </row>
    <row r="277" spans="1:20">
      <c r="A277" s="68">
        <v>268</v>
      </c>
      <c r="B277" s="69" t="s">
        <v>293</v>
      </c>
      <c r="C277" s="70">
        <v>0</v>
      </c>
      <c r="D277" s="70">
        <v>0</v>
      </c>
      <c r="E277" s="70">
        <v>0</v>
      </c>
      <c r="F277" s="70">
        <v>0</v>
      </c>
      <c r="G277" s="70">
        <v>0</v>
      </c>
      <c r="H277" s="70">
        <v>0</v>
      </c>
      <c r="I277" s="70">
        <v>0</v>
      </c>
      <c r="J277" s="70">
        <v>0</v>
      </c>
      <c r="K277" s="70">
        <v>0</v>
      </c>
      <c r="L277" s="70">
        <v>0</v>
      </c>
      <c r="M277" s="70">
        <v>0</v>
      </c>
      <c r="N277" s="71"/>
      <c r="O277" s="70">
        <f t="shared" si="8"/>
        <v>0</v>
      </c>
      <c r="P277" s="70">
        <f t="shared" si="9"/>
        <v>0</v>
      </c>
      <c r="R277" s="14"/>
      <c r="S277" s="14"/>
      <c r="T277" s="14"/>
    </row>
    <row r="278" spans="1:20">
      <c r="A278" s="68">
        <v>269</v>
      </c>
      <c r="B278" s="69" t="s">
        <v>294</v>
      </c>
      <c r="C278" s="70">
        <v>192.97062050492951</v>
      </c>
      <c r="D278" s="70">
        <v>203.13157544512018</v>
      </c>
      <c r="E278" s="70">
        <v>196.64851223504135</v>
      </c>
      <c r="F278" s="70">
        <v>197.49273643078948</v>
      </c>
      <c r="G278" s="70">
        <v>189.27144652962286</v>
      </c>
      <c r="H278" s="70">
        <v>188.55010239155075</v>
      </c>
      <c r="I278" s="70">
        <v>192.97748524331143</v>
      </c>
      <c r="J278" s="70">
        <v>185.9464287114171</v>
      </c>
      <c r="K278" s="70">
        <v>186.73530336108354</v>
      </c>
      <c r="L278" s="70">
        <v>184.45430304112443</v>
      </c>
      <c r="M278" s="70">
        <v>184.45430304112443</v>
      </c>
      <c r="N278" s="71"/>
      <c r="O278" s="70">
        <f t="shared" si="8"/>
        <v>184.45430304112443</v>
      </c>
      <c r="P278" s="70">
        <f t="shared" si="9"/>
        <v>203.13157544512018</v>
      </c>
      <c r="R278" s="14"/>
      <c r="S278" s="14"/>
      <c r="T278" s="14"/>
    </row>
    <row r="279" spans="1:20">
      <c r="A279" s="68">
        <v>270</v>
      </c>
      <c r="B279" s="69" t="s">
        <v>295</v>
      </c>
      <c r="C279" s="70">
        <v>0</v>
      </c>
      <c r="D279" s="70">
        <v>0</v>
      </c>
      <c r="E279" s="70">
        <v>0</v>
      </c>
      <c r="F279" s="70">
        <v>0</v>
      </c>
      <c r="G279" s="70">
        <v>0</v>
      </c>
      <c r="H279" s="70">
        <v>0</v>
      </c>
      <c r="I279" s="70">
        <v>0</v>
      </c>
      <c r="J279" s="70">
        <v>0</v>
      </c>
      <c r="K279" s="70">
        <v>0</v>
      </c>
      <c r="L279" s="70">
        <v>0</v>
      </c>
      <c r="M279" s="70">
        <v>0</v>
      </c>
      <c r="N279" s="71"/>
      <c r="O279" s="70">
        <f t="shared" si="8"/>
        <v>0</v>
      </c>
      <c r="P279" s="70">
        <f t="shared" si="9"/>
        <v>0</v>
      </c>
      <c r="R279" s="14"/>
      <c r="S279" s="14"/>
      <c r="T279" s="14"/>
    </row>
    <row r="280" spans="1:20">
      <c r="A280" s="68">
        <v>271</v>
      </c>
      <c r="B280" s="69" t="s">
        <v>296</v>
      </c>
      <c r="C280" s="70">
        <v>110.54106380464839</v>
      </c>
      <c r="D280" s="70">
        <v>122.86304202064848</v>
      </c>
      <c r="E280" s="70">
        <v>122.53516691802535</v>
      </c>
      <c r="F280" s="70">
        <v>127.76698346666051</v>
      </c>
      <c r="G280" s="70">
        <v>128.0073044968203</v>
      </c>
      <c r="H280" s="70">
        <v>128.1546281129196</v>
      </c>
      <c r="I280" s="70">
        <v>127.19732347272578</v>
      </c>
      <c r="J280" s="70">
        <v>123.12158033649226</v>
      </c>
      <c r="K280" s="70">
        <v>129.0324899058318</v>
      </c>
      <c r="L280" s="70">
        <v>128.73514580960642</v>
      </c>
      <c r="M280" s="70">
        <v>128.73514580960642</v>
      </c>
      <c r="N280" s="71"/>
      <c r="O280" s="70">
        <f t="shared" si="8"/>
        <v>110.54106380464839</v>
      </c>
      <c r="P280" s="70">
        <f t="shared" si="9"/>
        <v>129.0324899058318</v>
      </c>
      <c r="R280" s="14"/>
      <c r="S280" s="14"/>
      <c r="T280" s="14"/>
    </row>
    <row r="281" spans="1:20">
      <c r="A281" s="68">
        <v>272</v>
      </c>
      <c r="B281" s="69" t="s">
        <v>297</v>
      </c>
      <c r="C281" s="70">
        <v>186.32737002587348</v>
      </c>
      <c r="D281" s="70">
        <v>177.49949758454923</v>
      </c>
      <c r="E281" s="70">
        <v>169.56367090792207</v>
      </c>
      <c r="F281" s="70">
        <v>211.63552967408035</v>
      </c>
      <c r="G281" s="70">
        <v>217.54067347951312</v>
      </c>
      <c r="H281" s="70">
        <v>225.67692613151456</v>
      </c>
      <c r="I281" s="70">
        <v>196.99510736097551</v>
      </c>
      <c r="J281" s="70">
        <v>238.65071472606573</v>
      </c>
      <c r="K281" s="70">
        <v>253.72747825362376</v>
      </c>
      <c r="L281" s="70">
        <v>247.21260951598077</v>
      </c>
      <c r="M281" s="70">
        <v>247.21260951598077</v>
      </c>
      <c r="N281" s="71"/>
      <c r="O281" s="70">
        <f t="shared" si="8"/>
        <v>169.56367090792207</v>
      </c>
      <c r="P281" s="70">
        <f t="shared" si="9"/>
        <v>253.72747825362376</v>
      </c>
      <c r="R281" s="14"/>
      <c r="S281" s="14"/>
      <c r="T281" s="14"/>
    </row>
    <row r="282" spans="1:20">
      <c r="A282" s="68">
        <v>273</v>
      </c>
      <c r="B282" s="69" t="s">
        <v>298</v>
      </c>
      <c r="C282" s="70">
        <v>128.64657644509612</v>
      </c>
      <c r="D282" s="70">
        <v>134.39356858453326</v>
      </c>
      <c r="E282" s="70">
        <v>132.72297066295371</v>
      </c>
      <c r="F282" s="70">
        <v>135.93436048347931</v>
      </c>
      <c r="G282" s="70">
        <v>126.56829983532944</v>
      </c>
      <c r="H282" s="70">
        <v>135.9104084866398</v>
      </c>
      <c r="I282" s="70">
        <v>131.91953902608265</v>
      </c>
      <c r="J282" s="70">
        <v>136.52192191616768</v>
      </c>
      <c r="K282" s="70">
        <v>142.33591897509578</v>
      </c>
      <c r="L282" s="70">
        <v>131.27258961945515</v>
      </c>
      <c r="M282" s="70">
        <v>131.27258961945515</v>
      </c>
      <c r="N282" s="71"/>
      <c r="O282" s="70">
        <f t="shared" si="8"/>
        <v>126.56829983532944</v>
      </c>
      <c r="P282" s="70">
        <f t="shared" si="9"/>
        <v>142.33591897509578</v>
      </c>
      <c r="R282" s="14"/>
      <c r="S282" s="14"/>
      <c r="T282" s="14"/>
    </row>
    <row r="283" spans="1:20">
      <c r="A283" s="68">
        <v>274</v>
      </c>
      <c r="B283" s="69" t="s">
        <v>299</v>
      </c>
      <c r="C283" s="70">
        <v>128.22791526652816</v>
      </c>
      <c r="D283" s="70">
        <v>134.11806718822595</v>
      </c>
      <c r="E283" s="70">
        <v>135.82178802042591</v>
      </c>
      <c r="F283" s="70">
        <v>145.98070783253206</v>
      </c>
      <c r="G283" s="70">
        <v>148.3444863021623</v>
      </c>
      <c r="H283" s="70">
        <v>147.83956185820833</v>
      </c>
      <c r="I283" s="70">
        <v>146.20004435711772</v>
      </c>
      <c r="J283" s="70">
        <v>141.12090043945929</v>
      </c>
      <c r="K283" s="70">
        <v>140.44961141468792</v>
      </c>
      <c r="L283" s="70">
        <v>147.04764397883525</v>
      </c>
      <c r="M283" s="70">
        <v>147.04764397883525</v>
      </c>
      <c r="N283" s="71"/>
      <c r="O283" s="70">
        <f t="shared" si="8"/>
        <v>128.22791526652816</v>
      </c>
      <c r="P283" s="70">
        <f t="shared" si="9"/>
        <v>148.3444863021623</v>
      </c>
      <c r="R283" s="14"/>
      <c r="S283" s="14"/>
      <c r="T283" s="14"/>
    </row>
    <row r="284" spans="1:20">
      <c r="A284" s="68">
        <v>275</v>
      </c>
      <c r="B284" s="69" t="s">
        <v>300</v>
      </c>
      <c r="C284" s="70">
        <v>121.63811143765346</v>
      </c>
      <c r="D284" s="70">
        <v>114.48394012275325</v>
      </c>
      <c r="E284" s="70">
        <v>115.96477179807958</v>
      </c>
      <c r="F284" s="70">
        <v>122.56050048783791</v>
      </c>
      <c r="G284" s="70">
        <v>122.5948564625986</v>
      </c>
      <c r="H284" s="70">
        <v>130.96308225020354</v>
      </c>
      <c r="I284" s="70">
        <v>133.29882054932295</v>
      </c>
      <c r="J284" s="70">
        <v>141.00712420575974</v>
      </c>
      <c r="K284" s="70">
        <v>143.83488965837</v>
      </c>
      <c r="L284" s="70">
        <v>129.14980473502368</v>
      </c>
      <c r="M284" s="70">
        <v>129.14980473502368</v>
      </c>
      <c r="N284" s="71"/>
      <c r="O284" s="70">
        <f t="shared" si="8"/>
        <v>114.48394012275325</v>
      </c>
      <c r="P284" s="70">
        <f t="shared" si="9"/>
        <v>143.83488965837</v>
      </c>
      <c r="R284" s="14"/>
      <c r="S284" s="14"/>
      <c r="T284" s="14"/>
    </row>
    <row r="285" spans="1:20">
      <c r="A285" s="68">
        <v>276</v>
      </c>
      <c r="B285" s="69" t="s">
        <v>301</v>
      </c>
      <c r="C285" s="70">
        <v>162.98650873998588</v>
      </c>
      <c r="D285" s="70">
        <v>172.47424722123924</v>
      </c>
      <c r="E285" s="70">
        <v>180.04890984352633</v>
      </c>
      <c r="F285" s="70">
        <v>191.21969948362164</v>
      </c>
      <c r="G285" s="70">
        <v>195.28295474556737</v>
      </c>
      <c r="H285" s="70">
        <v>197.53650695841063</v>
      </c>
      <c r="I285" s="70">
        <v>203.27005193398944</v>
      </c>
      <c r="J285" s="70">
        <v>195.53593090592943</v>
      </c>
      <c r="K285" s="70">
        <v>202.82867809357009</v>
      </c>
      <c r="L285" s="70">
        <v>201.25876307209239</v>
      </c>
      <c r="M285" s="70">
        <v>201.25876307209239</v>
      </c>
      <c r="N285" s="71"/>
      <c r="O285" s="70">
        <f t="shared" si="8"/>
        <v>162.98650873998588</v>
      </c>
      <c r="P285" s="70">
        <f t="shared" si="9"/>
        <v>203.27005193398944</v>
      </c>
      <c r="R285" s="14"/>
      <c r="S285" s="14"/>
      <c r="T285" s="14"/>
    </row>
    <row r="286" spans="1:20">
      <c r="A286" s="68">
        <v>277</v>
      </c>
      <c r="B286" s="69" t="s">
        <v>302</v>
      </c>
      <c r="C286" s="70">
        <v>103.45882669589344</v>
      </c>
      <c r="D286" s="70">
        <v>104.60982768891014</v>
      </c>
      <c r="E286" s="70">
        <v>103.23727535921161</v>
      </c>
      <c r="F286" s="70">
        <v>104.05682875607094</v>
      </c>
      <c r="G286" s="70">
        <v>102.88981528149712</v>
      </c>
      <c r="H286" s="70">
        <v>100.73209930353239</v>
      </c>
      <c r="I286" s="70">
        <v>104.05249281885833</v>
      </c>
      <c r="J286" s="70">
        <v>109.6406654066094</v>
      </c>
      <c r="K286" s="70">
        <v>104.04297983561605</v>
      </c>
      <c r="L286" s="70">
        <v>100.33786048161855</v>
      </c>
      <c r="M286" s="70">
        <v>100.33786048161855</v>
      </c>
      <c r="N286" s="71"/>
      <c r="O286" s="70">
        <f t="shared" si="8"/>
        <v>100.33786048161855</v>
      </c>
      <c r="P286" s="70">
        <f t="shared" si="9"/>
        <v>109.6406654066094</v>
      </c>
      <c r="R286" s="14"/>
      <c r="S286" s="14"/>
      <c r="T286" s="14"/>
    </row>
    <row r="287" spans="1:20">
      <c r="A287" s="68">
        <v>278</v>
      </c>
      <c r="B287" s="69" t="s">
        <v>303</v>
      </c>
      <c r="C287" s="70">
        <v>123.55609210099881</v>
      </c>
      <c r="D287" s="70">
        <v>127.14459864912781</v>
      </c>
      <c r="E287" s="70">
        <v>128.2671783484364</v>
      </c>
      <c r="F287" s="70">
        <v>132.22868262748077</v>
      </c>
      <c r="G287" s="70">
        <v>128.81136142908966</v>
      </c>
      <c r="H287" s="70">
        <v>126.64849177560527</v>
      </c>
      <c r="I287" s="70">
        <v>118.95614040112157</v>
      </c>
      <c r="J287" s="70">
        <v>118.44906311085009</v>
      </c>
      <c r="K287" s="70">
        <v>122.80687366670395</v>
      </c>
      <c r="L287" s="70">
        <v>118.56913574172825</v>
      </c>
      <c r="M287" s="70">
        <v>118.56913574172825</v>
      </c>
      <c r="N287" s="71"/>
      <c r="O287" s="70">
        <f t="shared" si="8"/>
        <v>118.44906311085009</v>
      </c>
      <c r="P287" s="70">
        <f t="shared" si="9"/>
        <v>132.22868262748077</v>
      </c>
      <c r="R287" s="14"/>
      <c r="S287" s="14"/>
      <c r="T287" s="14"/>
    </row>
    <row r="288" spans="1:20">
      <c r="A288" s="68">
        <v>279</v>
      </c>
      <c r="B288" s="69" t="s">
        <v>304</v>
      </c>
      <c r="C288" s="70">
        <v>0</v>
      </c>
      <c r="D288" s="70">
        <v>0</v>
      </c>
      <c r="E288" s="70">
        <v>0</v>
      </c>
      <c r="F288" s="70">
        <v>0</v>
      </c>
      <c r="G288" s="70">
        <v>0</v>
      </c>
      <c r="H288" s="70">
        <v>0</v>
      </c>
      <c r="I288" s="70">
        <v>0</v>
      </c>
      <c r="J288" s="70">
        <v>0</v>
      </c>
      <c r="K288" s="70">
        <v>0</v>
      </c>
      <c r="L288" s="70">
        <v>0</v>
      </c>
      <c r="M288" s="70">
        <v>0</v>
      </c>
      <c r="N288" s="71"/>
      <c r="O288" s="70">
        <f t="shared" si="8"/>
        <v>0</v>
      </c>
      <c r="P288" s="70">
        <f t="shared" si="9"/>
        <v>0</v>
      </c>
      <c r="R288" s="14"/>
      <c r="S288" s="14"/>
      <c r="T288" s="14"/>
    </row>
    <row r="289" spans="1:20">
      <c r="A289" s="68">
        <v>280</v>
      </c>
      <c r="B289" s="69" t="s">
        <v>305</v>
      </c>
      <c r="C289" s="70">
        <v>0</v>
      </c>
      <c r="D289" s="70">
        <v>0</v>
      </c>
      <c r="E289" s="70">
        <v>0</v>
      </c>
      <c r="F289" s="70">
        <v>0</v>
      </c>
      <c r="G289" s="70">
        <v>0</v>
      </c>
      <c r="H289" s="70">
        <v>0</v>
      </c>
      <c r="I289" s="70">
        <v>0</v>
      </c>
      <c r="J289" s="70">
        <v>0</v>
      </c>
      <c r="K289" s="70">
        <v>0</v>
      </c>
      <c r="L289" s="70">
        <v>0</v>
      </c>
      <c r="M289" s="70">
        <v>0</v>
      </c>
      <c r="N289" s="71"/>
      <c r="O289" s="70">
        <f t="shared" si="8"/>
        <v>0</v>
      </c>
      <c r="P289" s="70">
        <f t="shared" si="9"/>
        <v>0</v>
      </c>
      <c r="R289" s="14"/>
      <c r="S289" s="14"/>
      <c r="T289" s="14"/>
    </row>
    <row r="290" spans="1:20">
      <c r="A290" s="68">
        <v>281</v>
      </c>
      <c r="B290" s="69" t="s">
        <v>306</v>
      </c>
      <c r="C290" s="70">
        <v>101.15771762269887</v>
      </c>
      <c r="D290" s="70">
        <v>100.02384667720921</v>
      </c>
      <c r="E290" s="70">
        <v>99.847151180705112</v>
      </c>
      <c r="F290" s="70">
        <v>99.955104854428541</v>
      </c>
      <c r="G290" s="70">
        <v>100.15584186626228</v>
      </c>
      <c r="H290" s="70">
        <v>100.76601874446742</v>
      </c>
      <c r="I290" s="70">
        <v>99.910453824061904</v>
      </c>
      <c r="J290" s="70">
        <v>104.54348566449725</v>
      </c>
      <c r="K290" s="70">
        <v>99.902721685875335</v>
      </c>
      <c r="L290" s="70">
        <v>100.04914416370443</v>
      </c>
      <c r="M290" s="70">
        <v>100.04914416370443</v>
      </c>
      <c r="N290" s="71"/>
      <c r="O290" s="70">
        <f t="shared" si="8"/>
        <v>99.847151180705112</v>
      </c>
      <c r="P290" s="70">
        <f t="shared" si="9"/>
        <v>104.54348566449725</v>
      </c>
      <c r="R290" s="14"/>
      <c r="S290" s="14"/>
      <c r="T290" s="14"/>
    </row>
    <row r="291" spans="1:20">
      <c r="A291" s="68">
        <v>282</v>
      </c>
      <c r="B291" s="69" t="s">
        <v>307</v>
      </c>
      <c r="C291" s="70">
        <v>0</v>
      </c>
      <c r="D291" s="70">
        <v>0</v>
      </c>
      <c r="E291" s="70">
        <v>0</v>
      </c>
      <c r="F291" s="70">
        <v>0</v>
      </c>
      <c r="G291" s="70">
        <v>0</v>
      </c>
      <c r="H291" s="70">
        <v>0</v>
      </c>
      <c r="I291" s="70">
        <v>0</v>
      </c>
      <c r="J291" s="70">
        <v>0</v>
      </c>
      <c r="K291" s="70">
        <v>0</v>
      </c>
      <c r="L291" s="70">
        <v>0</v>
      </c>
      <c r="M291" s="70">
        <v>0</v>
      </c>
      <c r="N291" s="71"/>
      <c r="O291" s="70">
        <f t="shared" si="8"/>
        <v>0</v>
      </c>
      <c r="P291" s="70">
        <f t="shared" si="9"/>
        <v>0</v>
      </c>
      <c r="R291" s="14"/>
      <c r="S291" s="14"/>
      <c r="T291" s="14"/>
    </row>
    <row r="292" spans="1:20">
      <c r="A292" s="68">
        <v>283</v>
      </c>
      <c r="B292" s="69" t="s">
        <v>308</v>
      </c>
      <c r="C292" s="70">
        <v>0</v>
      </c>
      <c r="D292" s="70">
        <v>0</v>
      </c>
      <c r="E292" s="70">
        <v>0</v>
      </c>
      <c r="F292" s="70">
        <v>0</v>
      </c>
      <c r="G292" s="70">
        <v>0</v>
      </c>
      <c r="H292" s="70">
        <v>0</v>
      </c>
      <c r="I292" s="70">
        <v>0</v>
      </c>
      <c r="J292" s="70">
        <v>0</v>
      </c>
      <c r="K292" s="70">
        <v>0</v>
      </c>
      <c r="L292" s="70">
        <v>0</v>
      </c>
      <c r="M292" s="70">
        <v>0</v>
      </c>
      <c r="N292" s="71"/>
      <c r="O292" s="70">
        <f t="shared" si="8"/>
        <v>0</v>
      </c>
      <c r="P292" s="70">
        <f t="shared" si="9"/>
        <v>0</v>
      </c>
      <c r="R292" s="14"/>
      <c r="S292" s="14"/>
      <c r="T292" s="14"/>
    </row>
    <row r="293" spans="1:20">
      <c r="A293" s="68">
        <v>284</v>
      </c>
      <c r="B293" s="69" t="s">
        <v>309</v>
      </c>
      <c r="C293" s="70">
        <v>129.23616356318377</v>
      </c>
      <c r="D293" s="70">
        <v>130.21291599572879</v>
      </c>
      <c r="E293" s="70">
        <v>128.68109866453358</v>
      </c>
      <c r="F293" s="70">
        <v>132.3112479212175</v>
      </c>
      <c r="G293" s="70">
        <v>134.04487872407773</v>
      </c>
      <c r="H293" s="70">
        <v>143.43967243623717</v>
      </c>
      <c r="I293" s="70">
        <v>142.03434925947852</v>
      </c>
      <c r="J293" s="70">
        <v>139.83265208623666</v>
      </c>
      <c r="K293" s="70">
        <v>144.24048162929364</v>
      </c>
      <c r="L293" s="70">
        <v>140.56067905503079</v>
      </c>
      <c r="M293" s="70">
        <v>140.56067905503079</v>
      </c>
      <c r="N293" s="71"/>
      <c r="O293" s="70">
        <f t="shared" si="8"/>
        <v>128.68109866453358</v>
      </c>
      <c r="P293" s="70">
        <f t="shared" si="9"/>
        <v>144.24048162929364</v>
      </c>
      <c r="R293" s="14"/>
      <c r="S293" s="14"/>
      <c r="T293" s="14"/>
    </row>
    <row r="294" spans="1:20">
      <c r="A294" s="68">
        <v>285</v>
      </c>
      <c r="B294" s="69" t="s">
        <v>310</v>
      </c>
      <c r="C294" s="70">
        <v>116.68004755805789</v>
      </c>
      <c r="D294" s="70">
        <v>122.20767003515363</v>
      </c>
      <c r="E294" s="70">
        <v>128.24962635551518</v>
      </c>
      <c r="F294" s="70">
        <v>129.71717605256566</v>
      </c>
      <c r="G294" s="70">
        <v>130.62730408470395</v>
      </c>
      <c r="H294" s="70">
        <v>128.20577113841597</v>
      </c>
      <c r="I294" s="70">
        <v>128.33606278135315</v>
      </c>
      <c r="J294" s="70">
        <v>129.19416793892697</v>
      </c>
      <c r="K294" s="70">
        <v>129.41161267315678</v>
      </c>
      <c r="L294" s="70">
        <v>124.09814814898641</v>
      </c>
      <c r="M294" s="70">
        <v>124.09814814898641</v>
      </c>
      <c r="N294" s="71"/>
      <c r="O294" s="70">
        <f t="shared" si="8"/>
        <v>116.68004755805789</v>
      </c>
      <c r="P294" s="70">
        <f t="shared" si="9"/>
        <v>130.62730408470395</v>
      </c>
      <c r="R294" s="14"/>
      <c r="S294" s="14"/>
      <c r="T294" s="14"/>
    </row>
    <row r="295" spans="1:20">
      <c r="A295" s="68">
        <v>286</v>
      </c>
      <c r="B295" s="69" t="s">
        <v>311</v>
      </c>
      <c r="C295" s="70">
        <v>0</v>
      </c>
      <c r="D295" s="70">
        <v>0</v>
      </c>
      <c r="E295" s="70">
        <v>0</v>
      </c>
      <c r="F295" s="70">
        <v>0</v>
      </c>
      <c r="G295" s="70">
        <v>0</v>
      </c>
      <c r="H295" s="70">
        <v>0</v>
      </c>
      <c r="I295" s="70">
        <v>0</v>
      </c>
      <c r="J295" s="70">
        <v>0</v>
      </c>
      <c r="K295" s="70">
        <v>0</v>
      </c>
      <c r="L295" s="70">
        <v>0</v>
      </c>
      <c r="M295" s="70">
        <v>0</v>
      </c>
      <c r="N295" s="71"/>
      <c r="O295" s="70">
        <f t="shared" si="8"/>
        <v>0</v>
      </c>
      <c r="P295" s="70">
        <f t="shared" si="9"/>
        <v>0</v>
      </c>
      <c r="R295" s="14"/>
      <c r="S295" s="14"/>
      <c r="T295" s="14"/>
    </row>
    <row r="296" spans="1:20">
      <c r="A296" s="68">
        <v>287</v>
      </c>
      <c r="B296" s="69" t="s">
        <v>312</v>
      </c>
      <c r="C296" s="70">
        <v>124.38116126997771</v>
      </c>
      <c r="D296" s="70">
        <v>123.77529426660361</v>
      </c>
      <c r="E296" s="70">
        <v>122.32196760592035</v>
      </c>
      <c r="F296" s="70">
        <v>127.58345478199212</v>
      </c>
      <c r="G296" s="70">
        <v>138.19179313436507</v>
      </c>
      <c r="H296" s="70">
        <v>139.50861457916639</v>
      </c>
      <c r="I296" s="70">
        <v>143.91042224184909</v>
      </c>
      <c r="J296" s="70">
        <v>141.81590334340436</v>
      </c>
      <c r="K296" s="70">
        <v>150.34518545408261</v>
      </c>
      <c r="L296" s="70">
        <v>138.83114289976373</v>
      </c>
      <c r="M296" s="70">
        <v>138.83114289976373</v>
      </c>
      <c r="N296" s="71"/>
      <c r="O296" s="70">
        <f t="shared" si="8"/>
        <v>122.32196760592035</v>
      </c>
      <c r="P296" s="70">
        <f t="shared" si="9"/>
        <v>150.34518545408261</v>
      </c>
      <c r="R296" s="14"/>
      <c r="S296" s="14"/>
      <c r="T296" s="14"/>
    </row>
    <row r="297" spans="1:20">
      <c r="A297" s="68">
        <v>288</v>
      </c>
      <c r="B297" s="69" t="s">
        <v>313</v>
      </c>
      <c r="C297" s="70">
        <v>142.0125854830253</v>
      </c>
      <c r="D297" s="70">
        <v>148.3651283143528</v>
      </c>
      <c r="E297" s="70">
        <v>155.30685203763065</v>
      </c>
      <c r="F297" s="70">
        <v>156.39673202298806</v>
      </c>
      <c r="G297" s="70">
        <v>161.07416672984743</v>
      </c>
      <c r="H297" s="70">
        <v>163.50453884937758</v>
      </c>
      <c r="I297" s="70">
        <v>167.82481363267809</v>
      </c>
      <c r="J297" s="70">
        <v>168.23965329076418</v>
      </c>
      <c r="K297" s="70">
        <v>180.6849505565846</v>
      </c>
      <c r="L297" s="70">
        <v>173.42576294710244</v>
      </c>
      <c r="M297" s="70">
        <v>173.42576294710244</v>
      </c>
      <c r="N297" s="71"/>
      <c r="O297" s="70">
        <f t="shared" si="8"/>
        <v>142.0125854830253</v>
      </c>
      <c r="P297" s="70">
        <f t="shared" si="9"/>
        <v>180.6849505565846</v>
      </c>
      <c r="R297" s="14"/>
      <c r="S297" s="14"/>
      <c r="T297" s="14"/>
    </row>
    <row r="298" spans="1:20">
      <c r="A298" s="68">
        <v>289</v>
      </c>
      <c r="B298" s="69" t="s">
        <v>314</v>
      </c>
      <c r="C298" s="70">
        <v>157.27263923058504</v>
      </c>
      <c r="D298" s="70">
        <v>149.42444561447547</v>
      </c>
      <c r="E298" s="70">
        <v>129.55443775797056</v>
      </c>
      <c r="F298" s="70">
        <v>136.59146028146199</v>
      </c>
      <c r="G298" s="70">
        <v>140.72171457160721</v>
      </c>
      <c r="H298" s="70">
        <v>140.33660481804202</v>
      </c>
      <c r="I298" s="70">
        <v>158.7253142934056</v>
      </c>
      <c r="J298" s="70">
        <v>166.15151807436237</v>
      </c>
      <c r="K298" s="70">
        <v>209.04691393335523</v>
      </c>
      <c r="L298" s="70">
        <v>175.18214716521902</v>
      </c>
      <c r="M298" s="70">
        <v>175.18214716521902</v>
      </c>
      <c r="N298" s="71"/>
      <c r="O298" s="70">
        <f t="shared" si="8"/>
        <v>129.55443775797056</v>
      </c>
      <c r="P298" s="70">
        <f t="shared" si="9"/>
        <v>209.04691393335523</v>
      </c>
      <c r="R298" s="14"/>
      <c r="S298" s="14"/>
      <c r="T298" s="14"/>
    </row>
    <row r="299" spans="1:20">
      <c r="A299" s="68">
        <v>290</v>
      </c>
      <c r="B299" s="69" t="s">
        <v>315</v>
      </c>
      <c r="C299" s="70">
        <v>113.97624116770142</v>
      </c>
      <c r="D299" s="70">
        <v>116.30583653156836</v>
      </c>
      <c r="E299" s="70">
        <v>119.3230376205285</v>
      </c>
      <c r="F299" s="70">
        <v>128.39855528127083</v>
      </c>
      <c r="G299" s="70">
        <v>131.21643936027164</v>
      </c>
      <c r="H299" s="70">
        <v>136.73498373651364</v>
      </c>
      <c r="I299" s="70">
        <v>140.99220604771423</v>
      </c>
      <c r="J299" s="70">
        <v>138.10645144227124</v>
      </c>
      <c r="K299" s="70">
        <v>147.32294578616583</v>
      </c>
      <c r="L299" s="70">
        <v>143.5234634394991</v>
      </c>
      <c r="M299" s="70">
        <v>143.5234634394991</v>
      </c>
      <c r="N299" s="71"/>
      <c r="O299" s="70">
        <f t="shared" si="8"/>
        <v>113.97624116770142</v>
      </c>
      <c r="P299" s="70">
        <f t="shared" si="9"/>
        <v>147.32294578616583</v>
      </c>
      <c r="R299" s="14"/>
      <c r="S299" s="14"/>
      <c r="T299" s="14"/>
    </row>
    <row r="300" spans="1:20">
      <c r="A300" s="68">
        <v>291</v>
      </c>
      <c r="B300" s="69" t="s">
        <v>316</v>
      </c>
      <c r="C300" s="70">
        <v>141.43373555775102</v>
      </c>
      <c r="D300" s="70">
        <v>153.65431244333709</v>
      </c>
      <c r="E300" s="70">
        <v>153.44753832921475</v>
      </c>
      <c r="F300" s="70">
        <v>156.02445844223652</v>
      </c>
      <c r="G300" s="70">
        <v>161.06551716791969</v>
      </c>
      <c r="H300" s="70">
        <v>155.10344654922548</v>
      </c>
      <c r="I300" s="70">
        <v>148.95045667566379</v>
      </c>
      <c r="J300" s="70">
        <v>133.73415083119806</v>
      </c>
      <c r="K300" s="70">
        <v>141.20539837529458</v>
      </c>
      <c r="L300" s="70">
        <v>139.32924291943345</v>
      </c>
      <c r="M300" s="70">
        <v>139.32924291943345</v>
      </c>
      <c r="N300" s="71"/>
      <c r="O300" s="70">
        <f t="shared" si="8"/>
        <v>133.73415083119806</v>
      </c>
      <c r="P300" s="70">
        <f t="shared" si="9"/>
        <v>161.06551716791969</v>
      </c>
      <c r="R300" s="14"/>
      <c r="S300" s="14"/>
      <c r="T300" s="14"/>
    </row>
    <row r="301" spans="1:20">
      <c r="A301" s="68">
        <v>292</v>
      </c>
      <c r="B301" s="69" t="s">
        <v>317</v>
      </c>
      <c r="C301" s="70">
        <v>108.9873828762846</v>
      </c>
      <c r="D301" s="70">
        <v>113.23692424647029</v>
      </c>
      <c r="E301" s="70">
        <v>108.34970482356316</v>
      </c>
      <c r="F301" s="70">
        <v>117.63498899381865</v>
      </c>
      <c r="G301" s="70">
        <v>120.72226584146432</v>
      </c>
      <c r="H301" s="70">
        <v>118.12821748669928</v>
      </c>
      <c r="I301" s="70">
        <v>117.38470585977367</v>
      </c>
      <c r="J301" s="70">
        <v>117.70341641449468</v>
      </c>
      <c r="K301" s="70">
        <v>117.51454729666739</v>
      </c>
      <c r="L301" s="70">
        <v>111.72207316357381</v>
      </c>
      <c r="M301" s="70">
        <v>111.72207316357381</v>
      </c>
      <c r="N301" s="71"/>
      <c r="O301" s="70">
        <f t="shared" si="8"/>
        <v>108.34970482356316</v>
      </c>
      <c r="P301" s="70">
        <f t="shared" si="9"/>
        <v>120.72226584146432</v>
      </c>
      <c r="R301" s="14"/>
      <c r="S301" s="14"/>
      <c r="T301" s="14"/>
    </row>
    <row r="302" spans="1:20">
      <c r="A302" s="68">
        <v>293</v>
      </c>
      <c r="B302" s="69" t="s">
        <v>318</v>
      </c>
      <c r="C302" s="70">
        <v>99.776069815959616</v>
      </c>
      <c r="D302" s="70">
        <v>100.90293640968953</v>
      </c>
      <c r="E302" s="70">
        <v>103.04628522781177</v>
      </c>
      <c r="F302" s="70">
        <v>106.07452746945687</v>
      </c>
      <c r="G302" s="70">
        <v>108.58755111986986</v>
      </c>
      <c r="H302" s="70">
        <v>107.70400202556634</v>
      </c>
      <c r="I302" s="70">
        <v>106.01188218755067</v>
      </c>
      <c r="J302" s="70">
        <v>104.78654387668973</v>
      </c>
      <c r="K302" s="70">
        <v>104.36332951823776</v>
      </c>
      <c r="L302" s="70">
        <v>102.69881399723218</v>
      </c>
      <c r="M302" s="70">
        <v>102.69881399723218</v>
      </c>
      <c r="N302" s="71"/>
      <c r="O302" s="70">
        <f t="shared" si="8"/>
        <v>99.776069815959616</v>
      </c>
      <c r="P302" s="70">
        <f t="shared" si="9"/>
        <v>108.58755111986986</v>
      </c>
      <c r="R302" s="14"/>
      <c r="S302" s="14"/>
      <c r="T302" s="14"/>
    </row>
    <row r="303" spans="1:20">
      <c r="A303" s="68">
        <v>294</v>
      </c>
      <c r="B303" s="69" t="s">
        <v>319</v>
      </c>
      <c r="C303" s="70">
        <v>0</v>
      </c>
      <c r="D303" s="70">
        <v>0</v>
      </c>
      <c r="E303" s="70">
        <v>0</v>
      </c>
      <c r="F303" s="70">
        <v>0</v>
      </c>
      <c r="G303" s="70">
        <v>0</v>
      </c>
      <c r="H303" s="70">
        <v>0</v>
      </c>
      <c r="I303" s="70">
        <v>0</v>
      </c>
      <c r="J303" s="70">
        <v>0</v>
      </c>
      <c r="K303" s="70">
        <v>0</v>
      </c>
      <c r="L303" s="70">
        <v>0</v>
      </c>
      <c r="M303" s="70">
        <v>0</v>
      </c>
      <c r="N303" s="71"/>
      <c r="O303" s="70">
        <f t="shared" si="8"/>
        <v>0</v>
      </c>
      <c r="P303" s="70">
        <f t="shared" si="9"/>
        <v>0</v>
      </c>
      <c r="R303" s="14"/>
      <c r="S303" s="14"/>
      <c r="T303" s="14"/>
    </row>
    <row r="304" spans="1:20">
      <c r="A304" s="68">
        <v>295</v>
      </c>
      <c r="B304" s="69" t="s">
        <v>320</v>
      </c>
      <c r="C304" s="70">
        <v>126.13160600419506</v>
      </c>
      <c r="D304" s="70">
        <v>130.77852510200111</v>
      </c>
      <c r="E304" s="70">
        <v>137.14951263230023</v>
      </c>
      <c r="F304" s="70">
        <v>146.73276672271919</v>
      </c>
      <c r="G304" s="70">
        <v>147.82218904909098</v>
      </c>
      <c r="H304" s="70">
        <v>154.17881465424998</v>
      </c>
      <c r="I304" s="70">
        <v>155.33101211660374</v>
      </c>
      <c r="J304" s="70">
        <v>158.9987425312211</v>
      </c>
      <c r="K304" s="70">
        <v>161.74799218275396</v>
      </c>
      <c r="L304" s="70">
        <v>153.05738780394682</v>
      </c>
      <c r="M304" s="70">
        <v>153.05738780394682</v>
      </c>
      <c r="N304" s="71"/>
      <c r="O304" s="70">
        <f t="shared" si="8"/>
        <v>126.13160600419506</v>
      </c>
      <c r="P304" s="70">
        <f t="shared" si="9"/>
        <v>161.74799218275396</v>
      </c>
      <c r="R304" s="14"/>
      <c r="S304" s="14"/>
      <c r="T304" s="14"/>
    </row>
    <row r="305" spans="1:20">
      <c r="A305" s="68">
        <v>296</v>
      </c>
      <c r="B305" s="69" t="s">
        <v>321</v>
      </c>
      <c r="C305" s="70">
        <v>222.64902436803629</v>
      </c>
      <c r="D305" s="70">
        <v>228.30851910682398</v>
      </c>
      <c r="E305" s="70">
        <v>221.46525650920199</v>
      </c>
      <c r="F305" s="70">
        <v>224.51170305414979</v>
      </c>
      <c r="G305" s="70">
        <v>228.27650687529464</v>
      </c>
      <c r="H305" s="70">
        <v>231.6802480303553</v>
      </c>
      <c r="I305" s="70">
        <v>246.10708820417747</v>
      </c>
      <c r="J305" s="70">
        <v>231.7079417816112</v>
      </c>
      <c r="K305" s="70">
        <v>251.20927694584756</v>
      </c>
      <c r="L305" s="70">
        <v>225.7229739153729</v>
      </c>
      <c r="M305" s="70">
        <v>225.7229739153729</v>
      </c>
      <c r="N305" s="71"/>
      <c r="O305" s="70">
        <f t="shared" si="8"/>
        <v>221.46525650920199</v>
      </c>
      <c r="P305" s="70">
        <f t="shared" si="9"/>
        <v>251.20927694584756</v>
      </c>
      <c r="R305" s="14"/>
      <c r="S305" s="14"/>
      <c r="T305" s="14"/>
    </row>
    <row r="306" spans="1:20">
      <c r="A306" s="68">
        <v>297</v>
      </c>
      <c r="B306" s="69" t="s">
        <v>322</v>
      </c>
      <c r="C306" s="70">
        <v>0</v>
      </c>
      <c r="D306" s="70">
        <v>0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1"/>
      <c r="O306" s="70">
        <f t="shared" si="8"/>
        <v>0</v>
      </c>
      <c r="P306" s="70">
        <f t="shared" si="9"/>
        <v>0</v>
      </c>
      <c r="R306" s="14"/>
      <c r="S306" s="14"/>
      <c r="T306" s="14"/>
    </row>
    <row r="307" spans="1:20">
      <c r="A307" s="68">
        <v>298</v>
      </c>
      <c r="B307" s="69" t="s">
        <v>323</v>
      </c>
      <c r="C307" s="70">
        <v>155.46160659045643</v>
      </c>
      <c r="D307" s="70">
        <v>160.3655505188045</v>
      </c>
      <c r="E307" s="70">
        <v>179.48156665484052</v>
      </c>
      <c r="F307" s="70">
        <v>176.89250602421382</v>
      </c>
      <c r="G307" s="70">
        <v>176.57625424530789</v>
      </c>
      <c r="H307" s="70">
        <v>171.44750481509357</v>
      </c>
      <c r="I307" s="70">
        <v>183.56694667876852</v>
      </c>
      <c r="J307" s="70">
        <v>164.33169066248422</v>
      </c>
      <c r="K307" s="70">
        <v>190.12120034218287</v>
      </c>
      <c r="L307" s="70">
        <v>176.35237832580449</v>
      </c>
      <c r="M307" s="70">
        <v>176.35237832580449</v>
      </c>
      <c r="N307" s="71"/>
      <c r="O307" s="70">
        <f t="shared" si="8"/>
        <v>155.46160659045643</v>
      </c>
      <c r="P307" s="70">
        <f t="shared" si="9"/>
        <v>190.12120034218287</v>
      </c>
      <c r="R307" s="14"/>
      <c r="S307" s="14"/>
      <c r="T307" s="14"/>
    </row>
    <row r="308" spans="1:20">
      <c r="A308" s="68">
        <v>299</v>
      </c>
      <c r="B308" s="69" t="s">
        <v>324</v>
      </c>
      <c r="C308" s="70">
        <v>0</v>
      </c>
      <c r="D308" s="70">
        <v>0</v>
      </c>
      <c r="E308" s="70">
        <v>0</v>
      </c>
      <c r="F308" s="70">
        <v>0</v>
      </c>
      <c r="G308" s="70">
        <v>0</v>
      </c>
      <c r="H308" s="70">
        <v>0</v>
      </c>
      <c r="I308" s="70">
        <v>0</v>
      </c>
      <c r="J308" s="70">
        <v>0</v>
      </c>
      <c r="K308" s="70">
        <v>0</v>
      </c>
      <c r="L308" s="70">
        <v>0</v>
      </c>
      <c r="M308" s="70">
        <v>0</v>
      </c>
      <c r="N308" s="71"/>
      <c r="O308" s="70">
        <f t="shared" si="8"/>
        <v>0</v>
      </c>
      <c r="P308" s="70">
        <f t="shared" si="9"/>
        <v>0</v>
      </c>
      <c r="R308" s="14"/>
      <c r="S308" s="14"/>
      <c r="T308" s="14"/>
    </row>
    <row r="309" spans="1:20">
      <c r="A309" s="68">
        <v>300</v>
      </c>
      <c r="B309" s="69" t="s">
        <v>325</v>
      </c>
      <c r="C309" s="70">
        <v>258.83476967892022</v>
      </c>
      <c r="D309" s="70">
        <v>305.7674427067268</v>
      </c>
      <c r="E309" s="70">
        <v>298.71818098234274</v>
      </c>
      <c r="F309" s="70">
        <v>337.02297115535742</v>
      </c>
      <c r="G309" s="70">
        <v>306.74262370171641</v>
      </c>
      <c r="H309" s="70">
        <v>326.36120461859173</v>
      </c>
      <c r="I309" s="70">
        <v>288.93455631493447</v>
      </c>
      <c r="J309" s="70">
        <v>279.57869192867548</v>
      </c>
      <c r="K309" s="70">
        <v>300.27025420362111</v>
      </c>
      <c r="L309" s="70">
        <v>280.74392899328598</v>
      </c>
      <c r="M309" s="70">
        <v>280.74392899328598</v>
      </c>
      <c r="N309" s="71"/>
      <c r="O309" s="70">
        <f t="shared" si="8"/>
        <v>258.83476967892022</v>
      </c>
      <c r="P309" s="70">
        <f t="shared" si="9"/>
        <v>337.02297115535742</v>
      </c>
      <c r="R309" s="14"/>
      <c r="S309" s="14"/>
      <c r="T309" s="14"/>
    </row>
    <row r="310" spans="1:20">
      <c r="A310" s="68">
        <v>301</v>
      </c>
      <c r="B310" s="69" t="s">
        <v>326</v>
      </c>
      <c r="C310" s="70">
        <v>120.35241331709028</v>
      </c>
      <c r="D310" s="70">
        <v>126.74479145797442</v>
      </c>
      <c r="E310" s="70">
        <v>127.51125714122828</v>
      </c>
      <c r="F310" s="70">
        <v>134.91390252533745</v>
      </c>
      <c r="G310" s="70">
        <v>136.07509882226583</v>
      </c>
      <c r="H310" s="70">
        <v>143.73150497126264</v>
      </c>
      <c r="I310" s="70">
        <v>140.65556160428966</v>
      </c>
      <c r="J310" s="70">
        <v>136.05290374045964</v>
      </c>
      <c r="K310" s="70">
        <v>137.18347340297865</v>
      </c>
      <c r="L310" s="70">
        <v>134.65258577639557</v>
      </c>
      <c r="M310" s="70">
        <v>134.65258577639557</v>
      </c>
      <c r="N310" s="71"/>
      <c r="O310" s="70">
        <f t="shared" si="8"/>
        <v>120.35241331709028</v>
      </c>
      <c r="P310" s="70">
        <f t="shared" si="9"/>
        <v>143.73150497126264</v>
      </c>
      <c r="R310" s="14"/>
      <c r="S310" s="14"/>
      <c r="T310" s="14"/>
    </row>
    <row r="311" spans="1:20">
      <c r="A311" s="68">
        <v>302</v>
      </c>
      <c r="B311" s="69" t="s">
        <v>327</v>
      </c>
      <c r="C311" s="70">
        <v>0</v>
      </c>
      <c r="D311" s="70">
        <v>0</v>
      </c>
      <c r="E311" s="70">
        <v>0</v>
      </c>
      <c r="F311" s="70">
        <v>0</v>
      </c>
      <c r="G311" s="70">
        <v>0</v>
      </c>
      <c r="H311" s="70">
        <v>0</v>
      </c>
      <c r="I311" s="70">
        <v>0</v>
      </c>
      <c r="J311" s="70">
        <v>0</v>
      </c>
      <c r="K311" s="70">
        <v>0</v>
      </c>
      <c r="L311" s="70">
        <v>0</v>
      </c>
      <c r="M311" s="70">
        <v>0</v>
      </c>
      <c r="N311" s="71"/>
      <c r="O311" s="70">
        <f t="shared" si="8"/>
        <v>0</v>
      </c>
      <c r="P311" s="70">
        <f t="shared" si="9"/>
        <v>0</v>
      </c>
      <c r="R311" s="14"/>
      <c r="S311" s="14"/>
      <c r="T311" s="14"/>
    </row>
    <row r="312" spans="1:20">
      <c r="A312" s="68">
        <v>303</v>
      </c>
      <c r="B312" s="69" t="s">
        <v>328</v>
      </c>
      <c r="C312" s="70">
        <v>0</v>
      </c>
      <c r="D312" s="70">
        <v>0</v>
      </c>
      <c r="E312" s="70">
        <v>0</v>
      </c>
      <c r="F312" s="70">
        <v>0</v>
      </c>
      <c r="G312" s="70">
        <v>0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0</v>
      </c>
      <c r="N312" s="71"/>
      <c r="O312" s="70">
        <f t="shared" si="8"/>
        <v>0</v>
      </c>
      <c r="P312" s="70">
        <f t="shared" si="9"/>
        <v>0</v>
      </c>
      <c r="R312" s="14"/>
      <c r="S312" s="14"/>
      <c r="T312" s="14"/>
    </row>
    <row r="313" spans="1:20">
      <c r="A313" s="68">
        <v>304</v>
      </c>
      <c r="B313" s="69" t="s">
        <v>329</v>
      </c>
      <c r="C313" s="70">
        <v>130.43210815084072</v>
      </c>
      <c r="D313" s="70">
        <v>128.41451193842829</v>
      </c>
      <c r="E313" s="70">
        <v>119.64317073447286</v>
      </c>
      <c r="F313" s="70">
        <v>132.3068840249604</v>
      </c>
      <c r="G313" s="70">
        <v>132.98338768331678</v>
      </c>
      <c r="H313" s="70">
        <v>137.90557953483514</v>
      </c>
      <c r="I313" s="70">
        <v>137.84166153083484</v>
      </c>
      <c r="J313" s="70">
        <v>135.77256863315219</v>
      </c>
      <c r="K313" s="70">
        <v>140.78030178209053</v>
      </c>
      <c r="L313" s="70">
        <v>134.07165351989849</v>
      </c>
      <c r="M313" s="70">
        <v>134.07165351989849</v>
      </c>
      <c r="N313" s="71"/>
      <c r="O313" s="70">
        <f t="shared" si="8"/>
        <v>119.64317073447286</v>
      </c>
      <c r="P313" s="70">
        <f t="shared" si="9"/>
        <v>140.78030178209053</v>
      </c>
      <c r="R313" s="14"/>
      <c r="S313" s="14"/>
      <c r="T313" s="14"/>
    </row>
    <row r="314" spans="1:20">
      <c r="A314" s="68">
        <v>305</v>
      </c>
      <c r="B314" s="69" t="s">
        <v>330</v>
      </c>
      <c r="C314" s="70">
        <v>119.10281617193503</v>
      </c>
      <c r="D314" s="70">
        <v>125.5195956578418</v>
      </c>
      <c r="E314" s="70">
        <v>131.79523896786549</v>
      </c>
      <c r="F314" s="70">
        <v>132.45188285644568</v>
      </c>
      <c r="G314" s="70">
        <v>132.61862429713631</v>
      </c>
      <c r="H314" s="70">
        <v>136.035506759573</v>
      </c>
      <c r="I314" s="70">
        <v>136.91152857999683</v>
      </c>
      <c r="J314" s="70">
        <v>140.22482252407983</v>
      </c>
      <c r="K314" s="70">
        <v>144.35603108892334</v>
      </c>
      <c r="L314" s="70">
        <v>141.96475026990595</v>
      </c>
      <c r="M314" s="70">
        <v>141.96475026990595</v>
      </c>
      <c r="N314" s="71"/>
      <c r="O314" s="70">
        <f t="shared" si="8"/>
        <v>119.10281617193503</v>
      </c>
      <c r="P314" s="70">
        <f t="shared" si="9"/>
        <v>144.35603108892334</v>
      </c>
      <c r="R314" s="14"/>
      <c r="S314" s="14"/>
      <c r="T314" s="14"/>
    </row>
    <row r="315" spans="1:20">
      <c r="A315" s="68">
        <v>306</v>
      </c>
      <c r="B315" s="69" t="s">
        <v>331</v>
      </c>
      <c r="C315" s="70">
        <v>136.42693725009846</v>
      </c>
      <c r="D315" s="70">
        <v>138.12954098191261</v>
      </c>
      <c r="E315" s="70">
        <v>128.23626011455403</v>
      </c>
      <c r="F315" s="70">
        <v>117.39446868511804</v>
      </c>
      <c r="G315" s="70">
        <v>132.34271020853811</v>
      </c>
      <c r="H315" s="70">
        <v>130.53389944099925</v>
      </c>
      <c r="I315" s="70">
        <v>141.36379267941771</v>
      </c>
      <c r="J315" s="70">
        <v>138.43212887241899</v>
      </c>
      <c r="K315" s="70">
        <v>139.1593690232865</v>
      </c>
      <c r="L315" s="70">
        <v>123.47558249216435</v>
      </c>
      <c r="M315" s="70">
        <v>123.47558249216435</v>
      </c>
      <c r="N315" s="71"/>
      <c r="O315" s="70">
        <f t="shared" si="8"/>
        <v>117.39446868511804</v>
      </c>
      <c r="P315" s="70">
        <f t="shared" si="9"/>
        <v>141.36379267941771</v>
      </c>
      <c r="R315" s="14"/>
      <c r="S315" s="14"/>
      <c r="T315" s="14"/>
    </row>
    <row r="316" spans="1:20">
      <c r="A316" s="68">
        <v>307</v>
      </c>
      <c r="B316" s="69" t="s">
        <v>332</v>
      </c>
      <c r="C316" s="70">
        <v>123.50465699378688</v>
      </c>
      <c r="D316" s="70">
        <v>126.56338764967859</v>
      </c>
      <c r="E316" s="70">
        <v>128.04657251170789</v>
      </c>
      <c r="F316" s="70">
        <v>134.35027273973387</v>
      </c>
      <c r="G316" s="70">
        <v>138.30656115998411</v>
      </c>
      <c r="H316" s="70">
        <v>139.26780605454618</v>
      </c>
      <c r="I316" s="70">
        <v>142.04358425340948</v>
      </c>
      <c r="J316" s="70">
        <v>143.507423263433</v>
      </c>
      <c r="K316" s="70">
        <v>145.1456510549412</v>
      </c>
      <c r="L316" s="70">
        <v>141.83032900099181</v>
      </c>
      <c r="M316" s="70">
        <v>141.83032900099181</v>
      </c>
      <c r="N316" s="71"/>
      <c r="O316" s="70">
        <f t="shared" si="8"/>
        <v>123.50465699378688</v>
      </c>
      <c r="P316" s="70">
        <f t="shared" si="9"/>
        <v>145.1456510549412</v>
      </c>
      <c r="R316" s="14"/>
      <c r="S316" s="14"/>
      <c r="T316" s="14"/>
    </row>
    <row r="317" spans="1:20">
      <c r="A317" s="68">
        <v>308</v>
      </c>
      <c r="B317" s="69" t="s">
        <v>333</v>
      </c>
      <c r="C317" s="70">
        <v>149.42222856018756</v>
      </c>
      <c r="D317" s="70">
        <v>154.16656364412157</v>
      </c>
      <c r="E317" s="70">
        <v>153.25822239633487</v>
      </c>
      <c r="F317" s="70">
        <v>159.0986755154176</v>
      </c>
      <c r="G317" s="70">
        <v>158.02832985149331</v>
      </c>
      <c r="H317" s="70">
        <v>153.69198968423413</v>
      </c>
      <c r="I317" s="70">
        <v>149.87836683713917</v>
      </c>
      <c r="J317" s="70">
        <v>145.76806807000855</v>
      </c>
      <c r="K317" s="70">
        <v>147.84718015257124</v>
      </c>
      <c r="L317" s="70">
        <v>141.25484456461166</v>
      </c>
      <c r="M317" s="70">
        <v>141.25484456461166</v>
      </c>
      <c r="N317" s="71"/>
      <c r="O317" s="70">
        <f t="shared" si="8"/>
        <v>141.25484456461166</v>
      </c>
      <c r="P317" s="70">
        <f t="shared" si="9"/>
        <v>159.0986755154176</v>
      </c>
      <c r="R317" s="14"/>
      <c r="S317" s="14"/>
      <c r="T317" s="14"/>
    </row>
    <row r="318" spans="1:20">
      <c r="A318" s="68">
        <v>309</v>
      </c>
      <c r="B318" s="69" t="s">
        <v>334</v>
      </c>
      <c r="C318" s="70">
        <v>101.75562034066029</v>
      </c>
      <c r="D318" s="70">
        <v>102.77820916546436</v>
      </c>
      <c r="E318" s="70">
        <v>105.04275619772933</v>
      </c>
      <c r="F318" s="70">
        <v>105.57897449459317</v>
      </c>
      <c r="G318" s="70">
        <v>110.63497294579048</v>
      </c>
      <c r="H318" s="70">
        <v>114.12081452032064</v>
      </c>
      <c r="I318" s="70">
        <v>109.16123365670711</v>
      </c>
      <c r="J318" s="70">
        <v>110.59116416026662</v>
      </c>
      <c r="K318" s="70">
        <v>109.40316066981548</v>
      </c>
      <c r="L318" s="70">
        <v>105.8330741062304</v>
      </c>
      <c r="M318" s="70">
        <v>105.8330741062304</v>
      </c>
      <c r="N318" s="71"/>
      <c r="O318" s="70">
        <f t="shared" si="8"/>
        <v>101.75562034066029</v>
      </c>
      <c r="P318" s="70">
        <f t="shared" si="9"/>
        <v>114.12081452032064</v>
      </c>
      <c r="R318" s="14"/>
      <c r="S318" s="14"/>
      <c r="T318" s="14"/>
    </row>
    <row r="319" spans="1:20">
      <c r="A319" s="68">
        <v>310</v>
      </c>
      <c r="B319" s="69" t="s">
        <v>335</v>
      </c>
      <c r="C319" s="70">
        <v>110.22915413976537</v>
      </c>
      <c r="D319" s="70">
        <v>116.70583513611857</v>
      </c>
      <c r="E319" s="70">
        <v>114.09557600824026</v>
      </c>
      <c r="F319" s="70">
        <v>120.37752224027329</v>
      </c>
      <c r="G319" s="70">
        <v>121.45048026184848</v>
      </c>
      <c r="H319" s="70">
        <v>125.85205202925376</v>
      </c>
      <c r="I319" s="70">
        <v>110.34681368821701</v>
      </c>
      <c r="J319" s="70">
        <v>125.90011160431882</v>
      </c>
      <c r="K319" s="70">
        <v>132.5373618810583</v>
      </c>
      <c r="L319" s="70">
        <v>121.19008348181117</v>
      </c>
      <c r="M319" s="70">
        <v>121.19008348181117</v>
      </c>
      <c r="N319" s="71"/>
      <c r="O319" s="70">
        <f t="shared" si="8"/>
        <v>110.22915413976537</v>
      </c>
      <c r="P319" s="70">
        <f t="shared" si="9"/>
        <v>132.5373618810583</v>
      </c>
      <c r="R319" s="14"/>
      <c r="S319" s="14"/>
      <c r="T319" s="14"/>
    </row>
    <row r="320" spans="1:20">
      <c r="A320" s="68">
        <v>311</v>
      </c>
      <c r="B320" s="69" t="s">
        <v>336</v>
      </c>
      <c r="C320" s="70">
        <v>0</v>
      </c>
      <c r="D320" s="70">
        <v>0</v>
      </c>
      <c r="E320" s="70">
        <v>0</v>
      </c>
      <c r="F320" s="70">
        <v>0</v>
      </c>
      <c r="G320" s="70">
        <v>0</v>
      </c>
      <c r="H320" s="70">
        <v>0</v>
      </c>
      <c r="I320" s="70">
        <v>0</v>
      </c>
      <c r="J320" s="70">
        <v>0</v>
      </c>
      <c r="K320" s="70">
        <v>0</v>
      </c>
      <c r="L320" s="70">
        <v>0</v>
      </c>
      <c r="M320" s="70">
        <v>0</v>
      </c>
      <c r="N320" s="71"/>
      <c r="O320" s="70">
        <f t="shared" si="8"/>
        <v>0</v>
      </c>
      <c r="P320" s="70">
        <f t="shared" si="9"/>
        <v>0</v>
      </c>
      <c r="R320" s="14"/>
      <c r="S320" s="14"/>
      <c r="T320" s="14"/>
    </row>
    <row r="321" spans="1:20">
      <c r="A321" s="68">
        <v>312</v>
      </c>
      <c r="B321" s="69" t="s">
        <v>337</v>
      </c>
      <c r="C321" s="70">
        <v>0</v>
      </c>
      <c r="D321" s="70">
        <v>0</v>
      </c>
      <c r="E321" s="70">
        <v>0</v>
      </c>
      <c r="F321" s="70">
        <v>0</v>
      </c>
      <c r="G321" s="70">
        <v>0</v>
      </c>
      <c r="H321" s="70">
        <v>0</v>
      </c>
      <c r="I321" s="70">
        <v>0</v>
      </c>
      <c r="J321" s="70">
        <v>0</v>
      </c>
      <c r="K321" s="70">
        <v>0</v>
      </c>
      <c r="L321" s="70">
        <v>0</v>
      </c>
      <c r="M321" s="70">
        <v>0</v>
      </c>
      <c r="N321" s="71"/>
      <c r="O321" s="70">
        <f t="shared" si="8"/>
        <v>0</v>
      </c>
      <c r="P321" s="70">
        <f t="shared" si="9"/>
        <v>0</v>
      </c>
      <c r="R321" s="14"/>
      <c r="S321" s="14"/>
      <c r="T321" s="14"/>
    </row>
    <row r="322" spans="1:20">
      <c r="A322" s="68">
        <v>313</v>
      </c>
      <c r="B322" s="69" t="s">
        <v>338</v>
      </c>
      <c r="C322" s="70">
        <v>0</v>
      </c>
      <c r="D322" s="70">
        <v>0</v>
      </c>
      <c r="E322" s="70">
        <v>0</v>
      </c>
      <c r="F322" s="70">
        <v>0</v>
      </c>
      <c r="G322" s="70">
        <v>0</v>
      </c>
      <c r="H322" s="70">
        <v>0</v>
      </c>
      <c r="I322" s="70">
        <v>0</v>
      </c>
      <c r="J322" s="70">
        <v>0</v>
      </c>
      <c r="K322" s="70">
        <v>0</v>
      </c>
      <c r="L322" s="70">
        <v>0</v>
      </c>
      <c r="M322" s="70">
        <v>0</v>
      </c>
      <c r="N322" s="71"/>
      <c r="O322" s="70">
        <f t="shared" si="8"/>
        <v>0</v>
      </c>
      <c r="P322" s="70">
        <f t="shared" si="9"/>
        <v>0</v>
      </c>
      <c r="R322" s="14"/>
      <c r="S322" s="14"/>
      <c r="T322" s="14"/>
    </row>
    <row r="323" spans="1:20">
      <c r="A323" s="68">
        <v>314</v>
      </c>
      <c r="B323" s="69" t="s">
        <v>339</v>
      </c>
      <c r="C323" s="70">
        <v>141.159709089839</v>
      </c>
      <c r="D323" s="70">
        <v>152.8712569524796</v>
      </c>
      <c r="E323" s="70">
        <v>174.27146178274029</v>
      </c>
      <c r="F323" s="70">
        <v>179.31434165920405</v>
      </c>
      <c r="G323" s="70">
        <v>177.58259564059279</v>
      </c>
      <c r="H323" s="70">
        <v>183.16764105552676</v>
      </c>
      <c r="I323" s="70">
        <v>180.16176555611392</v>
      </c>
      <c r="J323" s="70">
        <v>175.07987742182837</v>
      </c>
      <c r="K323" s="70">
        <v>179.82388167646863</v>
      </c>
      <c r="L323" s="70">
        <v>175.45672934136448</v>
      </c>
      <c r="M323" s="70">
        <v>175.45672934136448</v>
      </c>
      <c r="N323" s="71"/>
      <c r="O323" s="70">
        <f t="shared" si="8"/>
        <v>141.159709089839</v>
      </c>
      <c r="P323" s="70">
        <f t="shared" si="9"/>
        <v>183.16764105552676</v>
      </c>
      <c r="R323" s="14"/>
      <c r="S323" s="14"/>
      <c r="T323" s="14"/>
    </row>
    <row r="324" spans="1:20">
      <c r="A324" s="68">
        <v>315</v>
      </c>
      <c r="B324" s="69" t="s">
        <v>340</v>
      </c>
      <c r="C324" s="70">
        <v>158.17072742780519</v>
      </c>
      <c r="D324" s="70">
        <v>164.60428100924526</v>
      </c>
      <c r="E324" s="70">
        <v>167.90189688510725</v>
      </c>
      <c r="F324" s="70">
        <v>170.20357888967069</v>
      </c>
      <c r="G324" s="70">
        <v>172.01338969059293</v>
      </c>
      <c r="H324" s="70">
        <v>172.26299718624088</v>
      </c>
      <c r="I324" s="70">
        <v>168.94203630384149</v>
      </c>
      <c r="J324" s="70">
        <v>171.18133344133238</v>
      </c>
      <c r="K324" s="70">
        <v>175.1707848851369</v>
      </c>
      <c r="L324" s="70">
        <v>172.69485077298643</v>
      </c>
      <c r="M324" s="70">
        <v>172.69485077298643</v>
      </c>
      <c r="N324" s="71"/>
      <c r="O324" s="70">
        <f t="shared" si="8"/>
        <v>158.17072742780519</v>
      </c>
      <c r="P324" s="70">
        <f t="shared" si="9"/>
        <v>175.1707848851369</v>
      </c>
      <c r="R324" s="14"/>
      <c r="S324" s="14"/>
      <c r="T324" s="14"/>
    </row>
    <row r="325" spans="1:20">
      <c r="A325" s="68">
        <v>316</v>
      </c>
      <c r="B325" s="69" t="s">
        <v>341</v>
      </c>
      <c r="C325" s="70">
        <v>104.20803229167286</v>
      </c>
      <c r="D325" s="70">
        <v>106.57540986027276</v>
      </c>
      <c r="E325" s="70">
        <v>107.38892113907686</v>
      </c>
      <c r="F325" s="70">
        <v>109.67256726788422</v>
      </c>
      <c r="G325" s="70">
        <v>113.690356854559</v>
      </c>
      <c r="H325" s="70">
        <v>113.92032258963852</v>
      </c>
      <c r="I325" s="70">
        <v>111.90922855147652</v>
      </c>
      <c r="J325" s="70">
        <v>107.55656360461603</v>
      </c>
      <c r="K325" s="70">
        <v>112.22885332855286</v>
      </c>
      <c r="L325" s="70">
        <v>107.96057526282472</v>
      </c>
      <c r="M325" s="70">
        <v>107.96057526282472</v>
      </c>
      <c r="N325" s="71"/>
      <c r="O325" s="70">
        <f t="shared" si="8"/>
        <v>104.20803229167286</v>
      </c>
      <c r="P325" s="70">
        <f t="shared" si="9"/>
        <v>113.92032258963852</v>
      </c>
      <c r="R325" s="14"/>
      <c r="S325" s="14"/>
      <c r="T325" s="14"/>
    </row>
    <row r="326" spans="1:20">
      <c r="A326" s="68">
        <v>317</v>
      </c>
      <c r="B326" s="69" t="s">
        <v>342</v>
      </c>
      <c r="C326" s="70">
        <v>157.16861705113061</v>
      </c>
      <c r="D326" s="70">
        <v>162.67071869926502</v>
      </c>
      <c r="E326" s="70">
        <v>163.41227303863448</v>
      </c>
      <c r="F326" s="70">
        <v>170.37360556590474</v>
      </c>
      <c r="G326" s="70">
        <v>166.5697374828608</v>
      </c>
      <c r="H326" s="70">
        <v>177.97989692071499</v>
      </c>
      <c r="I326" s="70">
        <v>176.13145727627239</v>
      </c>
      <c r="J326" s="70">
        <v>180.12047194295968</v>
      </c>
      <c r="K326" s="70">
        <v>193.85967042270462</v>
      </c>
      <c r="L326" s="70">
        <v>194.76673647458634</v>
      </c>
      <c r="M326" s="70">
        <v>194.76673647458634</v>
      </c>
      <c r="N326" s="71"/>
      <c r="O326" s="70">
        <f t="shared" si="8"/>
        <v>157.16861705113061</v>
      </c>
      <c r="P326" s="70">
        <f t="shared" si="9"/>
        <v>194.76673647458634</v>
      </c>
      <c r="R326" s="14"/>
      <c r="S326" s="14"/>
      <c r="T326" s="14"/>
    </row>
    <row r="327" spans="1:20">
      <c r="A327" s="68">
        <v>318</v>
      </c>
      <c r="B327" s="69" t="s">
        <v>343</v>
      </c>
      <c r="C327" s="70">
        <v>245.20121770835087</v>
      </c>
      <c r="D327" s="70">
        <v>245.82808672070971</v>
      </c>
      <c r="E327" s="70">
        <v>246.10963407914355</v>
      </c>
      <c r="F327" s="70">
        <v>276.68766911848604</v>
      </c>
      <c r="G327" s="70">
        <v>291.27432031991492</v>
      </c>
      <c r="H327" s="70">
        <v>278.40015086608423</v>
      </c>
      <c r="I327" s="70">
        <v>283.25302694138645</v>
      </c>
      <c r="J327" s="70">
        <v>255.30588691219739</v>
      </c>
      <c r="K327" s="70">
        <v>269.16323398489055</v>
      </c>
      <c r="L327" s="70">
        <v>211.57682672026269</v>
      </c>
      <c r="M327" s="70">
        <v>211.57682672026269</v>
      </c>
      <c r="N327" s="71"/>
      <c r="O327" s="70">
        <f t="shared" si="8"/>
        <v>211.57682672026269</v>
      </c>
      <c r="P327" s="70">
        <f t="shared" si="9"/>
        <v>291.27432031991492</v>
      </c>
      <c r="R327" s="14"/>
      <c r="S327" s="14"/>
      <c r="T327" s="14"/>
    </row>
    <row r="328" spans="1:20">
      <c r="A328" s="68">
        <v>319</v>
      </c>
      <c r="B328" s="69" t="s">
        <v>344</v>
      </c>
      <c r="C328" s="70">
        <v>0</v>
      </c>
      <c r="D328" s="70">
        <v>0</v>
      </c>
      <c r="E328" s="70">
        <v>0</v>
      </c>
      <c r="F328" s="70">
        <v>0</v>
      </c>
      <c r="G328" s="70">
        <v>0</v>
      </c>
      <c r="H328" s="70">
        <v>0</v>
      </c>
      <c r="I328" s="70">
        <v>0</v>
      </c>
      <c r="J328" s="70">
        <v>0</v>
      </c>
      <c r="K328" s="70">
        <v>0</v>
      </c>
      <c r="L328" s="70">
        <v>0</v>
      </c>
      <c r="M328" s="70">
        <v>0</v>
      </c>
      <c r="N328" s="71"/>
      <c r="O328" s="70">
        <f t="shared" si="8"/>
        <v>0</v>
      </c>
      <c r="P328" s="70">
        <f t="shared" si="9"/>
        <v>0</v>
      </c>
      <c r="R328" s="14"/>
      <c r="S328" s="14"/>
      <c r="T328" s="14"/>
    </row>
    <row r="329" spans="1:20">
      <c r="A329" s="68">
        <v>320</v>
      </c>
      <c r="B329" s="69" t="s">
        <v>345</v>
      </c>
      <c r="C329" s="70">
        <v>0</v>
      </c>
      <c r="D329" s="70">
        <v>0</v>
      </c>
      <c r="E329" s="70">
        <v>0</v>
      </c>
      <c r="F329" s="70">
        <v>0</v>
      </c>
      <c r="G329" s="70">
        <v>0</v>
      </c>
      <c r="H329" s="70">
        <v>0</v>
      </c>
      <c r="I329" s="70">
        <v>0</v>
      </c>
      <c r="J329" s="70">
        <v>0</v>
      </c>
      <c r="K329" s="70">
        <v>0</v>
      </c>
      <c r="L329" s="70">
        <v>0</v>
      </c>
      <c r="M329" s="70">
        <v>0</v>
      </c>
      <c r="N329" s="71"/>
      <c r="O329" s="70">
        <f t="shared" si="8"/>
        <v>0</v>
      </c>
      <c r="P329" s="70">
        <f t="shared" si="9"/>
        <v>0</v>
      </c>
      <c r="R329" s="14"/>
      <c r="S329" s="14"/>
      <c r="T329" s="14"/>
    </row>
    <row r="330" spans="1:20">
      <c r="A330" s="68">
        <v>321</v>
      </c>
      <c r="B330" s="69" t="s">
        <v>346</v>
      </c>
      <c r="C330" s="70">
        <v>151.72766696212176</v>
      </c>
      <c r="D330" s="70">
        <v>149.24677424690074</v>
      </c>
      <c r="E330" s="70">
        <v>151.05917644577815</v>
      </c>
      <c r="F330" s="70">
        <v>154.95171195506933</v>
      </c>
      <c r="G330" s="70">
        <v>149.13053421612042</v>
      </c>
      <c r="H330" s="70">
        <v>155.12174886953673</v>
      </c>
      <c r="I330" s="70">
        <v>153.2402264421012</v>
      </c>
      <c r="J330" s="70">
        <v>150.67741286009445</v>
      </c>
      <c r="K330" s="70">
        <v>151.61512283418725</v>
      </c>
      <c r="L330" s="70">
        <v>150.58010002693371</v>
      </c>
      <c r="M330" s="70">
        <v>150.58010002693371</v>
      </c>
      <c r="N330" s="71"/>
      <c r="O330" s="70">
        <f t="shared" si="8"/>
        <v>149.13053421612042</v>
      </c>
      <c r="P330" s="70">
        <f t="shared" si="9"/>
        <v>155.12174886953673</v>
      </c>
      <c r="R330" s="14"/>
      <c r="S330" s="14"/>
      <c r="T330" s="14"/>
    </row>
    <row r="331" spans="1:20">
      <c r="A331" s="68">
        <v>322</v>
      </c>
      <c r="B331" s="69" t="s">
        <v>347</v>
      </c>
      <c r="C331" s="70">
        <v>144.20592682770868</v>
      </c>
      <c r="D331" s="70">
        <v>151.78405644784789</v>
      </c>
      <c r="E331" s="70">
        <v>145.11273769596224</v>
      </c>
      <c r="F331" s="70">
        <v>150.61256709996758</v>
      </c>
      <c r="G331" s="70">
        <v>149.17781076048576</v>
      </c>
      <c r="H331" s="70">
        <v>153.21908413071057</v>
      </c>
      <c r="I331" s="70">
        <v>150.98184422635981</v>
      </c>
      <c r="J331" s="70">
        <v>154.65856003525488</v>
      </c>
      <c r="K331" s="70">
        <v>157.80626543493935</v>
      </c>
      <c r="L331" s="70">
        <v>148.15052164313093</v>
      </c>
      <c r="M331" s="70">
        <v>148.15052164313093</v>
      </c>
      <c r="N331" s="71"/>
      <c r="O331" s="70">
        <f t="shared" ref="O331:O394" si="10">MIN(C331:L331)</f>
        <v>144.20592682770868</v>
      </c>
      <c r="P331" s="70">
        <f t="shared" ref="P331:P394" si="11">MAX(C331:L331)</f>
        <v>157.80626543493935</v>
      </c>
      <c r="R331" s="14"/>
      <c r="S331" s="14"/>
      <c r="T331" s="14"/>
    </row>
    <row r="332" spans="1:20">
      <c r="A332" s="68">
        <v>323</v>
      </c>
      <c r="B332" s="69" t="s">
        <v>348</v>
      </c>
      <c r="C332" s="70">
        <v>118.93360951928011</v>
      </c>
      <c r="D332" s="70">
        <v>121.19112203541616</v>
      </c>
      <c r="E332" s="70">
        <v>125.81042375002045</v>
      </c>
      <c r="F332" s="70">
        <v>128.39549831431179</v>
      </c>
      <c r="G332" s="70">
        <v>135.68885296251358</v>
      </c>
      <c r="H332" s="70">
        <v>137.9441940687289</v>
      </c>
      <c r="I332" s="70">
        <v>131.82747587443359</v>
      </c>
      <c r="J332" s="70">
        <v>131.30894559251198</v>
      </c>
      <c r="K332" s="70">
        <v>134.17019635692168</v>
      </c>
      <c r="L332" s="70">
        <v>130.09849721533746</v>
      </c>
      <c r="M332" s="70">
        <v>130.09849721533746</v>
      </c>
      <c r="N332" s="71"/>
      <c r="O332" s="70">
        <f t="shared" si="10"/>
        <v>118.93360951928011</v>
      </c>
      <c r="P332" s="70">
        <f t="shared" si="11"/>
        <v>137.9441940687289</v>
      </c>
      <c r="R332" s="14"/>
      <c r="S332" s="14"/>
      <c r="T332" s="14"/>
    </row>
    <row r="333" spans="1:20">
      <c r="A333" s="68">
        <v>324</v>
      </c>
      <c r="B333" s="69" t="s">
        <v>349</v>
      </c>
      <c r="C333" s="70">
        <v>0</v>
      </c>
      <c r="D333" s="70">
        <v>0</v>
      </c>
      <c r="E333" s="70">
        <v>0</v>
      </c>
      <c r="F333" s="70">
        <v>0</v>
      </c>
      <c r="G333" s="70">
        <v>0</v>
      </c>
      <c r="H333" s="70">
        <v>0</v>
      </c>
      <c r="I333" s="70">
        <v>0</v>
      </c>
      <c r="J333" s="70">
        <v>0</v>
      </c>
      <c r="K333" s="70">
        <v>0</v>
      </c>
      <c r="L333" s="70">
        <v>0</v>
      </c>
      <c r="M333" s="70">
        <v>0</v>
      </c>
      <c r="N333" s="71"/>
      <c r="O333" s="70">
        <f t="shared" si="10"/>
        <v>0</v>
      </c>
      <c r="P333" s="70">
        <f t="shared" si="11"/>
        <v>0</v>
      </c>
      <c r="R333" s="14"/>
      <c r="S333" s="14"/>
      <c r="T333" s="14"/>
    </row>
    <row r="334" spans="1:20">
      <c r="A334" s="68">
        <v>325</v>
      </c>
      <c r="B334" s="69" t="s">
        <v>350</v>
      </c>
      <c r="C334" s="70">
        <v>111.02279655276668</v>
      </c>
      <c r="D334" s="70">
        <v>111.40192742686514</v>
      </c>
      <c r="E334" s="70">
        <v>113.13731354971945</v>
      </c>
      <c r="F334" s="70">
        <v>114.54836640785287</v>
      </c>
      <c r="G334" s="70">
        <v>112.50144968620366</v>
      </c>
      <c r="H334" s="70">
        <v>113.84865351860658</v>
      </c>
      <c r="I334" s="70">
        <v>112.77770554408886</v>
      </c>
      <c r="J334" s="70">
        <v>114.29084874357456</v>
      </c>
      <c r="K334" s="70">
        <v>113.97058867136619</v>
      </c>
      <c r="L334" s="70">
        <v>109.9477196287519</v>
      </c>
      <c r="M334" s="70">
        <v>109.9477196287519</v>
      </c>
      <c r="N334" s="71"/>
      <c r="O334" s="70">
        <f t="shared" si="10"/>
        <v>109.9477196287519</v>
      </c>
      <c r="P334" s="70">
        <f t="shared" si="11"/>
        <v>114.54836640785287</v>
      </c>
      <c r="R334" s="14"/>
      <c r="S334" s="14"/>
      <c r="T334" s="14"/>
    </row>
    <row r="335" spans="1:20">
      <c r="A335" s="68">
        <v>326</v>
      </c>
      <c r="B335" s="69" t="s">
        <v>351</v>
      </c>
      <c r="C335" s="70">
        <v>123.37418915459138</v>
      </c>
      <c r="D335" s="70">
        <v>128.15869704737409</v>
      </c>
      <c r="E335" s="70">
        <v>132.37323710082958</v>
      </c>
      <c r="F335" s="70">
        <v>135.24790031102776</v>
      </c>
      <c r="G335" s="70">
        <v>137.83726196265638</v>
      </c>
      <c r="H335" s="70">
        <v>136.93343713663191</v>
      </c>
      <c r="I335" s="70">
        <v>134.12661279695101</v>
      </c>
      <c r="J335" s="70">
        <v>138.52967462546414</v>
      </c>
      <c r="K335" s="70">
        <v>142.00176187422991</v>
      </c>
      <c r="L335" s="70">
        <v>141.09398758693266</v>
      </c>
      <c r="M335" s="70">
        <v>141.09398758693266</v>
      </c>
      <c r="N335" s="71"/>
      <c r="O335" s="70">
        <f t="shared" si="10"/>
        <v>123.37418915459138</v>
      </c>
      <c r="P335" s="70">
        <f t="shared" si="11"/>
        <v>142.00176187422991</v>
      </c>
      <c r="R335" s="14"/>
      <c r="S335" s="14"/>
      <c r="T335" s="14"/>
    </row>
    <row r="336" spans="1:20">
      <c r="A336" s="68">
        <v>327</v>
      </c>
      <c r="B336" s="69" t="s">
        <v>352</v>
      </c>
      <c r="C336" s="70">
        <v>161.65429872413642</v>
      </c>
      <c r="D336" s="70">
        <v>155.139185828693</v>
      </c>
      <c r="E336" s="70">
        <v>171.582290370008</v>
      </c>
      <c r="F336" s="70">
        <v>167.28999859770749</v>
      </c>
      <c r="G336" s="70">
        <v>182.37297989301882</v>
      </c>
      <c r="H336" s="70">
        <v>183.5493509668834</v>
      </c>
      <c r="I336" s="70">
        <v>187.47829155454369</v>
      </c>
      <c r="J336" s="70">
        <v>187.47829155454369</v>
      </c>
      <c r="K336" s="70">
        <v>217.57248732456196</v>
      </c>
      <c r="L336" s="70">
        <v>211.42402497553209</v>
      </c>
      <c r="M336" s="70">
        <v>211.42402497553209</v>
      </c>
      <c r="N336" s="71"/>
      <c r="O336" s="70">
        <f t="shared" si="10"/>
        <v>155.139185828693</v>
      </c>
      <c r="P336" s="70">
        <f t="shared" si="11"/>
        <v>217.57248732456196</v>
      </c>
      <c r="R336" s="14"/>
      <c r="S336" s="14"/>
      <c r="T336" s="14"/>
    </row>
    <row r="337" spans="1:20">
      <c r="A337" s="68">
        <v>328</v>
      </c>
      <c r="B337" s="69" t="s">
        <v>353</v>
      </c>
      <c r="C337" s="70">
        <v>0</v>
      </c>
      <c r="D337" s="70">
        <v>0</v>
      </c>
      <c r="E337" s="70">
        <v>0</v>
      </c>
      <c r="F337" s="70">
        <v>0</v>
      </c>
      <c r="G337" s="70">
        <v>0</v>
      </c>
      <c r="H337" s="70">
        <v>0</v>
      </c>
      <c r="I337" s="70">
        <v>0</v>
      </c>
      <c r="J337" s="70">
        <v>0</v>
      </c>
      <c r="K337" s="70">
        <v>0</v>
      </c>
      <c r="L337" s="70">
        <v>0</v>
      </c>
      <c r="M337" s="70">
        <v>0</v>
      </c>
      <c r="N337" s="71"/>
      <c r="O337" s="70">
        <f t="shared" si="10"/>
        <v>0</v>
      </c>
      <c r="P337" s="70">
        <f t="shared" si="11"/>
        <v>0</v>
      </c>
      <c r="R337" s="14"/>
      <c r="S337" s="14"/>
      <c r="T337" s="14"/>
    </row>
    <row r="338" spans="1:20">
      <c r="A338" s="68">
        <v>329</v>
      </c>
      <c r="B338" s="69" t="s">
        <v>354</v>
      </c>
      <c r="C338" s="70">
        <v>0</v>
      </c>
      <c r="D338" s="70">
        <v>0</v>
      </c>
      <c r="E338" s="70">
        <v>0</v>
      </c>
      <c r="F338" s="70">
        <v>0</v>
      </c>
      <c r="G338" s="70">
        <v>0</v>
      </c>
      <c r="H338" s="70">
        <v>0</v>
      </c>
      <c r="I338" s="70">
        <v>0</v>
      </c>
      <c r="J338" s="70">
        <v>0</v>
      </c>
      <c r="K338" s="70">
        <v>0</v>
      </c>
      <c r="L338" s="70">
        <v>0</v>
      </c>
      <c r="M338" s="70">
        <v>0</v>
      </c>
      <c r="N338" s="71"/>
      <c r="O338" s="70">
        <f t="shared" si="10"/>
        <v>0</v>
      </c>
      <c r="P338" s="70">
        <f t="shared" si="11"/>
        <v>0</v>
      </c>
      <c r="R338" s="14"/>
      <c r="S338" s="14"/>
      <c r="T338" s="14"/>
    </row>
    <row r="339" spans="1:20">
      <c r="A339" s="68">
        <v>330</v>
      </c>
      <c r="B339" s="69" t="s">
        <v>355</v>
      </c>
      <c r="C339" s="70">
        <v>193.73664680702228</v>
      </c>
      <c r="D339" s="70">
        <v>199.65437177826294</v>
      </c>
      <c r="E339" s="70">
        <v>210.61177628621687</v>
      </c>
      <c r="F339" s="70">
        <v>217.99047600384895</v>
      </c>
      <c r="G339" s="70">
        <v>221.21283547445722</v>
      </c>
      <c r="H339" s="70">
        <v>225.45424555539344</v>
      </c>
      <c r="I339" s="70">
        <v>219.48127637686162</v>
      </c>
      <c r="J339" s="70">
        <v>229.50001436136046</v>
      </c>
      <c r="K339" s="70">
        <v>241.26997077090405</v>
      </c>
      <c r="L339" s="70">
        <v>227.28612553608792</v>
      </c>
      <c r="M339" s="70">
        <v>227.28612553608792</v>
      </c>
      <c r="N339" s="71"/>
      <c r="O339" s="70">
        <f t="shared" si="10"/>
        <v>193.73664680702228</v>
      </c>
      <c r="P339" s="70">
        <f t="shared" si="11"/>
        <v>241.26997077090405</v>
      </c>
      <c r="R339" s="14"/>
      <c r="S339" s="14"/>
      <c r="T339" s="14"/>
    </row>
    <row r="340" spans="1:20">
      <c r="A340" s="68">
        <v>331</v>
      </c>
      <c r="B340" s="69" t="s">
        <v>356</v>
      </c>
      <c r="C340" s="70">
        <v>116.72188886272306</v>
      </c>
      <c r="D340" s="70">
        <v>117.48912157874494</v>
      </c>
      <c r="E340" s="70">
        <v>123.07529923885777</v>
      </c>
      <c r="F340" s="70">
        <v>129.99478562562922</v>
      </c>
      <c r="G340" s="70">
        <v>135.47133978945146</v>
      </c>
      <c r="H340" s="70">
        <v>134.24826970589038</v>
      </c>
      <c r="I340" s="70">
        <v>134.18009416852425</v>
      </c>
      <c r="J340" s="70">
        <v>131.24122712166817</v>
      </c>
      <c r="K340" s="70">
        <v>135.41545043694782</v>
      </c>
      <c r="L340" s="70">
        <v>122.44188077237223</v>
      </c>
      <c r="M340" s="70">
        <v>122.44188077237223</v>
      </c>
      <c r="N340" s="71"/>
      <c r="O340" s="70">
        <f t="shared" si="10"/>
        <v>116.72188886272306</v>
      </c>
      <c r="P340" s="70">
        <f t="shared" si="11"/>
        <v>135.47133978945146</v>
      </c>
      <c r="R340" s="14"/>
      <c r="S340" s="14"/>
      <c r="T340" s="14"/>
    </row>
    <row r="341" spans="1:20">
      <c r="A341" s="68">
        <v>332</v>
      </c>
      <c r="B341" s="69" t="s">
        <v>357</v>
      </c>
      <c r="C341" s="70">
        <v>108.79511960666719</v>
      </c>
      <c r="D341" s="70">
        <v>110.77298990188223</v>
      </c>
      <c r="E341" s="70">
        <v>112.00993882000456</v>
      </c>
      <c r="F341" s="70">
        <v>109.83092635284973</v>
      </c>
      <c r="G341" s="70">
        <v>109.14377947973581</v>
      </c>
      <c r="H341" s="70">
        <v>109.24896299908879</v>
      </c>
      <c r="I341" s="70">
        <v>106.17797260145379</v>
      </c>
      <c r="J341" s="70">
        <v>107.71636057509777</v>
      </c>
      <c r="K341" s="70">
        <v>107.56136419116358</v>
      </c>
      <c r="L341" s="70">
        <v>107.5711196707217</v>
      </c>
      <c r="M341" s="70">
        <v>107.5711196707217</v>
      </c>
      <c r="N341" s="71"/>
      <c r="O341" s="70">
        <f t="shared" si="10"/>
        <v>106.17797260145379</v>
      </c>
      <c r="P341" s="70">
        <f t="shared" si="11"/>
        <v>112.00993882000456</v>
      </c>
      <c r="R341" s="14"/>
      <c r="S341" s="14"/>
      <c r="T341" s="14"/>
    </row>
    <row r="342" spans="1:20">
      <c r="A342" s="68">
        <v>333</v>
      </c>
      <c r="B342" s="69" t="s">
        <v>358</v>
      </c>
      <c r="C342" s="70">
        <v>0</v>
      </c>
      <c r="D342" s="70">
        <v>0</v>
      </c>
      <c r="E342" s="70">
        <v>0</v>
      </c>
      <c r="F342" s="70">
        <v>0</v>
      </c>
      <c r="G342" s="70">
        <v>0</v>
      </c>
      <c r="H342" s="70">
        <v>0</v>
      </c>
      <c r="I342" s="70">
        <v>0</v>
      </c>
      <c r="J342" s="70">
        <v>0</v>
      </c>
      <c r="K342" s="70">
        <v>0</v>
      </c>
      <c r="L342" s="70">
        <v>0</v>
      </c>
      <c r="M342" s="70">
        <v>0</v>
      </c>
      <c r="N342" s="71"/>
      <c r="O342" s="70">
        <f t="shared" si="10"/>
        <v>0</v>
      </c>
      <c r="P342" s="70">
        <f t="shared" si="11"/>
        <v>0</v>
      </c>
      <c r="R342" s="14"/>
      <c r="S342" s="14"/>
      <c r="T342" s="14"/>
    </row>
    <row r="343" spans="1:20">
      <c r="A343" s="68">
        <v>334</v>
      </c>
      <c r="B343" s="69" t="s">
        <v>359</v>
      </c>
      <c r="C343" s="70">
        <v>0</v>
      </c>
      <c r="D343" s="70">
        <v>0</v>
      </c>
      <c r="E343" s="70">
        <v>0</v>
      </c>
      <c r="F343" s="70">
        <v>0</v>
      </c>
      <c r="G343" s="70">
        <v>0</v>
      </c>
      <c r="H343" s="70">
        <v>0</v>
      </c>
      <c r="I343" s="70">
        <v>0</v>
      </c>
      <c r="J343" s="70">
        <v>0</v>
      </c>
      <c r="K343" s="70">
        <v>0</v>
      </c>
      <c r="L343" s="70">
        <v>0</v>
      </c>
      <c r="M343" s="70">
        <v>0</v>
      </c>
      <c r="N343" s="71"/>
      <c r="O343" s="70">
        <f t="shared" si="10"/>
        <v>0</v>
      </c>
      <c r="P343" s="70">
        <f t="shared" si="11"/>
        <v>0</v>
      </c>
      <c r="R343" s="14"/>
      <c r="S343" s="14"/>
      <c r="T343" s="14"/>
    </row>
    <row r="344" spans="1:20">
      <c r="A344" s="68">
        <v>335</v>
      </c>
      <c r="B344" s="69" t="s">
        <v>360</v>
      </c>
      <c r="C344" s="70">
        <v>146.20913051963478</v>
      </c>
      <c r="D344" s="70">
        <v>149.9345300690506</v>
      </c>
      <c r="E344" s="70">
        <v>155.43080792151358</v>
      </c>
      <c r="F344" s="70">
        <v>163.70612726566759</v>
      </c>
      <c r="G344" s="70">
        <v>168.44891696842467</v>
      </c>
      <c r="H344" s="70">
        <v>171.28181727293381</v>
      </c>
      <c r="I344" s="70">
        <v>173.07074730217619</v>
      </c>
      <c r="J344" s="70">
        <v>175.85618984173823</v>
      </c>
      <c r="K344" s="70">
        <v>179.93663754434095</v>
      </c>
      <c r="L344" s="70">
        <v>175.34602419813024</v>
      </c>
      <c r="M344" s="70">
        <v>175.34602419813024</v>
      </c>
      <c r="N344" s="71"/>
      <c r="O344" s="70">
        <f t="shared" si="10"/>
        <v>146.20913051963478</v>
      </c>
      <c r="P344" s="70">
        <f t="shared" si="11"/>
        <v>179.93663754434095</v>
      </c>
      <c r="R344" s="14"/>
      <c r="S344" s="14"/>
      <c r="T344" s="14"/>
    </row>
    <row r="345" spans="1:20">
      <c r="A345" s="68">
        <v>336</v>
      </c>
      <c r="B345" s="69" t="s">
        <v>361</v>
      </c>
      <c r="C345" s="70">
        <v>101.89539238760487</v>
      </c>
      <c r="D345" s="70">
        <v>103.25649562311885</v>
      </c>
      <c r="E345" s="70">
        <v>103.80687492059069</v>
      </c>
      <c r="F345" s="70">
        <v>113.33756656626315</v>
      </c>
      <c r="G345" s="70">
        <v>118.87849226918041</v>
      </c>
      <c r="H345" s="70">
        <v>126.43187773426112</v>
      </c>
      <c r="I345" s="70">
        <v>121.69486464434225</v>
      </c>
      <c r="J345" s="70">
        <v>123.40107653290056</v>
      </c>
      <c r="K345" s="70">
        <v>124.31111026218665</v>
      </c>
      <c r="L345" s="70">
        <v>113.38729758643215</v>
      </c>
      <c r="M345" s="70">
        <v>113.38729758643215</v>
      </c>
      <c r="N345" s="71"/>
      <c r="O345" s="70">
        <f t="shared" si="10"/>
        <v>101.89539238760487</v>
      </c>
      <c r="P345" s="70">
        <f t="shared" si="11"/>
        <v>126.43187773426112</v>
      </c>
      <c r="R345" s="14"/>
      <c r="S345" s="14"/>
      <c r="T345" s="14"/>
    </row>
    <row r="346" spans="1:20">
      <c r="A346" s="68">
        <v>337</v>
      </c>
      <c r="B346" s="69" t="s">
        <v>362</v>
      </c>
      <c r="C346" s="70">
        <v>198.82885476646894</v>
      </c>
      <c r="D346" s="70">
        <v>205.14177110748801</v>
      </c>
      <c r="E346" s="70">
        <v>221.4745262862337</v>
      </c>
      <c r="F346" s="70">
        <v>232.1660121206134</v>
      </c>
      <c r="G346" s="70">
        <v>225.20964826675473</v>
      </c>
      <c r="H346" s="70">
        <v>205.96677491061999</v>
      </c>
      <c r="I346" s="70">
        <v>211.6592406727849</v>
      </c>
      <c r="J346" s="70">
        <v>228.45892172856256</v>
      </c>
      <c r="K346" s="70">
        <v>230.91444092152648</v>
      </c>
      <c r="L346" s="70">
        <v>233.23846010604413</v>
      </c>
      <c r="M346" s="70">
        <v>233.23846010604413</v>
      </c>
      <c r="N346" s="71"/>
      <c r="O346" s="70">
        <f t="shared" si="10"/>
        <v>198.82885476646894</v>
      </c>
      <c r="P346" s="70">
        <f t="shared" si="11"/>
        <v>233.23846010604413</v>
      </c>
      <c r="R346" s="14"/>
      <c r="S346" s="14"/>
      <c r="T346" s="14"/>
    </row>
    <row r="347" spans="1:20">
      <c r="A347" s="68">
        <v>338</v>
      </c>
      <c r="B347" s="69" t="s">
        <v>363</v>
      </c>
      <c r="C347" s="70">
        <v>0</v>
      </c>
      <c r="D347" s="70">
        <v>0</v>
      </c>
      <c r="E347" s="70">
        <v>0</v>
      </c>
      <c r="F347" s="70">
        <v>0</v>
      </c>
      <c r="G347" s="70">
        <v>0</v>
      </c>
      <c r="H347" s="70">
        <v>0</v>
      </c>
      <c r="I347" s="70">
        <v>0</v>
      </c>
      <c r="J347" s="70">
        <v>0</v>
      </c>
      <c r="K347" s="70">
        <v>0</v>
      </c>
      <c r="L347" s="70">
        <v>0</v>
      </c>
      <c r="M347" s="70">
        <v>0</v>
      </c>
      <c r="N347" s="71"/>
      <c r="O347" s="70">
        <f t="shared" si="10"/>
        <v>0</v>
      </c>
      <c r="P347" s="70">
        <f t="shared" si="11"/>
        <v>0</v>
      </c>
      <c r="R347" s="14"/>
      <c r="S347" s="14"/>
      <c r="T347" s="14"/>
    </row>
    <row r="348" spans="1:20">
      <c r="A348" s="68">
        <v>339</v>
      </c>
      <c r="B348" s="69" t="s">
        <v>364</v>
      </c>
      <c r="C348" s="70">
        <v>0</v>
      </c>
      <c r="D348" s="70">
        <v>0</v>
      </c>
      <c r="E348" s="70">
        <v>0</v>
      </c>
      <c r="F348" s="70">
        <v>0</v>
      </c>
      <c r="G348" s="70">
        <v>0</v>
      </c>
      <c r="H348" s="70">
        <v>0</v>
      </c>
      <c r="I348" s="70">
        <v>0</v>
      </c>
      <c r="J348" s="70">
        <v>0</v>
      </c>
      <c r="K348" s="70">
        <v>0</v>
      </c>
      <c r="L348" s="70">
        <v>0</v>
      </c>
      <c r="M348" s="70">
        <v>0</v>
      </c>
      <c r="N348" s="71"/>
      <c r="O348" s="70">
        <f t="shared" si="10"/>
        <v>0</v>
      </c>
      <c r="P348" s="70">
        <f t="shared" si="11"/>
        <v>0</v>
      </c>
      <c r="R348" s="14"/>
      <c r="S348" s="14"/>
      <c r="T348" s="14"/>
    </row>
    <row r="349" spans="1:20">
      <c r="A349" s="68">
        <v>340</v>
      </c>
      <c r="B349" s="69" t="s">
        <v>365</v>
      </c>
      <c r="C349" s="70">
        <v>131.38635158487187</v>
      </c>
      <c r="D349" s="70">
        <v>148.01552420136829</v>
      </c>
      <c r="E349" s="70">
        <v>154.64093128095809</v>
      </c>
      <c r="F349" s="70">
        <v>168.390680324257</v>
      </c>
      <c r="G349" s="70">
        <v>180.2132251872784</v>
      </c>
      <c r="H349" s="70">
        <v>147.40424887001006</v>
      </c>
      <c r="I349" s="70">
        <v>179.38565350568319</v>
      </c>
      <c r="J349" s="70">
        <v>176.07587096579192</v>
      </c>
      <c r="K349" s="70">
        <v>166.78302029280695</v>
      </c>
      <c r="L349" s="70">
        <v>158.23967043627144</v>
      </c>
      <c r="M349" s="70">
        <v>158.23967043627144</v>
      </c>
      <c r="N349" s="71"/>
      <c r="O349" s="70">
        <f t="shared" si="10"/>
        <v>131.38635158487187</v>
      </c>
      <c r="P349" s="70">
        <f t="shared" si="11"/>
        <v>180.2132251872784</v>
      </c>
      <c r="R349" s="14"/>
      <c r="S349" s="14"/>
      <c r="T349" s="14"/>
    </row>
    <row r="350" spans="1:20">
      <c r="A350" s="68">
        <v>341</v>
      </c>
      <c r="B350" s="69" t="s">
        <v>366</v>
      </c>
      <c r="C350" s="70">
        <v>159.30233111411997</v>
      </c>
      <c r="D350" s="70">
        <v>159.5010134331601</v>
      </c>
      <c r="E350" s="70">
        <v>149.35680061931055</v>
      </c>
      <c r="F350" s="70">
        <v>154.56153192697178</v>
      </c>
      <c r="G350" s="70">
        <v>154.56153192697178</v>
      </c>
      <c r="H350" s="70">
        <v>0</v>
      </c>
      <c r="I350" s="70">
        <v>0</v>
      </c>
      <c r="J350" s="70">
        <v>0</v>
      </c>
      <c r="K350" s="70">
        <v>0</v>
      </c>
      <c r="L350" s="70">
        <v>0</v>
      </c>
      <c r="M350" s="70">
        <v>0</v>
      </c>
      <c r="N350" s="71"/>
      <c r="O350" s="70">
        <f t="shared" si="10"/>
        <v>0</v>
      </c>
      <c r="P350" s="70">
        <f t="shared" si="11"/>
        <v>159.5010134331601</v>
      </c>
      <c r="R350" s="14"/>
      <c r="S350" s="14"/>
      <c r="T350" s="14"/>
    </row>
    <row r="351" spans="1:20">
      <c r="A351" s="68">
        <v>342</v>
      </c>
      <c r="B351" s="69" t="s">
        <v>367</v>
      </c>
      <c r="C351" s="70">
        <v>136.64790821923287</v>
      </c>
      <c r="D351" s="70">
        <v>141.69556597406677</v>
      </c>
      <c r="E351" s="70">
        <v>149.21361644798293</v>
      </c>
      <c r="F351" s="70">
        <v>154.4602454484297</v>
      </c>
      <c r="G351" s="70">
        <v>155.48519035698942</v>
      </c>
      <c r="H351" s="70">
        <v>156.3420960024429</v>
      </c>
      <c r="I351" s="70">
        <v>158.51724512476693</v>
      </c>
      <c r="J351" s="70">
        <v>163.30143432315265</v>
      </c>
      <c r="K351" s="70">
        <v>182.06865977575035</v>
      </c>
      <c r="L351" s="70">
        <v>173.19335947582849</v>
      </c>
      <c r="M351" s="70">
        <v>173.19335947582849</v>
      </c>
      <c r="N351" s="71"/>
      <c r="O351" s="70">
        <f t="shared" si="10"/>
        <v>136.64790821923287</v>
      </c>
      <c r="P351" s="70">
        <f t="shared" si="11"/>
        <v>182.06865977575035</v>
      </c>
      <c r="R351" s="14"/>
      <c r="S351" s="14"/>
      <c r="T351" s="14"/>
    </row>
    <row r="352" spans="1:20">
      <c r="A352" s="68">
        <v>343</v>
      </c>
      <c r="B352" s="69" t="s">
        <v>368</v>
      </c>
      <c r="C352" s="70">
        <v>107.23283058987296</v>
      </c>
      <c r="D352" s="70">
        <v>111.36710146238087</v>
      </c>
      <c r="E352" s="70">
        <v>113.67678967911094</v>
      </c>
      <c r="F352" s="70">
        <v>110.50756174730374</v>
      </c>
      <c r="G352" s="70">
        <v>110.50756174730374</v>
      </c>
      <c r="H352" s="70">
        <v>106.93880914847168</v>
      </c>
      <c r="I352" s="70">
        <v>103.15405706187222</v>
      </c>
      <c r="J352" s="70">
        <v>108.52549434706673</v>
      </c>
      <c r="K352" s="70">
        <v>107.77049247505377</v>
      </c>
      <c r="L352" s="70">
        <v>101.61457404914695</v>
      </c>
      <c r="M352" s="70">
        <v>101.61457404914695</v>
      </c>
      <c r="N352" s="71"/>
      <c r="O352" s="70">
        <f t="shared" si="10"/>
        <v>101.61457404914695</v>
      </c>
      <c r="P352" s="70">
        <f t="shared" si="11"/>
        <v>113.67678967911094</v>
      </c>
      <c r="R352" s="14"/>
      <c r="S352" s="14"/>
      <c r="T352" s="14"/>
    </row>
    <row r="353" spans="1:20">
      <c r="A353" s="68">
        <v>344</v>
      </c>
      <c r="B353" s="69" t="s">
        <v>369</v>
      </c>
      <c r="C353" s="70">
        <v>125.31209855812013</v>
      </c>
      <c r="D353" s="70">
        <v>128.00849466248189</v>
      </c>
      <c r="E353" s="70">
        <v>129.32203229835372</v>
      </c>
      <c r="F353" s="70">
        <v>132.1308305413703</v>
      </c>
      <c r="G353" s="70">
        <v>133.4779921297997</v>
      </c>
      <c r="H353" s="70">
        <v>130.18394096903126</v>
      </c>
      <c r="I353" s="70">
        <v>134.15733971406786</v>
      </c>
      <c r="J353" s="70">
        <v>134.0081729687214</v>
      </c>
      <c r="K353" s="70">
        <v>142.46469805929041</v>
      </c>
      <c r="L353" s="70">
        <v>144.60086995392217</v>
      </c>
      <c r="M353" s="70">
        <v>144.60086995392217</v>
      </c>
      <c r="N353" s="71"/>
      <c r="O353" s="70">
        <f t="shared" si="10"/>
        <v>125.31209855812013</v>
      </c>
      <c r="P353" s="70">
        <f t="shared" si="11"/>
        <v>144.60086995392217</v>
      </c>
      <c r="R353" s="14"/>
      <c r="S353" s="14"/>
      <c r="T353" s="14"/>
    </row>
    <row r="354" spans="1:20">
      <c r="A354" s="68">
        <v>345</v>
      </c>
      <c r="B354" s="69" t="s">
        <v>370</v>
      </c>
      <c r="C354" s="70">
        <v>0</v>
      </c>
      <c r="D354" s="70">
        <v>0</v>
      </c>
      <c r="E354" s="70">
        <v>0</v>
      </c>
      <c r="F354" s="70">
        <v>0</v>
      </c>
      <c r="G354" s="70">
        <v>0</v>
      </c>
      <c r="H354" s="70">
        <v>0</v>
      </c>
      <c r="I354" s="70">
        <v>0</v>
      </c>
      <c r="J354" s="70">
        <v>0</v>
      </c>
      <c r="K354" s="70">
        <v>0</v>
      </c>
      <c r="L354" s="70">
        <v>0</v>
      </c>
      <c r="M354" s="70">
        <v>0</v>
      </c>
      <c r="N354" s="71"/>
      <c r="O354" s="70">
        <f t="shared" si="10"/>
        <v>0</v>
      </c>
      <c r="P354" s="70">
        <f t="shared" si="11"/>
        <v>0</v>
      </c>
      <c r="R354" s="14"/>
      <c r="S354" s="14"/>
      <c r="T354" s="14"/>
    </row>
    <row r="355" spans="1:20">
      <c r="A355" s="68">
        <v>346</v>
      </c>
      <c r="B355" s="69" t="s">
        <v>371</v>
      </c>
      <c r="C355" s="70">
        <v>105.00861865343842</v>
      </c>
      <c r="D355" s="70">
        <v>105.64616031526934</v>
      </c>
      <c r="E355" s="70">
        <v>107.14601261141681</v>
      </c>
      <c r="F355" s="70">
        <v>119.48530042017968</v>
      </c>
      <c r="G355" s="70">
        <v>111.12532361052789</v>
      </c>
      <c r="H355" s="70">
        <v>109.47906553993407</v>
      </c>
      <c r="I355" s="70">
        <v>110.55443463108297</v>
      </c>
      <c r="J355" s="70">
        <v>114.67650834785171</v>
      </c>
      <c r="K355" s="70">
        <v>118.23747239979329</v>
      </c>
      <c r="L355" s="70">
        <v>109.81840263580945</v>
      </c>
      <c r="M355" s="70">
        <v>109.81840263580945</v>
      </c>
      <c r="N355" s="71"/>
      <c r="O355" s="70">
        <f t="shared" si="10"/>
        <v>105.00861865343842</v>
      </c>
      <c r="P355" s="70">
        <f t="shared" si="11"/>
        <v>119.48530042017968</v>
      </c>
      <c r="R355" s="14"/>
      <c r="S355" s="14"/>
      <c r="T355" s="14"/>
    </row>
    <row r="356" spans="1:20">
      <c r="A356" s="68">
        <v>347</v>
      </c>
      <c r="B356" s="69" t="s">
        <v>372</v>
      </c>
      <c r="C356" s="70">
        <v>131.75153487581304</v>
      </c>
      <c r="D356" s="70">
        <v>136.96784610079948</v>
      </c>
      <c r="E356" s="70">
        <v>136.94741511731806</v>
      </c>
      <c r="F356" s="70">
        <v>140.84505023176985</v>
      </c>
      <c r="G356" s="70">
        <v>143.32171010975702</v>
      </c>
      <c r="H356" s="70">
        <v>145.18825888379922</v>
      </c>
      <c r="I356" s="70">
        <v>144.72137929994989</v>
      </c>
      <c r="J356" s="70">
        <v>145.27202597524359</v>
      </c>
      <c r="K356" s="70">
        <v>151.61572923754468</v>
      </c>
      <c r="L356" s="70">
        <v>144.69595191647272</v>
      </c>
      <c r="M356" s="70">
        <v>144.69595191647272</v>
      </c>
      <c r="N356" s="71"/>
      <c r="O356" s="70">
        <f t="shared" si="10"/>
        <v>131.75153487581304</v>
      </c>
      <c r="P356" s="70">
        <f t="shared" si="11"/>
        <v>151.61572923754468</v>
      </c>
      <c r="R356" s="14"/>
      <c r="S356" s="14"/>
      <c r="T356" s="14"/>
    </row>
    <row r="357" spans="1:20">
      <c r="A357" s="68">
        <v>348</v>
      </c>
      <c r="B357" s="69" t="s">
        <v>373</v>
      </c>
      <c r="C357" s="70">
        <v>99.836966805717054</v>
      </c>
      <c r="D357" s="70">
        <v>100.56890311847108</v>
      </c>
      <c r="E357" s="70">
        <v>100.1329619582344</v>
      </c>
      <c r="F357" s="70">
        <v>100.4063616941506</v>
      </c>
      <c r="G357" s="70">
        <v>100.83096021924256</v>
      </c>
      <c r="H357" s="70">
        <v>100.95745376807352</v>
      </c>
      <c r="I357" s="70">
        <v>100.3628760519974</v>
      </c>
      <c r="J357" s="70">
        <v>101.95811312923641</v>
      </c>
      <c r="K357" s="70">
        <v>99.586580730559433</v>
      </c>
      <c r="L357" s="70">
        <v>100</v>
      </c>
      <c r="M357" s="70">
        <v>100</v>
      </c>
      <c r="N357" s="71"/>
      <c r="O357" s="70">
        <f t="shared" si="10"/>
        <v>99.586580730559433</v>
      </c>
      <c r="P357" s="70">
        <f t="shared" si="11"/>
        <v>101.95811312923641</v>
      </c>
      <c r="R357" s="14"/>
      <c r="S357" s="14"/>
      <c r="T357" s="14"/>
    </row>
    <row r="358" spans="1:20">
      <c r="A358" s="68">
        <v>349</v>
      </c>
      <c r="B358" s="69" t="s">
        <v>374</v>
      </c>
      <c r="C358" s="70">
        <v>0</v>
      </c>
      <c r="D358" s="70">
        <v>0</v>
      </c>
      <c r="E358" s="70">
        <v>131.14963248818555</v>
      </c>
      <c r="F358" s="70">
        <v>123.81053649505351</v>
      </c>
      <c r="G358" s="70">
        <v>152.60157493206654</v>
      </c>
      <c r="H358" s="70">
        <v>152.60157493206654</v>
      </c>
      <c r="I358" s="70">
        <v>154.96461887506777</v>
      </c>
      <c r="J358" s="70">
        <v>113.09308113009844</v>
      </c>
      <c r="K358" s="70">
        <v>129.81971270290725</v>
      </c>
      <c r="L358" s="70">
        <v>155.22380403336885</v>
      </c>
      <c r="M358" s="70">
        <v>155.22380403336885</v>
      </c>
      <c r="N358" s="71"/>
      <c r="O358" s="70">
        <f t="shared" si="10"/>
        <v>0</v>
      </c>
      <c r="P358" s="70">
        <f t="shared" si="11"/>
        <v>155.22380403336885</v>
      </c>
      <c r="R358" s="14"/>
      <c r="S358" s="14"/>
      <c r="T358" s="14"/>
    </row>
    <row r="359" spans="1:20">
      <c r="A359" s="68">
        <v>350</v>
      </c>
      <c r="B359" s="69" t="s">
        <v>375</v>
      </c>
      <c r="C359" s="70">
        <v>128.61850343985785</v>
      </c>
      <c r="D359" s="70">
        <v>130.55318295104928</v>
      </c>
      <c r="E359" s="70">
        <v>145.62090295079327</v>
      </c>
      <c r="F359" s="70">
        <v>146.41516933404361</v>
      </c>
      <c r="G359" s="70">
        <v>158.62332591773981</v>
      </c>
      <c r="H359" s="70">
        <v>157.66275982125904</v>
      </c>
      <c r="I359" s="70">
        <v>161.61226021476475</v>
      </c>
      <c r="J359" s="70">
        <v>171.93727196163798</v>
      </c>
      <c r="K359" s="70">
        <v>185.31229359665679</v>
      </c>
      <c r="L359" s="70">
        <v>171.40633750639961</v>
      </c>
      <c r="M359" s="70">
        <v>171.40633750639961</v>
      </c>
      <c r="N359" s="71"/>
      <c r="O359" s="70">
        <f t="shared" si="10"/>
        <v>128.61850343985785</v>
      </c>
      <c r="P359" s="70">
        <f t="shared" si="11"/>
        <v>185.31229359665679</v>
      </c>
      <c r="R359" s="14"/>
      <c r="S359" s="14"/>
      <c r="T359" s="14"/>
    </row>
    <row r="360" spans="1:20">
      <c r="A360" s="68">
        <v>351</v>
      </c>
      <c r="B360" s="69" t="s">
        <v>376</v>
      </c>
      <c r="C360" s="70">
        <v>0</v>
      </c>
      <c r="D360" s="70">
        <v>0</v>
      </c>
      <c r="E360" s="70">
        <v>0</v>
      </c>
      <c r="F360" s="70">
        <v>0</v>
      </c>
      <c r="G360" s="70">
        <v>0</v>
      </c>
      <c r="H360" s="70">
        <v>0</v>
      </c>
      <c r="I360" s="70">
        <v>0</v>
      </c>
      <c r="J360" s="70">
        <v>0</v>
      </c>
      <c r="K360" s="70">
        <v>0</v>
      </c>
      <c r="L360" s="70">
        <v>0</v>
      </c>
      <c r="M360" s="70">
        <v>0</v>
      </c>
      <c r="N360" s="71"/>
      <c r="O360" s="70">
        <f t="shared" si="10"/>
        <v>0</v>
      </c>
      <c r="P360" s="70">
        <f t="shared" si="11"/>
        <v>0</v>
      </c>
      <c r="R360" s="14"/>
      <c r="S360" s="14"/>
      <c r="T360" s="14"/>
    </row>
    <row r="361" spans="1:20">
      <c r="A361" s="72">
        <v>352</v>
      </c>
      <c r="B361" s="73" t="s">
        <v>377</v>
      </c>
      <c r="C361" s="70">
        <v>0</v>
      </c>
      <c r="D361" s="70">
        <v>0</v>
      </c>
      <c r="E361" s="70">
        <v>0</v>
      </c>
      <c r="F361" s="70">
        <v>0</v>
      </c>
      <c r="G361" s="70">
        <v>0</v>
      </c>
      <c r="H361" s="70">
        <v>0</v>
      </c>
      <c r="I361" s="70">
        <v>0</v>
      </c>
      <c r="J361" s="70">
        <v>0</v>
      </c>
      <c r="K361" s="70">
        <v>0</v>
      </c>
      <c r="L361" s="70">
        <v>153.13576456909803</v>
      </c>
      <c r="M361" s="70">
        <v>153.13576456909803</v>
      </c>
      <c r="N361" s="71"/>
      <c r="O361" s="70">
        <f t="shared" si="10"/>
        <v>0</v>
      </c>
      <c r="P361" s="70">
        <f t="shared" si="11"/>
        <v>153.13576456909803</v>
      </c>
      <c r="R361" s="14"/>
      <c r="S361" s="14"/>
      <c r="T361" s="14"/>
    </row>
    <row r="362" spans="1:20">
      <c r="A362" s="68">
        <v>406</v>
      </c>
      <c r="B362" s="69" t="s">
        <v>378</v>
      </c>
      <c r="C362" s="70">
        <v>117.97223342928783</v>
      </c>
      <c r="D362" s="70">
        <v>127.39637151563848</v>
      </c>
      <c r="E362" s="70">
        <v>128.33836510131377</v>
      </c>
      <c r="F362" s="70">
        <v>125.2502461504168</v>
      </c>
      <c r="G362" s="70">
        <v>127.41817335256707</v>
      </c>
      <c r="H362" s="70">
        <v>122.37392484506351</v>
      </c>
      <c r="I362" s="70">
        <v>120.1866780587201</v>
      </c>
      <c r="J362" s="70">
        <v>124.37868978074597</v>
      </c>
      <c r="K362" s="70">
        <v>113.97503975264736</v>
      </c>
      <c r="L362" s="70">
        <v>115.32565351847222</v>
      </c>
      <c r="M362" s="70">
        <v>115.32565351847222</v>
      </c>
      <c r="N362" s="71"/>
      <c r="O362" s="70">
        <f t="shared" si="10"/>
        <v>113.97503975264736</v>
      </c>
      <c r="P362" s="70">
        <f t="shared" si="11"/>
        <v>128.33836510131377</v>
      </c>
      <c r="R362" s="14"/>
      <c r="S362" s="14"/>
      <c r="T362" s="14"/>
    </row>
    <row r="363" spans="1:20">
      <c r="A363" s="68">
        <v>600</v>
      </c>
      <c r="B363" s="69" t="s">
        <v>379</v>
      </c>
      <c r="C363" s="70">
        <v>124.69956828986865</v>
      </c>
      <c r="D363" s="70">
        <v>129.86759731050742</v>
      </c>
      <c r="E363" s="70">
        <v>135.95733798222386</v>
      </c>
      <c r="F363" s="70">
        <v>138.84652536170918</v>
      </c>
      <c r="G363" s="70">
        <v>140.89781789856295</v>
      </c>
      <c r="H363" s="70">
        <v>140.16534228217816</v>
      </c>
      <c r="I363" s="70">
        <v>138.00694501626234</v>
      </c>
      <c r="J363" s="70">
        <v>142.24941384535015</v>
      </c>
      <c r="K363" s="70">
        <v>146.11405651510154</v>
      </c>
      <c r="L363" s="70">
        <v>143.72685577754311</v>
      </c>
      <c r="M363" s="70">
        <v>143.72685577754311</v>
      </c>
      <c r="N363" s="71"/>
      <c r="O363" s="70">
        <f t="shared" si="10"/>
        <v>124.69956828986865</v>
      </c>
      <c r="P363" s="70">
        <f t="shared" si="11"/>
        <v>146.11405651510154</v>
      </c>
      <c r="R363" s="14"/>
      <c r="S363" s="14"/>
      <c r="T363" s="14"/>
    </row>
    <row r="364" spans="1:20">
      <c r="A364" s="68">
        <v>603</v>
      </c>
      <c r="B364" s="69" t="s">
        <v>380</v>
      </c>
      <c r="C364" s="70">
        <v>111.55546917672542</v>
      </c>
      <c r="D364" s="70">
        <v>115.46856561027015</v>
      </c>
      <c r="E364" s="70">
        <v>117.38959431585907</v>
      </c>
      <c r="F364" s="70">
        <v>110.74308613995836</v>
      </c>
      <c r="G364" s="70">
        <v>116.202393622804</v>
      </c>
      <c r="H364" s="70">
        <v>115.69496549331004</v>
      </c>
      <c r="I364" s="70">
        <v>115.5942184201096</v>
      </c>
      <c r="J364" s="70">
        <v>115.68045062765364</v>
      </c>
      <c r="K364" s="70">
        <v>118.93171782695919</v>
      </c>
      <c r="L364" s="70">
        <v>112.13749308963278</v>
      </c>
      <c r="M364" s="70">
        <v>112.13749308963278</v>
      </c>
      <c r="N364" s="71"/>
      <c r="O364" s="70">
        <f t="shared" si="10"/>
        <v>110.74308613995836</v>
      </c>
      <c r="P364" s="70">
        <f t="shared" si="11"/>
        <v>118.93171782695919</v>
      </c>
      <c r="R364" s="14"/>
      <c r="S364" s="14"/>
      <c r="T364" s="14"/>
    </row>
    <row r="365" spans="1:20">
      <c r="A365" s="68">
        <v>605</v>
      </c>
      <c r="B365" s="69" t="s">
        <v>381</v>
      </c>
      <c r="C365" s="70">
        <v>164.75585979669276</v>
      </c>
      <c r="D365" s="70">
        <v>172.05787589376308</v>
      </c>
      <c r="E365" s="70">
        <v>171.67178674838271</v>
      </c>
      <c r="F365" s="70">
        <v>177.08785476083511</v>
      </c>
      <c r="G365" s="70">
        <v>174.6057930432938</v>
      </c>
      <c r="H365" s="70">
        <v>174.49777314810419</v>
      </c>
      <c r="I365" s="70">
        <v>171.56694165753501</v>
      </c>
      <c r="J365" s="70">
        <v>169.29938970716356</v>
      </c>
      <c r="K365" s="70">
        <v>172.39479673175916</v>
      </c>
      <c r="L365" s="70">
        <v>168.89190649901084</v>
      </c>
      <c r="M365" s="70">
        <v>168.89190649901084</v>
      </c>
      <c r="N365" s="71"/>
      <c r="O365" s="70">
        <f t="shared" si="10"/>
        <v>164.75585979669276</v>
      </c>
      <c r="P365" s="70">
        <f t="shared" si="11"/>
        <v>177.08785476083511</v>
      </c>
      <c r="R365" s="14"/>
      <c r="S365" s="14"/>
      <c r="T365" s="14"/>
    </row>
    <row r="366" spans="1:20">
      <c r="A366" s="68">
        <v>610</v>
      </c>
      <c r="B366" s="69" t="s">
        <v>382</v>
      </c>
      <c r="C366" s="70">
        <v>112.27547381438687</v>
      </c>
      <c r="D366" s="70">
        <v>114.24653635132096</v>
      </c>
      <c r="E366" s="70">
        <v>113.42858603258954</v>
      </c>
      <c r="F366" s="70">
        <v>114.4381218870213</v>
      </c>
      <c r="G366" s="70">
        <v>119.37688742281172</v>
      </c>
      <c r="H366" s="70">
        <v>117.90395832182601</v>
      </c>
      <c r="I366" s="70">
        <v>118.83328856172956</v>
      </c>
      <c r="J366" s="70">
        <v>121.16647054720633</v>
      </c>
      <c r="K366" s="70">
        <v>123.19527500785188</v>
      </c>
      <c r="L366" s="70">
        <v>115.59735568750074</v>
      </c>
      <c r="M366" s="70">
        <v>115.59735568750074</v>
      </c>
      <c r="N366" s="71"/>
      <c r="O366" s="70">
        <f t="shared" si="10"/>
        <v>112.27547381438687</v>
      </c>
      <c r="P366" s="70">
        <f t="shared" si="11"/>
        <v>123.19527500785188</v>
      </c>
      <c r="R366" s="14"/>
      <c r="S366" s="14"/>
      <c r="T366" s="14"/>
    </row>
    <row r="367" spans="1:20">
      <c r="A367" s="68">
        <v>615</v>
      </c>
      <c r="B367" s="69" t="s">
        <v>383</v>
      </c>
      <c r="C367" s="70">
        <v>115.23831123158294</v>
      </c>
      <c r="D367" s="70">
        <v>116.24650085385146</v>
      </c>
      <c r="E367" s="70">
        <v>115.36859029696345</v>
      </c>
      <c r="F367" s="70">
        <v>114.03753603880908</v>
      </c>
      <c r="G367" s="70">
        <v>109.10632598353655</v>
      </c>
      <c r="H367" s="70">
        <v>112.23479434128463</v>
      </c>
      <c r="I367" s="70">
        <v>106.69818385354799</v>
      </c>
      <c r="J367" s="70">
        <v>106.00602725001549</v>
      </c>
      <c r="K367" s="70">
        <v>108.09219049020209</v>
      </c>
      <c r="L367" s="70">
        <v>100.1186983179113</v>
      </c>
      <c r="M367" s="70">
        <v>100.1186983179113</v>
      </c>
      <c r="N367" s="71"/>
      <c r="O367" s="70">
        <f t="shared" si="10"/>
        <v>100.1186983179113</v>
      </c>
      <c r="P367" s="70">
        <f t="shared" si="11"/>
        <v>116.24650085385146</v>
      </c>
      <c r="R367" s="14"/>
      <c r="S367" s="14"/>
      <c r="T367" s="14"/>
    </row>
    <row r="368" spans="1:20">
      <c r="A368" s="68">
        <v>616</v>
      </c>
      <c r="B368" s="69" t="s">
        <v>384</v>
      </c>
      <c r="C368" s="70">
        <v>119.7853166883942</v>
      </c>
      <c r="D368" s="70">
        <v>121.00474273727002</v>
      </c>
      <c r="E368" s="70">
        <v>126.6360227198449</v>
      </c>
      <c r="F368" s="70">
        <v>131.70403531122815</v>
      </c>
      <c r="G368" s="70">
        <v>133.73337444954231</v>
      </c>
      <c r="H368" s="70">
        <v>133.63855238778362</v>
      </c>
      <c r="I368" s="70">
        <v>130.1309012726299</v>
      </c>
      <c r="J368" s="70">
        <v>138.85184296908827</v>
      </c>
      <c r="K368" s="70">
        <v>135.01385644514548</v>
      </c>
      <c r="L368" s="70">
        <v>129.4108560809637</v>
      </c>
      <c r="M368" s="70">
        <v>129.4108560809637</v>
      </c>
      <c r="N368" s="71"/>
      <c r="O368" s="70">
        <f t="shared" si="10"/>
        <v>119.7853166883942</v>
      </c>
      <c r="P368" s="70">
        <f t="shared" si="11"/>
        <v>138.85184296908827</v>
      </c>
      <c r="R368" s="14"/>
      <c r="S368" s="14"/>
      <c r="T368" s="14"/>
    </row>
    <row r="369" spans="1:20">
      <c r="A369" s="68">
        <v>618</v>
      </c>
      <c r="B369" s="69" t="s">
        <v>385</v>
      </c>
      <c r="C369" s="70">
        <v>156.30096565681379</v>
      </c>
      <c r="D369" s="70">
        <v>170.68776773081322</v>
      </c>
      <c r="E369" s="70">
        <v>169.57677732767732</v>
      </c>
      <c r="F369" s="70">
        <v>171.14141233851649</v>
      </c>
      <c r="G369" s="70">
        <v>179.48278465326524</v>
      </c>
      <c r="H369" s="70">
        <v>174.15807911017001</v>
      </c>
      <c r="I369" s="70">
        <v>189.22808935014478</v>
      </c>
      <c r="J369" s="70">
        <v>196.53452067203736</v>
      </c>
      <c r="K369" s="70">
        <v>216.86635908004757</v>
      </c>
      <c r="L369" s="70">
        <v>205.35380226060002</v>
      </c>
      <c r="M369" s="70">
        <v>205.35380226060002</v>
      </c>
      <c r="N369" s="71"/>
      <c r="O369" s="70">
        <f t="shared" si="10"/>
        <v>156.30096565681379</v>
      </c>
      <c r="P369" s="70">
        <f t="shared" si="11"/>
        <v>216.86635908004757</v>
      </c>
      <c r="R369" s="14"/>
      <c r="S369" s="14"/>
      <c r="T369" s="14"/>
    </row>
    <row r="370" spans="1:20">
      <c r="A370" s="68">
        <v>620</v>
      </c>
      <c r="B370" s="69" t="s">
        <v>386</v>
      </c>
      <c r="C370" s="70">
        <v>146.48462660825047</v>
      </c>
      <c r="D370" s="70">
        <v>140.66472724662245</v>
      </c>
      <c r="E370" s="70">
        <v>140.24925435224483</v>
      </c>
      <c r="F370" s="70">
        <v>145.04492006607097</v>
      </c>
      <c r="G370" s="70">
        <v>142.89605653336776</v>
      </c>
      <c r="H370" s="70">
        <v>140.17747625471426</v>
      </c>
      <c r="I370" s="70">
        <v>152.85828278914252</v>
      </c>
      <c r="J370" s="70">
        <v>158.11071495355981</v>
      </c>
      <c r="K370" s="70">
        <v>154.57739780167924</v>
      </c>
      <c r="L370" s="70">
        <v>152.01186434272373</v>
      </c>
      <c r="M370" s="70">
        <v>152.01186434272373</v>
      </c>
      <c r="N370" s="71"/>
      <c r="O370" s="70">
        <f t="shared" si="10"/>
        <v>140.17747625471426</v>
      </c>
      <c r="P370" s="70">
        <f t="shared" si="11"/>
        <v>158.11071495355981</v>
      </c>
      <c r="R370" s="14"/>
      <c r="S370" s="14"/>
      <c r="T370" s="14"/>
    </row>
    <row r="371" spans="1:20">
      <c r="A371" s="68">
        <v>622</v>
      </c>
      <c r="B371" s="69" t="s">
        <v>387</v>
      </c>
      <c r="C371" s="70">
        <v>112.3966577692818</v>
      </c>
      <c r="D371" s="70">
        <v>112.32349517986593</v>
      </c>
      <c r="E371" s="70">
        <v>116.26838469127824</v>
      </c>
      <c r="F371" s="70">
        <v>121.2910513264577</v>
      </c>
      <c r="G371" s="70">
        <v>118.5873553160889</v>
      </c>
      <c r="H371" s="70">
        <v>117.56953055802357</v>
      </c>
      <c r="I371" s="70">
        <v>114.80326371417118</v>
      </c>
      <c r="J371" s="70">
        <v>122.29727608889603</v>
      </c>
      <c r="K371" s="70">
        <v>121.51795180466047</v>
      </c>
      <c r="L371" s="70">
        <v>112.36212229783942</v>
      </c>
      <c r="M371" s="70">
        <v>112.36212229783942</v>
      </c>
      <c r="N371" s="71"/>
      <c r="O371" s="70">
        <f t="shared" si="10"/>
        <v>112.32349517986593</v>
      </c>
      <c r="P371" s="70">
        <f t="shared" si="11"/>
        <v>122.29727608889603</v>
      </c>
      <c r="R371" s="14"/>
      <c r="S371" s="14"/>
      <c r="T371" s="14"/>
    </row>
    <row r="372" spans="1:20">
      <c r="A372" s="68">
        <v>625</v>
      </c>
      <c r="B372" s="69" t="s">
        <v>388</v>
      </c>
      <c r="C372" s="70">
        <v>114.44817478565352</v>
      </c>
      <c r="D372" s="70">
        <v>116.9522736874078</v>
      </c>
      <c r="E372" s="70">
        <v>114.44761034646096</v>
      </c>
      <c r="F372" s="70">
        <v>118.72748641054251</v>
      </c>
      <c r="G372" s="70">
        <v>118.87770031275855</v>
      </c>
      <c r="H372" s="70">
        <v>117.3923734625709</v>
      </c>
      <c r="I372" s="70">
        <v>114.45586096035278</v>
      </c>
      <c r="J372" s="70">
        <v>115.09732581237755</v>
      </c>
      <c r="K372" s="70">
        <v>115.32716219778408</v>
      </c>
      <c r="L372" s="70">
        <v>112.648295469332</v>
      </c>
      <c r="M372" s="70">
        <v>112.648295469332</v>
      </c>
      <c r="N372" s="71"/>
      <c r="O372" s="70">
        <f t="shared" si="10"/>
        <v>112.648295469332</v>
      </c>
      <c r="P372" s="70">
        <f t="shared" si="11"/>
        <v>118.87770031275855</v>
      </c>
      <c r="R372" s="14"/>
      <c r="S372" s="14"/>
      <c r="T372" s="14"/>
    </row>
    <row r="373" spans="1:20">
      <c r="A373" s="68">
        <v>632</v>
      </c>
      <c r="B373" s="69" t="s">
        <v>389</v>
      </c>
      <c r="C373" s="70">
        <v>141.61818093643225</v>
      </c>
      <c r="D373" s="70">
        <v>159.61010754315126</v>
      </c>
      <c r="E373" s="70">
        <v>165.62777201608498</v>
      </c>
      <c r="F373" s="70">
        <v>185.5639030311736</v>
      </c>
      <c r="G373" s="70">
        <v>196.11638607025543</v>
      </c>
      <c r="H373" s="70">
        <v>182.74025517458165</v>
      </c>
      <c r="I373" s="70">
        <v>198.8538001628703</v>
      </c>
      <c r="J373" s="70">
        <v>202.66843624731951</v>
      </c>
      <c r="K373" s="70">
        <v>215.69854398403839</v>
      </c>
      <c r="L373" s="70">
        <v>164.15983051126065</v>
      </c>
      <c r="M373" s="70">
        <v>164.15983051126065</v>
      </c>
      <c r="N373" s="71"/>
      <c r="O373" s="70">
        <f t="shared" si="10"/>
        <v>141.61818093643225</v>
      </c>
      <c r="P373" s="70">
        <f t="shared" si="11"/>
        <v>215.69854398403839</v>
      </c>
      <c r="R373" s="14"/>
      <c r="S373" s="14"/>
      <c r="T373" s="14"/>
    </row>
    <row r="374" spans="1:20">
      <c r="A374" s="68">
        <v>635</v>
      </c>
      <c r="B374" s="69" t="s">
        <v>390</v>
      </c>
      <c r="C374" s="70">
        <v>137.77158103146323</v>
      </c>
      <c r="D374" s="70">
        <v>145.65806412948527</v>
      </c>
      <c r="E374" s="70">
        <v>145.36558826202835</v>
      </c>
      <c r="F374" s="70">
        <v>152.67884004104323</v>
      </c>
      <c r="G374" s="70">
        <v>151.53471919334612</v>
      </c>
      <c r="H374" s="70">
        <v>147.02415483893483</v>
      </c>
      <c r="I374" s="70">
        <v>141.81003208745108</v>
      </c>
      <c r="J374" s="70">
        <v>144.41387489316207</v>
      </c>
      <c r="K374" s="70">
        <v>140.41522666568986</v>
      </c>
      <c r="L374" s="70">
        <v>131.82886534886723</v>
      </c>
      <c r="M374" s="70">
        <v>131.82886534886723</v>
      </c>
      <c r="N374" s="71"/>
      <c r="O374" s="70">
        <f t="shared" si="10"/>
        <v>131.82886534886723</v>
      </c>
      <c r="P374" s="70">
        <f t="shared" si="11"/>
        <v>152.67884004104323</v>
      </c>
      <c r="R374" s="14"/>
      <c r="S374" s="14"/>
      <c r="T374" s="14"/>
    </row>
    <row r="375" spans="1:20">
      <c r="A375" s="68">
        <v>640</v>
      </c>
      <c r="B375" s="69" t="s">
        <v>391</v>
      </c>
      <c r="C375" s="70">
        <v>165.99387793422866</v>
      </c>
      <c r="D375" s="70">
        <v>166.90747105512577</v>
      </c>
      <c r="E375" s="70">
        <v>148.69197174404886</v>
      </c>
      <c r="F375" s="70">
        <v>168.31066839822421</v>
      </c>
      <c r="G375" s="70">
        <v>170.52184345338156</v>
      </c>
      <c r="H375" s="70">
        <v>176.75282328075843</v>
      </c>
      <c r="I375" s="70">
        <v>172.57717344093288</v>
      </c>
      <c r="J375" s="70">
        <v>172.93642946175623</v>
      </c>
      <c r="K375" s="70">
        <v>175.64580057104621</v>
      </c>
      <c r="L375" s="70">
        <v>162.8799809030626</v>
      </c>
      <c r="M375" s="70">
        <v>162.8799809030626</v>
      </c>
      <c r="N375" s="71"/>
      <c r="O375" s="70">
        <f t="shared" si="10"/>
        <v>148.69197174404886</v>
      </c>
      <c r="P375" s="70">
        <f t="shared" si="11"/>
        <v>176.75282328075843</v>
      </c>
      <c r="R375" s="14"/>
      <c r="S375" s="14"/>
      <c r="T375" s="14"/>
    </row>
    <row r="376" spans="1:20">
      <c r="A376" s="68">
        <v>645</v>
      </c>
      <c r="B376" s="69" t="s">
        <v>392</v>
      </c>
      <c r="C376" s="70">
        <v>134.60452359065454</v>
      </c>
      <c r="D376" s="70">
        <v>136.16811127500517</v>
      </c>
      <c r="E376" s="70">
        <v>137.23790068869462</v>
      </c>
      <c r="F376" s="70">
        <v>133.5761563230777</v>
      </c>
      <c r="G376" s="70">
        <v>142.3814474391252</v>
      </c>
      <c r="H376" s="70">
        <v>140.19595744671651</v>
      </c>
      <c r="I376" s="70">
        <v>138.15808470693474</v>
      </c>
      <c r="J376" s="70">
        <v>140.70425907421401</v>
      </c>
      <c r="K376" s="70">
        <v>147.23734032670981</v>
      </c>
      <c r="L376" s="70">
        <v>139.17068383981038</v>
      </c>
      <c r="M376" s="70">
        <v>139.17068383981038</v>
      </c>
      <c r="N376" s="71"/>
      <c r="O376" s="70">
        <f t="shared" si="10"/>
        <v>133.5761563230777</v>
      </c>
      <c r="P376" s="70">
        <f t="shared" si="11"/>
        <v>147.23734032670981</v>
      </c>
      <c r="R376" s="14"/>
      <c r="S376" s="14"/>
      <c r="T376" s="14"/>
    </row>
    <row r="377" spans="1:20">
      <c r="A377" s="68">
        <v>650</v>
      </c>
      <c r="B377" s="69" t="s">
        <v>393</v>
      </c>
      <c r="C377" s="70">
        <v>115.40314657830373</v>
      </c>
      <c r="D377" s="70">
        <v>120.41976965803283</v>
      </c>
      <c r="E377" s="70">
        <v>122.32827020857775</v>
      </c>
      <c r="F377" s="70">
        <v>123.00774409599107</v>
      </c>
      <c r="G377" s="70">
        <v>128.23761291126229</v>
      </c>
      <c r="H377" s="70">
        <v>131.41136598135324</v>
      </c>
      <c r="I377" s="70">
        <v>127.71852744976874</v>
      </c>
      <c r="J377" s="70">
        <v>127.45143422041427</v>
      </c>
      <c r="K377" s="70">
        <v>133.49130738066307</v>
      </c>
      <c r="L377" s="70">
        <v>133.09725785053479</v>
      </c>
      <c r="M377" s="70">
        <v>133.09725785053479</v>
      </c>
      <c r="N377" s="71"/>
      <c r="O377" s="70">
        <f t="shared" si="10"/>
        <v>115.40314657830373</v>
      </c>
      <c r="P377" s="70">
        <f t="shared" si="11"/>
        <v>133.49130738066307</v>
      </c>
      <c r="R377" s="14"/>
      <c r="S377" s="14"/>
      <c r="T377" s="14"/>
    </row>
    <row r="378" spans="1:20">
      <c r="A378" s="68">
        <v>655</v>
      </c>
      <c r="B378" s="69" t="s">
        <v>394</v>
      </c>
      <c r="C378" s="70">
        <v>166.31694825208334</v>
      </c>
      <c r="D378" s="70">
        <v>171.88141273196564</v>
      </c>
      <c r="E378" s="70">
        <v>177.11135755103578</v>
      </c>
      <c r="F378" s="70">
        <v>173.00322692512918</v>
      </c>
      <c r="G378" s="70">
        <v>180.03471794625858</v>
      </c>
      <c r="H378" s="70">
        <v>176.83537742229515</v>
      </c>
      <c r="I378" s="70">
        <v>174.26873919735729</v>
      </c>
      <c r="J378" s="70">
        <v>173.11742139371424</v>
      </c>
      <c r="K378" s="70">
        <v>172.67297633805322</v>
      </c>
      <c r="L378" s="70">
        <v>171.66850187383099</v>
      </c>
      <c r="M378" s="70">
        <v>171.66850187383099</v>
      </c>
      <c r="N378" s="71"/>
      <c r="O378" s="70">
        <f t="shared" si="10"/>
        <v>166.31694825208334</v>
      </c>
      <c r="P378" s="70">
        <f t="shared" si="11"/>
        <v>180.03471794625858</v>
      </c>
      <c r="R378" s="14"/>
      <c r="S378" s="14"/>
      <c r="T378" s="14"/>
    </row>
    <row r="379" spans="1:20">
      <c r="A379" s="68">
        <v>658</v>
      </c>
      <c r="B379" s="69" t="s">
        <v>395</v>
      </c>
      <c r="C379" s="70">
        <v>107.4479627817077</v>
      </c>
      <c r="D379" s="70">
        <v>107.8665997343236</v>
      </c>
      <c r="E379" s="70">
        <v>106.87257574909053</v>
      </c>
      <c r="F379" s="70">
        <v>110.06758415523414</v>
      </c>
      <c r="G379" s="70">
        <v>112.60540397994913</v>
      </c>
      <c r="H379" s="70">
        <v>113.88912394606324</v>
      </c>
      <c r="I379" s="70">
        <v>115.09199070531675</v>
      </c>
      <c r="J379" s="70">
        <v>118.97006359933458</v>
      </c>
      <c r="K379" s="70">
        <v>124.06729026439042</v>
      </c>
      <c r="L379" s="70">
        <v>116.32871129600528</v>
      </c>
      <c r="M379" s="70">
        <v>116.32871129600528</v>
      </c>
      <c r="N379" s="71"/>
      <c r="O379" s="70">
        <f t="shared" si="10"/>
        <v>106.87257574909053</v>
      </c>
      <c r="P379" s="70">
        <f t="shared" si="11"/>
        <v>124.06729026439042</v>
      </c>
      <c r="R379" s="14"/>
      <c r="S379" s="14"/>
      <c r="T379" s="14"/>
    </row>
    <row r="380" spans="1:20">
      <c r="A380" s="68">
        <v>660</v>
      </c>
      <c r="B380" s="69" t="s">
        <v>396</v>
      </c>
      <c r="C380" s="70">
        <v>187.26083343289505</v>
      </c>
      <c r="D380" s="70">
        <v>190.14071479181359</v>
      </c>
      <c r="E380" s="70">
        <v>180.46792973751297</v>
      </c>
      <c r="F380" s="70">
        <v>183.61431942368583</v>
      </c>
      <c r="G380" s="70">
        <v>191.59753308338264</v>
      </c>
      <c r="H380" s="70">
        <v>192.05969734555455</v>
      </c>
      <c r="I380" s="70">
        <v>180.98597644855582</v>
      </c>
      <c r="J380" s="70">
        <v>188.93130202815325</v>
      </c>
      <c r="K380" s="70">
        <v>206.85509842809884</v>
      </c>
      <c r="L380" s="70">
        <v>178.95536063289055</v>
      </c>
      <c r="M380" s="70">
        <v>178.95536063289055</v>
      </c>
      <c r="N380" s="71"/>
      <c r="O380" s="70">
        <f t="shared" si="10"/>
        <v>178.95536063289055</v>
      </c>
      <c r="P380" s="70">
        <f t="shared" si="11"/>
        <v>206.85509842809884</v>
      </c>
      <c r="R380" s="14"/>
      <c r="S380" s="14"/>
      <c r="T380" s="14"/>
    </row>
    <row r="381" spans="1:20">
      <c r="A381" s="68">
        <v>662</v>
      </c>
      <c r="B381" s="69" t="s">
        <v>397</v>
      </c>
      <c r="C381" s="70">
        <v>143.89587970829152</v>
      </c>
      <c r="D381" s="70">
        <v>153.04194908350772</v>
      </c>
      <c r="E381" s="70">
        <v>144.69412931638803</v>
      </c>
      <c r="F381" s="70">
        <v>152.33535009112947</v>
      </c>
      <c r="G381" s="70">
        <v>158.11307231167166</v>
      </c>
      <c r="H381" s="70">
        <v>153.88940175011436</v>
      </c>
      <c r="I381" s="70">
        <v>165.9500791748616</v>
      </c>
      <c r="J381" s="70">
        <v>175.38533246688402</v>
      </c>
      <c r="K381" s="70">
        <v>162.11874103666278</v>
      </c>
      <c r="L381" s="70">
        <v>142.07445402098818</v>
      </c>
      <c r="M381" s="70">
        <v>142.07445402098818</v>
      </c>
      <c r="N381" s="71"/>
      <c r="O381" s="70">
        <f t="shared" si="10"/>
        <v>142.07445402098818</v>
      </c>
      <c r="P381" s="70">
        <f t="shared" si="11"/>
        <v>175.38533246688402</v>
      </c>
      <c r="R381" s="14"/>
      <c r="S381" s="14"/>
      <c r="T381" s="14"/>
    </row>
    <row r="382" spans="1:20">
      <c r="A382" s="68">
        <v>665</v>
      </c>
      <c r="B382" s="69" t="s">
        <v>398</v>
      </c>
      <c r="C382" s="70">
        <v>108.92918353170306</v>
      </c>
      <c r="D382" s="70">
        <v>112.38629274772205</v>
      </c>
      <c r="E382" s="70">
        <v>113.85897919501966</v>
      </c>
      <c r="F382" s="70">
        <v>114.52838381117915</v>
      </c>
      <c r="G382" s="70">
        <v>118.48240028636118</v>
      </c>
      <c r="H382" s="70">
        <v>117.67006146164158</v>
      </c>
      <c r="I382" s="70">
        <v>117.95058025154486</v>
      </c>
      <c r="J382" s="70">
        <v>117.69715813750597</v>
      </c>
      <c r="K382" s="70">
        <v>120.21377429104983</v>
      </c>
      <c r="L382" s="70">
        <v>112.27587959492098</v>
      </c>
      <c r="M382" s="70">
        <v>112.27587959492098</v>
      </c>
      <c r="N382" s="71"/>
      <c r="O382" s="70">
        <f t="shared" si="10"/>
        <v>108.92918353170306</v>
      </c>
      <c r="P382" s="70">
        <f t="shared" si="11"/>
        <v>120.21377429104983</v>
      </c>
      <c r="R382" s="14"/>
      <c r="S382" s="14"/>
      <c r="T382" s="14"/>
    </row>
    <row r="383" spans="1:20">
      <c r="A383" s="68">
        <v>670</v>
      </c>
      <c r="B383" s="69" t="s">
        <v>399</v>
      </c>
      <c r="C383" s="70">
        <v>169.37879207317982</v>
      </c>
      <c r="D383" s="70">
        <v>173.21422344582408</v>
      </c>
      <c r="E383" s="70">
        <v>177.07484769849606</v>
      </c>
      <c r="F383" s="70">
        <v>176.19692863365074</v>
      </c>
      <c r="G383" s="70">
        <v>190.40428317288044</v>
      </c>
      <c r="H383" s="70">
        <v>161.36433748942136</v>
      </c>
      <c r="I383" s="70">
        <v>178.79212234639522</v>
      </c>
      <c r="J383" s="70">
        <v>170.78782866114506</v>
      </c>
      <c r="K383" s="70">
        <v>175.95679755402233</v>
      </c>
      <c r="L383" s="70">
        <v>174.68819464071257</v>
      </c>
      <c r="M383" s="70">
        <v>174.68819464071257</v>
      </c>
      <c r="N383" s="71"/>
      <c r="O383" s="70">
        <f t="shared" si="10"/>
        <v>161.36433748942136</v>
      </c>
      <c r="P383" s="70">
        <f t="shared" si="11"/>
        <v>190.40428317288044</v>
      </c>
      <c r="R383" s="14"/>
      <c r="S383" s="14"/>
      <c r="T383" s="14"/>
    </row>
    <row r="384" spans="1:20">
      <c r="A384" s="68">
        <v>672</v>
      </c>
      <c r="B384" s="69" t="s">
        <v>400</v>
      </c>
      <c r="C384" s="70">
        <v>126.79888365589281</v>
      </c>
      <c r="D384" s="70">
        <v>130.99463264347821</v>
      </c>
      <c r="E384" s="70">
        <v>136.08917693814021</v>
      </c>
      <c r="F384" s="70">
        <v>136.49564305727048</v>
      </c>
      <c r="G384" s="70">
        <v>137.17141461292388</v>
      </c>
      <c r="H384" s="70">
        <v>137.43090069318356</v>
      </c>
      <c r="I384" s="70">
        <v>134.71811490708069</v>
      </c>
      <c r="J384" s="70">
        <v>132.40452953636947</v>
      </c>
      <c r="K384" s="70">
        <v>140.26441848568311</v>
      </c>
      <c r="L384" s="70">
        <v>134.04472624516984</v>
      </c>
      <c r="M384" s="70">
        <v>134.04472624516984</v>
      </c>
      <c r="N384" s="71"/>
      <c r="O384" s="70">
        <f t="shared" si="10"/>
        <v>126.79888365589281</v>
      </c>
      <c r="P384" s="70">
        <f t="shared" si="11"/>
        <v>140.26441848568311</v>
      </c>
      <c r="R384" s="14"/>
      <c r="S384" s="14"/>
      <c r="T384" s="14"/>
    </row>
    <row r="385" spans="1:20">
      <c r="A385" s="68">
        <v>673</v>
      </c>
      <c r="B385" s="69" t="s">
        <v>401</v>
      </c>
      <c r="C385" s="70">
        <v>123.75523626750096</v>
      </c>
      <c r="D385" s="70">
        <v>126.46905764469511</v>
      </c>
      <c r="E385" s="70">
        <v>130.99411377584005</v>
      </c>
      <c r="F385" s="70">
        <v>147.26882278013102</v>
      </c>
      <c r="G385" s="70">
        <v>147.47123209341203</v>
      </c>
      <c r="H385" s="70">
        <v>150.70060951701024</v>
      </c>
      <c r="I385" s="70">
        <v>152.84370899229717</v>
      </c>
      <c r="J385" s="70">
        <v>158.17229985822635</v>
      </c>
      <c r="K385" s="70">
        <v>164.20707595339545</v>
      </c>
      <c r="L385" s="70">
        <v>156.92661039684862</v>
      </c>
      <c r="M385" s="70">
        <v>156.92661039684862</v>
      </c>
      <c r="N385" s="71"/>
      <c r="O385" s="70">
        <f t="shared" si="10"/>
        <v>123.75523626750096</v>
      </c>
      <c r="P385" s="70">
        <f t="shared" si="11"/>
        <v>164.20707595339545</v>
      </c>
      <c r="R385" s="14"/>
      <c r="S385" s="14"/>
      <c r="T385" s="14"/>
    </row>
    <row r="386" spans="1:20">
      <c r="A386" s="68">
        <v>674</v>
      </c>
      <c r="B386" s="69" t="s">
        <v>402</v>
      </c>
      <c r="C386" s="70">
        <v>132.23081046897332</v>
      </c>
      <c r="D386" s="70">
        <v>137.50672179685355</v>
      </c>
      <c r="E386" s="70">
        <v>140.77774906395734</v>
      </c>
      <c r="F386" s="70">
        <v>142.7462116169342</v>
      </c>
      <c r="G386" s="70">
        <v>144.46458485157859</v>
      </c>
      <c r="H386" s="70">
        <v>137.079113361872</v>
      </c>
      <c r="I386" s="70">
        <v>135.386784693641</v>
      </c>
      <c r="J386" s="70">
        <v>139.70307508428519</v>
      </c>
      <c r="K386" s="70">
        <v>154.28550822983613</v>
      </c>
      <c r="L386" s="70">
        <v>136.06262406780155</v>
      </c>
      <c r="M386" s="70">
        <v>136.06262406780155</v>
      </c>
      <c r="N386" s="71"/>
      <c r="O386" s="70">
        <f t="shared" si="10"/>
        <v>132.23081046897332</v>
      </c>
      <c r="P386" s="70">
        <f t="shared" si="11"/>
        <v>154.28550822983613</v>
      </c>
      <c r="R386" s="14"/>
      <c r="S386" s="14"/>
      <c r="T386" s="14"/>
    </row>
    <row r="387" spans="1:20">
      <c r="A387" s="68">
        <v>675</v>
      </c>
      <c r="B387" s="69" t="s">
        <v>403</v>
      </c>
      <c r="C387" s="70">
        <v>156.83735619809923</v>
      </c>
      <c r="D387" s="70">
        <v>162.89037760392984</v>
      </c>
      <c r="E387" s="70">
        <v>158.35390888783232</v>
      </c>
      <c r="F387" s="70">
        <v>163.12512813094807</v>
      </c>
      <c r="G387" s="70">
        <v>167.18157838785223</v>
      </c>
      <c r="H387" s="70">
        <v>166.63898394053274</v>
      </c>
      <c r="I387" s="70">
        <v>170.4679790459877</v>
      </c>
      <c r="J387" s="70">
        <v>166.98002752182819</v>
      </c>
      <c r="K387" s="70">
        <v>184.46263279977589</v>
      </c>
      <c r="L387" s="70">
        <v>187.86557140835467</v>
      </c>
      <c r="M387" s="70">
        <v>187.86557140835467</v>
      </c>
      <c r="N387" s="71"/>
      <c r="O387" s="70">
        <f t="shared" si="10"/>
        <v>156.83735619809923</v>
      </c>
      <c r="P387" s="70">
        <f t="shared" si="11"/>
        <v>187.86557140835467</v>
      </c>
      <c r="R387" s="14"/>
      <c r="S387" s="14"/>
      <c r="T387" s="14"/>
    </row>
    <row r="388" spans="1:20">
      <c r="A388" s="68">
        <v>680</v>
      </c>
      <c r="B388" s="69" t="s">
        <v>404</v>
      </c>
      <c r="C388" s="70">
        <v>122.17807434817909</v>
      </c>
      <c r="D388" s="70">
        <v>125.33602551785515</v>
      </c>
      <c r="E388" s="70">
        <v>129.21773255037178</v>
      </c>
      <c r="F388" s="70">
        <v>134.13382780960416</v>
      </c>
      <c r="G388" s="70">
        <v>134.83647291058617</v>
      </c>
      <c r="H388" s="70">
        <v>137.95089698549126</v>
      </c>
      <c r="I388" s="70">
        <v>133.47758570556297</v>
      </c>
      <c r="J388" s="70">
        <v>135.61574434831135</v>
      </c>
      <c r="K388" s="70">
        <v>137.70328503039019</v>
      </c>
      <c r="L388" s="70">
        <v>131.27107417134886</v>
      </c>
      <c r="M388" s="70">
        <v>131.27107417134886</v>
      </c>
      <c r="N388" s="71"/>
      <c r="O388" s="70">
        <f t="shared" si="10"/>
        <v>122.17807434817909</v>
      </c>
      <c r="P388" s="70">
        <f t="shared" si="11"/>
        <v>137.95089698549126</v>
      </c>
      <c r="R388" s="14"/>
      <c r="S388" s="14"/>
      <c r="T388" s="14"/>
    </row>
    <row r="389" spans="1:20">
      <c r="A389" s="68">
        <v>683</v>
      </c>
      <c r="B389" s="69" t="s">
        <v>405</v>
      </c>
      <c r="C389" s="70">
        <v>148.52509492806004</v>
      </c>
      <c r="D389" s="70">
        <v>152.16916938192199</v>
      </c>
      <c r="E389" s="70">
        <v>153.96278185833708</v>
      </c>
      <c r="F389" s="70">
        <v>160.41534965564185</v>
      </c>
      <c r="G389" s="70">
        <v>169.81079879880855</v>
      </c>
      <c r="H389" s="70">
        <v>176.35516243868884</v>
      </c>
      <c r="I389" s="70">
        <v>171.375728238504</v>
      </c>
      <c r="J389" s="70">
        <v>171.40200119321318</v>
      </c>
      <c r="K389" s="70">
        <v>181.094894021291</v>
      </c>
      <c r="L389" s="70">
        <v>182.29875719438201</v>
      </c>
      <c r="M389" s="70">
        <v>182.29875719438201</v>
      </c>
      <c r="N389" s="71"/>
      <c r="O389" s="70">
        <f t="shared" si="10"/>
        <v>148.52509492806004</v>
      </c>
      <c r="P389" s="70">
        <f t="shared" si="11"/>
        <v>182.29875719438201</v>
      </c>
      <c r="R389" s="14"/>
      <c r="S389" s="14"/>
      <c r="T389" s="14"/>
    </row>
    <row r="390" spans="1:20">
      <c r="A390" s="68">
        <v>685</v>
      </c>
      <c r="B390" s="69" t="s">
        <v>406</v>
      </c>
      <c r="C390" s="70">
        <v>145.15769354521819</v>
      </c>
      <c r="D390" s="70">
        <v>151.17504622877098</v>
      </c>
      <c r="E390" s="70">
        <v>158.77982364632558</v>
      </c>
      <c r="F390" s="70">
        <v>158.384044403383</v>
      </c>
      <c r="G390" s="70">
        <v>183.87816395596639</v>
      </c>
      <c r="H390" s="70">
        <v>111.6967780826958</v>
      </c>
      <c r="I390" s="70">
        <v>137.5763908421923</v>
      </c>
      <c r="J390" s="70">
        <v>136.98885757423565</v>
      </c>
      <c r="K390" s="70">
        <v>157.52059298451454</v>
      </c>
      <c r="L390" s="70">
        <v>190.59928109739096</v>
      </c>
      <c r="M390" s="70">
        <v>190.59928109739096</v>
      </c>
      <c r="N390" s="71"/>
      <c r="O390" s="70">
        <f t="shared" si="10"/>
        <v>111.6967780826958</v>
      </c>
      <c r="P390" s="70">
        <f t="shared" si="11"/>
        <v>190.59928109739096</v>
      </c>
      <c r="R390" s="14"/>
      <c r="S390" s="14"/>
      <c r="T390" s="14"/>
    </row>
    <row r="391" spans="1:20">
      <c r="A391" s="68">
        <v>690</v>
      </c>
      <c r="B391" s="69" t="s">
        <v>407</v>
      </c>
      <c r="C391" s="70">
        <v>115.4251812105521</v>
      </c>
      <c r="D391" s="70">
        <v>117.33928140091079</v>
      </c>
      <c r="E391" s="70">
        <v>124.54143461721232</v>
      </c>
      <c r="F391" s="70">
        <v>125.97579732785064</v>
      </c>
      <c r="G391" s="70">
        <v>129.0716594755155</v>
      </c>
      <c r="H391" s="70">
        <v>130.81520084659988</v>
      </c>
      <c r="I391" s="70">
        <v>131.00145942288012</v>
      </c>
      <c r="J391" s="70">
        <v>136.05318524878928</v>
      </c>
      <c r="K391" s="70">
        <v>140.85518870506377</v>
      </c>
      <c r="L391" s="70">
        <v>147.62629783989868</v>
      </c>
      <c r="M391" s="70">
        <v>147.62629783989868</v>
      </c>
      <c r="N391" s="71"/>
      <c r="O391" s="70">
        <f t="shared" si="10"/>
        <v>115.4251812105521</v>
      </c>
      <c r="P391" s="70">
        <f t="shared" si="11"/>
        <v>147.62629783989868</v>
      </c>
      <c r="R391" s="14"/>
      <c r="S391" s="14"/>
      <c r="T391" s="14"/>
    </row>
    <row r="392" spans="1:20">
      <c r="A392" s="68">
        <v>695</v>
      </c>
      <c r="B392" s="69" t="s">
        <v>408</v>
      </c>
      <c r="C392" s="70">
        <v>145.58364265578496</v>
      </c>
      <c r="D392" s="70">
        <v>140.50424443634643</v>
      </c>
      <c r="E392" s="70">
        <v>146.5100524116003</v>
      </c>
      <c r="F392" s="70">
        <v>149.48050483194791</v>
      </c>
      <c r="G392" s="70">
        <v>156.43523176327994</v>
      </c>
      <c r="H392" s="70">
        <v>161.59186998055247</v>
      </c>
      <c r="I392" s="70">
        <v>161.68685876475988</v>
      </c>
      <c r="J392" s="70">
        <v>165.49170357358486</v>
      </c>
      <c r="K392" s="70">
        <v>164.44002901498845</v>
      </c>
      <c r="L392" s="70">
        <v>163.01786140208151</v>
      </c>
      <c r="M392" s="70">
        <v>163.01786140208151</v>
      </c>
      <c r="N392" s="71"/>
      <c r="O392" s="70">
        <f t="shared" si="10"/>
        <v>140.50424443634643</v>
      </c>
      <c r="P392" s="70">
        <f t="shared" si="11"/>
        <v>165.49170357358486</v>
      </c>
      <c r="R392" s="14"/>
      <c r="S392" s="14"/>
      <c r="T392" s="14"/>
    </row>
    <row r="393" spans="1:20">
      <c r="A393" s="68">
        <v>698</v>
      </c>
      <c r="B393" s="69" t="s">
        <v>409</v>
      </c>
      <c r="C393" s="70">
        <v>146.17797011935576</v>
      </c>
      <c r="D393" s="70">
        <v>151.86986447572468</v>
      </c>
      <c r="E393" s="70">
        <v>161.28815124780428</v>
      </c>
      <c r="F393" s="70">
        <v>168.23674523626698</v>
      </c>
      <c r="G393" s="70">
        <v>176.05307712725894</v>
      </c>
      <c r="H393" s="70">
        <v>174.43519426556571</v>
      </c>
      <c r="I393" s="70">
        <v>169.11327156379926</v>
      </c>
      <c r="J393" s="70">
        <v>171.99813893592116</v>
      </c>
      <c r="K393" s="70">
        <v>184.58917070668809</v>
      </c>
      <c r="L393" s="70">
        <v>179.21924615129512</v>
      </c>
      <c r="M393" s="70">
        <v>179.21924615129512</v>
      </c>
      <c r="N393" s="71"/>
      <c r="O393" s="70">
        <f t="shared" si="10"/>
        <v>146.17797011935576</v>
      </c>
      <c r="P393" s="70">
        <f t="shared" si="11"/>
        <v>184.58917070668809</v>
      </c>
      <c r="R393" s="14"/>
      <c r="S393" s="14"/>
      <c r="T393" s="14"/>
    </row>
    <row r="394" spans="1:20">
      <c r="A394" s="68">
        <v>700</v>
      </c>
      <c r="B394" s="69" t="s">
        <v>410</v>
      </c>
      <c r="C394" s="70">
        <v>197.58771592348117</v>
      </c>
      <c r="D394" s="70">
        <v>205.6857645105863</v>
      </c>
      <c r="E394" s="70">
        <v>210.54353904034184</v>
      </c>
      <c r="F394" s="70">
        <v>206.10837584350028</v>
      </c>
      <c r="G394" s="70">
        <v>211.08120032019769</v>
      </c>
      <c r="H394" s="70">
        <v>216.9983220594479</v>
      </c>
      <c r="I394" s="70">
        <v>205.4665189928262</v>
      </c>
      <c r="J394" s="70">
        <v>196.29927073916861</v>
      </c>
      <c r="K394" s="70">
        <v>186.48234149706383</v>
      </c>
      <c r="L394" s="70">
        <v>191.92619881790571</v>
      </c>
      <c r="M394" s="70">
        <v>191.92619881790571</v>
      </c>
      <c r="N394" s="71"/>
      <c r="O394" s="70">
        <f t="shared" si="10"/>
        <v>186.48234149706383</v>
      </c>
      <c r="P394" s="70">
        <f t="shared" si="11"/>
        <v>216.9983220594479</v>
      </c>
      <c r="R394" s="14"/>
      <c r="S394" s="14"/>
      <c r="T394" s="14"/>
    </row>
    <row r="395" spans="1:20">
      <c r="A395" s="68">
        <v>705</v>
      </c>
      <c r="B395" s="69" t="s">
        <v>411</v>
      </c>
      <c r="C395" s="70">
        <v>126.49201175518141</v>
      </c>
      <c r="D395" s="70">
        <v>130.498645374641</v>
      </c>
      <c r="E395" s="70">
        <v>140.72442137316673</v>
      </c>
      <c r="F395" s="70">
        <v>147.79380793440907</v>
      </c>
      <c r="G395" s="70">
        <v>160.78893972263728</v>
      </c>
      <c r="H395" s="70">
        <v>157.90780817589834</v>
      </c>
      <c r="I395" s="70">
        <v>157.96060819371343</v>
      </c>
      <c r="J395" s="70">
        <v>166.83056550233965</v>
      </c>
      <c r="K395" s="70">
        <v>166.32142079691937</v>
      </c>
      <c r="L395" s="70">
        <v>165.8481900926385</v>
      </c>
      <c r="M395" s="70">
        <v>165.8481900926385</v>
      </c>
      <c r="N395" s="71"/>
      <c r="O395" s="70">
        <f t="shared" ref="O395:O448" si="12">MIN(C395:L395)</f>
        <v>126.49201175518141</v>
      </c>
      <c r="P395" s="70">
        <f t="shared" ref="P395:P448" si="13">MAX(C395:L395)</f>
        <v>166.83056550233965</v>
      </c>
      <c r="R395" s="14"/>
      <c r="S395" s="14"/>
      <c r="T395" s="14"/>
    </row>
    <row r="396" spans="1:20">
      <c r="A396" s="68">
        <v>710</v>
      </c>
      <c r="B396" s="69" t="s">
        <v>412</v>
      </c>
      <c r="C396" s="70">
        <v>114.85700399254711</v>
      </c>
      <c r="D396" s="70">
        <v>122.22619175525567</v>
      </c>
      <c r="E396" s="70">
        <v>133.26017118679769</v>
      </c>
      <c r="F396" s="70">
        <v>146.85883338647542</v>
      </c>
      <c r="G396" s="70">
        <v>148.5541805534811</v>
      </c>
      <c r="H396" s="70">
        <v>145.62862748283203</v>
      </c>
      <c r="I396" s="70">
        <v>141.38102306738554</v>
      </c>
      <c r="J396" s="70">
        <v>140.51626548868086</v>
      </c>
      <c r="K396" s="70">
        <v>148.32960650390979</v>
      </c>
      <c r="L396" s="70">
        <v>146.03262021245581</v>
      </c>
      <c r="M396" s="70">
        <v>146.03262021245581</v>
      </c>
      <c r="N396" s="71"/>
      <c r="O396" s="70">
        <f t="shared" si="12"/>
        <v>114.85700399254711</v>
      </c>
      <c r="P396" s="70">
        <f t="shared" si="13"/>
        <v>148.5541805534811</v>
      </c>
      <c r="R396" s="14"/>
      <c r="S396" s="14"/>
      <c r="T396" s="14"/>
    </row>
    <row r="397" spans="1:20">
      <c r="A397" s="68">
        <v>712</v>
      </c>
      <c r="B397" s="69" t="s">
        <v>413</v>
      </c>
      <c r="C397" s="70">
        <v>166.50469623285753</v>
      </c>
      <c r="D397" s="70">
        <v>162.14015811209694</v>
      </c>
      <c r="E397" s="70">
        <v>163.81307739429167</v>
      </c>
      <c r="F397" s="70">
        <v>168.02930156463302</v>
      </c>
      <c r="G397" s="70">
        <v>172.88685433443374</v>
      </c>
      <c r="H397" s="70">
        <v>173.96926690987718</v>
      </c>
      <c r="I397" s="70">
        <v>170.08506032530752</v>
      </c>
      <c r="J397" s="70">
        <v>171.94410292923394</v>
      </c>
      <c r="K397" s="70">
        <v>173.01133135215804</v>
      </c>
      <c r="L397" s="70">
        <v>172.59846658649457</v>
      </c>
      <c r="M397" s="70">
        <v>172.59846658649457</v>
      </c>
      <c r="N397" s="71"/>
      <c r="O397" s="70">
        <f t="shared" si="12"/>
        <v>162.14015811209694</v>
      </c>
      <c r="P397" s="70">
        <f t="shared" si="13"/>
        <v>173.96926690987718</v>
      </c>
      <c r="R397" s="14"/>
      <c r="S397" s="14"/>
      <c r="T397" s="14"/>
    </row>
    <row r="398" spans="1:20">
      <c r="A398" s="68">
        <v>715</v>
      </c>
      <c r="B398" s="69" t="s">
        <v>414</v>
      </c>
      <c r="C398" s="70">
        <v>199.75801768006002</v>
      </c>
      <c r="D398" s="70">
        <v>188.09152254909102</v>
      </c>
      <c r="E398" s="70">
        <v>189.7682720836751</v>
      </c>
      <c r="F398" s="70">
        <v>196.99177408643217</v>
      </c>
      <c r="G398" s="70">
        <v>180.11569628688738</v>
      </c>
      <c r="H398" s="70">
        <v>168.24642425997999</v>
      </c>
      <c r="I398" s="70">
        <v>157.35078242635413</v>
      </c>
      <c r="J398" s="70">
        <v>176.1636283591412</v>
      </c>
      <c r="K398" s="70">
        <v>180.92294708391768</v>
      </c>
      <c r="L398" s="70">
        <v>156.95546398162509</v>
      </c>
      <c r="M398" s="70">
        <v>156.95546398162509</v>
      </c>
      <c r="N398" s="71"/>
      <c r="O398" s="70">
        <f t="shared" si="12"/>
        <v>156.95546398162509</v>
      </c>
      <c r="P398" s="70">
        <f t="shared" si="13"/>
        <v>199.75801768006002</v>
      </c>
      <c r="R398" s="14"/>
      <c r="S398" s="14"/>
      <c r="T398" s="14"/>
    </row>
    <row r="399" spans="1:20">
      <c r="A399" s="68">
        <v>717</v>
      </c>
      <c r="B399" s="69" t="s">
        <v>415</v>
      </c>
      <c r="C399" s="70">
        <v>150.63118698202672</v>
      </c>
      <c r="D399" s="70">
        <v>156.27725662361112</v>
      </c>
      <c r="E399" s="70">
        <v>159.20702958058558</v>
      </c>
      <c r="F399" s="70">
        <v>153.95072778191417</v>
      </c>
      <c r="G399" s="70">
        <v>147.59753946563984</v>
      </c>
      <c r="H399" s="70">
        <v>151.7782301462382</v>
      </c>
      <c r="I399" s="70">
        <v>153.94399622063173</v>
      </c>
      <c r="J399" s="70">
        <v>141.35629211622097</v>
      </c>
      <c r="K399" s="70">
        <v>141.35629211622097</v>
      </c>
      <c r="L399" s="70">
        <v>162.52506768324781</v>
      </c>
      <c r="M399" s="70">
        <v>162.52506768324781</v>
      </c>
      <c r="N399" s="71"/>
      <c r="O399" s="70">
        <f t="shared" si="12"/>
        <v>141.35629211622097</v>
      </c>
      <c r="P399" s="70">
        <f t="shared" si="13"/>
        <v>162.52506768324781</v>
      </c>
      <c r="R399" s="14"/>
      <c r="S399" s="14"/>
      <c r="T399" s="14"/>
    </row>
    <row r="400" spans="1:20">
      <c r="A400" s="68">
        <v>720</v>
      </c>
      <c r="B400" s="69" t="s">
        <v>416</v>
      </c>
      <c r="C400" s="70">
        <v>124.15108514147144</v>
      </c>
      <c r="D400" s="70">
        <v>128.07128055912099</v>
      </c>
      <c r="E400" s="70">
        <v>118.244011391309</v>
      </c>
      <c r="F400" s="70">
        <v>121.15957630468614</v>
      </c>
      <c r="G400" s="70">
        <v>121.56865433856687</v>
      </c>
      <c r="H400" s="70">
        <v>122.78242042662615</v>
      </c>
      <c r="I400" s="70">
        <v>119.32602782306634</v>
      </c>
      <c r="J400" s="70">
        <v>116.37995970327786</v>
      </c>
      <c r="K400" s="70">
        <v>121.99277670136782</v>
      </c>
      <c r="L400" s="70">
        <v>110.16711770286105</v>
      </c>
      <c r="M400" s="70">
        <v>110.16711770286105</v>
      </c>
      <c r="N400" s="71"/>
      <c r="O400" s="70">
        <f t="shared" si="12"/>
        <v>110.16711770286105</v>
      </c>
      <c r="P400" s="70">
        <f t="shared" si="13"/>
        <v>128.07128055912099</v>
      </c>
      <c r="R400" s="14"/>
      <c r="S400" s="14"/>
      <c r="T400" s="14"/>
    </row>
    <row r="401" spans="1:20">
      <c r="A401" s="68">
        <v>725</v>
      </c>
      <c r="B401" s="69" t="s">
        <v>417</v>
      </c>
      <c r="C401" s="70">
        <v>138.54057851707512</v>
      </c>
      <c r="D401" s="70">
        <v>142.29217445457763</v>
      </c>
      <c r="E401" s="70">
        <v>143.96051654476636</v>
      </c>
      <c r="F401" s="70">
        <v>122.28056024310632</v>
      </c>
      <c r="G401" s="70">
        <v>128.69534004474232</v>
      </c>
      <c r="H401" s="70">
        <v>132.81431378588152</v>
      </c>
      <c r="I401" s="70">
        <v>131.99591702959947</v>
      </c>
      <c r="J401" s="70">
        <v>136.19187430358807</v>
      </c>
      <c r="K401" s="70">
        <v>132.48651316458057</v>
      </c>
      <c r="L401" s="70">
        <v>128.92050996533334</v>
      </c>
      <c r="M401" s="70">
        <v>128.92050996533334</v>
      </c>
      <c r="N401" s="71"/>
      <c r="O401" s="70">
        <f t="shared" si="12"/>
        <v>122.28056024310632</v>
      </c>
      <c r="P401" s="70">
        <f t="shared" si="13"/>
        <v>143.96051654476636</v>
      </c>
      <c r="R401" s="14"/>
      <c r="S401" s="14"/>
      <c r="T401" s="14"/>
    </row>
    <row r="402" spans="1:20">
      <c r="A402" s="68">
        <v>728</v>
      </c>
      <c r="B402" s="69" t="s">
        <v>418</v>
      </c>
      <c r="C402" s="70">
        <v>155.80225829489802</v>
      </c>
      <c r="D402" s="70">
        <v>156.93063818218877</v>
      </c>
      <c r="E402" s="70">
        <v>158.43247623792786</v>
      </c>
      <c r="F402" s="70">
        <v>143.51088248497288</v>
      </c>
      <c r="G402" s="70">
        <v>112.79663789968846</v>
      </c>
      <c r="H402" s="70">
        <v>173.15671396613271</v>
      </c>
      <c r="I402" s="70">
        <v>205.62527807853348</v>
      </c>
      <c r="J402" s="70">
        <v>232.52485411098894</v>
      </c>
      <c r="K402" s="70">
        <v>217.64478713587803</v>
      </c>
      <c r="L402" s="70">
        <v>220.26312981648033</v>
      </c>
      <c r="M402" s="70">
        <v>220.26312981648033</v>
      </c>
      <c r="N402" s="71"/>
      <c r="O402" s="70">
        <f t="shared" si="12"/>
        <v>112.79663789968846</v>
      </c>
      <c r="P402" s="70">
        <f t="shared" si="13"/>
        <v>232.52485411098894</v>
      </c>
      <c r="R402" s="14"/>
      <c r="S402" s="14"/>
      <c r="T402" s="14"/>
    </row>
    <row r="403" spans="1:20">
      <c r="A403" s="68">
        <v>730</v>
      </c>
      <c r="B403" s="69" t="s">
        <v>419</v>
      </c>
      <c r="C403" s="70">
        <v>120.01955553609587</v>
      </c>
      <c r="D403" s="70">
        <v>123.10268329115632</v>
      </c>
      <c r="E403" s="70">
        <v>125.6144354668979</v>
      </c>
      <c r="F403" s="70">
        <v>129.91612049570264</v>
      </c>
      <c r="G403" s="70">
        <v>134.95709830822258</v>
      </c>
      <c r="H403" s="70">
        <v>131.3954524073751</v>
      </c>
      <c r="I403" s="70">
        <v>131.07578306304183</v>
      </c>
      <c r="J403" s="70">
        <v>138.21435986631141</v>
      </c>
      <c r="K403" s="70">
        <v>137.04717081900276</v>
      </c>
      <c r="L403" s="70">
        <v>145.17905347402461</v>
      </c>
      <c r="M403" s="70">
        <v>145.17905347402461</v>
      </c>
      <c r="N403" s="71"/>
      <c r="O403" s="70">
        <f t="shared" si="12"/>
        <v>120.01955553609587</v>
      </c>
      <c r="P403" s="70">
        <f t="shared" si="13"/>
        <v>145.17905347402461</v>
      </c>
      <c r="R403" s="14"/>
      <c r="S403" s="14"/>
      <c r="T403" s="14"/>
    </row>
    <row r="404" spans="1:20">
      <c r="A404" s="68">
        <v>735</v>
      </c>
      <c r="B404" s="69" t="s">
        <v>420</v>
      </c>
      <c r="C404" s="70">
        <v>118.95363519217186</v>
      </c>
      <c r="D404" s="70">
        <v>123.6310122644766</v>
      </c>
      <c r="E404" s="70">
        <v>128.6391128057698</v>
      </c>
      <c r="F404" s="70">
        <v>135.21562014634739</v>
      </c>
      <c r="G404" s="70">
        <v>140.01825643646589</v>
      </c>
      <c r="H404" s="70">
        <v>141.55470764931059</v>
      </c>
      <c r="I404" s="70">
        <v>139.0346410490051</v>
      </c>
      <c r="J404" s="70">
        <v>140.64022342341829</v>
      </c>
      <c r="K404" s="70">
        <v>147.14841566192297</v>
      </c>
      <c r="L404" s="70">
        <v>135.01000895931608</v>
      </c>
      <c r="M404" s="70">
        <v>135.01000895931608</v>
      </c>
      <c r="N404" s="71"/>
      <c r="O404" s="70">
        <f t="shared" si="12"/>
        <v>118.95363519217186</v>
      </c>
      <c r="P404" s="70">
        <f t="shared" si="13"/>
        <v>147.14841566192297</v>
      </c>
      <c r="R404" s="14"/>
      <c r="S404" s="14"/>
      <c r="T404" s="14"/>
    </row>
    <row r="405" spans="1:20">
      <c r="A405" s="68">
        <v>740</v>
      </c>
      <c r="B405" s="69" t="s">
        <v>421</v>
      </c>
      <c r="C405" s="70">
        <v>137.82853386429721</v>
      </c>
      <c r="D405" s="70">
        <v>138.65051191256615</v>
      </c>
      <c r="E405" s="70">
        <v>134.4277275953612</v>
      </c>
      <c r="F405" s="70">
        <v>139.77760576195175</v>
      </c>
      <c r="G405" s="70">
        <v>140.68150743017191</v>
      </c>
      <c r="H405" s="70">
        <v>141.09999693975161</v>
      </c>
      <c r="I405" s="70">
        <v>145.7454636226667</v>
      </c>
      <c r="J405" s="70">
        <v>150.12729751607631</v>
      </c>
      <c r="K405" s="70">
        <v>153.24436985376636</v>
      </c>
      <c r="L405" s="70">
        <v>152.66880063437026</v>
      </c>
      <c r="M405" s="70">
        <v>152.66880063437026</v>
      </c>
      <c r="N405" s="71"/>
      <c r="O405" s="70">
        <f t="shared" si="12"/>
        <v>134.4277275953612</v>
      </c>
      <c r="P405" s="70">
        <f t="shared" si="13"/>
        <v>153.24436985376636</v>
      </c>
      <c r="R405" s="14"/>
      <c r="S405" s="14"/>
      <c r="T405" s="14"/>
    </row>
    <row r="406" spans="1:20">
      <c r="A406" s="68">
        <v>745</v>
      </c>
      <c r="B406" s="69" t="s">
        <v>422</v>
      </c>
      <c r="C406" s="70">
        <v>129.63927235731342</v>
      </c>
      <c r="D406" s="70">
        <v>131.50168159924408</v>
      </c>
      <c r="E406" s="70">
        <v>135.67542095629392</v>
      </c>
      <c r="F406" s="70">
        <v>145.72404586918148</v>
      </c>
      <c r="G406" s="70">
        <v>145.4817234472099</v>
      </c>
      <c r="H406" s="70">
        <v>145.68134397781691</v>
      </c>
      <c r="I406" s="70">
        <v>144.5719996268092</v>
      </c>
      <c r="J406" s="70">
        <v>143.20477611899221</v>
      </c>
      <c r="K406" s="70">
        <v>147.2529915048994</v>
      </c>
      <c r="L406" s="70">
        <v>143.57396728045327</v>
      </c>
      <c r="M406" s="70">
        <v>143.57396728045327</v>
      </c>
      <c r="N406" s="71"/>
      <c r="O406" s="70">
        <f t="shared" si="12"/>
        <v>129.63927235731342</v>
      </c>
      <c r="P406" s="70">
        <f t="shared" si="13"/>
        <v>147.2529915048994</v>
      </c>
      <c r="R406" s="14"/>
      <c r="S406" s="14"/>
      <c r="T406" s="14"/>
    </row>
    <row r="407" spans="1:20">
      <c r="A407" s="68">
        <v>750</v>
      </c>
      <c r="B407" s="69" t="s">
        <v>423</v>
      </c>
      <c r="C407" s="70">
        <v>155.22045922938415</v>
      </c>
      <c r="D407" s="70">
        <v>166.66787308848708</v>
      </c>
      <c r="E407" s="70">
        <v>149.3944531554292</v>
      </c>
      <c r="F407" s="70">
        <v>149.3944531554292</v>
      </c>
      <c r="G407" s="70">
        <v>172.73459178553051</v>
      </c>
      <c r="H407" s="70">
        <v>172.45813965723173</v>
      </c>
      <c r="I407" s="70">
        <v>164.55317459425112</v>
      </c>
      <c r="J407" s="70">
        <v>163.31602890340304</v>
      </c>
      <c r="K407" s="70">
        <v>163.31602890340304</v>
      </c>
      <c r="L407" s="70">
        <v>160.95928147891567</v>
      </c>
      <c r="M407" s="70">
        <v>160.95928147891567</v>
      </c>
      <c r="N407" s="71"/>
      <c r="O407" s="70">
        <f t="shared" si="12"/>
        <v>149.3944531554292</v>
      </c>
      <c r="P407" s="70">
        <f t="shared" si="13"/>
        <v>172.73459178553051</v>
      </c>
      <c r="R407" s="14"/>
      <c r="S407" s="14"/>
      <c r="T407" s="14"/>
    </row>
    <row r="408" spans="1:20">
      <c r="A408" s="68">
        <v>753</v>
      </c>
      <c r="B408" s="69" t="s">
        <v>424</v>
      </c>
      <c r="C408" s="70">
        <v>123.54935741439759</v>
      </c>
      <c r="D408" s="70">
        <v>130.15137517302372</v>
      </c>
      <c r="E408" s="70">
        <v>127.90957990684957</v>
      </c>
      <c r="F408" s="70">
        <v>131.30532211861538</v>
      </c>
      <c r="G408" s="70">
        <v>139.0691854868567</v>
      </c>
      <c r="H408" s="70">
        <v>137.92283550507793</v>
      </c>
      <c r="I408" s="70">
        <v>141.16535534409664</v>
      </c>
      <c r="J408" s="70">
        <v>141.30491142906422</v>
      </c>
      <c r="K408" s="70">
        <v>140.59861724180999</v>
      </c>
      <c r="L408" s="70">
        <v>127.80505161844748</v>
      </c>
      <c r="M408" s="70">
        <v>127.80505161844748</v>
      </c>
      <c r="N408" s="71"/>
      <c r="O408" s="70">
        <f t="shared" si="12"/>
        <v>123.54935741439759</v>
      </c>
      <c r="P408" s="70">
        <f t="shared" si="13"/>
        <v>141.30491142906422</v>
      </c>
      <c r="R408" s="14"/>
      <c r="S408" s="14"/>
      <c r="T408" s="14"/>
    </row>
    <row r="409" spans="1:20">
      <c r="A409" s="68">
        <v>755</v>
      </c>
      <c r="B409" s="69" t="s">
        <v>425</v>
      </c>
      <c r="C409" s="70">
        <v>118.85277126408664</v>
      </c>
      <c r="D409" s="70">
        <v>125.22684314715866</v>
      </c>
      <c r="E409" s="70">
        <v>136.35620973550044</v>
      </c>
      <c r="F409" s="70">
        <v>138.36010267658554</v>
      </c>
      <c r="G409" s="70">
        <v>143.15551659593496</v>
      </c>
      <c r="H409" s="70">
        <v>141.80649945414353</v>
      </c>
      <c r="I409" s="70">
        <v>149.83318451417597</v>
      </c>
      <c r="J409" s="70">
        <v>147.29205870265125</v>
      </c>
      <c r="K409" s="70">
        <v>146.73649583224392</v>
      </c>
      <c r="L409" s="70">
        <v>147.53206396356518</v>
      </c>
      <c r="M409" s="70">
        <v>147.53206396356518</v>
      </c>
      <c r="N409" s="71"/>
      <c r="O409" s="70">
        <f t="shared" si="12"/>
        <v>118.85277126408664</v>
      </c>
      <c r="P409" s="70">
        <f t="shared" si="13"/>
        <v>149.83318451417597</v>
      </c>
      <c r="R409" s="14"/>
      <c r="S409" s="14"/>
      <c r="T409" s="14"/>
    </row>
    <row r="410" spans="1:20">
      <c r="A410" s="68">
        <v>760</v>
      </c>
      <c r="B410" s="69" t="s">
        <v>426</v>
      </c>
      <c r="C410" s="70">
        <v>104.42901521643438</v>
      </c>
      <c r="D410" s="70">
        <v>108.79259130600984</v>
      </c>
      <c r="E410" s="70">
        <v>106.46912630151566</v>
      </c>
      <c r="F410" s="70">
        <v>115.50117273532265</v>
      </c>
      <c r="G410" s="70">
        <v>119.60618068336035</v>
      </c>
      <c r="H410" s="70">
        <v>119.40243788150457</v>
      </c>
      <c r="I410" s="70">
        <v>122.81000585236414</v>
      </c>
      <c r="J410" s="70">
        <v>125.43010912232798</v>
      </c>
      <c r="K410" s="70">
        <v>123.79384913515142</v>
      </c>
      <c r="L410" s="70">
        <v>121.3032629452201</v>
      </c>
      <c r="M410" s="70">
        <v>121.3032629452201</v>
      </c>
      <c r="N410" s="71"/>
      <c r="O410" s="70">
        <f t="shared" si="12"/>
        <v>104.42901521643438</v>
      </c>
      <c r="P410" s="70">
        <f t="shared" si="13"/>
        <v>125.43010912232798</v>
      </c>
      <c r="R410" s="14"/>
      <c r="S410" s="14"/>
      <c r="T410" s="14"/>
    </row>
    <row r="411" spans="1:20">
      <c r="A411" s="68">
        <v>763</v>
      </c>
      <c r="B411" s="69" t="s">
        <v>427</v>
      </c>
      <c r="C411" s="70">
        <v>121.14483268688355</v>
      </c>
      <c r="D411" s="70">
        <v>124.86599828419018</v>
      </c>
      <c r="E411" s="70">
        <v>130.58605654629923</v>
      </c>
      <c r="F411" s="70">
        <v>130.33547488089269</v>
      </c>
      <c r="G411" s="70">
        <v>126.02151152764829</v>
      </c>
      <c r="H411" s="70">
        <v>123.3912797920871</v>
      </c>
      <c r="I411" s="70">
        <v>120.29903302493923</v>
      </c>
      <c r="J411" s="70">
        <v>122.43218592477028</v>
      </c>
      <c r="K411" s="70">
        <v>125.20052439580618</v>
      </c>
      <c r="L411" s="70">
        <v>123.6557803967078</v>
      </c>
      <c r="M411" s="70">
        <v>123.6557803967078</v>
      </c>
      <c r="N411" s="71"/>
      <c r="O411" s="70">
        <f t="shared" si="12"/>
        <v>120.29903302493923</v>
      </c>
      <c r="P411" s="70">
        <f t="shared" si="13"/>
        <v>130.58605654629923</v>
      </c>
      <c r="R411" s="14"/>
      <c r="S411" s="14"/>
      <c r="T411" s="14"/>
    </row>
    <row r="412" spans="1:20">
      <c r="A412" s="68">
        <v>765</v>
      </c>
      <c r="B412" s="69" t="s">
        <v>428</v>
      </c>
      <c r="C412" s="70">
        <v>172.76960902609986</v>
      </c>
      <c r="D412" s="70">
        <v>177.38433942466085</v>
      </c>
      <c r="E412" s="70">
        <v>181.0055923088143</v>
      </c>
      <c r="F412" s="70">
        <v>182.99299811604388</v>
      </c>
      <c r="G412" s="70">
        <v>192.96871977589416</v>
      </c>
      <c r="H412" s="70">
        <v>204.21203171133507</v>
      </c>
      <c r="I412" s="70">
        <v>185.28464609809171</v>
      </c>
      <c r="J412" s="70">
        <v>201.95755723366631</v>
      </c>
      <c r="K412" s="70">
        <v>190.01878502989825</v>
      </c>
      <c r="L412" s="70">
        <v>173.98604196843561</v>
      </c>
      <c r="M412" s="70">
        <v>173.98604196843561</v>
      </c>
      <c r="N412" s="71"/>
      <c r="O412" s="70">
        <f t="shared" si="12"/>
        <v>172.76960902609986</v>
      </c>
      <c r="P412" s="70">
        <f t="shared" si="13"/>
        <v>204.21203171133507</v>
      </c>
      <c r="R412" s="14"/>
      <c r="S412" s="14"/>
      <c r="T412" s="14"/>
    </row>
    <row r="413" spans="1:20">
      <c r="A413" s="68">
        <v>766</v>
      </c>
      <c r="B413" s="69" t="s">
        <v>429</v>
      </c>
      <c r="C413" s="70">
        <v>117.56302676711718</v>
      </c>
      <c r="D413" s="70">
        <v>121.99112643341607</v>
      </c>
      <c r="E413" s="70">
        <v>127.49509313904906</v>
      </c>
      <c r="F413" s="70">
        <v>130.63952623717256</v>
      </c>
      <c r="G413" s="70">
        <v>134.91272861427555</v>
      </c>
      <c r="H413" s="70">
        <v>131.91701311980754</v>
      </c>
      <c r="I413" s="70">
        <v>133.37581741615733</v>
      </c>
      <c r="J413" s="70">
        <v>130.13748950878031</v>
      </c>
      <c r="K413" s="70">
        <v>135.28995742742757</v>
      </c>
      <c r="L413" s="70">
        <v>130.19836707573944</v>
      </c>
      <c r="M413" s="70">
        <v>130.19836707573944</v>
      </c>
      <c r="N413" s="71"/>
      <c r="O413" s="70">
        <f t="shared" si="12"/>
        <v>117.56302676711718</v>
      </c>
      <c r="P413" s="70">
        <f t="shared" si="13"/>
        <v>135.28995742742757</v>
      </c>
      <c r="R413" s="14"/>
      <c r="S413" s="14"/>
      <c r="T413" s="14"/>
    </row>
    <row r="414" spans="1:20">
      <c r="A414" s="68">
        <v>767</v>
      </c>
      <c r="B414" s="71" t="s">
        <v>430</v>
      </c>
      <c r="C414" s="70">
        <v>104.98470859836375</v>
      </c>
      <c r="D414" s="70">
        <v>105.12988504703699</v>
      </c>
      <c r="E414" s="70">
        <v>108.70593234366078</v>
      </c>
      <c r="F414" s="70">
        <v>114.30488776440907</v>
      </c>
      <c r="G414" s="70">
        <v>123.08968575273136</v>
      </c>
      <c r="H414" s="70">
        <v>122.08443297742188</v>
      </c>
      <c r="I414" s="70">
        <v>125.27897765036296</v>
      </c>
      <c r="J414" s="70">
        <v>124.41633041868982</v>
      </c>
      <c r="K414" s="70">
        <v>121.41261782043857</v>
      </c>
      <c r="L414" s="70">
        <v>111.55667406755097</v>
      </c>
      <c r="M414" s="70">
        <v>111.55667406755097</v>
      </c>
      <c r="N414" s="71"/>
      <c r="O414" s="70">
        <f t="shared" si="12"/>
        <v>104.98470859836375</v>
      </c>
      <c r="P414" s="70">
        <f t="shared" si="13"/>
        <v>125.27897765036296</v>
      </c>
      <c r="R414" s="14"/>
      <c r="S414" s="14"/>
      <c r="T414" s="14"/>
    </row>
    <row r="415" spans="1:20">
      <c r="A415" s="68">
        <v>770</v>
      </c>
      <c r="B415" s="69" t="s">
        <v>431</v>
      </c>
      <c r="C415" s="70">
        <v>106.8427022549471</v>
      </c>
      <c r="D415" s="70">
        <v>111.02500993107299</v>
      </c>
      <c r="E415" s="70">
        <v>108.52700294704934</v>
      </c>
      <c r="F415" s="70">
        <v>111.36149336436991</v>
      </c>
      <c r="G415" s="70">
        <v>115.59240736560277</v>
      </c>
      <c r="H415" s="70">
        <v>117.82677072677781</v>
      </c>
      <c r="I415" s="70">
        <v>114.80809809011939</v>
      </c>
      <c r="J415" s="70">
        <v>115.52844246402969</v>
      </c>
      <c r="K415" s="70">
        <v>117.85488718618574</v>
      </c>
      <c r="L415" s="70">
        <v>115.0928067775188</v>
      </c>
      <c r="M415" s="70">
        <v>115.0928067775188</v>
      </c>
      <c r="N415" s="71"/>
      <c r="O415" s="70">
        <f t="shared" si="12"/>
        <v>106.8427022549471</v>
      </c>
      <c r="P415" s="70">
        <f t="shared" si="13"/>
        <v>117.85488718618574</v>
      </c>
      <c r="R415" s="14"/>
      <c r="S415" s="14"/>
      <c r="T415" s="14"/>
    </row>
    <row r="416" spans="1:20">
      <c r="A416" s="68">
        <v>773</v>
      </c>
      <c r="B416" s="69" t="s">
        <v>432</v>
      </c>
      <c r="C416" s="70">
        <v>123.66404951614382</v>
      </c>
      <c r="D416" s="70">
        <v>130.49661520585104</v>
      </c>
      <c r="E416" s="70">
        <v>133.49842880829087</v>
      </c>
      <c r="F416" s="70">
        <v>138.78395176044552</v>
      </c>
      <c r="G416" s="70">
        <v>146.5328677475953</v>
      </c>
      <c r="H416" s="70">
        <v>142.46130009328303</v>
      </c>
      <c r="I416" s="70">
        <v>150.35599800105774</v>
      </c>
      <c r="J416" s="70">
        <v>153.3334697418253</v>
      </c>
      <c r="K416" s="70">
        <v>164.86134986351399</v>
      </c>
      <c r="L416" s="70">
        <v>152.62106089920781</v>
      </c>
      <c r="M416" s="70">
        <v>152.62106089920781</v>
      </c>
      <c r="N416" s="71"/>
      <c r="O416" s="70">
        <f t="shared" si="12"/>
        <v>123.66404951614382</v>
      </c>
      <c r="P416" s="70">
        <f t="shared" si="13"/>
        <v>164.86134986351399</v>
      </c>
      <c r="R416" s="14"/>
      <c r="S416" s="14"/>
      <c r="T416" s="14"/>
    </row>
    <row r="417" spans="1:20">
      <c r="A417" s="68">
        <v>774</v>
      </c>
      <c r="B417" s="69" t="s">
        <v>433</v>
      </c>
      <c r="C417" s="70">
        <v>311.095262314916</v>
      </c>
      <c r="D417" s="70">
        <v>319.49603206915958</v>
      </c>
      <c r="E417" s="70">
        <v>303.83560266103922</v>
      </c>
      <c r="F417" s="70">
        <v>308.65660282080694</v>
      </c>
      <c r="G417" s="70">
        <v>308.65660282080694</v>
      </c>
      <c r="H417" s="70">
        <v>290.98960870838016</v>
      </c>
      <c r="I417" s="70">
        <v>268.06181252102294</v>
      </c>
      <c r="J417" s="70">
        <v>274.51298939652162</v>
      </c>
      <c r="K417" s="70">
        <v>282.00817624770394</v>
      </c>
      <c r="L417" s="70">
        <v>268.87305725947368</v>
      </c>
      <c r="M417" s="70">
        <v>268.87305725947368</v>
      </c>
      <c r="N417" s="71"/>
      <c r="O417" s="70">
        <f t="shared" si="12"/>
        <v>268.06181252102294</v>
      </c>
      <c r="P417" s="70">
        <f t="shared" si="13"/>
        <v>319.49603206915958</v>
      </c>
      <c r="R417" s="14"/>
      <c r="S417" s="14"/>
      <c r="T417" s="14"/>
    </row>
    <row r="418" spans="1:20">
      <c r="A418" s="68">
        <v>775</v>
      </c>
      <c r="B418" s="69" t="s">
        <v>434</v>
      </c>
      <c r="C418" s="70">
        <v>111.29081486086936</v>
      </c>
      <c r="D418" s="70">
        <v>113.35734943369819</v>
      </c>
      <c r="E418" s="70">
        <v>109.11327878277073</v>
      </c>
      <c r="F418" s="70">
        <v>118.07462054758699</v>
      </c>
      <c r="G418" s="70">
        <v>118.96639274842771</v>
      </c>
      <c r="H418" s="70">
        <v>121.37820856338506</v>
      </c>
      <c r="I418" s="70">
        <v>121.659548372825</v>
      </c>
      <c r="J418" s="70">
        <v>123.75916440445769</v>
      </c>
      <c r="K418" s="70">
        <v>128.17664689744015</v>
      </c>
      <c r="L418" s="70">
        <v>123.29816209035354</v>
      </c>
      <c r="M418" s="70">
        <v>123.29816209035354</v>
      </c>
      <c r="N418" s="71"/>
      <c r="O418" s="70">
        <f t="shared" si="12"/>
        <v>109.11327878277073</v>
      </c>
      <c r="P418" s="70">
        <f t="shared" si="13"/>
        <v>128.17664689744015</v>
      </c>
      <c r="R418" s="14"/>
      <c r="S418" s="14"/>
      <c r="T418" s="14"/>
    </row>
    <row r="419" spans="1:20">
      <c r="A419" s="68">
        <v>778</v>
      </c>
      <c r="B419" s="69" t="s">
        <v>435</v>
      </c>
      <c r="C419" s="70">
        <v>109.89016903467801</v>
      </c>
      <c r="D419" s="70">
        <v>106.1642981196336</v>
      </c>
      <c r="E419" s="70">
        <v>108.99508005584748</v>
      </c>
      <c r="F419" s="70">
        <v>108.41934561971085</v>
      </c>
      <c r="G419" s="70">
        <v>107.4794193702499</v>
      </c>
      <c r="H419" s="70">
        <v>114.26658525265061</v>
      </c>
      <c r="I419" s="70">
        <v>113.21599606248334</v>
      </c>
      <c r="J419" s="70">
        <v>112.21687607350303</v>
      </c>
      <c r="K419" s="70">
        <v>111.79694269946283</v>
      </c>
      <c r="L419" s="70">
        <v>116.54965458390774</v>
      </c>
      <c r="M419" s="70">
        <v>116.54965458390774</v>
      </c>
      <c r="N419" s="71"/>
      <c r="O419" s="70">
        <f t="shared" si="12"/>
        <v>106.1642981196336</v>
      </c>
      <c r="P419" s="70">
        <f t="shared" si="13"/>
        <v>116.54965458390774</v>
      </c>
      <c r="R419" s="14"/>
      <c r="S419" s="14"/>
      <c r="T419" s="14"/>
    </row>
    <row r="420" spans="1:20">
      <c r="A420" s="68">
        <v>780</v>
      </c>
      <c r="B420" s="69" t="s">
        <v>436</v>
      </c>
      <c r="C420" s="70">
        <v>101.94710625621448</v>
      </c>
      <c r="D420" s="70">
        <v>108.78064982540579</v>
      </c>
      <c r="E420" s="70">
        <v>109.50348434188339</v>
      </c>
      <c r="F420" s="70">
        <v>112.23206685161371</v>
      </c>
      <c r="G420" s="70">
        <v>116.48238385131049</v>
      </c>
      <c r="H420" s="70">
        <v>118.3239381431252</v>
      </c>
      <c r="I420" s="70">
        <v>119.05136730706023</v>
      </c>
      <c r="J420" s="70">
        <v>123.94362285677339</v>
      </c>
      <c r="K420" s="70">
        <v>127.96467395946172</v>
      </c>
      <c r="L420" s="70">
        <v>124.75484850202585</v>
      </c>
      <c r="M420" s="70">
        <v>124.75484850202585</v>
      </c>
      <c r="N420" s="71"/>
      <c r="O420" s="70">
        <f t="shared" si="12"/>
        <v>101.94710625621448</v>
      </c>
      <c r="P420" s="70">
        <f t="shared" si="13"/>
        <v>127.96467395946172</v>
      </c>
      <c r="R420" s="14"/>
      <c r="S420" s="14"/>
      <c r="T420" s="14"/>
    </row>
    <row r="421" spans="1:20">
      <c r="A421" s="68">
        <v>801</v>
      </c>
      <c r="B421" s="69" t="s">
        <v>437</v>
      </c>
      <c r="C421" s="70">
        <v>106.12082820103292</v>
      </c>
      <c r="D421" s="70">
        <v>105.45407291502529</v>
      </c>
      <c r="E421" s="70">
        <v>103.75563056585548</v>
      </c>
      <c r="F421" s="70">
        <v>108.28762706862933</v>
      </c>
      <c r="G421" s="70">
        <v>104.22376187471876</v>
      </c>
      <c r="H421" s="70">
        <v>137.53971004751858</v>
      </c>
      <c r="I421" s="70">
        <v>96.907529795717821</v>
      </c>
      <c r="J421" s="70">
        <v>103.28525442202728</v>
      </c>
      <c r="K421" s="70">
        <v>98.89851016955285</v>
      </c>
      <c r="L421" s="70">
        <v>101.3603196006154</v>
      </c>
      <c r="M421" s="70">
        <v>101.3603196006154</v>
      </c>
      <c r="N421" s="71"/>
      <c r="O421" s="70">
        <f t="shared" si="12"/>
        <v>96.907529795717821</v>
      </c>
      <c r="P421" s="70">
        <f t="shared" si="13"/>
        <v>137.53971004751858</v>
      </c>
      <c r="R421" s="14"/>
      <c r="S421" s="14"/>
      <c r="T421" s="14"/>
    </row>
    <row r="422" spans="1:20">
      <c r="A422" s="68">
        <v>805</v>
      </c>
      <c r="B422" s="69" t="s">
        <v>438</v>
      </c>
      <c r="C422" s="70">
        <v>104.65975083142899</v>
      </c>
      <c r="D422" s="70">
        <v>106.86982848896814</v>
      </c>
      <c r="E422" s="70">
        <v>106.02611938487902</v>
      </c>
      <c r="F422" s="70">
        <v>109.26903797950793</v>
      </c>
      <c r="G422" s="70">
        <v>109.77912784099533</v>
      </c>
      <c r="H422" s="70">
        <v>110.76490276574982</v>
      </c>
      <c r="I422" s="70">
        <v>109.32098960185421</v>
      </c>
      <c r="J422" s="70">
        <v>112.04934342175</v>
      </c>
      <c r="K422" s="70">
        <v>112.66975975496372</v>
      </c>
      <c r="L422" s="70">
        <v>110.03804830509284</v>
      </c>
      <c r="M422" s="70">
        <v>110.03804830509284</v>
      </c>
      <c r="N422" s="71"/>
      <c r="O422" s="70">
        <f t="shared" si="12"/>
        <v>104.65975083142899</v>
      </c>
      <c r="P422" s="70">
        <f t="shared" si="13"/>
        <v>112.66975975496372</v>
      </c>
      <c r="R422" s="14"/>
      <c r="S422" s="14"/>
      <c r="T422" s="14"/>
    </row>
    <row r="423" spans="1:20">
      <c r="A423" s="68">
        <v>806</v>
      </c>
      <c r="B423" s="69" t="s">
        <v>439</v>
      </c>
      <c r="C423" s="70">
        <v>121.98860883428564</v>
      </c>
      <c r="D423" s="70">
        <v>117.03900300487078</v>
      </c>
      <c r="E423" s="70">
        <v>118.15921893771441</v>
      </c>
      <c r="F423" s="70">
        <v>118.48726539853129</v>
      </c>
      <c r="G423" s="70">
        <v>121.50842168860775</v>
      </c>
      <c r="H423" s="70">
        <v>120.7639697850796</v>
      </c>
      <c r="I423" s="70">
        <v>122.98185736481886</v>
      </c>
      <c r="J423" s="70">
        <v>121.07446832872984</v>
      </c>
      <c r="K423" s="70">
        <v>116.68863521114613</v>
      </c>
      <c r="L423" s="70">
        <v>109.27354766949058</v>
      </c>
      <c r="M423" s="70">
        <v>109.27354766949058</v>
      </c>
      <c r="N423" s="71"/>
      <c r="O423" s="70">
        <f t="shared" si="12"/>
        <v>109.27354766949058</v>
      </c>
      <c r="P423" s="70">
        <f t="shared" si="13"/>
        <v>122.98185736481886</v>
      </c>
      <c r="R423" s="14"/>
      <c r="S423" s="14"/>
      <c r="T423" s="14"/>
    </row>
    <row r="424" spans="1:20">
      <c r="A424" s="68">
        <v>810</v>
      </c>
      <c r="B424" s="69" t="s">
        <v>440</v>
      </c>
      <c r="C424" s="70">
        <v>100.52837741747788</v>
      </c>
      <c r="D424" s="70">
        <v>102.46667347917145</v>
      </c>
      <c r="E424" s="70">
        <v>100.66595749579643</v>
      </c>
      <c r="F424" s="70">
        <v>102.96450499001189</v>
      </c>
      <c r="G424" s="70">
        <v>102.31113780964118</v>
      </c>
      <c r="H424" s="70">
        <v>101.41931376066269</v>
      </c>
      <c r="I424" s="70">
        <v>101.33485927371626</v>
      </c>
      <c r="J424" s="70">
        <v>104.37114878880985</v>
      </c>
      <c r="K424" s="70">
        <v>101.92760274591839</v>
      </c>
      <c r="L424" s="70">
        <v>100.47014299012287</v>
      </c>
      <c r="M424" s="70">
        <v>100.47014299012287</v>
      </c>
      <c r="N424" s="71"/>
      <c r="O424" s="70">
        <f t="shared" si="12"/>
        <v>100.47014299012287</v>
      </c>
      <c r="P424" s="70">
        <f t="shared" si="13"/>
        <v>104.37114878880985</v>
      </c>
      <c r="R424" s="14"/>
      <c r="S424" s="14"/>
      <c r="T424" s="14"/>
    </row>
    <row r="425" spans="1:20">
      <c r="A425" s="68">
        <v>815</v>
      </c>
      <c r="B425" s="69" t="s">
        <v>441</v>
      </c>
      <c r="C425" s="70">
        <v>121.07550538481904</v>
      </c>
      <c r="D425" s="70">
        <v>124.26655640735775</v>
      </c>
      <c r="E425" s="70">
        <v>125.34958537962855</v>
      </c>
      <c r="F425" s="70">
        <v>131.58995340532843</v>
      </c>
      <c r="G425" s="70">
        <v>131.57072728063673</v>
      </c>
      <c r="H425" s="70">
        <v>135.02065728341586</v>
      </c>
      <c r="I425" s="70">
        <v>131.95674040464382</v>
      </c>
      <c r="J425" s="70">
        <v>120.53135697810824</v>
      </c>
      <c r="K425" s="70">
        <v>117.75034054541067</v>
      </c>
      <c r="L425" s="70">
        <v>109.34327891030755</v>
      </c>
      <c r="M425" s="70">
        <v>109.34327891030755</v>
      </c>
      <c r="N425" s="71"/>
      <c r="O425" s="70">
        <f t="shared" si="12"/>
        <v>109.34327891030755</v>
      </c>
      <c r="P425" s="70">
        <f t="shared" si="13"/>
        <v>135.02065728341586</v>
      </c>
      <c r="R425" s="14"/>
      <c r="S425" s="14"/>
      <c r="T425" s="14"/>
    </row>
    <row r="426" spans="1:20">
      <c r="A426" s="68">
        <v>817</v>
      </c>
      <c r="B426" s="69" t="s">
        <v>442</v>
      </c>
      <c r="C426" s="70">
        <v>0</v>
      </c>
      <c r="D426" s="70">
        <v>99.984624397863996</v>
      </c>
      <c r="E426" s="70">
        <v>122.91953684169866</v>
      </c>
      <c r="F426" s="70">
        <v>111.29479304592911</v>
      </c>
      <c r="G426" s="70">
        <v>111.09191420733305</v>
      </c>
      <c r="H426" s="70">
        <v>109.35622986419283</v>
      </c>
      <c r="I426" s="70">
        <v>109.48088358192243</v>
      </c>
      <c r="J426" s="70">
        <v>100.64991220765927</v>
      </c>
      <c r="K426" s="70">
        <v>100.02507910514977</v>
      </c>
      <c r="L426" s="70">
        <v>100.24988659729645</v>
      </c>
      <c r="M426" s="70">
        <v>100.24988659729645</v>
      </c>
      <c r="N426" s="71"/>
      <c r="O426" s="70">
        <f t="shared" si="12"/>
        <v>0</v>
      </c>
      <c r="P426" s="70">
        <f t="shared" si="13"/>
        <v>122.91953684169866</v>
      </c>
      <c r="R426" s="14"/>
      <c r="S426" s="14"/>
      <c r="T426" s="14"/>
    </row>
    <row r="427" spans="1:20">
      <c r="A427" s="68">
        <v>818</v>
      </c>
      <c r="B427" s="69" t="s">
        <v>443</v>
      </c>
      <c r="C427" s="70">
        <v>120.69877753439093</v>
      </c>
      <c r="D427" s="70">
        <v>124.65728592272679</v>
      </c>
      <c r="E427" s="70">
        <v>121.76929965467922</v>
      </c>
      <c r="F427" s="70">
        <v>120.15116064772941</v>
      </c>
      <c r="G427" s="70">
        <v>125.7924090736181</v>
      </c>
      <c r="H427" s="70">
        <v>124.49997329362135</v>
      </c>
      <c r="I427" s="70">
        <v>127.81084093343004</v>
      </c>
      <c r="J427" s="70">
        <v>120.47026106585321</v>
      </c>
      <c r="K427" s="70">
        <v>110.24679584431154</v>
      </c>
      <c r="L427" s="70">
        <v>109.66358311560282</v>
      </c>
      <c r="M427" s="70">
        <v>109.66358311560282</v>
      </c>
      <c r="N427" s="71"/>
      <c r="O427" s="70">
        <f t="shared" si="12"/>
        <v>109.66358311560282</v>
      </c>
      <c r="P427" s="70">
        <f t="shared" si="13"/>
        <v>127.81084093343004</v>
      </c>
      <c r="R427" s="14"/>
      <c r="S427" s="14"/>
      <c r="T427" s="14"/>
    </row>
    <row r="428" spans="1:20">
      <c r="A428" s="68">
        <v>821</v>
      </c>
      <c r="B428" s="69" t="s">
        <v>444</v>
      </c>
      <c r="C428" s="70">
        <v>101.29253749354581</v>
      </c>
      <c r="D428" s="70">
        <v>102.67886750131066</v>
      </c>
      <c r="E428" s="70">
        <v>100.07105063439275</v>
      </c>
      <c r="F428" s="70">
        <v>102.01971857934065</v>
      </c>
      <c r="G428" s="70">
        <v>102.73473661737162</v>
      </c>
      <c r="H428" s="70">
        <v>102.37063035883995</v>
      </c>
      <c r="I428" s="70">
        <v>101.81074832603221</v>
      </c>
      <c r="J428" s="70">
        <v>104.66043965430309</v>
      </c>
      <c r="K428" s="70">
        <v>104.51304970511114</v>
      </c>
      <c r="L428" s="70">
        <v>104.75534260220954</v>
      </c>
      <c r="M428" s="70">
        <v>104.75534260220954</v>
      </c>
      <c r="N428" s="71"/>
      <c r="O428" s="70">
        <f t="shared" si="12"/>
        <v>100.07105063439275</v>
      </c>
      <c r="P428" s="70">
        <f t="shared" si="13"/>
        <v>104.75534260220954</v>
      </c>
      <c r="R428" s="14"/>
      <c r="S428" s="14"/>
      <c r="T428" s="14"/>
    </row>
    <row r="429" spans="1:20">
      <c r="A429" s="68">
        <v>823</v>
      </c>
      <c r="B429" s="69" t="s">
        <v>445</v>
      </c>
      <c r="C429" s="70">
        <v>103.36676660556823</v>
      </c>
      <c r="D429" s="70">
        <v>100.14365571020886</v>
      </c>
      <c r="E429" s="70">
        <v>99.873394764556224</v>
      </c>
      <c r="F429" s="70">
        <v>101.66851860918784</v>
      </c>
      <c r="G429" s="70">
        <v>104.91924318226407</v>
      </c>
      <c r="H429" s="70">
        <v>101.28140683368132</v>
      </c>
      <c r="I429" s="70">
        <v>100.46355945312764</v>
      </c>
      <c r="J429" s="70">
        <v>101.3045849701011</v>
      </c>
      <c r="K429" s="70">
        <v>99.742802870095105</v>
      </c>
      <c r="L429" s="70">
        <v>100</v>
      </c>
      <c r="M429" s="70">
        <v>100</v>
      </c>
      <c r="N429" s="71"/>
      <c r="O429" s="70">
        <f t="shared" si="12"/>
        <v>99.742802870095105</v>
      </c>
      <c r="P429" s="70">
        <f t="shared" si="13"/>
        <v>104.91924318226407</v>
      </c>
      <c r="R429" s="14"/>
      <c r="S429" s="14"/>
      <c r="T429" s="14"/>
    </row>
    <row r="430" spans="1:20">
      <c r="A430" s="68">
        <v>825</v>
      </c>
      <c r="B430" s="69" t="s">
        <v>446</v>
      </c>
      <c r="C430" s="70">
        <v>102.05793283733718</v>
      </c>
      <c r="D430" s="70">
        <v>102.39090264022033</v>
      </c>
      <c r="E430" s="70">
        <v>102.39012057023673</v>
      </c>
      <c r="F430" s="70">
        <v>102.29260793996417</v>
      </c>
      <c r="G430" s="70">
        <v>102.29616599502201</v>
      </c>
      <c r="H430" s="70">
        <v>101.31641986218629</v>
      </c>
      <c r="I430" s="70">
        <v>101.50225423981209</v>
      </c>
      <c r="J430" s="70">
        <v>101.68706176338038</v>
      </c>
      <c r="K430" s="70">
        <v>101.49405832975251</v>
      </c>
      <c r="L430" s="70">
        <v>101.34677058153527</v>
      </c>
      <c r="M430" s="70">
        <v>101.34677058153527</v>
      </c>
      <c r="N430" s="71"/>
      <c r="O430" s="70">
        <f t="shared" si="12"/>
        <v>101.31641986218629</v>
      </c>
      <c r="P430" s="70">
        <f t="shared" si="13"/>
        <v>102.39090264022033</v>
      </c>
      <c r="R430" s="14"/>
      <c r="S430" s="14"/>
      <c r="T430" s="14"/>
    </row>
    <row r="431" spans="1:20">
      <c r="A431" s="68">
        <v>828</v>
      </c>
      <c r="B431" s="69" t="s">
        <v>447</v>
      </c>
      <c r="C431" s="70">
        <v>100.73472432023462</v>
      </c>
      <c r="D431" s="70">
        <v>101.05430850544144</v>
      </c>
      <c r="E431" s="70">
        <v>100.92718852075116</v>
      </c>
      <c r="F431" s="70">
        <v>101.44653710060001</v>
      </c>
      <c r="G431" s="70">
        <v>101.22638612810346</v>
      </c>
      <c r="H431" s="70">
        <v>100.11039286809125</v>
      </c>
      <c r="I431" s="70">
        <v>101.65806004618875</v>
      </c>
      <c r="J431" s="70">
        <v>100.52071024960286</v>
      </c>
      <c r="K431" s="70">
        <v>100.16715282742743</v>
      </c>
      <c r="L431" s="70">
        <v>100</v>
      </c>
      <c r="M431" s="70">
        <v>100</v>
      </c>
      <c r="N431" s="71"/>
      <c r="O431" s="70">
        <f t="shared" si="12"/>
        <v>100</v>
      </c>
      <c r="P431" s="70">
        <f t="shared" si="13"/>
        <v>101.65806004618875</v>
      </c>
      <c r="R431" s="14"/>
      <c r="S431" s="14"/>
      <c r="T431" s="14"/>
    </row>
    <row r="432" spans="1:20">
      <c r="A432" s="68">
        <v>829</v>
      </c>
      <c r="B432" s="69" t="s">
        <v>448</v>
      </c>
      <c r="C432" s="70">
        <v>129.84167390285256</v>
      </c>
      <c r="D432" s="70">
        <v>134.40713127879263</v>
      </c>
      <c r="E432" s="70">
        <v>134.23949067713633</v>
      </c>
      <c r="F432" s="70">
        <v>137.88594379176533</v>
      </c>
      <c r="G432" s="70">
        <v>138.82225393055748</v>
      </c>
      <c r="H432" s="70">
        <v>134.29081564139713</v>
      </c>
      <c r="I432" s="70">
        <v>128.42009495239236</v>
      </c>
      <c r="J432" s="70">
        <v>124.71783501721964</v>
      </c>
      <c r="K432" s="70">
        <v>120.00616799918021</v>
      </c>
      <c r="L432" s="70">
        <v>116.73692805253306</v>
      </c>
      <c r="M432" s="70">
        <v>116.73692805253306</v>
      </c>
      <c r="N432" s="71"/>
      <c r="O432" s="70">
        <f t="shared" si="12"/>
        <v>116.73692805253306</v>
      </c>
      <c r="P432" s="70">
        <f t="shared" si="13"/>
        <v>138.82225393055748</v>
      </c>
      <c r="R432" s="14"/>
      <c r="S432" s="14"/>
      <c r="T432" s="14"/>
    </row>
    <row r="433" spans="1:20">
      <c r="A433" s="68">
        <v>830</v>
      </c>
      <c r="B433" s="69" t="s">
        <v>449</v>
      </c>
      <c r="C433" s="70">
        <v>160.37941882011989</v>
      </c>
      <c r="D433" s="70">
        <v>148.25904009995307</v>
      </c>
      <c r="E433" s="70">
        <v>158.37212132196251</v>
      </c>
      <c r="F433" s="70">
        <v>128.97757594653606</v>
      </c>
      <c r="G433" s="70">
        <v>249.67798888305657</v>
      </c>
      <c r="H433" s="70">
        <v>158.03395113449889</v>
      </c>
      <c r="I433" s="70">
        <v>162.67939067180322</v>
      </c>
      <c r="J433" s="70">
        <v>135.01813058329742</v>
      </c>
      <c r="K433" s="70">
        <v>115.89967948068541</v>
      </c>
      <c r="L433" s="70">
        <v>131.73016044854253</v>
      </c>
      <c r="M433" s="70">
        <v>131.73016044854253</v>
      </c>
      <c r="N433" s="71"/>
      <c r="O433" s="70">
        <f t="shared" si="12"/>
        <v>115.89967948068541</v>
      </c>
      <c r="P433" s="70">
        <f t="shared" si="13"/>
        <v>249.67798888305657</v>
      </c>
      <c r="R433" s="14"/>
      <c r="S433" s="14"/>
      <c r="T433" s="14"/>
    </row>
    <row r="434" spans="1:20">
      <c r="A434" s="68">
        <v>832</v>
      </c>
      <c r="B434" s="69" t="s">
        <v>450</v>
      </c>
      <c r="C434" s="70">
        <v>100.63075153433769</v>
      </c>
      <c r="D434" s="70">
        <v>101.22051306661801</v>
      </c>
      <c r="E434" s="70">
        <v>101.35626102265125</v>
      </c>
      <c r="F434" s="70">
        <v>99.907929064872391</v>
      </c>
      <c r="G434" s="70">
        <v>99.801459663477431</v>
      </c>
      <c r="H434" s="70">
        <v>100.78534825462739</v>
      </c>
      <c r="I434" s="70">
        <v>99.740233927771584</v>
      </c>
      <c r="J434" s="70">
        <v>101.13402167497804</v>
      </c>
      <c r="K434" s="70">
        <v>100.49856764494977</v>
      </c>
      <c r="L434" s="70">
        <v>100.03866518218571</v>
      </c>
      <c r="M434" s="70">
        <v>100.03866518218571</v>
      </c>
      <c r="N434" s="71"/>
      <c r="O434" s="70">
        <f t="shared" si="12"/>
        <v>99.740233927771584</v>
      </c>
      <c r="P434" s="70">
        <f t="shared" si="13"/>
        <v>101.35626102265125</v>
      </c>
      <c r="R434" s="14"/>
      <c r="S434" s="14"/>
      <c r="T434" s="14"/>
    </row>
    <row r="435" spans="1:20">
      <c r="A435" s="68">
        <v>851</v>
      </c>
      <c r="B435" s="69" t="s">
        <v>451</v>
      </c>
      <c r="C435" s="70">
        <v>103.59977670990104</v>
      </c>
      <c r="D435" s="70">
        <v>104.09689377594282</v>
      </c>
      <c r="E435" s="70">
        <v>102.71492473955858</v>
      </c>
      <c r="F435" s="70">
        <v>107.31874184641245</v>
      </c>
      <c r="G435" s="70">
        <v>110.97051640739299</v>
      </c>
      <c r="H435" s="70">
        <v>109.7644749943528</v>
      </c>
      <c r="I435" s="70">
        <v>105.95798398051343</v>
      </c>
      <c r="J435" s="70">
        <v>105.95312887791803</v>
      </c>
      <c r="K435" s="70">
        <v>105.71624545460958</v>
      </c>
      <c r="L435" s="70">
        <v>100.86670309459305</v>
      </c>
      <c r="M435" s="70">
        <v>100.86670309459305</v>
      </c>
      <c r="N435" s="71"/>
      <c r="O435" s="70">
        <f t="shared" si="12"/>
        <v>100.86670309459305</v>
      </c>
      <c r="P435" s="70">
        <f t="shared" si="13"/>
        <v>110.97051640739299</v>
      </c>
      <c r="R435" s="14"/>
      <c r="S435" s="14"/>
      <c r="T435" s="14"/>
    </row>
    <row r="436" spans="1:20">
      <c r="A436" s="68">
        <v>852</v>
      </c>
      <c r="B436" s="69" t="s">
        <v>452</v>
      </c>
      <c r="C436" s="70">
        <v>106.43081219720654</v>
      </c>
      <c r="D436" s="70">
        <v>105.02376982998184</v>
      </c>
      <c r="E436" s="70">
        <v>107.99573853569532</v>
      </c>
      <c r="F436" s="70">
        <v>113.76883013581578</v>
      </c>
      <c r="G436" s="70">
        <v>116.90596934465385</v>
      </c>
      <c r="H436" s="70">
        <v>108.48514043673354</v>
      </c>
      <c r="I436" s="70">
        <v>121.87534975640494</v>
      </c>
      <c r="J436" s="70">
        <v>121.57435187358381</v>
      </c>
      <c r="K436" s="70">
        <v>117.92724305173002</v>
      </c>
      <c r="L436" s="70">
        <v>111.08794013789837</v>
      </c>
      <c r="M436" s="70">
        <v>111.08794013789837</v>
      </c>
      <c r="N436" s="71"/>
      <c r="O436" s="70">
        <f t="shared" si="12"/>
        <v>105.02376982998184</v>
      </c>
      <c r="P436" s="70">
        <f t="shared" si="13"/>
        <v>121.87534975640494</v>
      </c>
      <c r="R436" s="14"/>
      <c r="S436" s="14"/>
      <c r="T436" s="14"/>
    </row>
    <row r="437" spans="1:20">
      <c r="A437" s="68">
        <v>853</v>
      </c>
      <c r="B437" s="69" t="s">
        <v>453</v>
      </c>
      <c r="C437" s="70">
        <v>103.34309972239086</v>
      </c>
      <c r="D437" s="70">
        <v>105.35581881974791</v>
      </c>
      <c r="E437" s="70">
        <v>105.47972902073171</v>
      </c>
      <c r="F437" s="70">
        <v>108.11562799725618</v>
      </c>
      <c r="G437" s="70">
        <v>109.4616153533519</v>
      </c>
      <c r="H437" s="70">
        <v>105.67703998215585</v>
      </c>
      <c r="I437" s="70">
        <v>102.18686893380067</v>
      </c>
      <c r="J437" s="70">
        <v>102.61305995431051</v>
      </c>
      <c r="K437" s="70">
        <v>104.05781225228088</v>
      </c>
      <c r="L437" s="70">
        <v>103.78110933555753</v>
      </c>
      <c r="M437" s="70">
        <v>103.78110933555753</v>
      </c>
      <c r="N437" s="71"/>
      <c r="O437" s="70">
        <f t="shared" si="12"/>
        <v>102.18686893380067</v>
      </c>
      <c r="P437" s="70">
        <f t="shared" si="13"/>
        <v>109.4616153533519</v>
      </c>
      <c r="R437" s="14"/>
      <c r="S437" s="14"/>
      <c r="T437" s="14"/>
    </row>
    <row r="438" spans="1:20">
      <c r="A438" s="68">
        <v>855</v>
      </c>
      <c r="B438" s="69" t="s">
        <v>454</v>
      </c>
      <c r="C438" s="70">
        <v>105.79728138709092</v>
      </c>
      <c r="D438" s="70">
        <v>129.56036355083222</v>
      </c>
      <c r="E438" s="70">
        <v>124.06480227859382</v>
      </c>
      <c r="F438" s="70">
        <v>118.31021139047711</v>
      </c>
      <c r="G438" s="70">
        <v>120.29289793817375</v>
      </c>
      <c r="H438" s="70">
        <v>125.39323679720124</v>
      </c>
      <c r="I438" s="70">
        <v>138.21150966139251</v>
      </c>
      <c r="J438" s="70">
        <v>141.29420468414133</v>
      </c>
      <c r="K438" s="70">
        <v>131.19354677605858</v>
      </c>
      <c r="L438" s="70">
        <v>123.12302695201399</v>
      </c>
      <c r="M438" s="70">
        <v>123.12302695201399</v>
      </c>
      <c r="N438" s="71"/>
      <c r="O438" s="70">
        <f t="shared" si="12"/>
        <v>105.79728138709092</v>
      </c>
      <c r="P438" s="70">
        <f t="shared" si="13"/>
        <v>141.29420468414133</v>
      </c>
      <c r="R438" s="14"/>
      <c r="S438" s="14"/>
      <c r="T438" s="14"/>
    </row>
    <row r="439" spans="1:20">
      <c r="A439" s="68">
        <v>860</v>
      </c>
      <c r="B439" s="69" t="s">
        <v>455</v>
      </c>
      <c r="C439" s="70">
        <v>122.98791030836766</v>
      </c>
      <c r="D439" s="70">
        <v>131.17454441353362</v>
      </c>
      <c r="E439" s="70">
        <v>120.85098581956434</v>
      </c>
      <c r="F439" s="70">
        <v>128.8460329475914</v>
      </c>
      <c r="G439" s="70">
        <v>125.53164187758537</v>
      </c>
      <c r="H439" s="70">
        <v>126.54329094305913</v>
      </c>
      <c r="I439" s="70">
        <v>115.55344009554062</v>
      </c>
      <c r="J439" s="70">
        <v>116.99038955084316</v>
      </c>
      <c r="K439" s="70">
        <v>120.00761825267188</v>
      </c>
      <c r="L439" s="70">
        <v>115.63047242979043</v>
      </c>
      <c r="M439" s="70">
        <v>115.63047242979043</v>
      </c>
      <c r="N439" s="71"/>
      <c r="O439" s="70">
        <f t="shared" si="12"/>
        <v>115.55344009554062</v>
      </c>
      <c r="P439" s="70">
        <f t="shared" si="13"/>
        <v>131.17454441353362</v>
      </c>
      <c r="R439" s="14"/>
      <c r="S439" s="14"/>
      <c r="T439" s="14"/>
    </row>
    <row r="440" spans="1:20">
      <c r="A440" s="68">
        <v>871</v>
      </c>
      <c r="B440" s="69" t="s">
        <v>456</v>
      </c>
      <c r="C440" s="70">
        <v>116.2597226234362</v>
      </c>
      <c r="D440" s="70">
        <v>119.02311914664772</v>
      </c>
      <c r="E440" s="70">
        <v>101.20130266152773</v>
      </c>
      <c r="F440" s="70">
        <v>127.15284316429327</v>
      </c>
      <c r="G440" s="70">
        <v>130.01805206673774</v>
      </c>
      <c r="H440" s="70">
        <v>131.01022333230927</v>
      </c>
      <c r="I440" s="70">
        <v>132.2224272617662</v>
      </c>
      <c r="J440" s="70">
        <v>138.03903599411186</v>
      </c>
      <c r="K440" s="70">
        <v>134.54391843365917</v>
      </c>
      <c r="L440" s="70">
        <v>140.17862692337891</v>
      </c>
      <c r="M440" s="70">
        <v>140.17862692337891</v>
      </c>
      <c r="N440" s="71"/>
      <c r="O440" s="70">
        <f t="shared" si="12"/>
        <v>101.20130266152773</v>
      </c>
      <c r="P440" s="70">
        <f t="shared" si="13"/>
        <v>140.17862692337891</v>
      </c>
      <c r="R440" s="14"/>
      <c r="S440" s="14"/>
      <c r="T440" s="14"/>
    </row>
    <row r="441" spans="1:20">
      <c r="A441" s="68">
        <v>872</v>
      </c>
      <c r="B441" s="69" t="s">
        <v>457</v>
      </c>
      <c r="C441" s="70">
        <v>100.80796396608991</v>
      </c>
      <c r="D441" s="70">
        <v>100.47930646158403</v>
      </c>
      <c r="E441" s="70">
        <v>118.15519771342179</v>
      </c>
      <c r="F441" s="70">
        <v>100.87364134335569</v>
      </c>
      <c r="G441" s="70">
        <v>99.343941221439792</v>
      </c>
      <c r="H441" s="70">
        <v>100.10129551738001</v>
      </c>
      <c r="I441" s="70">
        <v>99.697150427011337</v>
      </c>
      <c r="J441" s="70">
        <v>102.16090565377178</v>
      </c>
      <c r="K441" s="70">
        <v>100.36808535006043</v>
      </c>
      <c r="L441" s="70">
        <v>100</v>
      </c>
      <c r="M441" s="70">
        <v>100</v>
      </c>
      <c r="N441" s="71"/>
      <c r="O441" s="70">
        <f t="shared" si="12"/>
        <v>99.343941221439792</v>
      </c>
      <c r="P441" s="70">
        <f t="shared" si="13"/>
        <v>118.15519771342179</v>
      </c>
      <c r="R441" s="14"/>
      <c r="S441" s="14"/>
      <c r="T441" s="14"/>
    </row>
    <row r="442" spans="1:20">
      <c r="A442" s="68">
        <v>873</v>
      </c>
      <c r="B442" s="69" t="s">
        <v>458</v>
      </c>
      <c r="C442" s="70">
        <v>117.95197317805074</v>
      </c>
      <c r="D442" s="70">
        <v>122.2904000870691</v>
      </c>
      <c r="E442" s="70">
        <v>98.991544881935113</v>
      </c>
      <c r="F442" s="70">
        <v>116.17492825338407</v>
      </c>
      <c r="G442" s="70">
        <v>115.7198905153559</v>
      </c>
      <c r="H442" s="70">
        <v>111.71453978884949</v>
      </c>
      <c r="I442" s="70">
        <v>109.48353060627376</v>
      </c>
      <c r="J442" s="70">
        <v>115.56670751153003</v>
      </c>
      <c r="K442" s="70">
        <v>109.86627591483142</v>
      </c>
      <c r="L442" s="70">
        <v>109.8789375527024</v>
      </c>
      <c r="M442" s="70">
        <v>109.8789375527024</v>
      </c>
      <c r="N442" s="71"/>
      <c r="O442" s="70">
        <f t="shared" si="12"/>
        <v>98.991544881935113</v>
      </c>
      <c r="P442" s="70">
        <f t="shared" si="13"/>
        <v>122.2904000870691</v>
      </c>
      <c r="R442" s="14"/>
      <c r="S442" s="14"/>
      <c r="T442" s="14"/>
    </row>
    <row r="443" spans="1:20">
      <c r="A443" s="68">
        <v>876</v>
      </c>
      <c r="B443" s="69" t="s">
        <v>459</v>
      </c>
      <c r="C443" s="70">
        <v>99.602251751814038</v>
      </c>
      <c r="D443" s="70">
        <v>99.006024404045689</v>
      </c>
      <c r="E443" s="70">
        <v>105.32073851417709</v>
      </c>
      <c r="F443" s="70">
        <v>101.66373109775584</v>
      </c>
      <c r="G443" s="70">
        <v>102.09284153760545</v>
      </c>
      <c r="H443" s="70">
        <v>102.2808023522701</v>
      </c>
      <c r="I443" s="70">
        <v>100.47910556083562</v>
      </c>
      <c r="J443" s="70">
        <v>105.09218730841086</v>
      </c>
      <c r="K443" s="70">
        <v>99.982836456483852</v>
      </c>
      <c r="L443" s="70">
        <v>100.10633658407535</v>
      </c>
      <c r="M443" s="70">
        <v>100.10633658407535</v>
      </c>
      <c r="N443" s="71"/>
      <c r="O443" s="70">
        <f t="shared" si="12"/>
        <v>99.006024404045689</v>
      </c>
      <c r="P443" s="70">
        <f t="shared" si="13"/>
        <v>105.32073851417709</v>
      </c>
      <c r="R443" s="14"/>
      <c r="S443" s="14"/>
      <c r="T443" s="14"/>
    </row>
    <row r="444" spans="1:20">
      <c r="A444" s="68">
        <v>878</v>
      </c>
      <c r="B444" s="69" t="s">
        <v>460</v>
      </c>
      <c r="C444" s="70">
        <v>100.49843556266454</v>
      </c>
      <c r="D444" s="70">
        <v>101.410527192294</v>
      </c>
      <c r="E444" s="70">
        <v>109.0840351464619</v>
      </c>
      <c r="F444" s="70">
        <v>105.61547179180204</v>
      </c>
      <c r="G444" s="70">
        <v>106.10268114061343</v>
      </c>
      <c r="H444" s="70">
        <v>108.86663746433163</v>
      </c>
      <c r="I444" s="70">
        <v>105.00526325855107</v>
      </c>
      <c r="J444" s="70">
        <v>110.33343752754199</v>
      </c>
      <c r="K444" s="70">
        <v>110.29024348242969</v>
      </c>
      <c r="L444" s="70">
        <v>109.96968938664486</v>
      </c>
      <c r="M444" s="70">
        <v>109.96968938664486</v>
      </c>
      <c r="N444" s="71"/>
      <c r="O444" s="70">
        <f t="shared" si="12"/>
        <v>100.49843556266454</v>
      </c>
      <c r="P444" s="70">
        <f t="shared" si="13"/>
        <v>110.33343752754199</v>
      </c>
      <c r="R444" s="14"/>
      <c r="S444" s="14"/>
      <c r="T444" s="14"/>
    </row>
    <row r="445" spans="1:20">
      <c r="A445" s="68">
        <v>879</v>
      </c>
      <c r="B445" s="69" t="s">
        <v>461</v>
      </c>
      <c r="C445" s="70">
        <v>117.7699981400598</v>
      </c>
      <c r="D445" s="70">
        <v>111.62601631545787</v>
      </c>
      <c r="E445" s="70">
        <v>107.46622282236793</v>
      </c>
      <c r="F445" s="70">
        <v>108.83130942584461</v>
      </c>
      <c r="G445" s="70">
        <v>117.41850739270735</v>
      </c>
      <c r="H445" s="70">
        <v>113.45553126987423</v>
      </c>
      <c r="I445" s="70">
        <v>117.6972810626247</v>
      </c>
      <c r="J445" s="70">
        <v>117.85895509508644</v>
      </c>
      <c r="K445" s="70">
        <v>114.78756937888679</v>
      </c>
      <c r="L445" s="70">
        <v>107.10168057666837</v>
      </c>
      <c r="M445" s="70">
        <v>107.10168057666837</v>
      </c>
      <c r="N445" s="71"/>
      <c r="O445" s="70">
        <f t="shared" si="12"/>
        <v>107.10168057666837</v>
      </c>
      <c r="P445" s="70">
        <f t="shared" si="13"/>
        <v>117.85895509508644</v>
      </c>
      <c r="R445" s="14"/>
      <c r="S445" s="14"/>
      <c r="T445" s="14"/>
    </row>
    <row r="446" spans="1:20">
      <c r="A446" s="68">
        <v>885</v>
      </c>
      <c r="B446" s="69" t="s">
        <v>462</v>
      </c>
      <c r="C446" s="70">
        <v>111.51709437907402</v>
      </c>
      <c r="D446" s="70">
        <v>108.17635001185629</v>
      </c>
      <c r="E446" s="70">
        <v>113.0195513238772</v>
      </c>
      <c r="F446" s="70">
        <v>106.71738291625448</v>
      </c>
      <c r="G446" s="70">
        <v>108.4254525285257</v>
      </c>
      <c r="H446" s="70">
        <v>109.34466174341682</v>
      </c>
      <c r="I446" s="70">
        <v>106.74842420854449</v>
      </c>
      <c r="J446" s="70">
        <v>105.89546778837673</v>
      </c>
      <c r="K446" s="70">
        <v>103.39786677286811</v>
      </c>
      <c r="L446" s="70">
        <v>103.00285949416994</v>
      </c>
      <c r="M446" s="70">
        <v>103.00285949416994</v>
      </c>
      <c r="N446" s="71"/>
      <c r="O446" s="70">
        <f t="shared" si="12"/>
        <v>103.00285949416994</v>
      </c>
      <c r="P446" s="70">
        <f t="shared" si="13"/>
        <v>113.0195513238772</v>
      </c>
      <c r="R446" s="14"/>
      <c r="S446" s="14"/>
      <c r="T446" s="14"/>
    </row>
    <row r="447" spans="1:20">
      <c r="A447" s="68">
        <v>910</v>
      </c>
      <c r="B447" s="69" t="s">
        <v>463</v>
      </c>
      <c r="C447" s="70">
        <v>104.85677010301173</v>
      </c>
      <c r="D447" s="70">
        <v>117.25608074799034</v>
      </c>
      <c r="E447" s="70">
        <v>119.53599149824367</v>
      </c>
      <c r="F447" s="70">
        <v>112.6291515537507</v>
      </c>
      <c r="G447" s="70">
        <v>115.45388194793856</v>
      </c>
      <c r="H447" s="70">
        <v>115.47847710631464</v>
      </c>
      <c r="I447" s="70">
        <v>114.123401328936</v>
      </c>
      <c r="J447" s="70">
        <v>114.12189357349183</v>
      </c>
      <c r="K447" s="70">
        <v>120.85530141042429</v>
      </c>
      <c r="L447" s="70">
        <v>119.4004350688779</v>
      </c>
      <c r="M447" s="70">
        <v>119.4004350688779</v>
      </c>
      <c r="N447" s="71"/>
      <c r="O447" s="70">
        <f t="shared" si="12"/>
        <v>104.85677010301173</v>
      </c>
      <c r="P447" s="70">
        <f t="shared" si="13"/>
        <v>120.85530141042429</v>
      </c>
      <c r="R447" s="14"/>
      <c r="S447" s="14"/>
      <c r="T447" s="14"/>
    </row>
    <row r="448" spans="1:20">
      <c r="A448" s="68">
        <v>915</v>
      </c>
      <c r="B448" s="69" t="s">
        <v>464</v>
      </c>
      <c r="C448" s="70">
        <v>121.79104818888649</v>
      </c>
      <c r="D448" s="70">
        <v>129.63833635203309</v>
      </c>
      <c r="E448" s="70">
        <v>129.63833635203309</v>
      </c>
      <c r="F448" s="70">
        <v>124.33380820384581</v>
      </c>
      <c r="G448" s="70">
        <v>106.04456502233921</v>
      </c>
      <c r="H448" s="70">
        <v>112.36998753204732</v>
      </c>
      <c r="I448" s="70">
        <v>115.58280564074357</v>
      </c>
      <c r="J448" s="70">
        <v>116.16899710883841</v>
      </c>
      <c r="K448" s="70">
        <v>101.08488125473147</v>
      </c>
      <c r="L448" s="70">
        <v>104.94156652285778</v>
      </c>
      <c r="M448" s="70">
        <v>104.94156652285778</v>
      </c>
      <c r="N448" s="71"/>
      <c r="O448" s="70">
        <f t="shared" si="12"/>
        <v>101.08488125473147</v>
      </c>
      <c r="P448" s="70">
        <f t="shared" si="13"/>
        <v>129.63833635203309</v>
      </c>
      <c r="R448" s="14"/>
      <c r="S448" s="14"/>
      <c r="T448" s="14"/>
    </row>
    <row r="449" spans="1:20" ht="4.25" customHeight="1">
      <c r="A449" s="18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O449" s="16"/>
      <c r="P449" s="16"/>
      <c r="R449" s="14"/>
      <c r="S449" s="14"/>
      <c r="T449" s="14"/>
    </row>
    <row r="450" spans="1:20">
      <c r="A450" s="102">
        <v>999</v>
      </c>
      <c r="B450" s="103" t="s">
        <v>465</v>
      </c>
      <c r="C450" s="101">
        <f t="shared" ref="C450:L450" si="14">SUM(C10:C448)/COUNTIF(C10:C448,"&gt;0")</f>
        <v>134.01509881499339</v>
      </c>
      <c r="D450" s="100">
        <f t="shared" si="14"/>
        <v>137.37162476614753</v>
      </c>
      <c r="E450" s="101">
        <f t="shared" si="14"/>
        <v>139.41421942818792</v>
      </c>
      <c r="F450" s="100">
        <f t="shared" si="14"/>
        <v>143.37185887605327</v>
      </c>
      <c r="G450" s="101">
        <f t="shared" si="14"/>
        <v>146.27026117096813</v>
      </c>
      <c r="H450" s="100">
        <f t="shared" si="14"/>
        <v>146.25835122070882</v>
      </c>
      <c r="I450" s="101">
        <f t="shared" si="14"/>
        <v>145.49040023407471</v>
      </c>
      <c r="J450" s="100">
        <f t="shared" si="14"/>
        <v>146.00518808043014</v>
      </c>
      <c r="K450" s="101">
        <f t="shared" ref="K450:M450" si="15">SUM(K10:K448)/COUNTIF(K10:K448,"&gt;0")</f>
        <v>150.19151303556683</v>
      </c>
      <c r="L450" s="100">
        <f t="shared" si="14"/>
        <v>144.53729292814813</v>
      </c>
      <c r="M450" s="101">
        <f t="shared" si="15"/>
        <v>144.53729292814813</v>
      </c>
      <c r="O450" s="100">
        <f t="shared" ref="O450" si="16">MIN(C450:L450)</f>
        <v>134.01509881499339</v>
      </c>
      <c r="P450" s="100">
        <f t="shared" ref="P450" si="17">MAX(C450:L450)</f>
        <v>150.19151303556683</v>
      </c>
      <c r="R450" s="14"/>
      <c r="S450" s="14"/>
      <c r="T450" s="14"/>
    </row>
    <row r="451" spans="1:20">
      <c r="R451" s="14"/>
      <c r="S451" s="14"/>
      <c r="T451" s="14"/>
    </row>
    <row r="452" spans="1:20">
      <c r="R452" s="14"/>
      <c r="S452" s="14"/>
      <c r="T452" s="14"/>
    </row>
    <row r="454" spans="1:20">
      <c r="Q454" s="14"/>
      <c r="R454" s="14"/>
      <c r="S454" s="14"/>
      <c r="T454" s="14"/>
    </row>
  </sheetData>
  <autoFilter ref="A9:R448" xr:uid="{0CB28E24-2E68-4228-802D-9B137F7BD100}"/>
  <sortState xmlns:xlrd2="http://schemas.microsoft.com/office/spreadsheetml/2017/richdata2" ref="R10:T449">
    <sortCondition ref="S10:S449"/>
  </sortState>
  <pageMargins left="0.7" right="0.7" top="0.75" bottom="0.75" header="0.3" footer="0.3"/>
  <ignoredErrors>
    <ignoredError sqref="O10:P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27FB9-5A8B-4195-919F-C7364758B6BD}">
  <sheetPr>
    <tabColor theme="4" tint="-0.249977111117893"/>
  </sheetPr>
  <dimension ref="A1:C1048548"/>
  <sheetViews>
    <sheetView showGridLines="0" workbookViewId="0">
      <pane ySplit="9" topLeftCell="A13" activePane="bottomLeft" state="frozen"/>
      <selection activeCell="A1167" sqref="A1167"/>
      <selection pane="bottomLeft" activeCell="A1167" sqref="A1167"/>
    </sheetView>
  </sheetViews>
  <sheetFormatPr defaultColWidth="8.6328125" defaultRowHeight="12"/>
  <cols>
    <col min="1" max="1" width="11.6328125" style="109" customWidth="1"/>
    <col min="2" max="2" width="14.54296875" style="109" customWidth="1"/>
    <col min="3" max="16384" width="8.6328125" style="109"/>
  </cols>
  <sheetData>
    <row r="1" spans="1:3">
      <c r="A1" s="84" t="s">
        <v>634</v>
      </c>
      <c r="B1" s="84"/>
    </row>
    <row r="2" spans="1:3" hidden="1">
      <c r="A2" s="84"/>
      <c r="B2" s="84"/>
    </row>
    <row r="3" spans="1:3" hidden="1">
      <c r="A3" s="84"/>
      <c r="B3" s="84"/>
    </row>
    <row r="4" spans="1:3" hidden="1">
      <c r="A4" s="84"/>
      <c r="B4" s="84"/>
    </row>
    <row r="5" spans="1:3" hidden="1">
      <c r="A5" s="84"/>
      <c r="B5" s="84"/>
    </row>
    <row r="6" spans="1:3" hidden="1">
      <c r="A6" s="84"/>
      <c r="B6" s="84"/>
    </row>
    <row r="7" spans="1:3" hidden="1">
      <c r="A7" s="84"/>
      <c r="B7" s="84"/>
    </row>
    <row r="8" spans="1:3" ht="12.5" thickBot="1">
      <c r="A8" s="84"/>
      <c r="B8" s="84"/>
    </row>
    <row r="9" spans="1:3" ht="29.5" thickBot="1">
      <c r="A9" s="198" t="s">
        <v>466</v>
      </c>
      <c r="B9" s="199" t="s">
        <v>467</v>
      </c>
    </row>
    <row r="10" spans="1:3">
      <c r="A10" s="85">
        <v>429163163</v>
      </c>
      <c r="B10" s="263">
        <v>993388</v>
      </c>
      <c r="C10" s="196"/>
    </row>
    <row r="11" spans="1:3">
      <c r="A11" s="85">
        <v>437035035</v>
      </c>
      <c r="B11" s="263">
        <v>283969</v>
      </c>
      <c r="C11" s="196"/>
    </row>
    <row r="12" spans="1:3">
      <c r="A12" s="85">
        <v>440149149</v>
      </c>
      <c r="B12" s="263">
        <v>713014</v>
      </c>
      <c r="C12" s="196"/>
    </row>
    <row r="13" spans="1:3">
      <c r="A13" s="85">
        <v>445348348</v>
      </c>
      <c r="B13" s="263">
        <v>1336070</v>
      </c>
      <c r="C13" s="196"/>
    </row>
    <row r="14" spans="1:3">
      <c r="A14" s="85">
        <v>453137137</v>
      </c>
      <c r="B14" s="263">
        <v>792900</v>
      </c>
      <c r="C14" s="196"/>
    </row>
    <row r="15" spans="1:3">
      <c r="A15" s="85">
        <v>454149149</v>
      </c>
      <c r="B15" s="263">
        <v>246087</v>
      </c>
      <c r="C15" s="196"/>
    </row>
    <row r="16" spans="1:3">
      <c r="A16" s="85">
        <v>470165165</v>
      </c>
      <c r="B16" s="263">
        <v>78510</v>
      </c>
      <c r="C16" s="196"/>
    </row>
    <row r="17" spans="1:3">
      <c r="A17" s="85">
        <v>486348348</v>
      </c>
      <c r="B17" s="263">
        <v>948439</v>
      </c>
      <c r="C17" s="196"/>
    </row>
    <row r="18" spans="1:3">
      <c r="A18" s="85">
        <v>496201201</v>
      </c>
      <c r="B18" s="263">
        <v>255119</v>
      </c>
      <c r="C18" s="196"/>
    </row>
    <row r="19" spans="1:3" ht="6.75" customHeight="1" thickBot="1">
      <c r="A19" s="85"/>
      <c r="B19" s="153"/>
    </row>
    <row r="20" spans="1:3" ht="13.5" thickBot="1">
      <c r="A20" s="84"/>
      <c r="B20" s="197">
        <f>SUM(B10:B18)</f>
        <v>5647496</v>
      </c>
    </row>
    <row r="27" spans="1:3" ht="5.4" customHeight="1"/>
    <row r="1048548" spans="3:3">
      <c r="C1048548" s="196"/>
    </row>
  </sheetData>
  <sortState xmlns:xlrd2="http://schemas.microsoft.com/office/spreadsheetml/2017/richdata2" ref="A11:B18">
    <sortCondition ref="A10:A1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704AC-8DA2-4738-ADA1-E8EAED2023C6}">
  <sheetPr>
    <tabColor rgb="FF0070C0"/>
  </sheetPr>
  <dimension ref="A1:Z1813"/>
  <sheetViews>
    <sheetView showGridLines="0" workbookViewId="0">
      <pane ySplit="9" topLeftCell="A10" activePane="bottomLeft" state="frozen"/>
      <selection activeCell="A1167" sqref="A1167"/>
      <selection pane="bottomLeft" activeCell="A1167" sqref="A1167"/>
    </sheetView>
  </sheetViews>
  <sheetFormatPr defaultColWidth="7.36328125" defaultRowHeight="12"/>
  <cols>
    <col min="1" max="1" width="4.90625" style="35" customWidth="1"/>
    <col min="2" max="2" width="9.36328125" style="35" customWidth="1"/>
    <col min="3" max="3" width="22" style="37" customWidth="1"/>
    <col min="4" max="7" width="4.08984375" style="35" customWidth="1"/>
    <col min="8" max="8" width="5.453125" style="35" customWidth="1"/>
    <col min="9" max="9" width="5.6328125" style="35" customWidth="1"/>
    <col min="10" max="10" width="6.36328125" style="35" customWidth="1"/>
    <col min="11" max="11" width="7.36328125" style="35"/>
    <col min="12" max="12" width="7.6328125" style="35" customWidth="1"/>
    <col min="13" max="14" width="4.08984375" style="35" customWidth="1"/>
    <col min="15" max="15" width="5.36328125" style="35" customWidth="1"/>
    <col min="16" max="16" width="6" style="35" customWidth="1"/>
    <col min="17" max="17" width="5.6328125" style="35" customWidth="1"/>
    <col min="18" max="18" width="6.54296875" style="35" customWidth="1"/>
    <col min="19" max="19" width="6.36328125" style="35" customWidth="1"/>
    <col min="20" max="20" width="0.6328125" style="35" customWidth="1"/>
    <col min="21" max="23" width="6.453125" style="35" customWidth="1"/>
    <col min="24" max="24" width="9.54296875" style="35" customWidth="1"/>
    <col min="25" max="25" width="8.36328125" style="35" customWidth="1"/>
    <col min="26" max="16384" width="7.36328125" style="35"/>
  </cols>
  <sheetData>
    <row r="1" spans="1:26">
      <c r="A1" s="201" t="s">
        <v>468</v>
      </c>
      <c r="B1" s="201">
        <v>1</v>
      </c>
      <c r="C1" s="201">
        <v>2</v>
      </c>
      <c r="D1" s="201">
        <v>3</v>
      </c>
      <c r="E1" s="201">
        <v>4</v>
      </c>
      <c r="F1" s="201">
        <v>5</v>
      </c>
      <c r="G1" s="201">
        <v>6</v>
      </c>
      <c r="H1" s="201">
        <v>7</v>
      </c>
      <c r="I1" s="201">
        <v>8</v>
      </c>
      <c r="J1" s="201">
        <v>9</v>
      </c>
      <c r="K1" s="201">
        <v>10</v>
      </c>
      <c r="L1" s="201">
        <v>11</v>
      </c>
      <c r="M1" s="201">
        <v>12</v>
      </c>
      <c r="N1" s="201">
        <v>13</v>
      </c>
      <c r="O1" s="201">
        <v>14</v>
      </c>
      <c r="P1" s="201">
        <v>15</v>
      </c>
      <c r="Q1" s="201">
        <v>16</v>
      </c>
      <c r="R1" s="201">
        <v>17</v>
      </c>
      <c r="S1" s="201">
        <v>18</v>
      </c>
      <c r="T1" s="201">
        <v>19</v>
      </c>
      <c r="U1" s="201">
        <v>20</v>
      </c>
      <c r="V1" s="201">
        <v>21</v>
      </c>
      <c r="W1" s="201">
        <v>22</v>
      </c>
      <c r="X1" s="201">
        <v>23</v>
      </c>
      <c r="Y1" s="201">
        <v>24</v>
      </c>
    </row>
    <row r="2" spans="1:26" ht="14.5">
      <c r="A2" s="25" t="s">
        <v>617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</row>
    <row r="3" spans="1:26" ht="11.25" customHeight="1">
      <c r="C3" s="35"/>
    </row>
    <row r="4" spans="1:26">
      <c r="A4" s="37"/>
      <c r="B4" s="37"/>
      <c r="D4" s="37"/>
      <c r="E4" s="37"/>
      <c r="K4" s="203">
        <f>SUM(K10:K1072)</f>
        <v>1749.2376000000074</v>
      </c>
      <c r="O4" s="204">
        <f>SUM(M10:O1072)</f>
        <v>5832</v>
      </c>
      <c r="P4" s="203">
        <f>SUM(P10:P1072)</f>
        <v>28598</v>
      </c>
      <c r="U4" s="37"/>
      <c r="V4" s="37"/>
      <c r="W4" s="37"/>
    </row>
    <row r="5" spans="1:26">
      <c r="A5" s="39"/>
      <c r="B5" s="40"/>
      <c r="C5" s="41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205"/>
      <c r="S5" s="44"/>
    </row>
    <row r="6" spans="1:26">
      <c r="A6" s="45"/>
      <c r="B6" s="46"/>
      <c r="C6" s="47"/>
      <c r="D6" s="48"/>
      <c r="E6" s="49"/>
      <c r="F6" s="49"/>
      <c r="G6" s="49"/>
      <c r="H6" s="49"/>
      <c r="I6" s="49"/>
      <c r="J6" s="49"/>
      <c r="K6" s="49" t="s">
        <v>469</v>
      </c>
      <c r="L6" s="49" t="s">
        <v>469</v>
      </c>
      <c r="M6" s="206"/>
      <c r="N6" s="206"/>
      <c r="O6" s="206"/>
      <c r="P6" s="49"/>
      <c r="Q6" s="49" t="s">
        <v>470</v>
      </c>
      <c r="R6" s="207"/>
      <c r="S6" s="208" t="s">
        <v>561</v>
      </c>
      <c r="U6" s="209"/>
      <c r="V6" s="209"/>
      <c r="W6" s="209"/>
      <c r="X6" s="205"/>
    </row>
    <row r="7" spans="1:26">
      <c r="A7" s="45"/>
      <c r="B7" s="46"/>
      <c r="C7" s="47"/>
      <c r="D7" s="48"/>
      <c r="E7" s="49"/>
      <c r="F7" s="49"/>
      <c r="G7" s="49"/>
      <c r="H7" s="49" t="s">
        <v>471</v>
      </c>
      <c r="I7" s="49" t="s">
        <v>472</v>
      </c>
      <c r="J7" s="49"/>
      <c r="K7" s="49" t="s">
        <v>473</v>
      </c>
      <c r="L7" s="49" t="s">
        <v>473</v>
      </c>
      <c r="M7" s="206" t="s">
        <v>474</v>
      </c>
      <c r="N7" s="206" t="s">
        <v>474</v>
      </c>
      <c r="O7" s="206" t="s">
        <v>474</v>
      </c>
      <c r="P7" s="206" t="s">
        <v>475</v>
      </c>
      <c r="Q7" s="49" t="s">
        <v>476</v>
      </c>
      <c r="R7" s="207" t="s">
        <v>477</v>
      </c>
      <c r="S7" s="208" t="s">
        <v>562</v>
      </c>
      <c r="U7" s="210" t="s">
        <v>478</v>
      </c>
      <c r="V7" s="210" t="s">
        <v>479</v>
      </c>
      <c r="W7" s="210" t="s">
        <v>480</v>
      </c>
      <c r="X7" s="207"/>
    </row>
    <row r="8" spans="1:26">
      <c r="A8" s="211" t="s">
        <v>481</v>
      </c>
      <c r="B8" s="50" t="s">
        <v>482</v>
      </c>
      <c r="C8" s="51" t="s">
        <v>483</v>
      </c>
      <c r="D8" s="52" t="s">
        <v>484</v>
      </c>
      <c r="E8" s="53" t="s">
        <v>485</v>
      </c>
      <c r="F8" s="53" t="s">
        <v>486</v>
      </c>
      <c r="G8" s="53" t="s">
        <v>487</v>
      </c>
      <c r="H8" s="53" t="s">
        <v>488</v>
      </c>
      <c r="I8" s="53" t="s">
        <v>489</v>
      </c>
      <c r="J8" s="53" t="s">
        <v>490</v>
      </c>
      <c r="K8" s="53" t="s">
        <v>491</v>
      </c>
      <c r="L8" s="53" t="s">
        <v>492</v>
      </c>
      <c r="M8" s="212" t="s">
        <v>493</v>
      </c>
      <c r="N8" s="212" t="s">
        <v>494</v>
      </c>
      <c r="O8" s="212" t="s">
        <v>495</v>
      </c>
      <c r="P8" s="212" t="s">
        <v>496</v>
      </c>
      <c r="Q8" s="53" t="s">
        <v>497</v>
      </c>
      <c r="R8" s="213" t="s">
        <v>498</v>
      </c>
      <c r="S8" s="214" t="s">
        <v>563</v>
      </c>
      <c r="T8" s="35" t="s">
        <v>580</v>
      </c>
      <c r="U8" s="215" t="s">
        <v>21</v>
      </c>
      <c r="V8" s="215" t="s">
        <v>21</v>
      </c>
      <c r="W8" s="215" t="s">
        <v>21</v>
      </c>
      <c r="X8" s="213" t="s">
        <v>618</v>
      </c>
      <c r="Y8" s="229" t="s">
        <v>499</v>
      </c>
      <c r="Z8" s="35" t="s">
        <v>580</v>
      </c>
    </row>
    <row r="9" spans="1:26" ht="15" customHeight="1">
      <c r="A9" s="54"/>
      <c r="B9" s="54"/>
      <c r="C9" s="55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35" t="s">
        <v>580</v>
      </c>
    </row>
    <row r="10" spans="1:26" s="58" customFormat="1">
      <c r="A10" s="56">
        <v>409</v>
      </c>
      <c r="B10" s="35">
        <v>409201003</v>
      </c>
      <c r="C10" s="37" t="s">
        <v>500</v>
      </c>
      <c r="D10" s="38">
        <v>0</v>
      </c>
      <c r="E10" s="38">
        <v>0</v>
      </c>
      <c r="F10" s="38">
        <v>0</v>
      </c>
      <c r="G10" s="38">
        <v>1</v>
      </c>
      <c r="H10" s="38">
        <v>1</v>
      </c>
      <c r="I10" s="38">
        <v>0</v>
      </c>
      <c r="J10" s="38">
        <v>0</v>
      </c>
      <c r="K10" s="57">
        <v>7.7200000000000005E-2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2</v>
      </c>
      <c r="R10" s="57">
        <v>1</v>
      </c>
      <c r="S10" s="38">
        <v>7</v>
      </c>
      <c r="T10" s="35"/>
      <c r="U10" s="35">
        <v>409</v>
      </c>
      <c r="V10" s="35">
        <v>201</v>
      </c>
      <c r="W10" s="35">
        <v>3</v>
      </c>
      <c r="X10" s="58">
        <v>19869.113819999999</v>
      </c>
      <c r="Y10" s="58">
        <v>9935</v>
      </c>
    </row>
    <row r="11" spans="1:26" s="58" customFormat="1">
      <c r="A11" s="56">
        <v>409</v>
      </c>
      <c r="B11" s="35">
        <v>409201014</v>
      </c>
      <c r="C11" s="37" t="s">
        <v>500</v>
      </c>
      <c r="D11" s="38">
        <v>0</v>
      </c>
      <c r="E11" s="38">
        <v>0</v>
      </c>
      <c r="F11" s="38">
        <v>1</v>
      </c>
      <c r="G11" s="38">
        <v>0</v>
      </c>
      <c r="H11" s="38">
        <v>0</v>
      </c>
      <c r="I11" s="38">
        <v>0</v>
      </c>
      <c r="J11" s="38">
        <v>0</v>
      </c>
      <c r="K11" s="57">
        <v>3.8600000000000002E-2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1</v>
      </c>
      <c r="R11" s="57">
        <v>1</v>
      </c>
      <c r="S11" s="38">
        <v>5</v>
      </c>
      <c r="T11" s="35"/>
      <c r="U11" s="35">
        <v>409</v>
      </c>
      <c r="V11" s="35">
        <v>201</v>
      </c>
      <c r="W11" s="35">
        <v>14</v>
      </c>
      <c r="X11" s="58">
        <v>10063.92691</v>
      </c>
      <c r="Y11" s="58">
        <v>10064</v>
      </c>
    </row>
    <row r="12" spans="1:26" s="58" customFormat="1">
      <c r="A12" s="56">
        <v>409</v>
      </c>
      <c r="B12" s="35">
        <v>409201094</v>
      </c>
      <c r="C12" s="37" t="s">
        <v>500</v>
      </c>
      <c r="D12" s="38">
        <v>0</v>
      </c>
      <c r="E12" s="38">
        <v>0</v>
      </c>
      <c r="F12" s="38">
        <v>0</v>
      </c>
      <c r="G12" s="38">
        <v>1</v>
      </c>
      <c r="H12" s="38">
        <v>0</v>
      </c>
      <c r="I12" s="38">
        <v>0</v>
      </c>
      <c r="J12" s="38">
        <v>0</v>
      </c>
      <c r="K12" s="57">
        <v>3.8600000000000002E-2</v>
      </c>
      <c r="L12" s="38">
        <v>0</v>
      </c>
      <c r="M12" s="38">
        <v>0</v>
      </c>
      <c r="N12" s="38">
        <v>0</v>
      </c>
      <c r="O12" s="38">
        <v>0</v>
      </c>
      <c r="P12" s="38">
        <v>1</v>
      </c>
      <c r="Q12" s="38">
        <v>1</v>
      </c>
      <c r="R12" s="57">
        <v>1</v>
      </c>
      <c r="S12" s="38">
        <v>8</v>
      </c>
      <c r="T12" s="35"/>
      <c r="U12" s="35">
        <v>409</v>
      </c>
      <c r="V12" s="35">
        <v>201</v>
      </c>
      <c r="W12" s="35">
        <v>94</v>
      </c>
      <c r="X12" s="58">
        <v>15433.196910000001</v>
      </c>
      <c r="Y12" s="58">
        <v>15433</v>
      </c>
    </row>
    <row r="13" spans="1:26" s="58" customFormat="1">
      <c r="A13" s="56">
        <v>409</v>
      </c>
      <c r="B13" s="35">
        <v>409201095</v>
      </c>
      <c r="C13" s="37" t="s">
        <v>500</v>
      </c>
      <c r="D13" s="38">
        <v>0</v>
      </c>
      <c r="E13" s="38">
        <v>0</v>
      </c>
      <c r="F13" s="38">
        <v>0</v>
      </c>
      <c r="G13" s="38">
        <v>1</v>
      </c>
      <c r="H13" s="38">
        <v>0</v>
      </c>
      <c r="I13" s="38">
        <v>0</v>
      </c>
      <c r="J13" s="38">
        <v>0</v>
      </c>
      <c r="K13" s="57">
        <v>3.8600000000000002E-2</v>
      </c>
      <c r="L13" s="38">
        <v>0</v>
      </c>
      <c r="M13" s="38">
        <v>0</v>
      </c>
      <c r="N13" s="38">
        <v>0</v>
      </c>
      <c r="O13" s="38">
        <v>0</v>
      </c>
      <c r="P13" s="38">
        <v>1</v>
      </c>
      <c r="Q13" s="38">
        <v>1</v>
      </c>
      <c r="R13" s="57">
        <v>1</v>
      </c>
      <c r="S13" s="38">
        <v>12</v>
      </c>
      <c r="T13" s="35"/>
      <c r="U13" s="35">
        <v>409</v>
      </c>
      <c r="V13" s="35">
        <v>201</v>
      </c>
      <c r="W13" s="35">
        <v>95</v>
      </c>
      <c r="X13" s="58">
        <v>16591.25691</v>
      </c>
      <c r="Y13" s="58">
        <v>16591</v>
      </c>
    </row>
    <row r="14" spans="1:26" s="58" customFormat="1">
      <c r="A14" s="56">
        <v>409</v>
      </c>
      <c r="B14" s="35">
        <v>409201201</v>
      </c>
      <c r="C14" s="37" t="s">
        <v>500</v>
      </c>
      <c r="D14" s="38">
        <v>0</v>
      </c>
      <c r="E14" s="38">
        <v>0</v>
      </c>
      <c r="F14" s="38">
        <v>101</v>
      </c>
      <c r="G14" s="38">
        <v>456</v>
      </c>
      <c r="H14" s="38">
        <v>379</v>
      </c>
      <c r="I14" s="38">
        <v>0</v>
      </c>
      <c r="J14" s="38">
        <v>0</v>
      </c>
      <c r="K14" s="57">
        <v>36.129600000000003</v>
      </c>
      <c r="L14" s="38">
        <v>0</v>
      </c>
      <c r="M14" s="38">
        <v>267</v>
      </c>
      <c r="N14" s="38">
        <v>42</v>
      </c>
      <c r="O14" s="38">
        <v>0</v>
      </c>
      <c r="P14" s="38">
        <v>742</v>
      </c>
      <c r="Q14" s="38">
        <v>936</v>
      </c>
      <c r="R14" s="57">
        <v>1</v>
      </c>
      <c r="S14" s="38">
        <v>12</v>
      </c>
      <c r="T14" s="35"/>
      <c r="U14" s="35">
        <v>409</v>
      </c>
      <c r="V14" s="35">
        <v>201</v>
      </c>
      <c r="W14" s="35">
        <v>201</v>
      </c>
      <c r="X14" s="58">
        <v>14926453.517759997</v>
      </c>
      <c r="Y14" s="58">
        <v>15947</v>
      </c>
    </row>
    <row r="15" spans="1:26" s="58" customFormat="1">
      <c r="A15" s="56">
        <v>409</v>
      </c>
      <c r="B15" s="35">
        <v>409201331</v>
      </c>
      <c r="C15" s="37" t="s">
        <v>500</v>
      </c>
      <c r="D15" s="38">
        <v>0</v>
      </c>
      <c r="E15" s="38">
        <v>0</v>
      </c>
      <c r="F15" s="38">
        <v>0</v>
      </c>
      <c r="G15" s="38">
        <v>1</v>
      </c>
      <c r="H15" s="38">
        <v>1</v>
      </c>
      <c r="I15" s="38">
        <v>0</v>
      </c>
      <c r="J15" s="38">
        <v>0</v>
      </c>
      <c r="K15" s="57">
        <v>7.7200000000000005E-2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2</v>
      </c>
      <c r="R15" s="57">
        <v>1</v>
      </c>
      <c r="S15" s="38">
        <v>7</v>
      </c>
      <c r="T15" s="35"/>
      <c r="U15" s="35">
        <v>409</v>
      </c>
      <c r="V15" s="35">
        <v>201</v>
      </c>
      <c r="W15" s="35">
        <v>331</v>
      </c>
      <c r="X15" s="58">
        <v>19869.113819999999</v>
      </c>
      <c r="Y15" s="58">
        <v>9935</v>
      </c>
    </row>
    <row r="16" spans="1:26" s="58" customFormat="1">
      <c r="A16" s="56">
        <v>409</v>
      </c>
      <c r="B16" s="35">
        <v>409201665</v>
      </c>
      <c r="C16" s="37" t="s">
        <v>500</v>
      </c>
      <c r="D16" s="38">
        <v>0</v>
      </c>
      <c r="E16" s="38">
        <v>0</v>
      </c>
      <c r="F16" s="38">
        <v>0</v>
      </c>
      <c r="G16" s="38">
        <v>0</v>
      </c>
      <c r="H16" s="38">
        <v>1</v>
      </c>
      <c r="I16" s="38">
        <v>0</v>
      </c>
      <c r="J16" s="38">
        <v>0</v>
      </c>
      <c r="K16" s="57">
        <v>3.8600000000000002E-2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1</v>
      </c>
      <c r="R16" s="57">
        <v>1</v>
      </c>
      <c r="S16" s="38">
        <v>5</v>
      </c>
      <c r="T16" s="35"/>
      <c r="U16" s="35">
        <v>409</v>
      </c>
      <c r="V16" s="35">
        <v>201</v>
      </c>
      <c r="W16" s="35">
        <v>665</v>
      </c>
      <c r="X16" s="58">
        <v>9754.4269099999983</v>
      </c>
      <c r="Y16" s="58">
        <v>9754</v>
      </c>
    </row>
    <row r="17" spans="1:25" s="58" customFormat="1">
      <c r="A17" s="56">
        <v>410</v>
      </c>
      <c r="B17" s="35">
        <v>410035035</v>
      </c>
      <c r="C17" s="37" t="s">
        <v>501</v>
      </c>
      <c r="D17" s="38">
        <v>0</v>
      </c>
      <c r="E17" s="38">
        <v>0</v>
      </c>
      <c r="F17" s="38">
        <v>0</v>
      </c>
      <c r="G17" s="38">
        <v>89</v>
      </c>
      <c r="H17" s="38">
        <v>236</v>
      </c>
      <c r="I17" s="38">
        <v>321</v>
      </c>
      <c r="J17" s="38">
        <v>0</v>
      </c>
      <c r="K17" s="57">
        <v>24.935600000000001</v>
      </c>
      <c r="L17" s="38">
        <v>0</v>
      </c>
      <c r="M17" s="38">
        <v>30</v>
      </c>
      <c r="N17" s="38">
        <v>24</v>
      </c>
      <c r="O17" s="38">
        <v>33</v>
      </c>
      <c r="P17" s="38">
        <v>489</v>
      </c>
      <c r="Q17" s="38">
        <v>646</v>
      </c>
      <c r="R17" s="57">
        <v>1.0880000000000001</v>
      </c>
      <c r="S17" s="38">
        <v>11</v>
      </c>
      <c r="T17" s="35"/>
      <c r="U17" s="35">
        <v>410</v>
      </c>
      <c r="V17" s="35">
        <v>35</v>
      </c>
      <c r="W17" s="35">
        <v>35</v>
      </c>
      <c r="X17" s="58">
        <v>10909456.418975009</v>
      </c>
      <c r="Y17" s="58">
        <v>16888</v>
      </c>
    </row>
    <row r="18" spans="1:25" s="58" customFormat="1">
      <c r="A18" s="56">
        <v>410</v>
      </c>
      <c r="B18" s="35">
        <v>410035057</v>
      </c>
      <c r="C18" s="37" t="s">
        <v>501</v>
      </c>
      <c r="D18" s="38">
        <v>0</v>
      </c>
      <c r="E18" s="38">
        <v>0</v>
      </c>
      <c r="F18" s="38">
        <v>0</v>
      </c>
      <c r="G18" s="38">
        <v>17</v>
      </c>
      <c r="H18" s="38">
        <v>76</v>
      </c>
      <c r="I18" s="38">
        <v>276</v>
      </c>
      <c r="J18" s="38">
        <v>0</v>
      </c>
      <c r="K18" s="57">
        <v>14.243399999999999</v>
      </c>
      <c r="L18" s="38">
        <v>0</v>
      </c>
      <c r="M18" s="38">
        <v>5</v>
      </c>
      <c r="N18" s="38">
        <v>7</v>
      </c>
      <c r="O18" s="38">
        <v>19</v>
      </c>
      <c r="P18" s="38">
        <v>284</v>
      </c>
      <c r="Q18" s="38">
        <v>369</v>
      </c>
      <c r="R18" s="57">
        <v>1.0880000000000001</v>
      </c>
      <c r="S18" s="38">
        <v>12</v>
      </c>
      <c r="T18" s="35"/>
      <c r="U18" s="35">
        <v>410</v>
      </c>
      <c r="V18" s="35">
        <v>35</v>
      </c>
      <c r="W18" s="35">
        <v>57</v>
      </c>
      <c r="X18" s="58">
        <v>6479840.7239537118</v>
      </c>
      <c r="Y18" s="58">
        <v>17561</v>
      </c>
    </row>
    <row r="19" spans="1:25" s="58" customFormat="1">
      <c r="A19" s="56">
        <v>410</v>
      </c>
      <c r="B19" s="35">
        <v>410035071</v>
      </c>
      <c r="C19" s="37" t="s">
        <v>501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1</v>
      </c>
      <c r="J19" s="38">
        <v>0</v>
      </c>
      <c r="K19" s="57">
        <v>3.8600000000000002E-2</v>
      </c>
      <c r="L19" s="38">
        <v>0</v>
      </c>
      <c r="M19" s="38">
        <v>0</v>
      </c>
      <c r="N19" s="38">
        <v>0</v>
      </c>
      <c r="O19" s="38">
        <v>0</v>
      </c>
      <c r="P19" s="38">
        <v>1</v>
      </c>
      <c r="Q19" s="38">
        <v>1</v>
      </c>
      <c r="R19" s="57">
        <v>1.0880000000000001</v>
      </c>
      <c r="S19" s="38">
        <v>5</v>
      </c>
      <c r="T19" s="35"/>
      <c r="U19" s="35">
        <v>410</v>
      </c>
      <c r="V19" s="35">
        <v>35</v>
      </c>
      <c r="W19" s="35">
        <v>71</v>
      </c>
      <c r="X19" s="58">
        <v>17197.098544048004</v>
      </c>
      <c r="Y19" s="58">
        <v>17197</v>
      </c>
    </row>
    <row r="20" spans="1:25" s="58" customFormat="1">
      <c r="A20" s="56">
        <v>410</v>
      </c>
      <c r="B20" s="35">
        <v>410035093</v>
      </c>
      <c r="C20" s="37" t="s">
        <v>501</v>
      </c>
      <c r="D20" s="38">
        <v>0</v>
      </c>
      <c r="E20" s="38">
        <v>0</v>
      </c>
      <c r="F20" s="38">
        <v>0</v>
      </c>
      <c r="G20" s="38">
        <v>1</v>
      </c>
      <c r="H20" s="38">
        <v>2</v>
      </c>
      <c r="I20" s="38">
        <v>10</v>
      </c>
      <c r="J20" s="38">
        <v>0</v>
      </c>
      <c r="K20" s="57">
        <v>0.50180000000000002</v>
      </c>
      <c r="L20" s="38">
        <v>0</v>
      </c>
      <c r="M20" s="38">
        <v>0</v>
      </c>
      <c r="N20" s="38">
        <v>0</v>
      </c>
      <c r="O20" s="38">
        <v>2</v>
      </c>
      <c r="P20" s="38">
        <v>11</v>
      </c>
      <c r="Q20" s="38">
        <v>13</v>
      </c>
      <c r="R20" s="57">
        <v>1.0880000000000001</v>
      </c>
      <c r="S20" s="38">
        <v>11</v>
      </c>
      <c r="T20" s="35"/>
      <c r="U20" s="35">
        <v>410</v>
      </c>
      <c r="V20" s="35">
        <v>35</v>
      </c>
      <c r="W20" s="35">
        <v>93</v>
      </c>
      <c r="X20" s="58">
        <v>234586.35035262397</v>
      </c>
      <c r="Y20" s="58">
        <v>18045</v>
      </c>
    </row>
    <row r="21" spans="1:25" s="58" customFormat="1">
      <c r="A21" s="56">
        <v>410</v>
      </c>
      <c r="B21" s="35">
        <v>410035103</v>
      </c>
      <c r="C21" s="37" t="s">
        <v>501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2</v>
      </c>
      <c r="J21" s="38">
        <v>0</v>
      </c>
      <c r="K21" s="57">
        <v>7.7200000000000005E-2</v>
      </c>
      <c r="L21" s="38">
        <v>0</v>
      </c>
      <c r="M21" s="38">
        <v>0</v>
      </c>
      <c r="N21" s="38">
        <v>0</v>
      </c>
      <c r="O21" s="38">
        <v>0</v>
      </c>
      <c r="P21" s="38">
        <v>2</v>
      </c>
      <c r="Q21" s="38">
        <v>2</v>
      </c>
      <c r="R21" s="57">
        <v>1.0880000000000001</v>
      </c>
      <c r="S21" s="38">
        <v>10</v>
      </c>
      <c r="T21" s="35"/>
      <c r="U21" s="35">
        <v>410</v>
      </c>
      <c r="V21" s="35">
        <v>35</v>
      </c>
      <c r="W21" s="35">
        <v>103</v>
      </c>
      <c r="X21" s="58">
        <v>37484.188768095999</v>
      </c>
      <c r="Y21" s="58">
        <v>18742</v>
      </c>
    </row>
    <row r="22" spans="1:25" s="58" customFormat="1">
      <c r="A22" s="56">
        <v>410</v>
      </c>
      <c r="B22" s="35">
        <v>410035149</v>
      </c>
      <c r="C22" s="37" t="s">
        <v>501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0</v>
      </c>
      <c r="K22" s="57">
        <v>3.8600000000000002E-2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1</v>
      </c>
      <c r="R22" s="57">
        <v>1.0880000000000001</v>
      </c>
      <c r="S22" s="38">
        <v>12</v>
      </c>
      <c r="T22" s="35"/>
      <c r="U22" s="35">
        <v>410</v>
      </c>
      <c r="V22" s="35">
        <v>35</v>
      </c>
      <c r="W22" s="35">
        <v>149</v>
      </c>
      <c r="X22" s="58">
        <v>12439.921904048</v>
      </c>
      <c r="Y22" s="58">
        <v>12440</v>
      </c>
    </row>
    <row r="23" spans="1:25" s="58" customFormat="1">
      <c r="A23" s="56">
        <v>410</v>
      </c>
      <c r="B23" s="35">
        <v>410035160</v>
      </c>
      <c r="C23" s="37" t="s">
        <v>501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2</v>
      </c>
      <c r="J23" s="38">
        <v>0</v>
      </c>
      <c r="K23" s="57">
        <v>7.7200000000000005E-2</v>
      </c>
      <c r="L23" s="38">
        <v>0</v>
      </c>
      <c r="M23" s="38">
        <v>0</v>
      </c>
      <c r="N23" s="38">
        <v>0</v>
      </c>
      <c r="O23" s="38">
        <v>0</v>
      </c>
      <c r="P23" s="38">
        <v>2</v>
      </c>
      <c r="Q23" s="38">
        <v>2</v>
      </c>
      <c r="R23" s="57">
        <v>1.0880000000000001</v>
      </c>
      <c r="S23" s="38">
        <v>11</v>
      </c>
      <c r="T23" s="35"/>
      <c r="U23" s="35">
        <v>410</v>
      </c>
      <c r="V23" s="35">
        <v>35</v>
      </c>
      <c r="W23" s="35">
        <v>160</v>
      </c>
      <c r="X23" s="58">
        <v>38168.011328096007</v>
      </c>
      <c r="Y23" s="58">
        <v>19084</v>
      </c>
    </row>
    <row r="24" spans="1:25" s="58" customFormat="1">
      <c r="A24" s="56">
        <v>410</v>
      </c>
      <c r="B24" s="35">
        <v>410035163</v>
      </c>
      <c r="C24" s="37" t="s">
        <v>501</v>
      </c>
      <c r="D24" s="38">
        <v>0</v>
      </c>
      <c r="E24" s="38">
        <v>0</v>
      </c>
      <c r="F24" s="38">
        <v>0</v>
      </c>
      <c r="G24" s="38">
        <v>0</v>
      </c>
      <c r="H24" s="38">
        <v>7</v>
      </c>
      <c r="I24" s="38">
        <v>19</v>
      </c>
      <c r="J24" s="38">
        <v>0</v>
      </c>
      <c r="K24" s="57">
        <v>1.0036</v>
      </c>
      <c r="L24" s="38">
        <v>0</v>
      </c>
      <c r="M24" s="38">
        <v>0</v>
      </c>
      <c r="N24" s="38">
        <v>0</v>
      </c>
      <c r="O24" s="38">
        <v>1</v>
      </c>
      <c r="P24" s="38">
        <v>18</v>
      </c>
      <c r="Q24" s="38">
        <v>26</v>
      </c>
      <c r="R24" s="57">
        <v>1.0880000000000001</v>
      </c>
      <c r="S24" s="38">
        <v>11</v>
      </c>
      <c r="T24" s="35"/>
      <c r="U24" s="35">
        <v>410</v>
      </c>
      <c r="V24" s="35">
        <v>35</v>
      </c>
      <c r="W24" s="35">
        <v>163</v>
      </c>
      <c r="X24" s="58">
        <v>431689.33678524802</v>
      </c>
      <c r="Y24" s="58">
        <v>16603</v>
      </c>
    </row>
    <row r="25" spans="1:25" s="58" customFormat="1">
      <c r="A25" s="56">
        <v>410</v>
      </c>
      <c r="B25" s="35">
        <v>410035165</v>
      </c>
      <c r="C25" s="37" t="s">
        <v>501</v>
      </c>
      <c r="D25" s="38">
        <v>0</v>
      </c>
      <c r="E25" s="38">
        <v>0</v>
      </c>
      <c r="F25" s="38">
        <v>0</v>
      </c>
      <c r="G25" s="38">
        <v>0</v>
      </c>
      <c r="H25" s="38">
        <v>3</v>
      </c>
      <c r="I25" s="38">
        <v>2</v>
      </c>
      <c r="J25" s="38">
        <v>0</v>
      </c>
      <c r="K25" s="57">
        <v>0.193</v>
      </c>
      <c r="L25" s="38">
        <v>0</v>
      </c>
      <c r="M25" s="38">
        <v>0</v>
      </c>
      <c r="N25" s="38">
        <v>0</v>
      </c>
      <c r="O25" s="38">
        <v>0</v>
      </c>
      <c r="P25" s="38">
        <v>3</v>
      </c>
      <c r="Q25" s="38">
        <v>5</v>
      </c>
      <c r="R25" s="57">
        <v>1.0880000000000001</v>
      </c>
      <c r="S25" s="38">
        <v>10</v>
      </c>
      <c r="T25" s="35"/>
      <c r="U25" s="35">
        <v>410</v>
      </c>
      <c r="V25" s="35">
        <v>35</v>
      </c>
      <c r="W25" s="35">
        <v>165</v>
      </c>
      <c r="X25" s="58">
        <v>75087.328960240018</v>
      </c>
      <c r="Y25" s="58">
        <v>15017</v>
      </c>
    </row>
    <row r="26" spans="1:25" s="58" customFormat="1">
      <c r="A26" s="56">
        <v>410</v>
      </c>
      <c r="B26" s="35">
        <v>410035217</v>
      </c>
      <c r="C26" s="37" t="s">
        <v>501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1</v>
      </c>
      <c r="J26" s="38">
        <v>0</v>
      </c>
      <c r="K26" s="57">
        <v>3.8600000000000002E-2</v>
      </c>
      <c r="L26" s="38">
        <v>0</v>
      </c>
      <c r="M26" s="38">
        <v>0</v>
      </c>
      <c r="N26" s="38">
        <v>0</v>
      </c>
      <c r="O26" s="38">
        <v>0</v>
      </c>
      <c r="P26" s="38">
        <v>1</v>
      </c>
      <c r="Q26" s="38">
        <v>1</v>
      </c>
      <c r="R26" s="57">
        <v>1.0880000000000001</v>
      </c>
      <c r="S26" s="38">
        <v>3</v>
      </c>
      <c r="T26" s="35"/>
      <c r="U26" s="35">
        <v>410</v>
      </c>
      <c r="V26" s="35">
        <v>35</v>
      </c>
      <c r="W26" s="35">
        <v>217</v>
      </c>
      <c r="X26" s="58">
        <v>16961.649744048002</v>
      </c>
      <c r="Y26" s="58">
        <v>16962</v>
      </c>
    </row>
    <row r="27" spans="1:25" s="58" customFormat="1">
      <c r="A27" s="56">
        <v>410</v>
      </c>
      <c r="B27" s="35">
        <v>410035244</v>
      </c>
      <c r="C27" s="37" t="s">
        <v>501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1</v>
      </c>
      <c r="J27" s="38">
        <v>0</v>
      </c>
      <c r="K27" s="57">
        <v>3.8600000000000002E-2</v>
      </c>
      <c r="L27" s="38">
        <v>0</v>
      </c>
      <c r="M27" s="38">
        <v>0</v>
      </c>
      <c r="N27" s="38">
        <v>0</v>
      </c>
      <c r="O27" s="38">
        <v>0</v>
      </c>
      <c r="P27" s="38">
        <v>1</v>
      </c>
      <c r="Q27" s="38">
        <v>1</v>
      </c>
      <c r="R27" s="57">
        <v>1.0880000000000001</v>
      </c>
      <c r="S27" s="38">
        <v>10</v>
      </c>
      <c r="T27" s="35"/>
      <c r="U27" s="35">
        <v>410</v>
      </c>
      <c r="V27" s="35">
        <v>35</v>
      </c>
      <c r="W27" s="35">
        <v>244</v>
      </c>
      <c r="X27" s="58">
        <v>18742.094384047999</v>
      </c>
      <c r="Y27" s="58">
        <v>18742</v>
      </c>
    </row>
    <row r="28" spans="1:25" s="58" customFormat="1">
      <c r="A28" s="56">
        <v>410</v>
      </c>
      <c r="B28" s="35">
        <v>410035248</v>
      </c>
      <c r="C28" s="37" t="s">
        <v>501</v>
      </c>
      <c r="D28" s="38">
        <v>0</v>
      </c>
      <c r="E28" s="38">
        <v>0</v>
      </c>
      <c r="F28" s="38">
        <v>0</v>
      </c>
      <c r="G28" s="38">
        <v>0</v>
      </c>
      <c r="H28" s="38">
        <v>15</v>
      </c>
      <c r="I28" s="38">
        <v>42</v>
      </c>
      <c r="J28" s="38">
        <v>0</v>
      </c>
      <c r="K28" s="57">
        <v>2.2002000000000002</v>
      </c>
      <c r="L28" s="38">
        <v>0</v>
      </c>
      <c r="M28" s="38">
        <v>0</v>
      </c>
      <c r="N28" s="38">
        <v>4</v>
      </c>
      <c r="O28" s="38">
        <v>2</v>
      </c>
      <c r="P28" s="38">
        <v>35</v>
      </c>
      <c r="Q28" s="38">
        <v>57</v>
      </c>
      <c r="R28" s="57">
        <v>1.0880000000000001</v>
      </c>
      <c r="S28" s="38">
        <v>11</v>
      </c>
      <c r="T28" s="35"/>
      <c r="U28" s="35">
        <v>410</v>
      </c>
      <c r="V28" s="35">
        <v>35</v>
      </c>
      <c r="W28" s="35">
        <v>248</v>
      </c>
      <c r="X28" s="58">
        <v>928509.38869073603</v>
      </c>
      <c r="Y28" s="58">
        <v>16290</v>
      </c>
    </row>
    <row r="29" spans="1:25" s="58" customFormat="1">
      <c r="A29" s="56">
        <v>410</v>
      </c>
      <c r="B29" s="35">
        <v>410035262</v>
      </c>
      <c r="C29" s="37" t="s">
        <v>501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4</v>
      </c>
      <c r="J29" s="38">
        <v>0</v>
      </c>
      <c r="K29" s="57">
        <v>0.15440000000000001</v>
      </c>
      <c r="L29" s="38">
        <v>0</v>
      </c>
      <c r="M29" s="38">
        <v>0</v>
      </c>
      <c r="N29" s="38">
        <v>0</v>
      </c>
      <c r="O29" s="38">
        <v>1</v>
      </c>
      <c r="P29" s="38">
        <v>4</v>
      </c>
      <c r="Q29" s="38">
        <v>4</v>
      </c>
      <c r="R29" s="57">
        <v>1.0880000000000001</v>
      </c>
      <c r="S29" s="38">
        <v>9</v>
      </c>
      <c r="T29" s="35"/>
      <c r="U29" s="35">
        <v>410</v>
      </c>
      <c r="V29" s="35">
        <v>35</v>
      </c>
      <c r="W29" s="35">
        <v>262</v>
      </c>
      <c r="X29" s="58">
        <v>76539.457216192008</v>
      </c>
      <c r="Y29" s="58">
        <v>19135</v>
      </c>
    </row>
    <row r="30" spans="1:25" s="58" customFormat="1">
      <c r="A30" s="56">
        <v>410</v>
      </c>
      <c r="B30" s="35">
        <v>410035346</v>
      </c>
      <c r="C30" s="37" t="s">
        <v>501</v>
      </c>
      <c r="D30" s="38">
        <v>0</v>
      </c>
      <c r="E30" s="38">
        <v>0</v>
      </c>
      <c r="F30" s="38">
        <v>0</v>
      </c>
      <c r="G30" s="38">
        <v>1</v>
      </c>
      <c r="H30" s="38">
        <v>6</v>
      </c>
      <c r="I30" s="38">
        <v>3</v>
      </c>
      <c r="J30" s="38">
        <v>0</v>
      </c>
      <c r="K30" s="57">
        <v>0.38600000000000001</v>
      </c>
      <c r="L30" s="38">
        <v>0</v>
      </c>
      <c r="M30" s="38">
        <v>0</v>
      </c>
      <c r="N30" s="38">
        <v>0</v>
      </c>
      <c r="O30" s="38">
        <v>1</v>
      </c>
      <c r="P30" s="38">
        <v>6</v>
      </c>
      <c r="Q30" s="38">
        <v>10</v>
      </c>
      <c r="R30" s="57">
        <v>1.0880000000000001</v>
      </c>
      <c r="S30" s="38">
        <v>8</v>
      </c>
      <c r="T30" s="35"/>
      <c r="U30" s="35">
        <v>410</v>
      </c>
      <c r="V30" s="35">
        <v>35</v>
      </c>
      <c r="W30" s="35">
        <v>346</v>
      </c>
      <c r="X30" s="58">
        <v>147875.79096048002</v>
      </c>
      <c r="Y30" s="58">
        <v>14788</v>
      </c>
    </row>
    <row r="31" spans="1:25" s="58" customFormat="1">
      <c r="A31" s="56">
        <v>410</v>
      </c>
      <c r="B31" s="35">
        <v>410057035</v>
      </c>
      <c r="C31" s="37" t="s">
        <v>501</v>
      </c>
      <c r="D31" s="38">
        <v>0</v>
      </c>
      <c r="E31" s="38">
        <v>0</v>
      </c>
      <c r="F31" s="38">
        <v>0</v>
      </c>
      <c r="G31" s="38">
        <v>0</v>
      </c>
      <c r="H31" s="38">
        <v>13</v>
      </c>
      <c r="I31" s="38">
        <v>0</v>
      </c>
      <c r="J31" s="38">
        <v>0</v>
      </c>
      <c r="K31" s="57">
        <v>0.50180000000000002</v>
      </c>
      <c r="L31" s="38">
        <v>0</v>
      </c>
      <c r="M31" s="38">
        <v>0</v>
      </c>
      <c r="N31" s="38">
        <v>1</v>
      </c>
      <c r="O31" s="38">
        <v>0</v>
      </c>
      <c r="P31" s="38">
        <v>9</v>
      </c>
      <c r="Q31" s="38">
        <v>13</v>
      </c>
      <c r="R31" s="57">
        <v>1.04</v>
      </c>
      <c r="S31" s="38">
        <v>11</v>
      </c>
      <c r="T31" s="35"/>
      <c r="U31" s="35">
        <v>410</v>
      </c>
      <c r="V31" s="35">
        <v>57</v>
      </c>
      <c r="W31" s="35">
        <v>35</v>
      </c>
      <c r="X31" s="58">
        <v>191026.12010392002</v>
      </c>
      <c r="Y31" s="58">
        <v>14694</v>
      </c>
    </row>
    <row r="32" spans="1:25" s="58" customFormat="1">
      <c r="A32" s="56">
        <v>410</v>
      </c>
      <c r="B32" s="35">
        <v>410057057</v>
      </c>
      <c r="C32" s="37" t="s">
        <v>501</v>
      </c>
      <c r="D32" s="38">
        <v>0</v>
      </c>
      <c r="E32" s="38">
        <v>0</v>
      </c>
      <c r="F32" s="38">
        <v>0</v>
      </c>
      <c r="G32" s="38">
        <v>52</v>
      </c>
      <c r="H32" s="38">
        <v>143</v>
      </c>
      <c r="I32" s="38">
        <v>0</v>
      </c>
      <c r="J32" s="38">
        <v>0</v>
      </c>
      <c r="K32" s="57">
        <v>7.5270000000000001</v>
      </c>
      <c r="L32" s="38">
        <v>0</v>
      </c>
      <c r="M32" s="38">
        <v>11</v>
      </c>
      <c r="N32" s="38">
        <v>11</v>
      </c>
      <c r="O32" s="38">
        <v>0</v>
      </c>
      <c r="P32" s="38">
        <v>146</v>
      </c>
      <c r="Q32" s="38">
        <v>195</v>
      </c>
      <c r="R32" s="57">
        <v>1.04</v>
      </c>
      <c r="S32" s="38">
        <v>12</v>
      </c>
      <c r="T32" s="35"/>
      <c r="U32" s="35">
        <v>410</v>
      </c>
      <c r="V32" s="35">
        <v>57</v>
      </c>
      <c r="W32" s="35">
        <v>57</v>
      </c>
      <c r="X32" s="58">
        <v>3021014.4699588004</v>
      </c>
      <c r="Y32" s="58">
        <v>15492</v>
      </c>
    </row>
    <row r="33" spans="1:25" s="58" customFormat="1">
      <c r="A33" s="56">
        <v>410</v>
      </c>
      <c r="B33" s="35">
        <v>410057093</v>
      </c>
      <c r="C33" s="37" t="s">
        <v>501</v>
      </c>
      <c r="D33" s="38">
        <v>0</v>
      </c>
      <c r="E33" s="38">
        <v>0</v>
      </c>
      <c r="F33" s="38">
        <v>0</v>
      </c>
      <c r="G33" s="38">
        <v>2</v>
      </c>
      <c r="H33" s="38">
        <v>1</v>
      </c>
      <c r="I33" s="38">
        <v>0</v>
      </c>
      <c r="J33" s="38">
        <v>0</v>
      </c>
      <c r="K33" s="57">
        <v>0.1158</v>
      </c>
      <c r="L33" s="38">
        <v>0</v>
      </c>
      <c r="M33" s="38">
        <v>1</v>
      </c>
      <c r="N33" s="38">
        <v>0</v>
      </c>
      <c r="O33" s="38">
        <v>0</v>
      </c>
      <c r="P33" s="38">
        <v>2</v>
      </c>
      <c r="Q33" s="38">
        <v>3</v>
      </c>
      <c r="R33" s="57">
        <v>1.04</v>
      </c>
      <c r="S33" s="38">
        <v>11</v>
      </c>
      <c r="T33" s="35"/>
      <c r="U33" s="35">
        <v>410</v>
      </c>
      <c r="V33" s="35">
        <v>57</v>
      </c>
      <c r="W33" s="35">
        <v>93</v>
      </c>
      <c r="X33" s="58">
        <v>46343.858885519992</v>
      </c>
      <c r="Y33" s="58">
        <v>15448</v>
      </c>
    </row>
    <row r="34" spans="1:25" s="58" customFormat="1">
      <c r="A34" s="56">
        <v>410</v>
      </c>
      <c r="B34" s="35">
        <v>410057103</v>
      </c>
      <c r="C34" s="37" t="s">
        <v>501</v>
      </c>
      <c r="D34" s="38">
        <v>0</v>
      </c>
      <c r="E34" s="38">
        <v>0</v>
      </c>
      <c r="F34" s="38">
        <v>0</v>
      </c>
      <c r="G34" s="38">
        <v>0</v>
      </c>
      <c r="H34" s="38">
        <v>1</v>
      </c>
      <c r="I34" s="38">
        <v>0</v>
      </c>
      <c r="J34" s="38">
        <v>0</v>
      </c>
      <c r="K34" s="57">
        <v>3.8600000000000002E-2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1</v>
      </c>
      <c r="R34" s="57">
        <v>1.04</v>
      </c>
      <c r="S34" s="38">
        <v>10</v>
      </c>
      <c r="T34" s="35"/>
      <c r="U34" s="35">
        <v>410</v>
      </c>
      <c r="V34" s="35">
        <v>57</v>
      </c>
      <c r="W34" s="35">
        <v>103</v>
      </c>
      <c r="X34" s="58">
        <v>10063.16736184</v>
      </c>
      <c r="Y34" s="58">
        <v>10063</v>
      </c>
    </row>
    <row r="35" spans="1:25" s="58" customFormat="1">
      <c r="A35" s="56">
        <v>410</v>
      </c>
      <c r="B35" s="35">
        <v>410057163</v>
      </c>
      <c r="C35" s="37" t="s">
        <v>501</v>
      </c>
      <c r="D35" s="38">
        <v>0</v>
      </c>
      <c r="E35" s="38">
        <v>0</v>
      </c>
      <c r="F35" s="38">
        <v>0</v>
      </c>
      <c r="G35" s="38">
        <v>0</v>
      </c>
      <c r="H35" s="38">
        <v>4</v>
      </c>
      <c r="I35" s="38">
        <v>0</v>
      </c>
      <c r="J35" s="38">
        <v>0</v>
      </c>
      <c r="K35" s="57">
        <v>0.15440000000000001</v>
      </c>
      <c r="L35" s="38">
        <v>0</v>
      </c>
      <c r="M35" s="38">
        <v>0</v>
      </c>
      <c r="N35" s="38">
        <v>0</v>
      </c>
      <c r="O35" s="38">
        <v>0</v>
      </c>
      <c r="P35" s="38">
        <v>3</v>
      </c>
      <c r="Q35" s="38">
        <v>4</v>
      </c>
      <c r="R35" s="57">
        <v>1.04</v>
      </c>
      <c r="S35" s="38">
        <v>11</v>
      </c>
      <c r="T35" s="35"/>
      <c r="U35" s="35">
        <v>410</v>
      </c>
      <c r="V35" s="35">
        <v>57</v>
      </c>
      <c r="W35" s="35">
        <v>163</v>
      </c>
      <c r="X35" s="58">
        <v>59392.16184736001</v>
      </c>
      <c r="Y35" s="58">
        <v>14848</v>
      </c>
    </row>
    <row r="36" spans="1:25" s="58" customFormat="1">
      <c r="A36" s="56">
        <v>410</v>
      </c>
      <c r="B36" s="35">
        <v>410057248</v>
      </c>
      <c r="C36" s="37" t="s">
        <v>501</v>
      </c>
      <c r="D36" s="38">
        <v>0</v>
      </c>
      <c r="E36" s="38">
        <v>0</v>
      </c>
      <c r="F36" s="38">
        <v>0</v>
      </c>
      <c r="G36" s="38">
        <v>2</v>
      </c>
      <c r="H36" s="38">
        <v>7</v>
      </c>
      <c r="I36" s="38">
        <v>0</v>
      </c>
      <c r="J36" s="38">
        <v>0</v>
      </c>
      <c r="K36" s="57">
        <v>0.34739999999999999</v>
      </c>
      <c r="L36" s="38">
        <v>0</v>
      </c>
      <c r="M36" s="38">
        <v>1</v>
      </c>
      <c r="N36" s="38">
        <v>1</v>
      </c>
      <c r="O36" s="38">
        <v>0</v>
      </c>
      <c r="P36" s="38">
        <v>5</v>
      </c>
      <c r="Q36" s="38">
        <v>9</v>
      </c>
      <c r="R36" s="57">
        <v>1.04</v>
      </c>
      <c r="S36" s="38">
        <v>11</v>
      </c>
      <c r="T36" s="35"/>
      <c r="U36" s="35">
        <v>410</v>
      </c>
      <c r="V36" s="35">
        <v>57</v>
      </c>
      <c r="W36" s="35">
        <v>248</v>
      </c>
      <c r="X36" s="58">
        <v>128648.82265655999</v>
      </c>
      <c r="Y36" s="58">
        <v>14294</v>
      </c>
    </row>
    <row r="37" spans="1:25" s="58" customFormat="1">
      <c r="A37" s="56">
        <v>410</v>
      </c>
      <c r="B37" s="35">
        <v>410057262</v>
      </c>
      <c r="C37" s="37" t="s">
        <v>501</v>
      </c>
      <c r="D37" s="38">
        <v>0</v>
      </c>
      <c r="E37" s="38">
        <v>0</v>
      </c>
      <c r="F37" s="38">
        <v>0</v>
      </c>
      <c r="G37" s="38">
        <v>1</v>
      </c>
      <c r="H37" s="38">
        <v>0</v>
      </c>
      <c r="I37" s="38">
        <v>0</v>
      </c>
      <c r="J37" s="38">
        <v>0</v>
      </c>
      <c r="K37" s="57">
        <v>3.8600000000000002E-2</v>
      </c>
      <c r="L37" s="38">
        <v>0</v>
      </c>
      <c r="M37" s="38">
        <v>1</v>
      </c>
      <c r="N37" s="38">
        <v>0</v>
      </c>
      <c r="O37" s="38">
        <v>0</v>
      </c>
      <c r="P37" s="38">
        <v>1</v>
      </c>
      <c r="Q37" s="38">
        <v>1</v>
      </c>
      <c r="R37" s="57">
        <v>1.04</v>
      </c>
      <c r="S37" s="38">
        <v>9</v>
      </c>
      <c r="T37" s="35"/>
      <c r="U37" s="35">
        <v>410</v>
      </c>
      <c r="V37" s="35">
        <v>57</v>
      </c>
      <c r="W37" s="35">
        <v>262</v>
      </c>
      <c r="X37" s="58">
        <v>18860.63936184</v>
      </c>
      <c r="Y37" s="58">
        <v>18861</v>
      </c>
    </row>
    <row r="38" spans="1:25" s="58" customFormat="1">
      <c r="A38" s="56">
        <v>410</v>
      </c>
      <c r="B38" s="35">
        <v>410057293</v>
      </c>
      <c r="C38" s="37" t="s">
        <v>501</v>
      </c>
      <c r="D38" s="38">
        <v>0</v>
      </c>
      <c r="E38" s="38">
        <v>0</v>
      </c>
      <c r="F38" s="38">
        <v>0</v>
      </c>
      <c r="G38" s="38">
        <v>0</v>
      </c>
      <c r="H38" s="38">
        <v>1</v>
      </c>
      <c r="I38" s="38">
        <v>0</v>
      </c>
      <c r="J38" s="38">
        <v>0</v>
      </c>
      <c r="K38" s="57">
        <v>3.8600000000000002E-2</v>
      </c>
      <c r="L38" s="38">
        <v>0</v>
      </c>
      <c r="M38" s="38">
        <v>0</v>
      </c>
      <c r="N38" s="38">
        <v>0</v>
      </c>
      <c r="O38" s="38">
        <v>0</v>
      </c>
      <c r="P38" s="38">
        <v>1</v>
      </c>
      <c r="Q38" s="38">
        <v>1</v>
      </c>
      <c r="R38" s="57">
        <v>1.04</v>
      </c>
      <c r="S38" s="38">
        <v>10</v>
      </c>
      <c r="T38" s="35"/>
      <c r="U38" s="35">
        <v>410</v>
      </c>
      <c r="V38" s="35">
        <v>57</v>
      </c>
      <c r="W38" s="35">
        <v>293</v>
      </c>
      <c r="X38" s="58">
        <v>16114.685761839999</v>
      </c>
      <c r="Y38" s="58">
        <v>16115</v>
      </c>
    </row>
    <row r="39" spans="1:25" s="58" customFormat="1">
      <c r="A39" s="56">
        <v>412</v>
      </c>
      <c r="B39" s="35">
        <v>412035035</v>
      </c>
      <c r="C39" s="37" t="s">
        <v>502</v>
      </c>
      <c r="D39" s="38">
        <v>0</v>
      </c>
      <c r="E39" s="38">
        <v>0</v>
      </c>
      <c r="F39" s="38">
        <v>0</v>
      </c>
      <c r="G39" s="38">
        <v>46</v>
      </c>
      <c r="H39" s="38">
        <v>184</v>
      </c>
      <c r="I39" s="38">
        <v>242</v>
      </c>
      <c r="J39" s="38">
        <v>0</v>
      </c>
      <c r="K39" s="57">
        <v>18.219200000000001</v>
      </c>
      <c r="L39" s="38">
        <v>0</v>
      </c>
      <c r="M39" s="38">
        <v>4</v>
      </c>
      <c r="N39" s="38">
        <v>18</v>
      </c>
      <c r="O39" s="38">
        <v>23</v>
      </c>
      <c r="P39" s="38">
        <v>321</v>
      </c>
      <c r="Q39" s="38">
        <v>472</v>
      </c>
      <c r="R39" s="57">
        <v>1.0880000000000001</v>
      </c>
      <c r="S39" s="38">
        <v>11</v>
      </c>
      <c r="T39" s="35"/>
      <c r="U39" s="35">
        <v>412</v>
      </c>
      <c r="V39" s="35">
        <v>35</v>
      </c>
      <c r="W39" s="35">
        <v>35</v>
      </c>
      <c r="X39" s="58">
        <v>7686480.6408706568</v>
      </c>
      <c r="Y39" s="58">
        <v>16285</v>
      </c>
    </row>
    <row r="40" spans="1:25" s="58" customFormat="1">
      <c r="A40" s="56">
        <v>412</v>
      </c>
      <c r="B40" s="35">
        <v>412035044</v>
      </c>
      <c r="C40" s="37" t="s">
        <v>502</v>
      </c>
      <c r="D40" s="38">
        <v>0</v>
      </c>
      <c r="E40" s="38">
        <v>0</v>
      </c>
      <c r="F40" s="38">
        <v>0</v>
      </c>
      <c r="G40" s="38">
        <v>2</v>
      </c>
      <c r="H40" s="38">
        <v>5</v>
      </c>
      <c r="I40" s="38">
        <v>8</v>
      </c>
      <c r="J40" s="38">
        <v>0</v>
      </c>
      <c r="K40" s="57">
        <v>0.57899999999999996</v>
      </c>
      <c r="L40" s="38">
        <v>0</v>
      </c>
      <c r="M40" s="38">
        <v>0</v>
      </c>
      <c r="N40" s="38">
        <v>0</v>
      </c>
      <c r="O40" s="38">
        <v>0</v>
      </c>
      <c r="P40" s="38">
        <v>3</v>
      </c>
      <c r="Q40" s="38">
        <v>15</v>
      </c>
      <c r="R40" s="57">
        <v>1.0880000000000001</v>
      </c>
      <c r="S40" s="38">
        <v>11</v>
      </c>
      <c r="T40" s="35"/>
      <c r="U40" s="35">
        <v>412</v>
      </c>
      <c r="V40" s="35">
        <v>35</v>
      </c>
      <c r="W40" s="35">
        <v>44</v>
      </c>
      <c r="X40" s="58">
        <v>193282.81592072002</v>
      </c>
      <c r="Y40" s="58">
        <v>12886</v>
      </c>
    </row>
    <row r="41" spans="1:25" s="58" customFormat="1">
      <c r="A41" s="56">
        <v>412</v>
      </c>
      <c r="B41" s="35">
        <v>412035220</v>
      </c>
      <c r="C41" s="37" t="s">
        <v>502</v>
      </c>
      <c r="D41" s="38">
        <v>0</v>
      </c>
      <c r="E41" s="38">
        <v>0</v>
      </c>
      <c r="F41" s="38">
        <v>0</v>
      </c>
      <c r="G41" s="38">
        <v>0</v>
      </c>
      <c r="H41" s="38">
        <v>1</v>
      </c>
      <c r="I41" s="38">
        <v>2</v>
      </c>
      <c r="J41" s="38">
        <v>0</v>
      </c>
      <c r="K41" s="57">
        <v>0.1158</v>
      </c>
      <c r="L41" s="38">
        <v>0</v>
      </c>
      <c r="M41" s="38">
        <v>0</v>
      </c>
      <c r="N41" s="38">
        <v>0</v>
      </c>
      <c r="O41" s="38">
        <v>0</v>
      </c>
      <c r="P41" s="38">
        <v>2</v>
      </c>
      <c r="Q41" s="38">
        <v>3</v>
      </c>
      <c r="R41" s="57">
        <v>1.0880000000000001</v>
      </c>
      <c r="S41" s="38">
        <v>7</v>
      </c>
      <c r="T41" s="35"/>
      <c r="U41" s="35">
        <v>412</v>
      </c>
      <c r="V41" s="35">
        <v>35</v>
      </c>
      <c r="W41" s="35">
        <v>220</v>
      </c>
      <c r="X41" s="58">
        <v>46221.816512143996</v>
      </c>
      <c r="Y41" s="58">
        <v>15407</v>
      </c>
    </row>
    <row r="42" spans="1:25" s="58" customFormat="1">
      <c r="A42" s="56">
        <v>412</v>
      </c>
      <c r="B42" s="35">
        <v>412035243</v>
      </c>
      <c r="C42" s="37" t="s">
        <v>502</v>
      </c>
      <c r="D42" s="38">
        <v>0</v>
      </c>
      <c r="E42" s="38">
        <v>0</v>
      </c>
      <c r="F42" s="38">
        <v>0</v>
      </c>
      <c r="G42" s="38">
        <v>0</v>
      </c>
      <c r="H42" s="38">
        <v>1</v>
      </c>
      <c r="I42" s="38">
        <v>0</v>
      </c>
      <c r="J42" s="38">
        <v>0</v>
      </c>
      <c r="K42" s="57">
        <v>3.8600000000000002E-2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</v>
      </c>
      <c r="R42" s="57">
        <v>1.0880000000000001</v>
      </c>
      <c r="S42" s="38">
        <v>9</v>
      </c>
      <c r="T42" s="35"/>
      <c r="U42" s="35">
        <v>412</v>
      </c>
      <c r="V42" s="35">
        <v>35</v>
      </c>
      <c r="W42" s="35">
        <v>243</v>
      </c>
      <c r="X42" s="58">
        <v>10433.655904048001</v>
      </c>
      <c r="Y42" s="58">
        <v>10434</v>
      </c>
    </row>
    <row r="43" spans="1:25" s="58" customFormat="1">
      <c r="A43" s="56">
        <v>412</v>
      </c>
      <c r="B43" s="35">
        <v>412035244</v>
      </c>
      <c r="C43" s="37" t="s">
        <v>502</v>
      </c>
      <c r="D43" s="38">
        <v>0</v>
      </c>
      <c r="E43" s="38">
        <v>0</v>
      </c>
      <c r="F43" s="38">
        <v>0</v>
      </c>
      <c r="G43" s="38">
        <v>0</v>
      </c>
      <c r="H43" s="38">
        <v>7</v>
      </c>
      <c r="I43" s="38">
        <v>3</v>
      </c>
      <c r="J43" s="38">
        <v>0</v>
      </c>
      <c r="K43" s="57">
        <v>0.38600000000000001</v>
      </c>
      <c r="L43" s="38">
        <v>0</v>
      </c>
      <c r="M43" s="38">
        <v>0</v>
      </c>
      <c r="N43" s="38">
        <v>0</v>
      </c>
      <c r="O43" s="38">
        <v>0</v>
      </c>
      <c r="P43" s="38">
        <v>7</v>
      </c>
      <c r="Q43" s="38">
        <v>10</v>
      </c>
      <c r="R43" s="57">
        <v>1.0880000000000001</v>
      </c>
      <c r="S43" s="38">
        <v>10</v>
      </c>
      <c r="T43" s="35"/>
      <c r="U43" s="35">
        <v>412</v>
      </c>
      <c r="V43" s="35">
        <v>35</v>
      </c>
      <c r="W43" s="35">
        <v>244</v>
      </c>
      <c r="X43" s="58">
        <v>154470.56440048004</v>
      </c>
      <c r="Y43" s="58">
        <v>15447</v>
      </c>
    </row>
    <row r="44" spans="1:25" s="58" customFormat="1">
      <c r="A44" s="56">
        <v>412</v>
      </c>
      <c r="B44" s="35">
        <v>412035285</v>
      </c>
      <c r="C44" s="37" t="s">
        <v>502</v>
      </c>
      <c r="D44" s="38">
        <v>0</v>
      </c>
      <c r="E44" s="38">
        <v>0</v>
      </c>
      <c r="F44" s="38">
        <v>0</v>
      </c>
      <c r="G44" s="38">
        <v>0</v>
      </c>
      <c r="H44" s="38">
        <v>2</v>
      </c>
      <c r="I44" s="38">
        <v>4</v>
      </c>
      <c r="J44" s="38">
        <v>0</v>
      </c>
      <c r="K44" s="57">
        <v>0.2316</v>
      </c>
      <c r="L44" s="38">
        <v>0</v>
      </c>
      <c r="M44" s="38">
        <v>0</v>
      </c>
      <c r="N44" s="38">
        <v>0</v>
      </c>
      <c r="O44" s="38">
        <v>0</v>
      </c>
      <c r="P44" s="38">
        <v>2</v>
      </c>
      <c r="Q44" s="38">
        <v>6</v>
      </c>
      <c r="R44" s="57">
        <v>1.0880000000000001</v>
      </c>
      <c r="S44" s="38">
        <v>8</v>
      </c>
      <c r="T44" s="35"/>
      <c r="U44" s="35">
        <v>412</v>
      </c>
      <c r="V44" s="35">
        <v>35</v>
      </c>
      <c r="W44" s="35">
        <v>285</v>
      </c>
      <c r="X44" s="58">
        <v>82100.637184287989</v>
      </c>
      <c r="Y44" s="58">
        <v>13683</v>
      </c>
    </row>
    <row r="45" spans="1:25" s="58" customFormat="1">
      <c r="A45" s="56">
        <v>412</v>
      </c>
      <c r="B45" s="35">
        <v>412035293</v>
      </c>
      <c r="C45" s="37" t="s">
        <v>502</v>
      </c>
      <c r="D45" s="38">
        <v>0</v>
      </c>
      <c r="E45" s="38">
        <v>0</v>
      </c>
      <c r="F45" s="38">
        <v>0</v>
      </c>
      <c r="G45" s="38">
        <v>0</v>
      </c>
      <c r="H45" s="38">
        <v>1</v>
      </c>
      <c r="I45" s="38">
        <v>0</v>
      </c>
      <c r="J45" s="38">
        <v>0</v>
      </c>
      <c r="K45" s="57">
        <v>3.8600000000000002E-2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1</v>
      </c>
      <c r="R45" s="57">
        <v>1.0880000000000001</v>
      </c>
      <c r="S45" s="38">
        <v>10</v>
      </c>
      <c r="T45" s="35"/>
      <c r="U45" s="35">
        <v>412</v>
      </c>
      <c r="V45" s="35">
        <v>35</v>
      </c>
      <c r="W45" s="35">
        <v>293</v>
      </c>
      <c r="X45" s="58">
        <v>10433.655904048001</v>
      </c>
      <c r="Y45" s="58">
        <v>10434</v>
      </c>
    </row>
    <row r="46" spans="1:25" s="58" customFormat="1">
      <c r="A46" s="56">
        <v>412</v>
      </c>
      <c r="B46" s="35">
        <v>412035307</v>
      </c>
      <c r="C46" s="37" t="s">
        <v>502</v>
      </c>
      <c r="D46" s="38">
        <v>0</v>
      </c>
      <c r="E46" s="38">
        <v>0</v>
      </c>
      <c r="F46" s="38">
        <v>0</v>
      </c>
      <c r="G46" s="38">
        <v>1</v>
      </c>
      <c r="H46" s="38">
        <v>1</v>
      </c>
      <c r="I46" s="38">
        <v>0</v>
      </c>
      <c r="J46" s="38">
        <v>0</v>
      </c>
      <c r="K46" s="57">
        <v>7.7200000000000005E-2</v>
      </c>
      <c r="L46" s="38">
        <v>0</v>
      </c>
      <c r="M46" s="38">
        <v>1</v>
      </c>
      <c r="N46" s="38">
        <v>0</v>
      </c>
      <c r="O46" s="38">
        <v>0</v>
      </c>
      <c r="P46" s="38">
        <v>0</v>
      </c>
      <c r="Q46" s="38">
        <v>2</v>
      </c>
      <c r="R46" s="57">
        <v>1.0880000000000001</v>
      </c>
      <c r="S46" s="38">
        <v>4</v>
      </c>
      <c r="T46" s="35"/>
      <c r="U46" s="35">
        <v>412</v>
      </c>
      <c r="V46" s="35">
        <v>35</v>
      </c>
      <c r="W46" s="35">
        <v>307</v>
      </c>
      <c r="X46" s="58">
        <v>24008.334208095999</v>
      </c>
      <c r="Y46" s="58">
        <v>12004</v>
      </c>
    </row>
    <row r="47" spans="1:25" s="58" customFormat="1">
      <c r="A47" s="56">
        <v>413</v>
      </c>
      <c r="B47" s="35">
        <v>413114091</v>
      </c>
      <c r="C47" s="37" t="s">
        <v>503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1</v>
      </c>
      <c r="J47" s="38">
        <v>0</v>
      </c>
      <c r="K47" s="57">
        <v>3.8600000000000002E-2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1</v>
      </c>
      <c r="R47" s="57">
        <v>1</v>
      </c>
      <c r="S47" s="38">
        <v>9</v>
      </c>
      <c r="T47" s="35"/>
      <c r="U47" s="35">
        <v>413</v>
      </c>
      <c r="V47" s="35">
        <v>114</v>
      </c>
      <c r="W47" s="35">
        <v>91</v>
      </c>
      <c r="X47" s="58">
        <v>11611.466909999999</v>
      </c>
      <c r="Y47" s="58">
        <v>11611</v>
      </c>
    </row>
    <row r="48" spans="1:25" s="58" customFormat="1">
      <c r="A48" s="56">
        <v>413</v>
      </c>
      <c r="B48" s="35">
        <v>413114114</v>
      </c>
      <c r="C48" s="37" t="s">
        <v>503</v>
      </c>
      <c r="D48" s="38">
        <v>0</v>
      </c>
      <c r="E48" s="38">
        <v>0</v>
      </c>
      <c r="F48" s="38">
        <v>0</v>
      </c>
      <c r="G48" s="38">
        <v>0</v>
      </c>
      <c r="H48" s="38">
        <v>31</v>
      </c>
      <c r="I48" s="38">
        <v>38</v>
      </c>
      <c r="J48" s="38">
        <v>0</v>
      </c>
      <c r="K48" s="57">
        <v>2.6634000000000002</v>
      </c>
      <c r="L48" s="38">
        <v>0</v>
      </c>
      <c r="M48" s="38">
        <v>0</v>
      </c>
      <c r="N48" s="38">
        <v>0</v>
      </c>
      <c r="O48" s="38">
        <v>0</v>
      </c>
      <c r="P48" s="38">
        <v>30</v>
      </c>
      <c r="Q48" s="38">
        <v>69</v>
      </c>
      <c r="R48" s="57">
        <v>1</v>
      </c>
      <c r="S48" s="38">
        <v>10</v>
      </c>
      <c r="T48" s="35"/>
      <c r="U48" s="35">
        <v>413</v>
      </c>
      <c r="V48" s="35">
        <v>114</v>
      </c>
      <c r="W48" s="35">
        <v>114</v>
      </c>
      <c r="X48" s="58">
        <v>918902.17679000006</v>
      </c>
      <c r="Y48" s="58">
        <v>13317</v>
      </c>
    </row>
    <row r="49" spans="1:25" s="58" customFormat="1">
      <c r="A49" s="56">
        <v>413</v>
      </c>
      <c r="B49" s="35">
        <v>413114127</v>
      </c>
      <c r="C49" s="37" t="s">
        <v>503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1</v>
      </c>
      <c r="J49" s="38">
        <v>0</v>
      </c>
      <c r="K49" s="57">
        <v>3.8600000000000002E-2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1</v>
      </c>
      <c r="R49" s="57">
        <v>1</v>
      </c>
      <c r="S49" s="38">
        <v>5</v>
      </c>
      <c r="T49" s="35"/>
      <c r="U49" s="35">
        <v>413</v>
      </c>
      <c r="V49" s="35">
        <v>114</v>
      </c>
      <c r="W49" s="35">
        <v>127</v>
      </c>
      <c r="X49" s="58">
        <v>11611.466909999999</v>
      </c>
      <c r="Y49" s="58">
        <v>11611</v>
      </c>
    </row>
    <row r="50" spans="1:25" s="58" customFormat="1">
      <c r="A50" s="56">
        <v>413</v>
      </c>
      <c r="B50" s="35">
        <v>413114210</v>
      </c>
      <c r="C50" s="37" t="s">
        <v>503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1</v>
      </c>
      <c r="J50" s="38">
        <v>0</v>
      </c>
      <c r="K50" s="57">
        <v>3.8600000000000002E-2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1</v>
      </c>
      <c r="R50" s="57">
        <v>1</v>
      </c>
      <c r="S50" s="38">
        <v>6</v>
      </c>
      <c r="T50" s="35"/>
      <c r="U50" s="35">
        <v>413</v>
      </c>
      <c r="V50" s="35">
        <v>114</v>
      </c>
      <c r="W50" s="35">
        <v>210</v>
      </c>
      <c r="X50" s="58">
        <v>11611.466909999999</v>
      </c>
      <c r="Y50" s="58">
        <v>11611</v>
      </c>
    </row>
    <row r="51" spans="1:25" s="58" customFormat="1">
      <c r="A51" s="56">
        <v>413</v>
      </c>
      <c r="B51" s="35">
        <v>413114253</v>
      </c>
      <c r="C51" s="37" t="s">
        <v>503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1</v>
      </c>
      <c r="J51" s="38">
        <v>0</v>
      </c>
      <c r="K51" s="57">
        <v>3.8600000000000002E-2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1</v>
      </c>
      <c r="R51" s="57">
        <v>1</v>
      </c>
      <c r="S51" s="38">
        <v>10</v>
      </c>
      <c r="T51" s="35"/>
      <c r="U51" s="35">
        <v>413</v>
      </c>
      <c r="V51" s="35">
        <v>114</v>
      </c>
      <c r="W51" s="35">
        <v>253</v>
      </c>
      <c r="X51" s="58">
        <v>11611.466909999999</v>
      </c>
      <c r="Y51" s="58">
        <v>11611</v>
      </c>
    </row>
    <row r="52" spans="1:25" s="58" customFormat="1">
      <c r="A52" s="56">
        <v>413</v>
      </c>
      <c r="B52" s="35">
        <v>413114605</v>
      </c>
      <c r="C52" s="37" t="s">
        <v>503</v>
      </c>
      <c r="D52" s="38">
        <v>0</v>
      </c>
      <c r="E52" s="38">
        <v>0</v>
      </c>
      <c r="F52" s="38">
        <v>0</v>
      </c>
      <c r="G52" s="38">
        <v>0</v>
      </c>
      <c r="H52" s="38">
        <v>1</v>
      </c>
      <c r="I52" s="38">
        <v>1</v>
      </c>
      <c r="J52" s="38">
        <v>0</v>
      </c>
      <c r="K52" s="57">
        <v>7.7200000000000005E-2</v>
      </c>
      <c r="L52" s="38">
        <v>0</v>
      </c>
      <c r="M52" s="38">
        <v>0</v>
      </c>
      <c r="N52" s="38">
        <v>0</v>
      </c>
      <c r="O52" s="38">
        <v>0</v>
      </c>
      <c r="P52" s="38">
        <v>2</v>
      </c>
      <c r="Q52" s="38">
        <v>2</v>
      </c>
      <c r="R52" s="57">
        <v>1</v>
      </c>
      <c r="S52" s="38">
        <v>6</v>
      </c>
      <c r="T52" s="35"/>
      <c r="U52" s="35">
        <v>413</v>
      </c>
      <c r="V52" s="35">
        <v>114</v>
      </c>
      <c r="W52" s="35">
        <v>605</v>
      </c>
      <c r="X52" s="58">
        <v>30954.733820000001</v>
      </c>
      <c r="Y52" s="58">
        <v>15477</v>
      </c>
    </row>
    <row r="53" spans="1:25" s="58" customFormat="1">
      <c r="A53" s="56">
        <v>413</v>
      </c>
      <c r="B53" s="35">
        <v>413114615</v>
      </c>
      <c r="C53" s="37" t="s">
        <v>503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1</v>
      </c>
      <c r="J53" s="38">
        <v>0</v>
      </c>
      <c r="K53" s="57">
        <v>3.8600000000000002E-2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1</v>
      </c>
      <c r="R53" s="57">
        <v>1</v>
      </c>
      <c r="S53" s="38">
        <v>10</v>
      </c>
      <c r="T53" s="35"/>
      <c r="U53" s="35">
        <v>413</v>
      </c>
      <c r="V53" s="35">
        <v>114</v>
      </c>
      <c r="W53" s="35">
        <v>615</v>
      </c>
      <c r="X53" s="58">
        <v>11611.466909999999</v>
      </c>
      <c r="Y53" s="58">
        <v>11611</v>
      </c>
    </row>
    <row r="54" spans="1:25" s="58" customFormat="1">
      <c r="A54" s="56">
        <v>413</v>
      </c>
      <c r="B54" s="35">
        <v>413114635</v>
      </c>
      <c r="C54" s="37" t="s">
        <v>503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1</v>
      </c>
      <c r="J54" s="38">
        <v>0</v>
      </c>
      <c r="K54" s="57">
        <v>3.8600000000000002E-2</v>
      </c>
      <c r="L54" s="38">
        <v>0</v>
      </c>
      <c r="M54" s="38">
        <v>0</v>
      </c>
      <c r="N54" s="38">
        <v>0</v>
      </c>
      <c r="O54" s="38">
        <v>0</v>
      </c>
      <c r="P54" s="38">
        <v>1</v>
      </c>
      <c r="Q54" s="38">
        <v>1</v>
      </c>
      <c r="R54" s="57">
        <v>1</v>
      </c>
      <c r="S54" s="38">
        <v>8</v>
      </c>
      <c r="T54" s="35"/>
      <c r="U54" s="35">
        <v>413</v>
      </c>
      <c r="V54" s="35">
        <v>114</v>
      </c>
      <c r="W54" s="35">
        <v>635</v>
      </c>
      <c r="X54" s="58">
        <v>16929.976909999998</v>
      </c>
      <c r="Y54" s="58">
        <v>16930</v>
      </c>
    </row>
    <row r="55" spans="1:25" s="58" customFormat="1">
      <c r="A55" s="56">
        <v>413</v>
      </c>
      <c r="B55" s="35">
        <v>413114670</v>
      </c>
      <c r="C55" s="37" t="s">
        <v>503</v>
      </c>
      <c r="D55" s="38">
        <v>0</v>
      </c>
      <c r="E55" s="38">
        <v>0</v>
      </c>
      <c r="F55" s="38">
        <v>0</v>
      </c>
      <c r="G55" s="38">
        <v>0</v>
      </c>
      <c r="H55" s="38">
        <v>6</v>
      </c>
      <c r="I55" s="38">
        <v>17</v>
      </c>
      <c r="J55" s="38">
        <v>0</v>
      </c>
      <c r="K55" s="57">
        <v>0.88780000000000003</v>
      </c>
      <c r="L55" s="38">
        <v>0</v>
      </c>
      <c r="M55" s="38">
        <v>0</v>
      </c>
      <c r="N55" s="38">
        <v>0</v>
      </c>
      <c r="O55" s="38">
        <v>0</v>
      </c>
      <c r="P55" s="38">
        <v>4</v>
      </c>
      <c r="Q55" s="38">
        <v>23</v>
      </c>
      <c r="R55" s="57">
        <v>1</v>
      </c>
      <c r="S55" s="38">
        <v>6</v>
      </c>
      <c r="T55" s="35"/>
      <c r="U55" s="35">
        <v>413</v>
      </c>
      <c r="V55" s="35">
        <v>114</v>
      </c>
      <c r="W55" s="35">
        <v>670</v>
      </c>
      <c r="X55" s="58">
        <v>275099.17892999999</v>
      </c>
      <c r="Y55" s="58">
        <v>11961</v>
      </c>
    </row>
    <row r="56" spans="1:25" s="58" customFormat="1">
      <c r="A56" s="56">
        <v>413</v>
      </c>
      <c r="B56" s="35">
        <v>413114674</v>
      </c>
      <c r="C56" s="37" t="s">
        <v>503</v>
      </c>
      <c r="D56" s="38">
        <v>0</v>
      </c>
      <c r="E56" s="38">
        <v>0</v>
      </c>
      <c r="F56" s="38">
        <v>0</v>
      </c>
      <c r="G56" s="38">
        <v>0</v>
      </c>
      <c r="H56" s="38">
        <v>21</v>
      </c>
      <c r="I56" s="38">
        <v>34</v>
      </c>
      <c r="J56" s="38">
        <v>0</v>
      </c>
      <c r="K56" s="57">
        <v>2.1230000000000002</v>
      </c>
      <c r="L56" s="38">
        <v>0</v>
      </c>
      <c r="M56" s="38">
        <v>0</v>
      </c>
      <c r="N56" s="38">
        <v>0</v>
      </c>
      <c r="O56" s="38">
        <v>0</v>
      </c>
      <c r="P56" s="38">
        <v>22</v>
      </c>
      <c r="Q56" s="38">
        <v>55</v>
      </c>
      <c r="R56" s="57">
        <v>1</v>
      </c>
      <c r="S56" s="38">
        <v>10</v>
      </c>
      <c r="T56" s="35"/>
      <c r="U56" s="35">
        <v>413</v>
      </c>
      <c r="V56" s="35">
        <v>114</v>
      </c>
      <c r="W56" s="35">
        <v>674</v>
      </c>
      <c r="X56" s="58">
        <v>728170.92004999996</v>
      </c>
      <c r="Y56" s="58">
        <v>13239</v>
      </c>
    </row>
    <row r="57" spans="1:25" s="58" customFormat="1">
      <c r="A57" s="56">
        <v>413</v>
      </c>
      <c r="B57" s="35">
        <v>413114683</v>
      </c>
      <c r="C57" s="37" t="s">
        <v>503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1</v>
      </c>
      <c r="J57" s="38">
        <v>0</v>
      </c>
      <c r="K57" s="57">
        <v>3.8600000000000002E-2</v>
      </c>
      <c r="L57" s="38">
        <v>0</v>
      </c>
      <c r="M57" s="38">
        <v>0</v>
      </c>
      <c r="N57" s="38">
        <v>0</v>
      </c>
      <c r="O57" s="38">
        <v>0</v>
      </c>
      <c r="P57" s="38">
        <v>1</v>
      </c>
      <c r="Q57" s="38">
        <v>1</v>
      </c>
      <c r="R57" s="57">
        <v>1</v>
      </c>
      <c r="S57" s="38">
        <v>5</v>
      </c>
      <c r="T57" s="35"/>
      <c r="U57" s="35">
        <v>413</v>
      </c>
      <c r="V57" s="35">
        <v>114</v>
      </c>
      <c r="W57" s="35">
        <v>683</v>
      </c>
      <c r="X57" s="58">
        <v>16021.766909999998</v>
      </c>
      <c r="Y57" s="58">
        <v>16022</v>
      </c>
    </row>
    <row r="58" spans="1:25" s="58" customFormat="1">
      <c r="A58" s="56">
        <v>413</v>
      </c>
      <c r="B58" s="35">
        <v>413114717</v>
      </c>
      <c r="C58" s="37" t="s">
        <v>503</v>
      </c>
      <c r="D58" s="38">
        <v>0</v>
      </c>
      <c r="E58" s="38">
        <v>0</v>
      </c>
      <c r="F58" s="38">
        <v>0</v>
      </c>
      <c r="G58" s="38">
        <v>0</v>
      </c>
      <c r="H58" s="38">
        <v>8</v>
      </c>
      <c r="I58" s="38">
        <v>23</v>
      </c>
      <c r="J58" s="38">
        <v>0</v>
      </c>
      <c r="K58" s="57">
        <v>1.1966000000000001</v>
      </c>
      <c r="L58" s="38">
        <v>0</v>
      </c>
      <c r="M58" s="38">
        <v>0</v>
      </c>
      <c r="N58" s="38">
        <v>0</v>
      </c>
      <c r="O58" s="38">
        <v>0</v>
      </c>
      <c r="P58" s="38">
        <v>12</v>
      </c>
      <c r="Q58" s="38">
        <v>31</v>
      </c>
      <c r="R58" s="57">
        <v>1</v>
      </c>
      <c r="S58" s="38">
        <v>9</v>
      </c>
      <c r="T58" s="35"/>
      <c r="U58" s="35">
        <v>413</v>
      </c>
      <c r="V58" s="35">
        <v>114</v>
      </c>
      <c r="W58" s="35">
        <v>717</v>
      </c>
      <c r="X58" s="58">
        <v>412066.23421000008</v>
      </c>
      <c r="Y58" s="58">
        <v>13292</v>
      </c>
    </row>
    <row r="59" spans="1:25" s="58" customFormat="1">
      <c r="A59" s="56">
        <v>413</v>
      </c>
      <c r="B59" s="35">
        <v>413114750</v>
      </c>
      <c r="C59" s="37" t="s">
        <v>503</v>
      </c>
      <c r="D59" s="38">
        <v>0</v>
      </c>
      <c r="E59" s="38">
        <v>0</v>
      </c>
      <c r="F59" s="38">
        <v>0</v>
      </c>
      <c r="G59" s="38">
        <v>0</v>
      </c>
      <c r="H59" s="38">
        <v>3</v>
      </c>
      <c r="I59" s="38">
        <v>20</v>
      </c>
      <c r="J59" s="38">
        <v>0</v>
      </c>
      <c r="K59" s="57">
        <v>0.88780000000000003</v>
      </c>
      <c r="L59" s="38">
        <v>0</v>
      </c>
      <c r="M59" s="38">
        <v>0</v>
      </c>
      <c r="N59" s="38">
        <v>0</v>
      </c>
      <c r="O59" s="38">
        <v>0</v>
      </c>
      <c r="P59" s="38">
        <v>6</v>
      </c>
      <c r="Q59" s="38">
        <v>23</v>
      </c>
      <c r="R59" s="57">
        <v>1</v>
      </c>
      <c r="S59" s="38">
        <v>7</v>
      </c>
      <c r="T59" s="35"/>
      <c r="U59" s="35">
        <v>413</v>
      </c>
      <c r="V59" s="35">
        <v>114</v>
      </c>
      <c r="W59" s="35">
        <v>750</v>
      </c>
      <c r="X59" s="58">
        <v>291831.37893000001</v>
      </c>
      <c r="Y59" s="58">
        <v>12688</v>
      </c>
    </row>
    <row r="60" spans="1:25" s="58" customFormat="1">
      <c r="A60" s="56">
        <v>413</v>
      </c>
      <c r="B60" s="35">
        <v>413114755</v>
      </c>
      <c r="C60" s="37" t="s">
        <v>503</v>
      </c>
      <c r="D60" s="38">
        <v>0</v>
      </c>
      <c r="E60" s="38">
        <v>0</v>
      </c>
      <c r="F60" s="38">
        <v>0</v>
      </c>
      <c r="G60" s="38">
        <v>0</v>
      </c>
      <c r="H60" s="38">
        <v>4</v>
      </c>
      <c r="I60" s="38">
        <v>4</v>
      </c>
      <c r="J60" s="38">
        <v>0</v>
      </c>
      <c r="K60" s="57">
        <v>0.30880000000000002</v>
      </c>
      <c r="L60" s="38">
        <v>0</v>
      </c>
      <c r="M60" s="38">
        <v>0</v>
      </c>
      <c r="N60" s="38">
        <v>0</v>
      </c>
      <c r="O60" s="38">
        <v>0</v>
      </c>
      <c r="P60" s="38">
        <v>2</v>
      </c>
      <c r="Q60" s="38">
        <v>8</v>
      </c>
      <c r="R60" s="57">
        <v>1</v>
      </c>
      <c r="S60" s="38">
        <v>10</v>
      </c>
      <c r="T60" s="35"/>
      <c r="U60" s="35">
        <v>413</v>
      </c>
      <c r="V60" s="35">
        <v>114</v>
      </c>
      <c r="W60" s="35">
        <v>755</v>
      </c>
      <c r="X60" s="58">
        <v>97148.855279999989</v>
      </c>
      <c r="Y60" s="58">
        <v>12144</v>
      </c>
    </row>
    <row r="61" spans="1:25" s="58" customFormat="1">
      <c r="A61" s="56">
        <v>414</v>
      </c>
      <c r="B61" s="35">
        <v>414603063</v>
      </c>
      <c r="C61" s="37" t="s">
        <v>504</v>
      </c>
      <c r="D61" s="38">
        <v>0</v>
      </c>
      <c r="E61" s="38">
        <v>0</v>
      </c>
      <c r="F61" s="38">
        <v>0</v>
      </c>
      <c r="G61" s="38">
        <v>0</v>
      </c>
      <c r="H61" s="38">
        <v>4</v>
      </c>
      <c r="I61" s="38">
        <v>0</v>
      </c>
      <c r="J61" s="38">
        <v>0</v>
      </c>
      <c r="K61" s="57">
        <v>0.15440000000000001</v>
      </c>
      <c r="L61" s="38">
        <v>0</v>
      </c>
      <c r="M61" s="38">
        <v>0</v>
      </c>
      <c r="N61" s="38">
        <v>0</v>
      </c>
      <c r="O61" s="38">
        <v>0</v>
      </c>
      <c r="P61" s="38">
        <v>3</v>
      </c>
      <c r="Q61" s="38">
        <v>4</v>
      </c>
      <c r="R61" s="57">
        <v>1</v>
      </c>
      <c r="S61" s="38">
        <v>8</v>
      </c>
      <c r="T61" s="35"/>
      <c r="U61" s="35">
        <v>414</v>
      </c>
      <c r="V61" s="35">
        <v>603</v>
      </c>
      <c r="W61" s="35">
        <v>63</v>
      </c>
      <c r="X61" s="58">
        <v>54973.237639999999</v>
      </c>
      <c r="Y61" s="58">
        <v>13743</v>
      </c>
    </row>
    <row r="62" spans="1:25" s="58" customFormat="1">
      <c r="A62" s="56">
        <v>414</v>
      </c>
      <c r="B62" s="35">
        <v>414603098</v>
      </c>
      <c r="C62" s="37" t="s">
        <v>504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1</v>
      </c>
      <c r="J62" s="38">
        <v>0</v>
      </c>
      <c r="K62" s="57">
        <v>3.8600000000000002E-2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1</v>
      </c>
      <c r="R62" s="57">
        <v>1</v>
      </c>
      <c r="S62" s="38">
        <v>9</v>
      </c>
      <c r="T62" s="35"/>
      <c r="U62" s="35">
        <v>414</v>
      </c>
      <c r="V62" s="35">
        <v>603</v>
      </c>
      <c r="W62" s="35">
        <v>98</v>
      </c>
      <c r="X62" s="58">
        <v>11611.466909999999</v>
      </c>
      <c r="Y62" s="58">
        <v>11611</v>
      </c>
    </row>
    <row r="63" spans="1:25" s="58" customFormat="1">
      <c r="A63" s="56">
        <v>414</v>
      </c>
      <c r="B63" s="35">
        <v>414603209</v>
      </c>
      <c r="C63" s="37" t="s">
        <v>504</v>
      </c>
      <c r="D63" s="38">
        <v>0</v>
      </c>
      <c r="E63" s="38">
        <v>0</v>
      </c>
      <c r="F63" s="38">
        <v>0</v>
      </c>
      <c r="G63" s="38">
        <v>0</v>
      </c>
      <c r="H63" s="38">
        <v>40</v>
      </c>
      <c r="I63" s="38">
        <v>28</v>
      </c>
      <c r="J63" s="38">
        <v>0</v>
      </c>
      <c r="K63" s="57">
        <v>2.6248</v>
      </c>
      <c r="L63" s="38">
        <v>0</v>
      </c>
      <c r="M63" s="38">
        <v>0</v>
      </c>
      <c r="N63" s="38">
        <v>0</v>
      </c>
      <c r="O63" s="38">
        <v>0</v>
      </c>
      <c r="P63" s="38">
        <v>46</v>
      </c>
      <c r="Q63" s="38">
        <v>68</v>
      </c>
      <c r="R63" s="57">
        <v>1</v>
      </c>
      <c r="S63" s="38">
        <v>11</v>
      </c>
      <c r="T63" s="35"/>
      <c r="U63" s="35">
        <v>414</v>
      </c>
      <c r="V63" s="35">
        <v>603</v>
      </c>
      <c r="W63" s="35">
        <v>209</v>
      </c>
      <c r="X63" s="58">
        <v>998640.66988000006</v>
      </c>
      <c r="Y63" s="58">
        <v>14686</v>
      </c>
    </row>
    <row r="64" spans="1:25" s="58" customFormat="1">
      <c r="A64" s="56">
        <v>414</v>
      </c>
      <c r="B64" s="35">
        <v>414603236</v>
      </c>
      <c r="C64" s="37" t="s">
        <v>504</v>
      </c>
      <c r="D64" s="38">
        <v>0</v>
      </c>
      <c r="E64" s="38">
        <v>0</v>
      </c>
      <c r="F64" s="38">
        <v>0</v>
      </c>
      <c r="G64" s="38">
        <v>0</v>
      </c>
      <c r="H64" s="38">
        <v>104</v>
      </c>
      <c r="I64" s="38">
        <v>81</v>
      </c>
      <c r="J64" s="38">
        <v>0</v>
      </c>
      <c r="K64" s="57">
        <v>7.141</v>
      </c>
      <c r="L64" s="38">
        <v>0</v>
      </c>
      <c r="M64" s="38">
        <v>0</v>
      </c>
      <c r="N64" s="38">
        <v>3</v>
      </c>
      <c r="O64" s="38">
        <v>2</v>
      </c>
      <c r="P64" s="38">
        <v>130</v>
      </c>
      <c r="Q64" s="38">
        <v>185</v>
      </c>
      <c r="R64" s="57">
        <v>1</v>
      </c>
      <c r="S64" s="38">
        <v>10</v>
      </c>
      <c r="T64" s="35"/>
      <c r="U64" s="35">
        <v>414</v>
      </c>
      <c r="V64" s="35">
        <v>603</v>
      </c>
      <c r="W64" s="35">
        <v>236</v>
      </c>
      <c r="X64" s="58">
        <v>2727650.43835</v>
      </c>
      <c r="Y64" s="58">
        <v>14744</v>
      </c>
    </row>
    <row r="65" spans="1:25" s="58" customFormat="1">
      <c r="A65" s="56">
        <v>414</v>
      </c>
      <c r="B65" s="35">
        <v>414603263</v>
      </c>
      <c r="C65" s="37" t="s">
        <v>504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1</v>
      </c>
      <c r="J65" s="38">
        <v>0</v>
      </c>
      <c r="K65" s="57">
        <v>3.8600000000000002E-2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1</v>
      </c>
      <c r="R65" s="57">
        <v>1</v>
      </c>
      <c r="S65" s="38">
        <v>10</v>
      </c>
      <c r="T65" s="35"/>
      <c r="U65" s="35">
        <v>414</v>
      </c>
      <c r="V65" s="35">
        <v>603</v>
      </c>
      <c r="W65" s="35">
        <v>263</v>
      </c>
      <c r="X65" s="58">
        <v>11611.466909999999</v>
      </c>
      <c r="Y65" s="58">
        <v>11611</v>
      </c>
    </row>
    <row r="66" spans="1:25" s="58" customFormat="1">
      <c r="A66" s="56">
        <v>414</v>
      </c>
      <c r="B66" s="35">
        <v>414603603</v>
      </c>
      <c r="C66" s="37" t="s">
        <v>504</v>
      </c>
      <c r="D66" s="38">
        <v>0</v>
      </c>
      <c r="E66" s="38">
        <v>0</v>
      </c>
      <c r="F66" s="38">
        <v>0</v>
      </c>
      <c r="G66" s="38">
        <v>0</v>
      </c>
      <c r="H66" s="38">
        <v>30</v>
      </c>
      <c r="I66" s="38">
        <v>41</v>
      </c>
      <c r="J66" s="38">
        <v>0</v>
      </c>
      <c r="K66" s="57">
        <v>2.7406000000000001</v>
      </c>
      <c r="L66" s="38">
        <v>0</v>
      </c>
      <c r="M66" s="38">
        <v>0</v>
      </c>
      <c r="N66" s="38">
        <v>0</v>
      </c>
      <c r="O66" s="38">
        <v>0</v>
      </c>
      <c r="P66" s="38">
        <v>37</v>
      </c>
      <c r="Q66" s="38">
        <v>71</v>
      </c>
      <c r="R66" s="57">
        <v>1</v>
      </c>
      <c r="S66" s="38">
        <v>10</v>
      </c>
      <c r="T66" s="35"/>
      <c r="U66" s="35">
        <v>414</v>
      </c>
      <c r="V66" s="35">
        <v>603</v>
      </c>
      <c r="W66" s="35">
        <v>603</v>
      </c>
      <c r="X66" s="58">
        <v>984880.63060999999</v>
      </c>
      <c r="Y66" s="58">
        <v>13872</v>
      </c>
    </row>
    <row r="67" spans="1:25" s="58" customFormat="1">
      <c r="A67" s="56">
        <v>414</v>
      </c>
      <c r="B67" s="35">
        <v>414603635</v>
      </c>
      <c r="C67" s="37" t="s">
        <v>504</v>
      </c>
      <c r="D67" s="38">
        <v>0</v>
      </c>
      <c r="E67" s="38">
        <v>0</v>
      </c>
      <c r="F67" s="38">
        <v>0</v>
      </c>
      <c r="G67" s="38">
        <v>0</v>
      </c>
      <c r="H67" s="38">
        <v>12</v>
      </c>
      <c r="I67" s="38">
        <v>16</v>
      </c>
      <c r="J67" s="38">
        <v>0</v>
      </c>
      <c r="K67" s="57">
        <v>1.0808</v>
      </c>
      <c r="L67" s="38">
        <v>0</v>
      </c>
      <c r="M67" s="38">
        <v>0</v>
      </c>
      <c r="N67" s="38">
        <v>0</v>
      </c>
      <c r="O67" s="38">
        <v>0</v>
      </c>
      <c r="P67" s="38">
        <v>11</v>
      </c>
      <c r="Q67" s="38">
        <v>28</v>
      </c>
      <c r="R67" s="57">
        <v>1</v>
      </c>
      <c r="S67" s="38">
        <v>8</v>
      </c>
      <c r="T67" s="35"/>
      <c r="U67" s="35">
        <v>414</v>
      </c>
      <c r="V67" s="35">
        <v>603</v>
      </c>
      <c r="W67" s="35">
        <v>635</v>
      </c>
      <c r="X67" s="58">
        <v>361340.20347999997</v>
      </c>
      <c r="Y67" s="58">
        <v>12905</v>
      </c>
    </row>
    <row r="68" spans="1:25" s="58" customFormat="1">
      <c r="A68" s="56">
        <v>414</v>
      </c>
      <c r="B68" s="35">
        <v>414603715</v>
      </c>
      <c r="C68" s="37" t="s">
        <v>504</v>
      </c>
      <c r="D68" s="38">
        <v>0</v>
      </c>
      <c r="E68" s="38">
        <v>0</v>
      </c>
      <c r="F68" s="38">
        <v>0</v>
      </c>
      <c r="G68" s="38">
        <v>0</v>
      </c>
      <c r="H68" s="38">
        <v>6</v>
      </c>
      <c r="I68" s="38">
        <v>2</v>
      </c>
      <c r="J68" s="38">
        <v>0</v>
      </c>
      <c r="K68" s="57">
        <v>0.30880000000000002</v>
      </c>
      <c r="L68" s="38">
        <v>0</v>
      </c>
      <c r="M68" s="38">
        <v>0</v>
      </c>
      <c r="N68" s="38">
        <v>0</v>
      </c>
      <c r="O68" s="38">
        <v>0</v>
      </c>
      <c r="P68" s="38">
        <v>2</v>
      </c>
      <c r="Q68" s="38">
        <v>8</v>
      </c>
      <c r="R68" s="57">
        <v>1</v>
      </c>
      <c r="S68" s="38">
        <v>5</v>
      </c>
      <c r="T68" s="35"/>
      <c r="U68" s="35">
        <v>414</v>
      </c>
      <c r="V68" s="35">
        <v>603</v>
      </c>
      <c r="W68" s="35">
        <v>715</v>
      </c>
      <c r="X68" s="58">
        <v>90570.095279999994</v>
      </c>
      <c r="Y68" s="58">
        <v>11321</v>
      </c>
    </row>
    <row r="69" spans="1:25" s="58" customFormat="1">
      <c r="A69" s="56">
        <v>416</v>
      </c>
      <c r="B69" s="35">
        <v>416035001</v>
      </c>
      <c r="C69" s="37" t="s">
        <v>505</v>
      </c>
      <c r="D69" s="38">
        <v>0</v>
      </c>
      <c r="E69" s="38">
        <v>0</v>
      </c>
      <c r="F69" s="38">
        <v>0</v>
      </c>
      <c r="G69" s="38">
        <v>0</v>
      </c>
      <c r="H69" s="38">
        <v>1</v>
      </c>
      <c r="I69" s="38">
        <v>0</v>
      </c>
      <c r="J69" s="38">
        <v>0</v>
      </c>
      <c r="K69" s="57">
        <v>3.8600000000000002E-2</v>
      </c>
      <c r="L69" s="38">
        <v>0</v>
      </c>
      <c r="M69" s="38">
        <v>0</v>
      </c>
      <c r="N69" s="38">
        <v>0</v>
      </c>
      <c r="O69" s="38">
        <v>0</v>
      </c>
      <c r="P69" s="38">
        <v>1</v>
      </c>
      <c r="Q69" s="38">
        <v>1</v>
      </c>
      <c r="R69" s="57">
        <v>1.0880000000000001</v>
      </c>
      <c r="S69" s="38">
        <v>7</v>
      </c>
      <c r="T69" s="35"/>
      <c r="U69" s="35">
        <v>416</v>
      </c>
      <c r="V69" s="35">
        <v>35</v>
      </c>
      <c r="W69" s="35">
        <v>1</v>
      </c>
      <c r="X69" s="58">
        <v>15887.814304047999</v>
      </c>
      <c r="Y69" s="58">
        <v>15888</v>
      </c>
    </row>
    <row r="70" spans="1:25" s="58" customFormat="1">
      <c r="A70" s="56">
        <v>416</v>
      </c>
      <c r="B70" s="35">
        <v>416035035</v>
      </c>
      <c r="C70" s="37" t="s">
        <v>505</v>
      </c>
      <c r="D70" s="38">
        <v>0</v>
      </c>
      <c r="E70" s="38">
        <v>0</v>
      </c>
      <c r="F70" s="38">
        <v>0</v>
      </c>
      <c r="G70" s="38">
        <v>0</v>
      </c>
      <c r="H70" s="38">
        <v>286</v>
      </c>
      <c r="I70" s="38">
        <v>383</v>
      </c>
      <c r="J70" s="38">
        <v>0</v>
      </c>
      <c r="K70" s="57">
        <v>25.823399999999999</v>
      </c>
      <c r="L70" s="38">
        <v>0</v>
      </c>
      <c r="M70" s="38">
        <v>0</v>
      </c>
      <c r="N70" s="38">
        <v>71</v>
      </c>
      <c r="O70" s="38">
        <v>60</v>
      </c>
      <c r="P70" s="38">
        <v>506</v>
      </c>
      <c r="Q70" s="38">
        <v>669</v>
      </c>
      <c r="R70" s="57">
        <v>1.0880000000000001</v>
      </c>
      <c r="S70" s="38">
        <v>11</v>
      </c>
      <c r="T70" s="35"/>
      <c r="U70" s="35">
        <v>416</v>
      </c>
      <c r="V70" s="35">
        <v>35</v>
      </c>
      <c r="W70" s="35">
        <v>35</v>
      </c>
      <c r="X70" s="58">
        <v>11478096.189008111</v>
      </c>
      <c r="Y70" s="58">
        <v>17157</v>
      </c>
    </row>
    <row r="71" spans="1:25" s="58" customFormat="1">
      <c r="A71" s="56">
        <v>416</v>
      </c>
      <c r="B71" s="35">
        <v>416035044</v>
      </c>
      <c r="C71" s="37" t="s">
        <v>505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4</v>
      </c>
      <c r="J71" s="38">
        <v>0</v>
      </c>
      <c r="K71" s="57">
        <v>0.15440000000000001</v>
      </c>
      <c r="L71" s="38">
        <v>0</v>
      </c>
      <c r="M71" s="38">
        <v>0</v>
      </c>
      <c r="N71" s="38">
        <v>0</v>
      </c>
      <c r="O71" s="38">
        <v>1</v>
      </c>
      <c r="P71" s="38">
        <v>0</v>
      </c>
      <c r="Q71" s="38">
        <v>4</v>
      </c>
      <c r="R71" s="57">
        <v>1.0880000000000001</v>
      </c>
      <c r="S71" s="38">
        <v>11</v>
      </c>
      <c r="T71" s="35"/>
      <c r="U71" s="35">
        <v>416</v>
      </c>
      <c r="V71" s="35">
        <v>35</v>
      </c>
      <c r="W71" s="35">
        <v>44</v>
      </c>
      <c r="X71" s="58">
        <v>52461.409216192013</v>
      </c>
      <c r="Y71" s="58">
        <v>13115</v>
      </c>
    </row>
    <row r="72" spans="1:25" s="58" customFormat="1">
      <c r="A72" s="56">
        <v>416</v>
      </c>
      <c r="B72" s="35">
        <v>416035048</v>
      </c>
      <c r="C72" s="37" t="s">
        <v>505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1</v>
      </c>
      <c r="J72" s="38">
        <v>0</v>
      </c>
      <c r="K72" s="57">
        <v>3.8600000000000002E-2</v>
      </c>
      <c r="L72" s="38">
        <v>0</v>
      </c>
      <c r="M72" s="38">
        <v>0</v>
      </c>
      <c r="N72" s="38">
        <v>0</v>
      </c>
      <c r="O72" s="38">
        <v>0</v>
      </c>
      <c r="P72" s="38">
        <v>1</v>
      </c>
      <c r="Q72" s="38">
        <v>1</v>
      </c>
      <c r="R72" s="57">
        <v>1.0880000000000001</v>
      </c>
      <c r="S72" s="38">
        <v>4</v>
      </c>
      <c r="T72" s="35"/>
      <c r="U72" s="35">
        <v>416</v>
      </c>
      <c r="V72" s="35">
        <v>35</v>
      </c>
      <c r="W72" s="35">
        <v>48</v>
      </c>
      <c r="X72" s="58">
        <v>17079.364144048002</v>
      </c>
      <c r="Y72" s="58">
        <v>17079</v>
      </c>
    </row>
    <row r="73" spans="1:25" s="58" customFormat="1">
      <c r="A73" s="56">
        <v>416</v>
      </c>
      <c r="B73" s="35">
        <v>416035073</v>
      </c>
      <c r="C73" s="37" t="s">
        <v>505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3</v>
      </c>
      <c r="J73" s="38">
        <v>0</v>
      </c>
      <c r="K73" s="57">
        <v>0.1158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3</v>
      </c>
      <c r="R73" s="57">
        <v>1.0880000000000001</v>
      </c>
      <c r="S73" s="38">
        <v>6</v>
      </c>
      <c r="T73" s="35"/>
      <c r="U73" s="35">
        <v>416</v>
      </c>
      <c r="V73" s="35">
        <v>35</v>
      </c>
      <c r="W73" s="35">
        <v>73</v>
      </c>
      <c r="X73" s="58">
        <v>37319.765712144006</v>
      </c>
      <c r="Y73" s="58">
        <v>12440</v>
      </c>
    </row>
    <row r="74" spans="1:25" s="58" customFormat="1">
      <c r="A74" s="56">
        <v>416</v>
      </c>
      <c r="B74" s="35">
        <v>416035093</v>
      </c>
      <c r="C74" s="37" t="s">
        <v>505</v>
      </c>
      <c r="D74" s="38">
        <v>0</v>
      </c>
      <c r="E74" s="38">
        <v>0</v>
      </c>
      <c r="F74" s="38">
        <v>0</v>
      </c>
      <c r="G74" s="38">
        <v>0</v>
      </c>
      <c r="H74" s="38">
        <v>1</v>
      </c>
      <c r="I74" s="38">
        <v>0</v>
      </c>
      <c r="J74" s="38">
        <v>0</v>
      </c>
      <c r="K74" s="57">
        <v>3.8600000000000002E-2</v>
      </c>
      <c r="L74" s="38">
        <v>0</v>
      </c>
      <c r="M74" s="38">
        <v>0</v>
      </c>
      <c r="N74" s="38">
        <v>0</v>
      </c>
      <c r="O74" s="38">
        <v>0</v>
      </c>
      <c r="P74" s="38">
        <v>1</v>
      </c>
      <c r="Q74" s="38">
        <v>1</v>
      </c>
      <c r="R74" s="57">
        <v>1.0880000000000001</v>
      </c>
      <c r="S74" s="38">
        <v>11</v>
      </c>
      <c r="T74" s="35"/>
      <c r="U74" s="35">
        <v>416</v>
      </c>
      <c r="V74" s="35">
        <v>35</v>
      </c>
      <c r="W74" s="35">
        <v>93</v>
      </c>
      <c r="X74" s="58">
        <v>17077.739664048</v>
      </c>
      <c r="Y74" s="58">
        <v>17078</v>
      </c>
    </row>
    <row r="75" spans="1:25" s="58" customFormat="1">
      <c r="A75" s="56">
        <v>416</v>
      </c>
      <c r="B75" s="35">
        <v>416035133</v>
      </c>
      <c r="C75" s="37" t="s">
        <v>505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1</v>
      </c>
      <c r="J75" s="38">
        <v>0</v>
      </c>
      <c r="K75" s="57">
        <v>3.8600000000000002E-2</v>
      </c>
      <c r="L75" s="38">
        <v>0</v>
      </c>
      <c r="M75" s="38">
        <v>0</v>
      </c>
      <c r="N75" s="38">
        <v>0</v>
      </c>
      <c r="O75" s="38">
        <v>0</v>
      </c>
      <c r="P75" s="38">
        <v>1</v>
      </c>
      <c r="Q75" s="38">
        <v>1</v>
      </c>
      <c r="R75" s="57">
        <v>1.0880000000000001</v>
      </c>
      <c r="S75" s="38">
        <v>9</v>
      </c>
      <c r="T75" s="35"/>
      <c r="U75" s="35">
        <v>416</v>
      </c>
      <c r="V75" s="35">
        <v>35</v>
      </c>
      <c r="W75" s="35">
        <v>133</v>
      </c>
      <c r="X75" s="58">
        <v>18459.433904048004</v>
      </c>
      <c r="Y75" s="58">
        <v>18459</v>
      </c>
    </row>
    <row r="76" spans="1:25" s="58" customFormat="1">
      <c r="A76" s="56">
        <v>416</v>
      </c>
      <c r="B76" s="35">
        <v>416035189</v>
      </c>
      <c r="C76" s="37" t="s">
        <v>505</v>
      </c>
      <c r="D76" s="38">
        <v>0</v>
      </c>
      <c r="E76" s="38">
        <v>0</v>
      </c>
      <c r="F76" s="38">
        <v>0</v>
      </c>
      <c r="G76" s="38">
        <v>0</v>
      </c>
      <c r="H76" s="38">
        <v>2</v>
      </c>
      <c r="I76" s="38">
        <v>0</v>
      </c>
      <c r="J76" s="38">
        <v>0</v>
      </c>
      <c r="K76" s="57">
        <v>7.7200000000000005E-2</v>
      </c>
      <c r="L76" s="38">
        <v>0</v>
      </c>
      <c r="M76" s="38">
        <v>0</v>
      </c>
      <c r="N76" s="38">
        <v>0</v>
      </c>
      <c r="O76" s="38">
        <v>0</v>
      </c>
      <c r="P76" s="38">
        <v>2</v>
      </c>
      <c r="Q76" s="38">
        <v>2</v>
      </c>
      <c r="R76" s="57">
        <v>1.0880000000000001</v>
      </c>
      <c r="S76" s="38">
        <v>3</v>
      </c>
      <c r="T76" s="35"/>
      <c r="U76" s="35">
        <v>416</v>
      </c>
      <c r="V76" s="35">
        <v>35</v>
      </c>
      <c r="W76" s="35">
        <v>189</v>
      </c>
      <c r="X76" s="58">
        <v>29910.767488096</v>
      </c>
      <c r="Y76" s="58">
        <v>14955</v>
      </c>
    </row>
    <row r="77" spans="1:25" s="58" customFormat="1">
      <c r="A77" s="56">
        <v>416</v>
      </c>
      <c r="B77" s="35">
        <v>416035244</v>
      </c>
      <c r="C77" s="37" t="s">
        <v>505</v>
      </c>
      <c r="D77" s="38">
        <v>0</v>
      </c>
      <c r="E77" s="38">
        <v>0</v>
      </c>
      <c r="F77" s="38">
        <v>0</v>
      </c>
      <c r="G77" s="38">
        <v>0</v>
      </c>
      <c r="H77" s="38">
        <v>2</v>
      </c>
      <c r="I77" s="38">
        <v>10</v>
      </c>
      <c r="J77" s="38">
        <v>0</v>
      </c>
      <c r="K77" s="57">
        <v>0.4632</v>
      </c>
      <c r="L77" s="38">
        <v>0</v>
      </c>
      <c r="M77" s="38">
        <v>0</v>
      </c>
      <c r="N77" s="38">
        <v>0</v>
      </c>
      <c r="O77" s="38">
        <v>0</v>
      </c>
      <c r="P77" s="38">
        <v>9</v>
      </c>
      <c r="Q77" s="38">
        <v>12</v>
      </c>
      <c r="R77" s="57">
        <v>1.0880000000000001</v>
      </c>
      <c r="S77" s="38">
        <v>10</v>
      </c>
      <c r="T77" s="35"/>
      <c r="U77" s="35">
        <v>416</v>
      </c>
      <c r="V77" s="35">
        <v>35</v>
      </c>
      <c r="W77" s="35">
        <v>244</v>
      </c>
      <c r="X77" s="58">
        <v>201986.08316857601</v>
      </c>
      <c r="Y77" s="58">
        <v>16832</v>
      </c>
    </row>
    <row r="78" spans="1:25" s="58" customFormat="1">
      <c r="A78" s="56">
        <v>416</v>
      </c>
      <c r="B78" s="35">
        <v>416035285</v>
      </c>
      <c r="C78" s="37" t="s">
        <v>505</v>
      </c>
      <c r="D78" s="38">
        <v>0</v>
      </c>
      <c r="E78" s="38">
        <v>0</v>
      </c>
      <c r="F78" s="38">
        <v>0</v>
      </c>
      <c r="G78" s="38">
        <v>0</v>
      </c>
      <c r="H78" s="38">
        <v>2</v>
      </c>
      <c r="I78" s="38">
        <v>0</v>
      </c>
      <c r="J78" s="38">
        <v>0</v>
      </c>
      <c r="K78" s="57">
        <v>7.7200000000000005E-2</v>
      </c>
      <c r="L78" s="38">
        <v>0</v>
      </c>
      <c r="M78" s="38">
        <v>0</v>
      </c>
      <c r="N78" s="38">
        <v>0</v>
      </c>
      <c r="O78" s="38">
        <v>0</v>
      </c>
      <c r="P78" s="38">
        <v>1</v>
      </c>
      <c r="Q78" s="38">
        <v>2</v>
      </c>
      <c r="R78" s="57">
        <v>1.0880000000000001</v>
      </c>
      <c r="S78" s="38">
        <v>8</v>
      </c>
      <c r="T78" s="35"/>
      <c r="U78" s="35">
        <v>416</v>
      </c>
      <c r="V78" s="35">
        <v>35</v>
      </c>
      <c r="W78" s="35">
        <v>285</v>
      </c>
      <c r="X78" s="58">
        <v>26604.130688096</v>
      </c>
      <c r="Y78" s="58">
        <v>13302</v>
      </c>
    </row>
    <row r="79" spans="1:25" s="58" customFormat="1">
      <c r="A79" s="56">
        <v>417</v>
      </c>
      <c r="B79" s="35">
        <v>417035035</v>
      </c>
      <c r="C79" s="37" t="s">
        <v>506</v>
      </c>
      <c r="D79" s="38">
        <v>33</v>
      </c>
      <c r="E79" s="38">
        <v>0</v>
      </c>
      <c r="F79" s="38">
        <v>35</v>
      </c>
      <c r="G79" s="38">
        <v>175</v>
      </c>
      <c r="H79" s="38">
        <v>71</v>
      </c>
      <c r="I79" s="38">
        <v>0</v>
      </c>
      <c r="J79" s="38">
        <v>0</v>
      </c>
      <c r="K79" s="57">
        <v>10.8466</v>
      </c>
      <c r="L79" s="38">
        <v>0</v>
      </c>
      <c r="M79" s="38">
        <v>76</v>
      </c>
      <c r="N79" s="38">
        <v>6</v>
      </c>
      <c r="O79" s="38">
        <v>0</v>
      </c>
      <c r="P79" s="38">
        <v>242</v>
      </c>
      <c r="Q79" s="38">
        <v>298</v>
      </c>
      <c r="R79" s="57">
        <v>1.0880000000000001</v>
      </c>
      <c r="S79" s="38">
        <v>11</v>
      </c>
      <c r="T79" s="35"/>
      <c r="U79" s="35">
        <v>417</v>
      </c>
      <c r="V79" s="35">
        <v>35</v>
      </c>
      <c r="W79" s="35">
        <v>35</v>
      </c>
      <c r="X79" s="58">
        <v>5004836.5598374885</v>
      </c>
      <c r="Y79" s="58">
        <v>16795</v>
      </c>
    </row>
    <row r="80" spans="1:25" s="58" customFormat="1">
      <c r="A80" s="56">
        <v>417</v>
      </c>
      <c r="B80" s="35">
        <v>417035044</v>
      </c>
      <c r="C80" s="37" t="s">
        <v>506</v>
      </c>
      <c r="D80" s="38">
        <v>0</v>
      </c>
      <c r="E80" s="38">
        <v>0</v>
      </c>
      <c r="F80" s="38">
        <v>0</v>
      </c>
      <c r="G80" s="38">
        <v>1</v>
      </c>
      <c r="H80" s="38">
        <v>0</v>
      </c>
      <c r="I80" s="38">
        <v>0</v>
      </c>
      <c r="J80" s="38">
        <v>0</v>
      </c>
      <c r="K80" s="57">
        <v>3.8600000000000002E-2</v>
      </c>
      <c r="L80" s="38">
        <v>0</v>
      </c>
      <c r="M80" s="38">
        <v>0</v>
      </c>
      <c r="N80" s="38">
        <v>0</v>
      </c>
      <c r="O80" s="38">
        <v>0</v>
      </c>
      <c r="P80" s="38">
        <v>1</v>
      </c>
      <c r="Q80" s="38">
        <v>1</v>
      </c>
      <c r="R80" s="57">
        <v>1.0880000000000001</v>
      </c>
      <c r="S80" s="38">
        <v>11</v>
      </c>
      <c r="T80" s="35"/>
      <c r="U80" s="35">
        <v>417</v>
      </c>
      <c r="V80" s="35">
        <v>35</v>
      </c>
      <c r="W80" s="35">
        <v>44</v>
      </c>
      <c r="X80" s="58">
        <v>17475.538704047998</v>
      </c>
      <c r="Y80" s="58">
        <v>17476</v>
      </c>
    </row>
    <row r="81" spans="1:25" s="58" customFormat="1">
      <c r="A81" s="56">
        <v>417</v>
      </c>
      <c r="B81" s="35">
        <v>417035093</v>
      </c>
      <c r="C81" s="37" t="s">
        <v>506</v>
      </c>
      <c r="D81" s="38">
        <v>0</v>
      </c>
      <c r="E81" s="38">
        <v>0</v>
      </c>
      <c r="F81" s="38">
        <v>0</v>
      </c>
      <c r="G81" s="38">
        <v>0</v>
      </c>
      <c r="H81" s="38">
        <v>2</v>
      </c>
      <c r="I81" s="38">
        <v>0</v>
      </c>
      <c r="J81" s="38">
        <v>0</v>
      </c>
      <c r="K81" s="57">
        <v>7.7200000000000005E-2</v>
      </c>
      <c r="L81" s="38">
        <v>0</v>
      </c>
      <c r="M81" s="38">
        <v>0</v>
      </c>
      <c r="N81" s="38">
        <v>0</v>
      </c>
      <c r="O81" s="38">
        <v>0</v>
      </c>
      <c r="P81" s="38">
        <v>2</v>
      </c>
      <c r="Q81" s="38">
        <v>2</v>
      </c>
      <c r="R81" s="57">
        <v>1.0880000000000001</v>
      </c>
      <c r="S81" s="38">
        <v>11</v>
      </c>
      <c r="T81" s="35"/>
      <c r="U81" s="35">
        <v>417</v>
      </c>
      <c r="V81" s="35">
        <v>35</v>
      </c>
      <c r="W81" s="35">
        <v>93</v>
      </c>
      <c r="X81" s="58">
        <v>34155.479328096</v>
      </c>
      <c r="Y81" s="58">
        <v>17078</v>
      </c>
    </row>
    <row r="82" spans="1:25" s="58" customFormat="1">
      <c r="A82" s="56">
        <v>417</v>
      </c>
      <c r="B82" s="35">
        <v>417035100</v>
      </c>
      <c r="C82" s="37" t="s">
        <v>506</v>
      </c>
      <c r="D82" s="38">
        <v>0</v>
      </c>
      <c r="E82" s="38">
        <v>0</v>
      </c>
      <c r="F82" s="38">
        <v>0</v>
      </c>
      <c r="G82" s="38">
        <v>2</v>
      </c>
      <c r="H82" s="38">
        <v>2</v>
      </c>
      <c r="I82" s="38">
        <v>0</v>
      </c>
      <c r="J82" s="38">
        <v>0</v>
      </c>
      <c r="K82" s="57">
        <v>0.15440000000000001</v>
      </c>
      <c r="L82" s="38">
        <v>0</v>
      </c>
      <c r="M82" s="38">
        <v>0</v>
      </c>
      <c r="N82" s="38">
        <v>0</v>
      </c>
      <c r="O82" s="38">
        <v>0</v>
      </c>
      <c r="P82" s="38">
        <v>4</v>
      </c>
      <c r="Q82" s="38">
        <v>4</v>
      </c>
      <c r="R82" s="57">
        <v>1.0880000000000001</v>
      </c>
      <c r="S82" s="38">
        <v>10</v>
      </c>
      <c r="T82" s="35"/>
      <c r="U82" s="35">
        <v>417</v>
      </c>
      <c r="V82" s="35">
        <v>35</v>
      </c>
      <c r="W82" s="35">
        <v>100</v>
      </c>
      <c r="X82" s="58">
        <v>67738.91161619201</v>
      </c>
      <c r="Y82" s="58">
        <v>16935</v>
      </c>
    </row>
    <row r="83" spans="1:25" s="58" customFormat="1">
      <c r="A83" s="56">
        <v>417</v>
      </c>
      <c r="B83" s="35">
        <v>417035133</v>
      </c>
      <c r="C83" s="37" t="s">
        <v>506</v>
      </c>
      <c r="D83" s="38">
        <v>1</v>
      </c>
      <c r="E83" s="38">
        <v>0</v>
      </c>
      <c r="F83" s="38">
        <v>0</v>
      </c>
      <c r="G83" s="38">
        <v>2</v>
      </c>
      <c r="H83" s="38">
        <v>1</v>
      </c>
      <c r="I83" s="38">
        <v>0</v>
      </c>
      <c r="J83" s="38">
        <v>0</v>
      </c>
      <c r="K83" s="57">
        <v>0.1158</v>
      </c>
      <c r="L83" s="38">
        <v>0</v>
      </c>
      <c r="M83" s="38">
        <v>0</v>
      </c>
      <c r="N83" s="38">
        <v>0</v>
      </c>
      <c r="O83" s="38">
        <v>0</v>
      </c>
      <c r="P83" s="38">
        <v>1</v>
      </c>
      <c r="Q83" s="38">
        <v>4</v>
      </c>
      <c r="R83" s="57">
        <v>1.0880000000000001</v>
      </c>
      <c r="S83" s="38">
        <v>9</v>
      </c>
      <c r="T83" s="35"/>
      <c r="U83" s="35">
        <v>417</v>
      </c>
      <c r="V83" s="35">
        <v>35</v>
      </c>
      <c r="W83" s="35">
        <v>133</v>
      </c>
      <c r="X83" s="58">
        <v>42893.316352144007</v>
      </c>
      <c r="Y83" s="58">
        <v>10723</v>
      </c>
    </row>
    <row r="84" spans="1:25" s="58" customFormat="1">
      <c r="A84" s="56">
        <v>417</v>
      </c>
      <c r="B84" s="35">
        <v>417035167</v>
      </c>
      <c r="C84" s="37" t="s">
        <v>506</v>
      </c>
      <c r="D84" s="38">
        <v>0</v>
      </c>
      <c r="E84" s="38">
        <v>0</v>
      </c>
      <c r="F84" s="38">
        <v>0</v>
      </c>
      <c r="G84" s="38">
        <v>2</v>
      </c>
      <c r="H84" s="38">
        <v>0</v>
      </c>
      <c r="I84" s="38">
        <v>0</v>
      </c>
      <c r="J84" s="38">
        <v>0</v>
      </c>
      <c r="K84" s="57">
        <v>7.7200000000000005E-2</v>
      </c>
      <c r="L84" s="38">
        <v>0</v>
      </c>
      <c r="M84" s="38">
        <v>0</v>
      </c>
      <c r="N84" s="38">
        <v>0</v>
      </c>
      <c r="O84" s="38">
        <v>0</v>
      </c>
      <c r="P84" s="38">
        <v>2</v>
      </c>
      <c r="Q84" s="38">
        <v>2</v>
      </c>
      <c r="R84" s="57">
        <v>1.0880000000000001</v>
      </c>
      <c r="S84" s="38">
        <v>4</v>
      </c>
      <c r="T84" s="35"/>
      <c r="U84" s="35">
        <v>417</v>
      </c>
      <c r="V84" s="35">
        <v>35</v>
      </c>
      <c r="W84" s="35">
        <v>167</v>
      </c>
      <c r="X84" s="58">
        <v>30941.794368096002</v>
      </c>
      <c r="Y84" s="58">
        <v>15471</v>
      </c>
    </row>
    <row r="85" spans="1:25" s="58" customFormat="1">
      <c r="A85" s="56">
        <v>417</v>
      </c>
      <c r="B85" s="35">
        <v>417035244</v>
      </c>
      <c r="C85" s="37" t="s">
        <v>506</v>
      </c>
      <c r="D85" s="38">
        <v>0</v>
      </c>
      <c r="E85" s="38">
        <v>0</v>
      </c>
      <c r="F85" s="38">
        <v>0</v>
      </c>
      <c r="G85" s="38">
        <v>4</v>
      </c>
      <c r="H85" s="38">
        <v>2</v>
      </c>
      <c r="I85" s="38">
        <v>0</v>
      </c>
      <c r="J85" s="38">
        <v>0</v>
      </c>
      <c r="K85" s="57">
        <v>0.2316</v>
      </c>
      <c r="L85" s="38">
        <v>0</v>
      </c>
      <c r="M85" s="38">
        <v>4</v>
      </c>
      <c r="N85" s="38">
        <v>1</v>
      </c>
      <c r="O85" s="38">
        <v>0</v>
      </c>
      <c r="P85" s="38">
        <v>3</v>
      </c>
      <c r="Q85" s="38">
        <v>6</v>
      </c>
      <c r="R85" s="57">
        <v>1.0880000000000001</v>
      </c>
      <c r="S85" s="38">
        <v>10</v>
      </c>
      <c r="T85" s="35"/>
      <c r="U85" s="35">
        <v>417</v>
      </c>
      <c r="V85" s="35">
        <v>35</v>
      </c>
      <c r="W85" s="35">
        <v>244</v>
      </c>
      <c r="X85" s="58">
        <v>96967.906304288015</v>
      </c>
      <c r="Y85" s="58">
        <v>16161</v>
      </c>
    </row>
    <row r="86" spans="1:25" s="58" customFormat="1">
      <c r="A86" s="56">
        <v>417</v>
      </c>
      <c r="B86" s="35">
        <v>417035285</v>
      </c>
      <c r="C86" s="37" t="s">
        <v>506</v>
      </c>
      <c r="D86" s="38">
        <v>0</v>
      </c>
      <c r="E86" s="38">
        <v>0</v>
      </c>
      <c r="F86" s="38">
        <v>0</v>
      </c>
      <c r="G86" s="38">
        <v>2</v>
      </c>
      <c r="H86" s="38">
        <v>1</v>
      </c>
      <c r="I86" s="38">
        <v>0</v>
      </c>
      <c r="J86" s="38">
        <v>0</v>
      </c>
      <c r="K86" s="57">
        <v>0.1158</v>
      </c>
      <c r="L86" s="38">
        <v>0</v>
      </c>
      <c r="M86" s="38">
        <v>1</v>
      </c>
      <c r="N86" s="38">
        <v>0</v>
      </c>
      <c r="O86" s="38">
        <v>0</v>
      </c>
      <c r="P86" s="38">
        <v>2</v>
      </c>
      <c r="Q86" s="38">
        <v>3</v>
      </c>
      <c r="R86" s="57">
        <v>1.0880000000000001</v>
      </c>
      <c r="S86" s="38">
        <v>8</v>
      </c>
      <c r="T86" s="35"/>
      <c r="U86" s="35">
        <v>417</v>
      </c>
      <c r="V86" s="35">
        <v>35</v>
      </c>
      <c r="W86" s="35">
        <v>285</v>
      </c>
      <c r="X86" s="58">
        <v>46313.426912144008</v>
      </c>
      <c r="Y86" s="58">
        <v>15438</v>
      </c>
    </row>
    <row r="87" spans="1:25" s="58" customFormat="1">
      <c r="A87" s="56">
        <v>418</v>
      </c>
      <c r="B87" s="35">
        <v>418100014</v>
      </c>
      <c r="C87" s="37" t="s">
        <v>507</v>
      </c>
      <c r="D87" s="38">
        <v>0</v>
      </c>
      <c r="E87" s="38">
        <v>0</v>
      </c>
      <c r="F87" s="38">
        <v>0</v>
      </c>
      <c r="G87" s="38">
        <v>0</v>
      </c>
      <c r="H87" s="38">
        <v>1</v>
      </c>
      <c r="I87" s="38">
        <v>0</v>
      </c>
      <c r="J87" s="38">
        <v>0</v>
      </c>
      <c r="K87" s="57">
        <v>3.8600000000000002E-2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1</v>
      </c>
      <c r="R87" s="57">
        <v>1.0149999999999999</v>
      </c>
      <c r="S87" s="38">
        <v>5</v>
      </c>
      <c r="T87" s="35"/>
      <c r="U87" s="35">
        <v>418</v>
      </c>
      <c r="V87" s="35">
        <v>100</v>
      </c>
      <c r="W87" s="35">
        <v>14</v>
      </c>
      <c r="X87" s="58">
        <v>9870.2045794400001</v>
      </c>
      <c r="Y87" s="58">
        <v>9870</v>
      </c>
    </row>
    <row r="88" spans="1:25" s="58" customFormat="1">
      <c r="A88" s="56">
        <v>418</v>
      </c>
      <c r="B88" s="35">
        <v>418100100</v>
      </c>
      <c r="C88" s="37" t="s">
        <v>507</v>
      </c>
      <c r="D88" s="38">
        <v>0</v>
      </c>
      <c r="E88" s="38">
        <v>0</v>
      </c>
      <c r="F88" s="38">
        <v>0</v>
      </c>
      <c r="G88" s="38">
        <v>0</v>
      </c>
      <c r="H88" s="38">
        <v>344</v>
      </c>
      <c r="I88" s="38">
        <v>0</v>
      </c>
      <c r="J88" s="38">
        <v>0</v>
      </c>
      <c r="K88" s="57">
        <v>13.2784</v>
      </c>
      <c r="L88" s="38">
        <v>0</v>
      </c>
      <c r="M88" s="38">
        <v>0</v>
      </c>
      <c r="N88" s="38">
        <v>21</v>
      </c>
      <c r="O88" s="38">
        <v>0</v>
      </c>
      <c r="P88" s="38">
        <v>186</v>
      </c>
      <c r="Q88" s="38">
        <v>344</v>
      </c>
      <c r="R88" s="57">
        <v>1.0149999999999999</v>
      </c>
      <c r="S88" s="38">
        <v>10</v>
      </c>
      <c r="T88" s="35"/>
      <c r="U88" s="35">
        <v>418</v>
      </c>
      <c r="V88" s="35">
        <v>100</v>
      </c>
      <c r="W88" s="35">
        <v>100</v>
      </c>
      <c r="X88" s="58">
        <v>4553975.4379273597</v>
      </c>
      <c r="Y88" s="58">
        <v>13238</v>
      </c>
    </row>
    <row r="89" spans="1:25" s="58" customFormat="1">
      <c r="A89" s="56">
        <v>418</v>
      </c>
      <c r="B89" s="35">
        <v>418100136</v>
      </c>
      <c r="C89" s="37" t="s">
        <v>507</v>
      </c>
      <c r="D89" s="38">
        <v>0</v>
      </c>
      <c r="E89" s="38">
        <v>0</v>
      </c>
      <c r="F89" s="38">
        <v>0</v>
      </c>
      <c r="G89" s="38">
        <v>0</v>
      </c>
      <c r="H89" s="38">
        <v>9</v>
      </c>
      <c r="I89" s="38">
        <v>0</v>
      </c>
      <c r="J89" s="38">
        <v>0</v>
      </c>
      <c r="K89" s="57">
        <v>0.34739999999999999</v>
      </c>
      <c r="L89" s="38">
        <v>0</v>
      </c>
      <c r="M89" s="38">
        <v>0</v>
      </c>
      <c r="N89" s="38">
        <v>0</v>
      </c>
      <c r="O89" s="38">
        <v>0</v>
      </c>
      <c r="P89" s="38">
        <v>4</v>
      </c>
      <c r="Q89" s="38">
        <v>9</v>
      </c>
      <c r="R89" s="57">
        <v>1.0149999999999999</v>
      </c>
      <c r="S89" s="38">
        <v>3</v>
      </c>
      <c r="T89" s="35"/>
      <c r="U89" s="35">
        <v>418</v>
      </c>
      <c r="V89" s="35">
        <v>100</v>
      </c>
      <c r="W89" s="35">
        <v>136</v>
      </c>
      <c r="X89" s="58">
        <v>105824.72201495999</v>
      </c>
      <c r="Y89" s="58">
        <v>11758</v>
      </c>
    </row>
    <row r="90" spans="1:25" s="58" customFormat="1">
      <c r="A90" s="56">
        <v>418</v>
      </c>
      <c r="B90" s="35">
        <v>418100139</v>
      </c>
      <c r="C90" s="37" t="s">
        <v>507</v>
      </c>
      <c r="D90" s="38">
        <v>0</v>
      </c>
      <c r="E90" s="38">
        <v>0</v>
      </c>
      <c r="F90" s="38">
        <v>0</v>
      </c>
      <c r="G90" s="38">
        <v>0</v>
      </c>
      <c r="H90" s="38">
        <v>2</v>
      </c>
      <c r="I90" s="38">
        <v>0</v>
      </c>
      <c r="J90" s="38">
        <v>0</v>
      </c>
      <c r="K90" s="57">
        <v>7.7200000000000005E-2</v>
      </c>
      <c r="L90" s="38">
        <v>0</v>
      </c>
      <c r="M90" s="38">
        <v>0</v>
      </c>
      <c r="N90" s="38">
        <v>0</v>
      </c>
      <c r="O90" s="38">
        <v>0</v>
      </c>
      <c r="P90" s="38">
        <v>1</v>
      </c>
      <c r="Q90" s="38">
        <v>2</v>
      </c>
      <c r="R90" s="57">
        <v>1.0149999999999999</v>
      </c>
      <c r="S90" s="38">
        <v>2</v>
      </c>
      <c r="T90" s="35"/>
      <c r="U90" s="35">
        <v>418</v>
      </c>
      <c r="V90" s="35">
        <v>100</v>
      </c>
      <c r="W90" s="35">
        <v>139</v>
      </c>
      <c r="X90" s="58">
        <v>23878.006108879996</v>
      </c>
      <c r="Y90" s="58">
        <v>11939</v>
      </c>
    </row>
    <row r="91" spans="1:25" s="58" customFormat="1">
      <c r="A91" s="56">
        <v>418</v>
      </c>
      <c r="B91" s="35">
        <v>418100170</v>
      </c>
      <c r="C91" s="37" t="s">
        <v>507</v>
      </c>
      <c r="D91" s="38">
        <v>0</v>
      </c>
      <c r="E91" s="38">
        <v>0</v>
      </c>
      <c r="F91" s="38">
        <v>0</v>
      </c>
      <c r="G91" s="38">
        <v>0</v>
      </c>
      <c r="H91" s="38">
        <v>5</v>
      </c>
      <c r="I91" s="38">
        <v>0</v>
      </c>
      <c r="J91" s="38">
        <v>0</v>
      </c>
      <c r="K91" s="57">
        <v>0.193</v>
      </c>
      <c r="L91" s="38">
        <v>0</v>
      </c>
      <c r="M91" s="38">
        <v>0</v>
      </c>
      <c r="N91" s="38">
        <v>0</v>
      </c>
      <c r="O91" s="38">
        <v>0</v>
      </c>
      <c r="P91" s="38">
        <v>2</v>
      </c>
      <c r="Q91" s="38">
        <v>5</v>
      </c>
      <c r="R91" s="57">
        <v>1.0149999999999999</v>
      </c>
      <c r="S91" s="38">
        <v>10</v>
      </c>
      <c r="T91" s="35"/>
      <c r="U91" s="35">
        <v>418</v>
      </c>
      <c r="V91" s="35">
        <v>100</v>
      </c>
      <c r="W91" s="35">
        <v>170</v>
      </c>
      <c r="X91" s="58">
        <v>61192.9616972</v>
      </c>
      <c r="Y91" s="58">
        <v>12239</v>
      </c>
    </row>
    <row r="92" spans="1:25" s="58" customFormat="1">
      <c r="A92" s="56">
        <v>418</v>
      </c>
      <c r="B92" s="35">
        <v>418100174</v>
      </c>
      <c r="C92" s="37" t="s">
        <v>507</v>
      </c>
      <c r="D92" s="38">
        <v>0</v>
      </c>
      <c r="E92" s="38">
        <v>0</v>
      </c>
      <c r="F92" s="38">
        <v>0</v>
      </c>
      <c r="G92" s="38">
        <v>0</v>
      </c>
      <c r="H92" s="38">
        <v>1</v>
      </c>
      <c r="I92" s="38">
        <v>0</v>
      </c>
      <c r="J92" s="38">
        <v>0</v>
      </c>
      <c r="K92" s="57">
        <v>3.8600000000000002E-2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1</v>
      </c>
      <c r="R92" s="57">
        <v>1.0149999999999999</v>
      </c>
      <c r="S92" s="38">
        <v>5</v>
      </c>
      <c r="T92" s="35"/>
      <c r="U92" s="35">
        <v>418</v>
      </c>
      <c r="V92" s="35">
        <v>100</v>
      </c>
      <c r="W92" s="35">
        <v>174</v>
      </c>
      <c r="X92" s="58">
        <v>9870.2045794400001</v>
      </c>
      <c r="Y92" s="58">
        <v>9870</v>
      </c>
    </row>
    <row r="93" spans="1:25" s="58" customFormat="1">
      <c r="A93" s="56">
        <v>418</v>
      </c>
      <c r="B93" s="35">
        <v>418100185</v>
      </c>
      <c r="C93" s="37" t="s">
        <v>507</v>
      </c>
      <c r="D93" s="38">
        <v>0</v>
      </c>
      <c r="E93" s="38">
        <v>0</v>
      </c>
      <c r="F93" s="38">
        <v>0</v>
      </c>
      <c r="G93" s="38">
        <v>0</v>
      </c>
      <c r="H93" s="38">
        <v>2</v>
      </c>
      <c r="I93" s="38">
        <v>0</v>
      </c>
      <c r="J93" s="38">
        <v>0</v>
      </c>
      <c r="K93" s="57">
        <v>7.7200000000000005E-2</v>
      </c>
      <c r="L93" s="38">
        <v>0</v>
      </c>
      <c r="M93" s="38">
        <v>0</v>
      </c>
      <c r="N93" s="38">
        <v>0</v>
      </c>
      <c r="O93" s="38">
        <v>0</v>
      </c>
      <c r="P93" s="38">
        <v>1</v>
      </c>
      <c r="Q93" s="38">
        <v>2</v>
      </c>
      <c r="R93" s="57">
        <v>1.0149999999999999</v>
      </c>
      <c r="S93" s="38">
        <v>10</v>
      </c>
      <c r="T93" s="35"/>
      <c r="U93" s="35">
        <v>418</v>
      </c>
      <c r="V93" s="35">
        <v>100</v>
      </c>
      <c r="W93" s="35">
        <v>185</v>
      </c>
      <c r="X93" s="58">
        <v>25661.378558879995</v>
      </c>
      <c r="Y93" s="58">
        <v>12831</v>
      </c>
    </row>
    <row r="94" spans="1:25" s="58" customFormat="1">
      <c r="A94" s="56">
        <v>418</v>
      </c>
      <c r="B94" s="35">
        <v>418100198</v>
      </c>
      <c r="C94" s="37" t="s">
        <v>507</v>
      </c>
      <c r="D94" s="38">
        <v>0</v>
      </c>
      <c r="E94" s="38">
        <v>0</v>
      </c>
      <c r="F94" s="38">
        <v>0</v>
      </c>
      <c r="G94" s="38">
        <v>0</v>
      </c>
      <c r="H94" s="38">
        <v>13</v>
      </c>
      <c r="I94" s="38">
        <v>0</v>
      </c>
      <c r="J94" s="38">
        <v>0</v>
      </c>
      <c r="K94" s="57">
        <v>0.50180000000000002</v>
      </c>
      <c r="L94" s="38">
        <v>0</v>
      </c>
      <c r="M94" s="38">
        <v>0</v>
      </c>
      <c r="N94" s="38">
        <v>0</v>
      </c>
      <c r="O94" s="38">
        <v>0</v>
      </c>
      <c r="P94" s="38">
        <v>1</v>
      </c>
      <c r="Q94" s="38">
        <v>13</v>
      </c>
      <c r="R94" s="57">
        <v>1.0149999999999999</v>
      </c>
      <c r="S94" s="38">
        <v>3</v>
      </c>
      <c r="T94" s="35"/>
      <c r="U94" s="35">
        <v>418</v>
      </c>
      <c r="V94" s="35">
        <v>100</v>
      </c>
      <c r="W94" s="35">
        <v>198</v>
      </c>
      <c r="X94" s="58">
        <v>132560.87973271997</v>
      </c>
      <c r="Y94" s="58">
        <v>10197</v>
      </c>
    </row>
    <row r="95" spans="1:25" s="58" customFormat="1">
      <c r="A95" s="56">
        <v>418</v>
      </c>
      <c r="B95" s="35">
        <v>418100276</v>
      </c>
      <c r="C95" s="37" t="s">
        <v>507</v>
      </c>
      <c r="D95" s="38">
        <v>0</v>
      </c>
      <c r="E95" s="38">
        <v>0</v>
      </c>
      <c r="F95" s="38">
        <v>0</v>
      </c>
      <c r="G95" s="38">
        <v>0</v>
      </c>
      <c r="H95" s="38">
        <v>2</v>
      </c>
      <c r="I95" s="38">
        <v>0</v>
      </c>
      <c r="J95" s="38">
        <v>0</v>
      </c>
      <c r="K95" s="57">
        <v>7.7200000000000005E-2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2</v>
      </c>
      <c r="R95" s="57">
        <v>1.0149999999999999</v>
      </c>
      <c r="S95" s="38">
        <v>2</v>
      </c>
      <c r="T95" s="35"/>
      <c r="U95" s="35">
        <v>418</v>
      </c>
      <c r="V95" s="35">
        <v>100</v>
      </c>
      <c r="W95" s="35">
        <v>276</v>
      </c>
      <c r="X95" s="58">
        <v>19740.40915888</v>
      </c>
      <c r="Y95" s="58">
        <v>9870</v>
      </c>
    </row>
    <row r="96" spans="1:25" s="58" customFormat="1">
      <c r="A96" s="56">
        <v>418</v>
      </c>
      <c r="B96" s="35">
        <v>418100288</v>
      </c>
      <c r="C96" s="37" t="s">
        <v>507</v>
      </c>
      <c r="D96" s="38">
        <v>0</v>
      </c>
      <c r="E96" s="38">
        <v>0</v>
      </c>
      <c r="F96" s="38">
        <v>0</v>
      </c>
      <c r="G96" s="38">
        <v>0</v>
      </c>
      <c r="H96" s="38">
        <v>4</v>
      </c>
      <c r="I96" s="38">
        <v>0</v>
      </c>
      <c r="J96" s="38">
        <v>0</v>
      </c>
      <c r="K96" s="57">
        <v>0.15440000000000001</v>
      </c>
      <c r="L96" s="38">
        <v>0</v>
      </c>
      <c r="M96" s="38">
        <v>0</v>
      </c>
      <c r="N96" s="38">
        <v>0</v>
      </c>
      <c r="O96" s="38">
        <v>0</v>
      </c>
      <c r="P96" s="38">
        <v>3</v>
      </c>
      <c r="Q96" s="38">
        <v>4</v>
      </c>
      <c r="R96" s="57">
        <v>1.0149999999999999</v>
      </c>
      <c r="S96" s="38">
        <v>2</v>
      </c>
      <c r="T96" s="35"/>
      <c r="U96" s="35">
        <v>418</v>
      </c>
      <c r="V96" s="35">
        <v>100</v>
      </c>
      <c r="W96" s="35">
        <v>288</v>
      </c>
      <c r="X96" s="58">
        <v>51893.609167760005</v>
      </c>
      <c r="Y96" s="58">
        <v>12973</v>
      </c>
    </row>
    <row r="97" spans="1:25" s="58" customFormat="1">
      <c r="A97" s="56">
        <v>418</v>
      </c>
      <c r="B97" s="35">
        <v>418100315</v>
      </c>
      <c r="C97" s="37" t="s">
        <v>507</v>
      </c>
      <c r="D97" s="38">
        <v>0</v>
      </c>
      <c r="E97" s="38">
        <v>0</v>
      </c>
      <c r="F97" s="38">
        <v>0</v>
      </c>
      <c r="G97" s="38">
        <v>0</v>
      </c>
      <c r="H97" s="38">
        <v>1</v>
      </c>
      <c r="I97" s="38">
        <v>0</v>
      </c>
      <c r="J97" s="38">
        <v>0</v>
      </c>
      <c r="K97" s="57">
        <v>3.8600000000000002E-2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1</v>
      </c>
      <c r="R97" s="57">
        <v>1.0149999999999999</v>
      </c>
      <c r="S97" s="38">
        <v>2</v>
      </c>
      <c r="T97" s="35"/>
      <c r="U97" s="35">
        <v>418</v>
      </c>
      <c r="V97" s="35">
        <v>100</v>
      </c>
      <c r="W97" s="35">
        <v>315</v>
      </c>
      <c r="X97" s="58">
        <v>9870.2045794400001</v>
      </c>
      <c r="Y97" s="58">
        <v>9870</v>
      </c>
    </row>
    <row r="98" spans="1:25" s="58" customFormat="1">
      <c r="A98" s="56">
        <v>418</v>
      </c>
      <c r="B98" s="35">
        <v>418100317</v>
      </c>
      <c r="C98" s="37" t="s">
        <v>507</v>
      </c>
      <c r="D98" s="38">
        <v>0</v>
      </c>
      <c r="E98" s="38">
        <v>0</v>
      </c>
      <c r="F98" s="38">
        <v>0</v>
      </c>
      <c r="G98" s="38">
        <v>0</v>
      </c>
      <c r="H98" s="38">
        <v>1</v>
      </c>
      <c r="I98" s="38">
        <v>0</v>
      </c>
      <c r="J98" s="38">
        <v>0</v>
      </c>
      <c r="K98" s="57">
        <v>3.8600000000000002E-2</v>
      </c>
      <c r="L98" s="38">
        <v>0</v>
      </c>
      <c r="M98" s="38">
        <v>0</v>
      </c>
      <c r="N98" s="38">
        <v>0</v>
      </c>
      <c r="O98" s="38">
        <v>0</v>
      </c>
      <c r="P98" s="38">
        <v>1</v>
      </c>
      <c r="Q98" s="38">
        <v>1</v>
      </c>
      <c r="R98" s="57">
        <v>1.0149999999999999</v>
      </c>
      <c r="S98" s="38">
        <v>2</v>
      </c>
      <c r="T98" s="35"/>
      <c r="U98" s="35">
        <v>418</v>
      </c>
      <c r="V98" s="35">
        <v>100</v>
      </c>
      <c r="W98" s="35">
        <v>317</v>
      </c>
      <c r="X98" s="58">
        <v>14007.801529439996</v>
      </c>
      <c r="Y98" s="58">
        <v>14008</v>
      </c>
    </row>
    <row r="99" spans="1:25" s="58" customFormat="1">
      <c r="A99" s="56">
        <v>418</v>
      </c>
      <c r="B99" s="35">
        <v>418100321</v>
      </c>
      <c r="C99" s="37" t="s">
        <v>507</v>
      </c>
      <c r="D99" s="38">
        <v>0</v>
      </c>
      <c r="E99" s="38">
        <v>0</v>
      </c>
      <c r="F99" s="38">
        <v>0</v>
      </c>
      <c r="G99" s="38">
        <v>0</v>
      </c>
      <c r="H99" s="38">
        <v>1</v>
      </c>
      <c r="I99" s="38">
        <v>0</v>
      </c>
      <c r="J99" s="38">
        <v>0</v>
      </c>
      <c r="K99" s="57">
        <v>3.8600000000000002E-2</v>
      </c>
      <c r="L99" s="38">
        <v>0</v>
      </c>
      <c r="M99" s="38">
        <v>0</v>
      </c>
      <c r="N99" s="38">
        <v>0</v>
      </c>
      <c r="O99" s="38">
        <v>0</v>
      </c>
      <c r="P99" s="38">
        <v>1</v>
      </c>
      <c r="Q99" s="38">
        <v>1</v>
      </c>
      <c r="R99" s="57">
        <v>1.0149999999999999</v>
      </c>
      <c r="S99" s="38">
        <v>3</v>
      </c>
      <c r="T99" s="35"/>
      <c r="U99" s="35">
        <v>418</v>
      </c>
      <c r="V99" s="35">
        <v>100</v>
      </c>
      <c r="W99" s="35">
        <v>321</v>
      </c>
      <c r="X99" s="58">
        <v>14118.424779439998</v>
      </c>
      <c r="Y99" s="58">
        <v>14118</v>
      </c>
    </row>
    <row r="100" spans="1:25" s="58" customFormat="1">
      <c r="A100" s="56">
        <v>418</v>
      </c>
      <c r="B100" s="35">
        <v>418100348</v>
      </c>
      <c r="C100" s="37" t="s">
        <v>507</v>
      </c>
      <c r="D100" s="38">
        <v>0</v>
      </c>
      <c r="E100" s="38">
        <v>0</v>
      </c>
      <c r="F100" s="38">
        <v>0</v>
      </c>
      <c r="G100" s="38">
        <v>0</v>
      </c>
      <c r="H100" s="38">
        <v>1</v>
      </c>
      <c r="I100" s="38">
        <v>0</v>
      </c>
      <c r="J100" s="38">
        <v>0</v>
      </c>
      <c r="K100" s="57">
        <v>3.8600000000000002E-2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1</v>
      </c>
      <c r="R100" s="57">
        <v>1.0149999999999999</v>
      </c>
      <c r="S100" s="38">
        <v>11</v>
      </c>
      <c r="T100" s="35"/>
      <c r="U100" s="35">
        <v>418</v>
      </c>
      <c r="V100" s="35">
        <v>100</v>
      </c>
      <c r="W100" s="35">
        <v>348</v>
      </c>
      <c r="X100" s="58">
        <v>9870.2045794400001</v>
      </c>
      <c r="Y100" s="58">
        <v>9870</v>
      </c>
    </row>
    <row r="101" spans="1:25" s="58" customFormat="1">
      <c r="A101" s="56">
        <v>418</v>
      </c>
      <c r="B101" s="35">
        <v>418100710</v>
      </c>
      <c r="C101" s="37" t="s">
        <v>507</v>
      </c>
      <c r="D101" s="38">
        <v>0</v>
      </c>
      <c r="E101" s="38">
        <v>0</v>
      </c>
      <c r="F101" s="38">
        <v>0</v>
      </c>
      <c r="G101" s="38">
        <v>0</v>
      </c>
      <c r="H101" s="38">
        <v>1</v>
      </c>
      <c r="I101" s="38">
        <v>0</v>
      </c>
      <c r="J101" s="38">
        <v>0</v>
      </c>
      <c r="K101" s="57">
        <v>3.8600000000000002E-2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1</v>
      </c>
      <c r="R101" s="57">
        <v>1.0149999999999999</v>
      </c>
      <c r="S101" s="38">
        <v>3</v>
      </c>
      <c r="T101" s="35"/>
      <c r="U101" s="35">
        <v>418</v>
      </c>
      <c r="V101" s="35">
        <v>100</v>
      </c>
      <c r="W101" s="35">
        <v>710</v>
      </c>
      <c r="X101" s="58">
        <v>9870.2045794400001</v>
      </c>
      <c r="Y101" s="58">
        <v>9870</v>
      </c>
    </row>
    <row r="102" spans="1:25" s="58" customFormat="1">
      <c r="A102" s="56">
        <v>419</v>
      </c>
      <c r="B102" s="35">
        <v>419035035</v>
      </c>
      <c r="C102" s="37" t="s">
        <v>508</v>
      </c>
      <c r="D102" s="38">
        <v>0</v>
      </c>
      <c r="E102" s="38">
        <v>0</v>
      </c>
      <c r="F102" s="38">
        <v>0</v>
      </c>
      <c r="G102" s="38">
        <v>0</v>
      </c>
      <c r="H102" s="38">
        <v>126</v>
      </c>
      <c r="I102" s="38">
        <v>0</v>
      </c>
      <c r="J102" s="38">
        <v>0</v>
      </c>
      <c r="K102" s="57">
        <v>4.8635999999999999</v>
      </c>
      <c r="L102" s="38">
        <v>0</v>
      </c>
      <c r="M102" s="38">
        <v>0</v>
      </c>
      <c r="N102" s="38">
        <v>3</v>
      </c>
      <c r="O102" s="38">
        <v>0</v>
      </c>
      <c r="P102" s="38">
        <v>97</v>
      </c>
      <c r="Q102" s="38">
        <v>126</v>
      </c>
      <c r="R102" s="57">
        <v>1.0880000000000001</v>
      </c>
      <c r="S102" s="38">
        <v>11</v>
      </c>
      <c r="T102" s="35"/>
      <c r="U102" s="35">
        <v>419</v>
      </c>
      <c r="V102" s="35">
        <v>35</v>
      </c>
      <c r="W102" s="35">
        <v>35</v>
      </c>
      <c r="X102" s="58">
        <v>1967802.8601500483</v>
      </c>
      <c r="Y102" s="58">
        <v>15617</v>
      </c>
    </row>
    <row r="103" spans="1:25" s="58" customFormat="1">
      <c r="A103" s="56">
        <v>419</v>
      </c>
      <c r="B103" s="35">
        <v>419035044</v>
      </c>
      <c r="C103" s="37" t="s">
        <v>508</v>
      </c>
      <c r="D103" s="38">
        <v>0</v>
      </c>
      <c r="E103" s="38">
        <v>0</v>
      </c>
      <c r="F103" s="38">
        <v>0</v>
      </c>
      <c r="G103" s="38">
        <v>0</v>
      </c>
      <c r="H103" s="38">
        <v>5</v>
      </c>
      <c r="I103" s="38">
        <v>0</v>
      </c>
      <c r="J103" s="38">
        <v>0</v>
      </c>
      <c r="K103" s="57">
        <v>0.193</v>
      </c>
      <c r="L103" s="38">
        <v>0</v>
      </c>
      <c r="M103" s="38">
        <v>0</v>
      </c>
      <c r="N103" s="38">
        <v>0</v>
      </c>
      <c r="O103" s="38">
        <v>0</v>
      </c>
      <c r="P103" s="38">
        <v>3</v>
      </c>
      <c r="Q103" s="38">
        <v>5</v>
      </c>
      <c r="R103" s="57">
        <v>1.0880000000000001</v>
      </c>
      <c r="S103" s="38">
        <v>11</v>
      </c>
      <c r="T103" s="35"/>
      <c r="U103" s="35">
        <v>419</v>
      </c>
      <c r="V103" s="35">
        <v>35</v>
      </c>
      <c r="W103" s="35">
        <v>44</v>
      </c>
      <c r="X103" s="58">
        <v>72100.530800239998</v>
      </c>
      <c r="Y103" s="58">
        <v>14420</v>
      </c>
    </row>
    <row r="104" spans="1:25" s="58" customFormat="1">
      <c r="A104" s="56">
        <v>419</v>
      </c>
      <c r="B104" s="35">
        <v>419035165</v>
      </c>
      <c r="C104" s="37" t="s">
        <v>508</v>
      </c>
      <c r="D104" s="38">
        <v>0</v>
      </c>
      <c r="E104" s="38">
        <v>0</v>
      </c>
      <c r="F104" s="38">
        <v>0</v>
      </c>
      <c r="G104" s="38">
        <v>0</v>
      </c>
      <c r="H104" s="38">
        <v>2</v>
      </c>
      <c r="I104" s="38">
        <v>0</v>
      </c>
      <c r="J104" s="38">
        <v>0</v>
      </c>
      <c r="K104" s="57">
        <v>7.7200000000000005E-2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2</v>
      </c>
      <c r="R104" s="57">
        <v>1.0880000000000001</v>
      </c>
      <c r="S104" s="38">
        <v>10</v>
      </c>
      <c r="T104" s="35"/>
      <c r="U104" s="35">
        <v>419</v>
      </c>
      <c r="V104" s="35">
        <v>35</v>
      </c>
      <c r="W104" s="35">
        <v>165</v>
      </c>
      <c r="X104" s="58">
        <v>20867.311808096001</v>
      </c>
      <c r="Y104" s="58">
        <v>10434</v>
      </c>
    </row>
    <row r="105" spans="1:25" s="58" customFormat="1">
      <c r="A105" s="56">
        <v>419</v>
      </c>
      <c r="B105" s="35">
        <v>419035243</v>
      </c>
      <c r="C105" s="37" t="s">
        <v>508</v>
      </c>
      <c r="D105" s="38">
        <v>0</v>
      </c>
      <c r="E105" s="38">
        <v>0</v>
      </c>
      <c r="F105" s="38">
        <v>0</v>
      </c>
      <c r="G105" s="38">
        <v>0</v>
      </c>
      <c r="H105" s="38">
        <v>1</v>
      </c>
      <c r="I105" s="38">
        <v>0</v>
      </c>
      <c r="J105" s="38">
        <v>0</v>
      </c>
      <c r="K105" s="57">
        <v>3.8600000000000002E-2</v>
      </c>
      <c r="L105" s="38">
        <v>0</v>
      </c>
      <c r="M105" s="38">
        <v>0</v>
      </c>
      <c r="N105" s="38">
        <v>0</v>
      </c>
      <c r="O105" s="38">
        <v>0</v>
      </c>
      <c r="P105" s="38">
        <v>1</v>
      </c>
      <c r="Q105" s="38">
        <v>1</v>
      </c>
      <c r="R105" s="57">
        <v>1.0880000000000001</v>
      </c>
      <c r="S105" s="38">
        <v>9</v>
      </c>
      <c r="T105" s="35"/>
      <c r="U105" s="35">
        <v>419</v>
      </c>
      <c r="V105" s="35">
        <v>35</v>
      </c>
      <c r="W105" s="35">
        <v>243</v>
      </c>
      <c r="X105" s="58">
        <v>16453.167904047998</v>
      </c>
      <c r="Y105" s="58">
        <v>16453</v>
      </c>
    </row>
    <row r="106" spans="1:25" s="58" customFormat="1">
      <c r="A106" s="56">
        <v>419</v>
      </c>
      <c r="B106" s="35">
        <v>419035244</v>
      </c>
      <c r="C106" s="37" t="s">
        <v>508</v>
      </c>
      <c r="D106" s="38">
        <v>0</v>
      </c>
      <c r="E106" s="38">
        <v>0</v>
      </c>
      <c r="F106" s="38">
        <v>0</v>
      </c>
      <c r="G106" s="38">
        <v>0</v>
      </c>
      <c r="H106" s="38">
        <v>2</v>
      </c>
      <c r="I106" s="38">
        <v>0</v>
      </c>
      <c r="J106" s="38">
        <v>0</v>
      </c>
      <c r="K106" s="57">
        <v>7.7200000000000005E-2</v>
      </c>
      <c r="L106" s="38">
        <v>0</v>
      </c>
      <c r="M106" s="38">
        <v>0</v>
      </c>
      <c r="N106" s="38">
        <v>0</v>
      </c>
      <c r="O106" s="38">
        <v>0</v>
      </c>
      <c r="P106" s="38">
        <v>1</v>
      </c>
      <c r="Q106" s="38">
        <v>2</v>
      </c>
      <c r="R106" s="57">
        <v>1.0880000000000001</v>
      </c>
      <c r="S106" s="38">
        <v>10</v>
      </c>
      <c r="T106" s="35"/>
      <c r="U106" s="35">
        <v>419</v>
      </c>
      <c r="V106" s="35">
        <v>35</v>
      </c>
      <c r="W106" s="35">
        <v>244</v>
      </c>
      <c r="X106" s="58">
        <v>27169.484288096002</v>
      </c>
      <c r="Y106" s="58">
        <v>13585</v>
      </c>
    </row>
    <row r="107" spans="1:25" s="58" customFormat="1">
      <c r="A107" s="56">
        <v>419</v>
      </c>
      <c r="B107" s="35">
        <v>419035293</v>
      </c>
      <c r="C107" s="37" t="s">
        <v>508</v>
      </c>
      <c r="D107" s="38">
        <v>0</v>
      </c>
      <c r="E107" s="38">
        <v>0</v>
      </c>
      <c r="F107" s="38">
        <v>0</v>
      </c>
      <c r="G107" s="38">
        <v>0</v>
      </c>
      <c r="H107" s="38">
        <v>1</v>
      </c>
      <c r="I107" s="38">
        <v>0</v>
      </c>
      <c r="J107" s="38">
        <v>0</v>
      </c>
      <c r="K107" s="57">
        <v>3.8600000000000002E-2</v>
      </c>
      <c r="L107" s="38">
        <v>0</v>
      </c>
      <c r="M107" s="38">
        <v>0</v>
      </c>
      <c r="N107" s="38">
        <v>0</v>
      </c>
      <c r="O107" s="38">
        <v>0</v>
      </c>
      <c r="P107" s="38">
        <v>1</v>
      </c>
      <c r="Q107" s="38">
        <v>1</v>
      </c>
      <c r="R107" s="57">
        <v>1.0880000000000001</v>
      </c>
      <c r="S107" s="38">
        <v>10</v>
      </c>
      <c r="T107" s="35"/>
      <c r="U107" s="35">
        <v>419</v>
      </c>
      <c r="V107" s="35">
        <v>35</v>
      </c>
      <c r="W107" s="35">
        <v>293</v>
      </c>
      <c r="X107" s="58">
        <v>16735.828384048</v>
      </c>
      <c r="Y107" s="58">
        <v>16736</v>
      </c>
    </row>
    <row r="108" spans="1:25" s="58" customFormat="1">
      <c r="A108" s="56">
        <v>420</v>
      </c>
      <c r="B108" s="35">
        <v>420049010</v>
      </c>
      <c r="C108" s="37" t="s">
        <v>509</v>
      </c>
      <c r="D108" s="38">
        <v>0</v>
      </c>
      <c r="E108" s="38">
        <v>0</v>
      </c>
      <c r="F108" s="38">
        <v>0</v>
      </c>
      <c r="G108" s="38">
        <v>3</v>
      </c>
      <c r="H108" s="38">
        <v>1</v>
      </c>
      <c r="I108" s="38">
        <v>0</v>
      </c>
      <c r="J108" s="38">
        <v>0</v>
      </c>
      <c r="K108" s="57">
        <v>0.15440000000000001</v>
      </c>
      <c r="L108" s="38">
        <v>0</v>
      </c>
      <c r="M108" s="38">
        <v>0</v>
      </c>
      <c r="N108" s="38">
        <v>0</v>
      </c>
      <c r="O108" s="38">
        <v>0</v>
      </c>
      <c r="P108" s="38">
        <v>3</v>
      </c>
      <c r="Q108" s="38">
        <v>4</v>
      </c>
      <c r="R108" s="57">
        <v>1.1160000000000001</v>
      </c>
      <c r="S108" s="38">
        <v>3</v>
      </c>
      <c r="T108" s="35"/>
      <c r="U108" s="35">
        <v>420</v>
      </c>
      <c r="V108" s="35">
        <v>49</v>
      </c>
      <c r="W108" s="35">
        <v>10</v>
      </c>
      <c r="X108" s="58">
        <v>57708.231361343998</v>
      </c>
      <c r="Y108" s="58">
        <v>14427</v>
      </c>
    </row>
    <row r="109" spans="1:25" s="58" customFormat="1">
      <c r="A109" s="56">
        <v>420</v>
      </c>
      <c r="B109" s="35">
        <v>420049026</v>
      </c>
      <c r="C109" s="37" t="s">
        <v>509</v>
      </c>
      <c r="D109" s="38">
        <v>1</v>
      </c>
      <c r="E109" s="38">
        <v>0</v>
      </c>
      <c r="F109" s="38">
        <v>0</v>
      </c>
      <c r="G109" s="38">
        <v>2</v>
      </c>
      <c r="H109" s="38">
        <v>0</v>
      </c>
      <c r="I109" s="38">
        <v>0</v>
      </c>
      <c r="J109" s="38">
        <v>0</v>
      </c>
      <c r="K109" s="57">
        <v>7.7200000000000005E-2</v>
      </c>
      <c r="L109" s="38">
        <v>0</v>
      </c>
      <c r="M109" s="38">
        <v>0</v>
      </c>
      <c r="N109" s="38">
        <v>0</v>
      </c>
      <c r="O109" s="38">
        <v>0</v>
      </c>
      <c r="P109" s="38">
        <v>2</v>
      </c>
      <c r="Q109" s="38">
        <v>3</v>
      </c>
      <c r="R109" s="57">
        <v>1.1160000000000001</v>
      </c>
      <c r="S109" s="38">
        <v>3</v>
      </c>
      <c r="T109" s="35"/>
      <c r="U109" s="35">
        <v>420</v>
      </c>
      <c r="V109" s="35">
        <v>49</v>
      </c>
      <c r="W109" s="35">
        <v>26</v>
      </c>
      <c r="X109" s="58">
        <v>36249.184680671999</v>
      </c>
      <c r="Y109" s="58">
        <v>12083</v>
      </c>
    </row>
    <row r="110" spans="1:25" s="58" customFormat="1">
      <c r="A110" s="56">
        <v>420</v>
      </c>
      <c r="B110" s="35">
        <v>420049031</v>
      </c>
      <c r="C110" s="37" t="s">
        <v>509</v>
      </c>
      <c r="D110" s="38">
        <v>0</v>
      </c>
      <c r="E110" s="38">
        <v>0</v>
      </c>
      <c r="F110" s="38">
        <v>1</v>
      </c>
      <c r="G110" s="38">
        <v>0</v>
      </c>
      <c r="H110" s="38">
        <v>0</v>
      </c>
      <c r="I110" s="38">
        <v>0</v>
      </c>
      <c r="J110" s="38">
        <v>0</v>
      </c>
      <c r="K110" s="57">
        <v>3.8600000000000002E-2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1</v>
      </c>
      <c r="R110" s="57">
        <v>1.1160000000000001</v>
      </c>
      <c r="S110" s="38">
        <v>5</v>
      </c>
      <c r="T110" s="35"/>
      <c r="U110" s="35">
        <v>420</v>
      </c>
      <c r="V110" s="35">
        <v>49</v>
      </c>
      <c r="W110" s="35">
        <v>31</v>
      </c>
      <c r="X110" s="58">
        <v>11002.872820336001</v>
      </c>
      <c r="Y110" s="58">
        <v>11003</v>
      </c>
    </row>
    <row r="111" spans="1:25" s="58" customFormat="1">
      <c r="A111" s="56">
        <v>420</v>
      </c>
      <c r="B111" s="35">
        <v>420049035</v>
      </c>
      <c r="C111" s="37" t="s">
        <v>509</v>
      </c>
      <c r="D111" s="38">
        <v>1</v>
      </c>
      <c r="E111" s="38">
        <v>0</v>
      </c>
      <c r="F111" s="38">
        <v>5</v>
      </c>
      <c r="G111" s="38">
        <v>20</v>
      </c>
      <c r="H111" s="38">
        <v>7</v>
      </c>
      <c r="I111" s="38">
        <v>0</v>
      </c>
      <c r="J111" s="38">
        <v>0</v>
      </c>
      <c r="K111" s="57">
        <v>1.2352000000000001</v>
      </c>
      <c r="L111" s="38">
        <v>0</v>
      </c>
      <c r="M111" s="38">
        <v>0</v>
      </c>
      <c r="N111" s="38">
        <v>0</v>
      </c>
      <c r="O111" s="38">
        <v>0</v>
      </c>
      <c r="P111" s="38">
        <v>21</v>
      </c>
      <c r="Q111" s="38">
        <v>33</v>
      </c>
      <c r="R111" s="57">
        <v>1.1160000000000001</v>
      </c>
      <c r="S111" s="38">
        <v>11</v>
      </c>
      <c r="T111" s="35"/>
      <c r="U111" s="35">
        <v>420</v>
      </c>
      <c r="V111" s="35">
        <v>49</v>
      </c>
      <c r="W111" s="35">
        <v>35</v>
      </c>
      <c r="X111" s="58">
        <v>498392.87129075202</v>
      </c>
      <c r="Y111" s="58">
        <v>15103</v>
      </c>
    </row>
    <row r="112" spans="1:25" s="58" customFormat="1">
      <c r="A112" s="56">
        <v>420</v>
      </c>
      <c r="B112" s="35">
        <v>420049044</v>
      </c>
      <c r="C112" s="37" t="s">
        <v>509</v>
      </c>
      <c r="D112" s="38">
        <v>1</v>
      </c>
      <c r="E112" s="38">
        <v>0</v>
      </c>
      <c r="F112" s="38">
        <v>0</v>
      </c>
      <c r="G112" s="38">
        <v>5</v>
      </c>
      <c r="H112" s="38">
        <v>0</v>
      </c>
      <c r="I112" s="38">
        <v>0</v>
      </c>
      <c r="J112" s="38">
        <v>0</v>
      </c>
      <c r="K112" s="57">
        <v>0.193</v>
      </c>
      <c r="L112" s="38">
        <v>0</v>
      </c>
      <c r="M112" s="38">
        <v>0</v>
      </c>
      <c r="N112" s="38">
        <v>0</v>
      </c>
      <c r="O112" s="38">
        <v>0</v>
      </c>
      <c r="P112" s="38">
        <v>4</v>
      </c>
      <c r="Q112" s="38">
        <v>6</v>
      </c>
      <c r="R112" s="57">
        <v>1.1160000000000001</v>
      </c>
      <c r="S112" s="38">
        <v>11</v>
      </c>
      <c r="T112" s="35"/>
      <c r="U112" s="35">
        <v>420</v>
      </c>
      <c r="V112" s="35">
        <v>49</v>
      </c>
      <c r="W112" s="35">
        <v>44</v>
      </c>
      <c r="X112" s="58">
        <v>87367.392701680015</v>
      </c>
      <c r="Y112" s="58">
        <v>14561</v>
      </c>
    </row>
    <row r="113" spans="1:25" s="58" customFormat="1">
      <c r="A113" s="56">
        <v>420</v>
      </c>
      <c r="B113" s="35">
        <v>420049049</v>
      </c>
      <c r="C113" s="37" t="s">
        <v>509</v>
      </c>
      <c r="D113" s="38">
        <v>10</v>
      </c>
      <c r="E113" s="38">
        <v>0</v>
      </c>
      <c r="F113" s="38">
        <v>29</v>
      </c>
      <c r="G113" s="38">
        <v>150</v>
      </c>
      <c r="H113" s="38">
        <v>16</v>
      </c>
      <c r="I113" s="38">
        <v>0</v>
      </c>
      <c r="J113" s="38">
        <v>0</v>
      </c>
      <c r="K113" s="57">
        <v>7.5270000000000001</v>
      </c>
      <c r="L113" s="38">
        <v>0</v>
      </c>
      <c r="M113" s="38">
        <v>12</v>
      </c>
      <c r="N113" s="38">
        <v>3</v>
      </c>
      <c r="O113" s="38">
        <v>0</v>
      </c>
      <c r="P113" s="38">
        <v>165</v>
      </c>
      <c r="Q113" s="38">
        <v>200</v>
      </c>
      <c r="R113" s="57">
        <v>1.1160000000000001</v>
      </c>
      <c r="S113" s="38">
        <v>8</v>
      </c>
      <c r="T113" s="35"/>
      <c r="U113" s="35">
        <v>420</v>
      </c>
      <c r="V113" s="35">
        <v>49</v>
      </c>
      <c r="W113" s="35">
        <v>49</v>
      </c>
      <c r="X113" s="58">
        <v>3208230.0178455198</v>
      </c>
      <c r="Y113" s="58">
        <v>16041</v>
      </c>
    </row>
    <row r="114" spans="1:25" s="58" customFormat="1">
      <c r="A114" s="56">
        <v>420</v>
      </c>
      <c r="B114" s="35">
        <v>420049057</v>
      </c>
      <c r="C114" s="37" t="s">
        <v>509</v>
      </c>
      <c r="D114" s="38">
        <v>0</v>
      </c>
      <c r="E114" s="38">
        <v>0</v>
      </c>
      <c r="F114" s="38">
        <v>1</v>
      </c>
      <c r="G114" s="38">
        <v>3</v>
      </c>
      <c r="H114" s="38">
        <v>1</v>
      </c>
      <c r="I114" s="38">
        <v>0</v>
      </c>
      <c r="J114" s="38">
        <v>0</v>
      </c>
      <c r="K114" s="57">
        <v>0.193</v>
      </c>
      <c r="L114" s="38">
        <v>0</v>
      </c>
      <c r="M114" s="38">
        <v>0</v>
      </c>
      <c r="N114" s="38">
        <v>0</v>
      </c>
      <c r="O114" s="38">
        <v>0</v>
      </c>
      <c r="P114" s="38">
        <v>1</v>
      </c>
      <c r="Q114" s="38">
        <v>5</v>
      </c>
      <c r="R114" s="57">
        <v>1.1160000000000001</v>
      </c>
      <c r="S114" s="38">
        <v>12</v>
      </c>
      <c r="T114" s="35"/>
      <c r="U114" s="35">
        <v>420</v>
      </c>
      <c r="V114" s="35">
        <v>49</v>
      </c>
      <c r="W114" s="35">
        <v>57</v>
      </c>
      <c r="X114" s="58">
        <v>61979.241341680005</v>
      </c>
      <c r="Y114" s="58">
        <v>12396</v>
      </c>
    </row>
    <row r="115" spans="1:25" s="58" customFormat="1">
      <c r="A115" s="56">
        <v>420</v>
      </c>
      <c r="B115" s="35">
        <v>420049067</v>
      </c>
      <c r="C115" s="37" t="s">
        <v>509</v>
      </c>
      <c r="D115" s="38">
        <v>0</v>
      </c>
      <c r="E115" s="38">
        <v>0</v>
      </c>
      <c r="F115" s="38">
        <v>0</v>
      </c>
      <c r="G115" s="38">
        <v>1</v>
      </c>
      <c r="H115" s="38">
        <v>0</v>
      </c>
      <c r="I115" s="38">
        <v>0</v>
      </c>
      <c r="J115" s="38">
        <v>0</v>
      </c>
      <c r="K115" s="57">
        <v>3.8600000000000002E-2</v>
      </c>
      <c r="L115" s="38">
        <v>0</v>
      </c>
      <c r="M115" s="38">
        <v>0</v>
      </c>
      <c r="N115" s="38">
        <v>0</v>
      </c>
      <c r="O115" s="38">
        <v>0</v>
      </c>
      <c r="P115" s="38">
        <v>1</v>
      </c>
      <c r="Q115" s="38">
        <v>1</v>
      </c>
      <c r="R115" s="57">
        <v>1.1160000000000001</v>
      </c>
      <c r="S115" s="38">
        <v>2</v>
      </c>
      <c r="T115" s="35"/>
      <c r="U115" s="35">
        <v>420</v>
      </c>
      <c r="V115" s="35">
        <v>49</v>
      </c>
      <c r="W115" s="35">
        <v>67</v>
      </c>
      <c r="X115" s="58">
        <v>15565.676580336003</v>
      </c>
      <c r="Y115" s="58">
        <v>15566</v>
      </c>
    </row>
    <row r="116" spans="1:25" s="58" customFormat="1">
      <c r="A116" s="56">
        <v>420</v>
      </c>
      <c r="B116" s="35">
        <v>420049093</v>
      </c>
      <c r="C116" s="37" t="s">
        <v>509</v>
      </c>
      <c r="D116" s="38">
        <v>1</v>
      </c>
      <c r="E116" s="38">
        <v>0</v>
      </c>
      <c r="F116" s="38">
        <v>0</v>
      </c>
      <c r="G116" s="38">
        <v>10</v>
      </c>
      <c r="H116" s="38">
        <v>4</v>
      </c>
      <c r="I116" s="38">
        <v>0</v>
      </c>
      <c r="J116" s="38">
        <v>0</v>
      </c>
      <c r="K116" s="57">
        <v>0.54039999999999999</v>
      </c>
      <c r="L116" s="38">
        <v>0</v>
      </c>
      <c r="M116" s="38">
        <v>0</v>
      </c>
      <c r="N116" s="38">
        <v>0</v>
      </c>
      <c r="O116" s="38">
        <v>0</v>
      </c>
      <c r="P116" s="38">
        <v>9</v>
      </c>
      <c r="Q116" s="38">
        <v>15</v>
      </c>
      <c r="R116" s="57">
        <v>1.1160000000000001</v>
      </c>
      <c r="S116" s="38">
        <v>11</v>
      </c>
      <c r="T116" s="35"/>
      <c r="U116" s="35">
        <v>420</v>
      </c>
      <c r="V116" s="35">
        <v>49</v>
      </c>
      <c r="W116" s="35">
        <v>93</v>
      </c>
      <c r="X116" s="58">
        <v>219255.23368470403</v>
      </c>
      <c r="Y116" s="58">
        <v>14617</v>
      </c>
    </row>
    <row r="117" spans="1:25" s="58" customFormat="1">
      <c r="A117" s="56">
        <v>420</v>
      </c>
      <c r="B117" s="35">
        <v>420049128</v>
      </c>
      <c r="C117" s="37" t="s">
        <v>509</v>
      </c>
      <c r="D117" s="38">
        <v>0</v>
      </c>
      <c r="E117" s="38">
        <v>0</v>
      </c>
      <c r="F117" s="38">
        <v>1</v>
      </c>
      <c r="G117" s="38">
        <v>0</v>
      </c>
      <c r="H117" s="38">
        <v>0</v>
      </c>
      <c r="I117" s="38">
        <v>0</v>
      </c>
      <c r="J117" s="38">
        <v>0</v>
      </c>
      <c r="K117" s="57">
        <v>3.8600000000000002E-2</v>
      </c>
      <c r="L117" s="38">
        <v>0</v>
      </c>
      <c r="M117" s="38">
        <v>0</v>
      </c>
      <c r="N117" s="38">
        <v>0</v>
      </c>
      <c r="O117" s="38">
        <v>0</v>
      </c>
      <c r="P117" s="38">
        <v>1</v>
      </c>
      <c r="Q117" s="38">
        <v>1</v>
      </c>
      <c r="R117" s="57">
        <v>1.1160000000000001</v>
      </c>
      <c r="S117" s="38">
        <v>10</v>
      </c>
      <c r="T117" s="35"/>
      <c r="U117" s="35">
        <v>420</v>
      </c>
      <c r="V117" s="35">
        <v>49</v>
      </c>
      <c r="W117" s="35">
        <v>128</v>
      </c>
      <c r="X117" s="58">
        <v>17451.260180336005</v>
      </c>
      <c r="Y117" s="58">
        <v>17451</v>
      </c>
    </row>
    <row r="118" spans="1:25" s="58" customFormat="1">
      <c r="A118" s="56">
        <v>420</v>
      </c>
      <c r="B118" s="35">
        <v>420049163</v>
      </c>
      <c r="C118" s="37" t="s">
        <v>509</v>
      </c>
      <c r="D118" s="38">
        <v>0</v>
      </c>
      <c r="E118" s="38">
        <v>0</v>
      </c>
      <c r="F118" s="38">
        <v>0</v>
      </c>
      <c r="G118" s="38">
        <v>1</v>
      </c>
      <c r="H118" s="38">
        <v>1</v>
      </c>
      <c r="I118" s="38">
        <v>0</v>
      </c>
      <c r="J118" s="38">
        <v>0</v>
      </c>
      <c r="K118" s="57">
        <v>7.7200000000000005E-2</v>
      </c>
      <c r="L118" s="38">
        <v>0</v>
      </c>
      <c r="M118" s="38">
        <v>0</v>
      </c>
      <c r="N118" s="38">
        <v>0</v>
      </c>
      <c r="O118" s="38">
        <v>0</v>
      </c>
      <c r="P118" s="38">
        <v>1</v>
      </c>
      <c r="Q118" s="38">
        <v>2</v>
      </c>
      <c r="R118" s="57">
        <v>1.1160000000000001</v>
      </c>
      <c r="S118" s="38">
        <v>11</v>
      </c>
      <c r="T118" s="35"/>
      <c r="U118" s="35">
        <v>420</v>
      </c>
      <c r="V118" s="35">
        <v>49</v>
      </c>
      <c r="W118" s="35">
        <v>163</v>
      </c>
      <c r="X118" s="58">
        <v>28507.523040672</v>
      </c>
      <c r="Y118" s="58">
        <v>14254</v>
      </c>
    </row>
    <row r="119" spans="1:25" s="58" customFormat="1">
      <c r="A119" s="56">
        <v>420</v>
      </c>
      <c r="B119" s="35">
        <v>420049165</v>
      </c>
      <c r="C119" s="37" t="s">
        <v>509</v>
      </c>
      <c r="D119" s="38">
        <v>1</v>
      </c>
      <c r="E119" s="38">
        <v>0</v>
      </c>
      <c r="F119" s="38">
        <v>0</v>
      </c>
      <c r="G119" s="38">
        <v>8</v>
      </c>
      <c r="H119" s="38">
        <v>2</v>
      </c>
      <c r="I119" s="38">
        <v>0</v>
      </c>
      <c r="J119" s="38">
        <v>0</v>
      </c>
      <c r="K119" s="57">
        <v>0.38600000000000001</v>
      </c>
      <c r="L119" s="38">
        <v>0</v>
      </c>
      <c r="M119" s="38">
        <v>0</v>
      </c>
      <c r="N119" s="38">
        <v>0</v>
      </c>
      <c r="O119" s="38">
        <v>0</v>
      </c>
      <c r="P119" s="38">
        <v>9</v>
      </c>
      <c r="Q119" s="38">
        <v>11</v>
      </c>
      <c r="R119" s="57">
        <v>1.1160000000000001</v>
      </c>
      <c r="S119" s="38">
        <v>10</v>
      </c>
      <c r="T119" s="35"/>
      <c r="U119" s="35">
        <v>420</v>
      </c>
      <c r="V119" s="35">
        <v>49</v>
      </c>
      <c r="W119" s="35">
        <v>165</v>
      </c>
      <c r="X119" s="58">
        <v>172688.05460335995</v>
      </c>
      <c r="Y119" s="58">
        <v>15699</v>
      </c>
    </row>
    <row r="120" spans="1:25" s="58" customFormat="1">
      <c r="A120" s="56">
        <v>420</v>
      </c>
      <c r="B120" s="35">
        <v>420049176</v>
      </c>
      <c r="C120" s="37" t="s">
        <v>509</v>
      </c>
      <c r="D120" s="38">
        <v>2</v>
      </c>
      <c r="E120" s="38">
        <v>0</v>
      </c>
      <c r="F120" s="38">
        <v>1</v>
      </c>
      <c r="G120" s="38">
        <v>10</v>
      </c>
      <c r="H120" s="38">
        <v>2</v>
      </c>
      <c r="I120" s="38">
        <v>0</v>
      </c>
      <c r="J120" s="38">
        <v>0</v>
      </c>
      <c r="K120" s="57">
        <v>0.50180000000000002</v>
      </c>
      <c r="L120" s="38">
        <v>0</v>
      </c>
      <c r="M120" s="38">
        <v>0</v>
      </c>
      <c r="N120" s="38">
        <v>0</v>
      </c>
      <c r="O120" s="38">
        <v>0</v>
      </c>
      <c r="P120" s="38">
        <v>8</v>
      </c>
      <c r="Q120" s="38">
        <v>14</v>
      </c>
      <c r="R120" s="57">
        <v>1.1160000000000001</v>
      </c>
      <c r="S120" s="38">
        <v>8</v>
      </c>
      <c r="T120" s="35"/>
      <c r="U120" s="35">
        <v>420</v>
      </c>
      <c r="V120" s="35">
        <v>49</v>
      </c>
      <c r="W120" s="35">
        <v>176</v>
      </c>
      <c r="X120" s="58">
        <v>199610.693384368</v>
      </c>
      <c r="Y120" s="58">
        <v>14258</v>
      </c>
    </row>
    <row r="121" spans="1:25" s="58" customFormat="1">
      <c r="A121" s="56">
        <v>420</v>
      </c>
      <c r="B121" s="35">
        <v>420049181</v>
      </c>
      <c r="C121" s="37" t="s">
        <v>509</v>
      </c>
      <c r="D121" s="38">
        <v>0</v>
      </c>
      <c r="E121" s="38">
        <v>0</v>
      </c>
      <c r="F121" s="38">
        <v>0</v>
      </c>
      <c r="G121" s="38">
        <v>1</v>
      </c>
      <c r="H121" s="38">
        <v>0</v>
      </c>
      <c r="I121" s="38">
        <v>0</v>
      </c>
      <c r="J121" s="38">
        <v>0</v>
      </c>
      <c r="K121" s="57">
        <v>3.8600000000000002E-2</v>
      </c>
      <c r="L121" s="38">
        <v>0</v>
      </c>
      <c r="M121" s="38">
        <v>1</v>
      </c>
      <c r="N121" s="38">
        <v>0</v>
      </c>
      <c r="O121" s="38">
        <v>0</v>
      </c>
      <c r="P121" s="38">
        <v>1</v>
      </c>
      <c r="Q121" s="38">
        <v>1</v>
      </c>
      <c r="R121" s="57">
        <v>1.1160000000000001</v>
      </c>
      <c r="S121" s="38">
        <v>10</v>
      </c>
      <c r="T121" s="35"/>
      <c r="U121" s="35">
        <v>420</v>
      </c>
      <c r="V121" s="35">
        <v>49</v>
      </c>
      <c r="W121" s="35">
        <v>181</v>
      </c>
      <c r="X121" s="58">
        <v>20311.313380336003</v>
      </c>
      <c r="Y121" s="58">
        <v>20311</v>
      </c>
    </row>
    <row r="122" spans="1:25" s="58" customFormat="1">
      <c r="A122" s="56">
        <v>420</v>
      </c>
      <c r="B122" s="35">
        <v>420049199</v>
      </c>
      <c r="C122" s="37" t="s">
        <v>509</v>
      </c>
      <c r="D122" s="38">
        <v>1</v>
      </c>
      <c r="E122" s="38">
        <v>0</v>
      </c>
      <c r="F122" s="38">
        <v>0</v>
      </c>
      <c r="G122" s="38">
        <v>1</v>
      </c>
      <c r="H122" s="38">
        <v>1</v>
      </c>
      <c r="I122" s="38">
        <v>0</v>
      </c>
      <c r="J122" s="38">
        <v>0</v>
      </c>
      <c r="K122" s="57">
        <v>7.7200000000000005E-2</v>
      </c>
      <c r="L122" s="38">
        <v>0</v>
      </c>
      <c r="M122" s="38">
        <v>1</v>
      </c>
      <c r="N122" s="38">
        <v>0</v>
      </c>
      <c r="O122" s="38">
        <v>0</v>
      </c>
      <c r="P122" s="38">
        <v>3</v>
      </c>
      <c r="Q122" s="38">
        <v>3</v>
      </c>
      <c r="R122" s="57">
        <v>1.1160000000000001</v>
      </c>
      <c r="S122" s="38">
        <v>2</v>
      </c>
      <c r="T122" s="35"/>
      <c r="U122" s="35">
        <v>420</v>
      </c>
      <c r="V122" s="35">
        <v>49</v>
      </c>
      <c r="W122" s="35">
        <v>199</v>
      </c>
      <c r="X122" s="58">
        <v>42908.057400671998</v>
      </c>
      <c r="Y122" s="58">
        <v>14303</v>
      </c>
    </row>
    <row r="123" spans="1:25" s="58" customFormat="1">
      <c r="A123" s="56">
        <v>420</v>
      </c>
      <c r="B123" s="35">
        <v>420049244</v>
      </c>
      <c r="C123" s="37" t="s">
        <v>509</v>
      </c>
      <c r="D123" s="38">
        <v>0</v>
      </c>
      <c r="E123" s="38">
        <v>0</v>
      </c>
      <c r="F123" s="38">
        <v>0</v>
      </c>
      <c r="G123" s="38">
        <v>3</v>
      </c>
      <c r="H123" s="38">
        <v>0</v>
      </c>
      <c r="I123" s="38">
        <v>0</v>
      </c>
      <c r="J123" s="38">
        <v>0</v>
      </c>
      <c r="K123" s="57">
        <v>0.1158</v>
      </c>
      <c r="L123" s="38">
        <v>0</v>
      </c>
      <c r="M123" s="38">
        <v>0</v>
      </c>
      <c r="N123" s="38">
        <v>0</v>
      </c>
      <c r="O123" s="38">
        <v>0</v>
      </c>
      <c r="P123" s="38">
        <v>1</v>
      </c>
      <c r="Q123" s="38">
        <v>3</v>
      </c>
      <c r="R123" s="57">
        <v>1.1160000000000001</v>
      </c>
      <c r="S123" s="38">
        <v>10</v>
      </c>
      <c r="T123" s="35"/>
      <c r="U123" s="35">
        <v>420</v>
      </c>
      <c r="V123" s="35">
        <v>49</v>
      </c>
      <c r="W123" s="35">
        <v>244</v>
      </c>
      <c r="X123" s="58">
        <v>39626.939861008002</v>
      </c>
      <c r="Y123" s="58">
        <v>13209</v>
      </c>
    </row>
    <row r="124" spans="1:25" s="58" customFormat="1">
      <c r="A124" s="56">
        <v>420</v>
      </c>
      <c r="B124" s="35">
        <v>420049248</v>
      </c>
      <c r="C124" s="37" t="s">
        <v>509</v>
      </c>
      <c r="D124" s="38">
        <v>1</v>
      </c>
      <c r="E124" s="38">
        <v>0</v>
      </c>
      <c r="F124" s="38">
        <v>1</v>
      </c>
      <c r="G124" s="38">
        <v>5</v>
      </c>
      <c r="H124" s="38">
        <v>2</v>
      </c>
      <c r="I124" s="38">
        <v>0</v>
      </c>
      <c r="J124" s="38">
        <v>0</v>
      </c>
      <c r="K124" s="57">
        <v>0.30880000000000002</v>
      </c>
      <c r="L124" s="38">
        <v>0</v>
      </c>
      <c r="M124" s="38">
        <v>0</v>
      </c>
      <c r="N124" s="38">
        <v>0</v>
      </c>
      <c r="O124" s="38">
        <v>0</v>
      </c>
      <c r="P124" s="38">
        <v>2</v>
      </c>
      <c r="Q124" s="38">
        <v>9</v>
      </c>
      <c r="R124" s="57">
        <v>1.1160000000000001</v>
      </c>
      <c r="S124" s="38">
        <v>11</v>
      </c>
      <c r="T124" s="35"/>
      <c r="U124" s="35">
        <v>420</v>
      </c>
      <c r="V124" s="35">
        <v>49</v>
      </c>
      <c r="W124" s="35">
        <v>248</v>
      </c>
      <c r="X124" s="58">
        <v>106073.35132268802</v>
      </c>
      <c r="Y124" s="58">
        <v>11786</v>
      </c>
    </row>
    <row r="125" spans="1:25" s="58" customFormat="1">
      <c r="A125" s="56">
        <v>420</v>
      </c>
      <c r="B125" s="35">
        <v>420049262</v>
      </c>
      <c r="C125" s="37" t="s">
        <v>509</v>
      </c>
      <c r="D125" s="38">
        <v>0</v>
      </c>
      <c r="E125" s="38">
        <v>0</v>
      </c>
      <c r="F125" s="38">
        <v>0</v>
      </c>
      <c r="G125" s="38">
        <v>1</v>
      </c>
      <c r="H125" s="38">
        <v>0</v>
      </c>
      <c r="I125" s="38">
        <v>0</v>
      </c>
      <c r="J125" s="38">
        <v>0</v>
      </c>
      <c r="K125" s="57">
        <v>3.8600000000000002E-2</v>
      </c>
      <c r="L125" s="38">
        <v>0</v>
      </c>
      <c r="M125" s="38">
        <v>0</v>
      </c>
      <c r="N125" s="38">
        <v>0</v>
      </c>
      <c r="O125" s="38">
        <v>0</v>
      </c>
      <c r="P125" s="38">
        <v>1</v>
      </c>
      <c r="Q125" s="38">
        <v>1</v>
      </c>
      <c r="R125" s="57">
        <v>1.1160000000000001</v>
      </c>
      <c r="S125" s="38">
        <v>9</v>
      </c>
      <c r="T125" s="35"/>
      <c r="U125" s="35">
        <v>420</v>
      </c>
      <c r="V125" s="35">
        <v>49</v>
      </c>
      <c r="W125" s="35">
        <v>262</v>
      </c>
      <c r="X125" s="58">
        <v>17218.686500336</v>
      </c>
      <c r="Y125" s="58">
        <v>17219</v>
      </c>
    </row>
    <row r="126" spans="1:25" s="58" customFormat="1">
      <c r="A126" s="56">
        <v>420</v>
      </c>
      <c r="B126" s="35">
        <v>420049284</v>
      </c>
      <c r="C126" s="37" t="s">
        <v>509</v>
      </c>
      <c r="D126" s="38">
        <v>0</v>
      </c>
      <c r="E126" s="38">
        <v>0</v>
      </c>
      <c r="F126" s="38">
        <v>1</v>
      </c>
      <c r="G126" s="38">
        <v>0</v>
      </c>
      <c r="H126" s="38">
        <v>0</v>
      </c>
      <c r="I126" s="38">
        <v>0</v>
      </c>
      <c r="J126" s="38">
        <v>0</v>
      </c>
      <c r="K126" s="57">
        <v>3.8600000000000002E-2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1</v>
      </c>
      <c r="R126" s="57">
        <v>1.1160000000000001</v>
      </c>
      <c r="S126" s="38">
        <v>5</v>
      </c>
      <c r="T126" s="35"/>
      <c r="U126" s="35">
        <v>420</v>
      </c>
      <c r="V126" s="35">
        <v>49</v>
      </c>
      <c r="W126" s="35">
        <v>284</v>
      </c>
      <c r="X126" s="58">
        <v>11002.872820336001</v>
      </c>
      <c r="Y126" s="58">
        <v>11003</v>
      </c>
    </row>
    <row r="127" spans="1:25" s="58" customFormat="1">
      <c r="A127" s="56">
        <v>420</v>
      </c>
      <c r="B127" s="35">
        <v>420049295</v>
      </c>
      <c r="C127" s="37" t="s">
        <v>509</v>
      </c>
      <c r="D127" s="38">
        <v>0</v>
      </c>
      <c r="E127" s="38">
        <v>0</v>
      </c>
      <c r="F127" s="38">
        <v>0</v>
      </c>
      <c r="G127" s="38">
        <v>1</v>
      </c>
      <c r="H127" s="38">
        <v>0</v>
      </c>
      <c r="I127" s="38">
        <v>0</v>
      </c>
      <c r="J127" s="38">
        <v>0</v>
      </c>
      <c r="K127" s="57">
        <v>3.8600000000000002E-2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1</v>
      </c>
      <c r="R127" s="57">
        <v>1.1160000000000001</v>
      </c>
      <c r="S127" s="38">
        <v>5</v>
      </c>
      <c r="T127" s="35"/>
      <c r="U127" s="35">
        <v>420</v>
      </c>
      <c r="V127" s="35">
        <v>49</v>
      </c>
      <c r="W127" s="35">
        <v>295</v>
      </c>
      <c r="X127" s="58">
        <v>11059.517500336002</v>
      </c>
      <c r="Y127" s="58">
        <v>11060</v>
      </c>
    </row>
    <row r="128" spans="1:25" s="58" customFormat="1">
      <c r="A128" s="56">
        <v>420</v>
      </c>
      <c r="B128" s="35">
        <v>420049314</v>
      </c>
      <c r="C128" s="37" t="s">
        <v>509</v>
      </c>
      <c r="D128" s="38">
        <v>0</v>
      </c>
      <c r="E128" s="38">
        <v>0</v>
      </c>
      <c r="F128" s="38">
        <v>1</v>
      </c>
      <c r="G128" s="38">
        <v>2</v>
      </c>
      <c r="H128" s="38">
        <v>0</v>
      </c>
      <c r="I128" s="38">
        <v>0</v>
      </c>
      <c r="J128" s="38">
        <v>0</v>
      </c>
      <c r="K128" s="57">
        <v>0.1158</v>
      </c>
      <c r="L128" s="38">
        <v>0</v>
      </c>
      <c r="M128" s="38">
        <v>0</v>
      </c>
      <c r="N128" s="38">
        <v>0</v>
      </c>
      <c r="O128" s="38">
        <v>0</v>
      </c>
      <c r="P128" s="38">
        <v>3</v>
      </c>
      <c r="Q128" s="38">
        <v>3</v>
      </c>
      <c r="R128" s="57">
        <v>1.1160000000000001</v>
      </c>
      <c r="S128" s="38">
        <v>7</v>
      </c>
      <c r="T128" s="35"/>
      <c r="U128" s="35">
        <v>420</v>
      </c>
      <c r="V128" s="35">
        <v>49</v>
      </c>
      <c r="W128" s="35">
        <v>314</v>
      </c>
      <c r="X128" s="58">
        <v>49864.004221008006</v>
      </c>
      <c r="Y128" s="58">
        <v>16621</v>
      </c>
    </row>
    <row r="129" spans="1:25" s="58" customFormat="1">
      <c r="A129" s="56">
        <v>420</v>
      </c>
      <c r="B129" s="35">
        <v>420049321</v>
      </c>
      <c r="C129" s="37" t="s">
        <v>509</v>
      </c>
      <c r="D129" s="38">
        <v>0</v>
      </c>
      <c r="E129" s="38">
        <v>0</v>
      </c>
      <c r="F129" s="38">
        <v>1</v>
      </c>
      <c r="G129" s="38">
        <v>1</v>
      </c>
      <c r="H129" s="38">
        <v>0</v>
      </c>
      <c r="I129" s="38">
        <v>0</v>
      </c>
      <c r="J129" s="38">
        <v>0</v>
      </c>
      <c r="K129" s="57">
        <v>7.7200000000000005E-2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2</v>
      </c>
      <c r="R129" s="57">
        <v>1.1160000000000001</v>
      </c>
      <c r="S129" s="38">
        <v>3</v>
      </c>
      <c r="T129" s="35"/>
      <c r="U129" s="35">
        <v>420</v>
      </c>
      <c r="V129" s="35">
        <v>49</v>
      </c>
      <c r="W129" s="35">
        <v>321</v>
      </c>
      <c r="X129" s="58">
        <v>22062.390320672002</v>
      </c>
      <c r="Y129" s="58">
        <v>11031</v>
      </c>
    </row>
    <row r="130" spans="1:25" s="58" customFormat="1">
      <c r="A130" s="56">
        <v>420</v>
      </c>
      <c r="B130" s="35">
        <v>420049347</v>
      </c>
      <c r="C130" s="37" t="s">
        <v>509</v>
      </c>
      <c r="D130" s="38">
        <v>0</v>
      </c>
      <c r="E130" s="38">
        <v>0</v>
      </c>
      <c r="F130" s="38">
        <v>0</v>
      </c>
      <c r="G130" s="38">
        <v>0</v>
      </c>
      <c r="H130" s="38">
        <v>1</v>
      </c>
      <c r="I130" s="38">
        <v>0</v>
      </c>
      <c r="J130" s="38">
        <v>0</v>
      </c>
      <c r="K130" s="57">
        <v>3.8600000000000002E-2</v>
      </c>
      <c r="L130" s="38">
        <v>0</v>
      </c>
      <c r="M130" s="38">
        <v>0</v>
      </c>
      <c r="N130" s="38">
        <v>0</v>
      </c>
      <c r="O130" s="38">
        <v>0</v>
      </c>
      <c r="P130" s="38">
        <v>1</v>
      </c>
      <c r="Q130" s="38">
        <v>1</v>
      </c>
      <c r="R130" s="57">
        <v>1.1160000000000001</v>
      </c>
      <c r="S130" s="38">
        <v>8</v>
      </c>
      <c r="T130" s="35"/>
      <c r="U130" s="35">
        <v>420</v>
      </c>
      <c r="V130" s="35">
        <v>49</v>
      </c>
      <c r="W130" s="35">
        <v>347</v>
      </c>
      <c r="X130" s="58">
        <v>16519.691380336004</v>
      </c>
      <c r="Y130" s="58">
        <v>16520</v>
      </c>
    </row>
    <row r="131" spans="1:25" s="58" customFormat="1">
      <c r="A131" s="56">
        <v>420</v>
      </c>
      <c r="B131" s="35">
        <v>420049616</v>
      </c>
      <c r="C131" s="37" t="s">
        <v>509</v>
      </c>
      <c r="D131" s="38">
        <v>0</v>
      </c>
      <c r="E131" s="38">
        <v>0</v>
      </c>
      <c r="F131" s="38">
        <v>1</v>
      </c>
      <c r="G131" s="38">
        <v>1</v>
      </c>
      <c r="H131" s="38">
        <v>0</v>
      </c>
      <c r="I131" s="38">
        <v>0</v>
      </c>
      <c r="J131" s="38">
        <v>0</v>
      </c>
      <c r="K131" s="57">
        <v>7.7200000000000005E-2</v>
      </c>
      <c r="L131" s="38">
        <v>0</v>
      </c>
      <c r="M131" s="38">
        <v>0</v>
      </c>
      <c r="N131" s="38">
        <v>0</v>
      </c>
      <c r="O131" s="38">
        <v>0</v>
      </c>
      <c r="P131" s="38">
        <v>2</v>
      </c>
      <c r="Q131" s="38">
        <v>2</v>
      </c>
      <c r="R131" s="57">
        <v>1.1160000000000001</v>
      </c>
      <c r="S131" s="38">
        <v>6</v>
      </c>
      <c r="T131" s="35"/>
      <c r="U131" s="35">
        <v>420</v>
      </c>
      <c r="V131" s="35">
        <v>49</v>
      </c>
      <c r="W131" s="35">
        <v>616</v>
      </c>
      <c r="X131" s="58">
        <v>32645.371200672002</v>
      </c>
      <c r="Y131" s="58">
        <v>16323</v>
      </c>
    </row>
    <row r="132" spans="1:25" s="58" customFormat="1">
      <c r="A132" s="56">
        <v>428</v>
      </c>
      <c r="B132" s="35">
        <v>428035016</v>
      </c>
      <c r="C132" s="37" t="s">
        <v>510</v>
      </c>
      <c r="D132" s="38">
        <v>0</v>
      </c>
      <c r="E132" s="38">
        <v>0</v>
      </c>
      <c r="F132" s="38">
        <v>0</v>
      </c>
      <c r="G132" s="38">
        <v>1</v>
      </c>
      <c r="H132" s="38">
        <v>1</v>
      </c>
      <c r="I132" s="38">
        <v>3</v>
      </c>
      <c r="J132" s="38">
        <v>0</v>
      </c>
      <c r="K132" s="57">
        <v>0.193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5</v>
      </c>
      <c r="R132" s="57">
        <v>1.0880000000000001</v>
      </c>
      <c r="S132" s="38">
        <v>8</v>
      </c>
      <c r="T132" s="35"/>
      <c r="U132" s="35">
        <v>428</v>
      </c>
      <c r="V132" s="35">
        <v>35</v>
      </c>
      <c r="W132" s="35">
        <v>16</v>
      </c>
      <c r="X132" s="58">
        <v>58584.876560240016</v>
      </c>
      <c r="Y132" s="58">
        <v>11717</v>
      </c>
    </row>
    <row r="133" spans="1:25" s="58" customFormat="1">
      <c r="A133" s="56">
        <v>428</v>
      </c>
      <c r="B133" s="35">
        <v>428035035</v>
      </c>
      <c r="C133" s="37" t="s">
        <v>510</v>
      </c>
      <c r="D133" s="38">
        <v>0</v>
      </c>
      <c r="E133" s="38">
        <v>0</v>
      </c>
      <c r="F133" s="38">
        <v>169</v>
      </c>
      <c r="G133" s="38">
        <v>803</v>
      </c>
      <c r="H133" s="38">
        <v>446</v>
      </c>
      <c r="I133" s="38">
        <v>374</v>
      </c>
      <c r="J133" s="38">
        <v>0</v>
      </c>
      <c r="K133" s="57">
        <v>69.171199999999999</v>
      </c>
      <c r="L133" s="38">
        <v>0</v>
      </c>
      <c r="M133" s="38">
        <v>115</v>
      </c>
      <c r="N133" s="38">
        <v>18</v>
      </c>
      <c r="O133" s="38">
        <v>8</v>
      </c>
      <c r="P133" s="38">
        <v>1274</v>
      </c>
      <c r="Q133" s="38">
        <v>1792</v>
      </c>
      <c r="R133" s="57">
        <v>1.0880000000000001</v>
      </c>
      <c r="S133" s="38">
        <v>11</v>
      </c>
      <c r="T133" s="35"/>
      <c r="U133" s="35">
        <v>428</v>
      </c>
      <c r="V133" s="35">
        <v>35</v>
      </c>
      <c r="W133" s="35">
        <v>35</v>
      </c>
      <c r="X133" s="58">
        <v>28678546.352934018</v>
      </c>
      <c r="Y133" s="58">
        <v>16004</v>
      </c>
    </row>
    <row r="134" spans="1:25" s="58" customFormat="1">
      <c r="A134" s="56">
        <v>428</v>
      </c>
      <c r="B134" s="35">
        <v>428035044</v>
      </c>
      <c r="C134" s="37" t="s">
        <v>510</v>
      </c>
      <c r="D134" s="38">
        <v>0</v>
      </c>
      <c r="E134" s="38">
        <v>0</v>
      </c>
      <c r="F134" s="38">
        <v>0</v>
      </c>
      <c r="G134" s="38">
        <v>10</v>
      </c>
      <c r="H134" s="38">
        <v>3</v>
      </c>
      <c r="I134" s="38">
        <v>17</v>
      </c>
      <c r="J134" s="38">
        <v>0</v>
      </c>
      <c r="K134" s="57">
        <v>1.1579999999999999</v>
      </c>
      <c r="L134" s="38">
        <v>0</v>
      </c>
      <c r="M134" s="38">
        <v>3</v>
      </c>
      <c r="N134" s="38">
        <v>0</v>
      </c>
      <c r="O134" s="38">
        <v>0</v>
      </c>
      <c r="P134" s="38">
        <v>20</v>
      </c>
      <c r="Q134" s="38">
        <v>30</v>
      </c>
      <c r="R134" s="57">
        <v>1.0880000000000001</v>
      </c>
      <c r="S134" s="38">
        <v>11</v>
      </c>
      <c r="T134" s="35"/>
      <c r="U134" s="35">
        <v>428</v>
      </c>
      <c r="V134" s="35">
        <v>35</v>
      </c>
      <c r="W134" s="35">
        <v>44</v>
      </c>
      <c r="X134" s="58">
        <v>492205.53480144002</v>
      </c>
      <c r="Y134" s="58">
        <v>16407</v>
      </c>
    </row>
    <row r="135" spans="1:25" s="58" customFormat="1">
      <c r="A135" s="56">
        <v>428</v>
      </c>
      <c r="B135" s="35">
        <v>428035049</v>
      </c>
      <c r="C135" s="37" t="s">
        <v>510</v>
      </c>
      <c r="D135" s="38">
        <v>0</v>
      </c>
      <c r="E135" s="38">
        <v>0</v>
      </c>
      <c r="F135" s="38">
        <v>0</v>
      </c>
      <c r="G135" s="38">
        <v>2</v>
      </c>
      <c r="H135" s="38">
        <v>0</v>
      </c>
      <c r="I135" s="38">
        <v>0</v>
      </c>
      <c r="J135" s="38">
        <v>0</v>
      </c>
      <c r="K135" s="57">
        <v>7.7200000000000005E-2</v>
      </c>
      <c r="L135" s="38">
        <v>0</v>
      </c>
      <c r="M135" s="38">
        <v>0</v>
      </c>
      <c r="N135" s="38">
        <v>0</v>
      </c>
      <c r="O135" s="38">
        <v>0</v>
      </c>
      <c r="P135" s="38">
        <v>2</v>
      </c>
      <c r="Q135" s="38">
        <v>2</v>
      </c>
      <c r="R135" s="57">
        <v>1.0880000000000001</v>
      </c>
      <c r="S135" s="38">
        <v>8</v>
      </c>
      <c r="T135" s="35"/>
      <c r="U135" s="35">
        <v>428</v>
      </c>
      <c r="V135" s="35">
        <v>35</v>
      </c>
      <c r="W135" s="35">
        <v>49</v>
      </c>
      <c r="X135" s="58">
        <v>33136.547648096006</v>
      </c>
      <c r="Y135" s="58">
        <v>16568</v>
      </c>
    </row>
    <row r="136" spans="1:25" s="58" customFormat="1">
      <c r="A136" s="56">
        <v>428</v>
      </c>
      <c r="B136" s="35">
        <v>428035050</v>
      </c>
      <c r="C136" s="37" t="s">
        <v>510</v>
      </c>
      <c r="D136" s="38">
        <v>0</v>
      </c>
      <c r="E136" s="38">
        <v>0</v>
      </c>
      <c r="F136" s="38">
        <v>0</v>
      </c>
      <c r="G136" s="38">
        <v>2</v>
      </c>
      <c r="H136" s="38">
        <v>0</v>
      </c>
      <c r="I136" s="38">
        <v>1</v>
      </c>
      <c r="J136" s="38">
        <v>0</v>
      </c>
      <c r="K136" s="57">
        <v>0.1158</v>
      </c>
      <c r="L136" s="38">
        <v>0</v>
      </c>
      <c r="M136" s="38">
        <v>0</v>
      </c>
      <c r="N136" s="38">
        <v>0</v>
      </c>
      <c r="O136" s="38">
        <v>0</v>
      </c>
      <c r="P136" s="38">
        <v>3</v>
      </c>
      <c r="Q136" s="38">
        <v>3</v>
      </c>
      <c r="R136" s="57">
        <v>1.0880000000000001</v>
      </c>
      <c r="S136" s="38">
        <v>4</v>
      </c>
      <c r="T136" s="35"/>
      <c r="U136" s="35">
        <v>428</v>
      </c>
      <c r="V136" s="35">
        <v>35</v>
      </c>
      <c r="W136" s="35">
        <v>50</v>
      </c>
      <c r="X136" s="58">
        <v>48021.158512144008</v>
      </c>
      <c r="Y136" s="58">
        <v>16007</v>
      </c>
    </row>
    <row r="137" spans="1:25" s="58" customFormat="1">
      <c r="A137" s="56">
        <v>428</v>
      </c>
      <c r="B137" s="35">
        <v>428035057</v>
      </c>
      <c r="C137" s="37" t="s">
        <v>510</v>
      </c>
      <c r="D137" s="38">
        <v>0</v>
      </c>
      <c r="E137" s="38">
        <v>0</v>
      </c>
      <c r="F137" s="38">
        <v>13</v>
      </c>
      <c r="G137" s="38">
        <v>79</v>
      </c>
      <c r="H137" s="38">
        <v>36</v>
      </c>
      <c r="I137" s="38">
        <v>33</v>
      </c>
      <c r="J137" s="38">
        <v>0</v>
      </c>
      <c r="K137" s="57">
        <v>6.2145999999999999</v>
      </c>
      <c r="L137" s="38">
        <v>0</v>
      </c>
      <c r="M137" s="38">
        <v>25</v>
      </c>
      <c r="N137" s="38">
        <v>0</v>
      </c>
      <c r="O137" s="38">
        <v>0</v>
      </c>
      <c r="P137" s="38">
        <v>120</v>
      </c>
      <c r="Q137" s="38">
        <v>161</v>
      </c>
      <c r="R137" s="57">
        <v>1.0880000000000001</v>
      </c>
      <c r="S137" s="38">
        <v>12</v>
      </c>
      <c r="T137" s="35"/>
      <c r="U137" s="35">
        <v>428</v>
      </c>
      <c r="V137" s="35">
        <v>35</v>
      </c>
      <c r="W137" s="35">
        <v>57</v>
      </c>
      <c r="X137" s="58">
        <v>2688801.0471117282</v>
      </c>
      <c r="Y137" s="58">
        <v>16701</v>
      </c>
    </row>
    <row r="138" spans="1:25" s="58" customFormat="1">
      <c r="A138" s="56">
        <v>428</v>
      </c>
      <c r="B138" s="35">
        <v>428035073</v>
      </c>
      <c r="C138" s="37" t="s">
        <v>510</v>
      </c>
      <c r="D138" s="38">
        <v>0</v>
      </c>
      <c r="E138" s="38">
        <v>0</v>
      </c>
      <c r="F138" s="38">
        <v>0</v>
      </c>
      <c r="G138" s="38">
        <v>9</v>
      </c>
      <c r="H138" s="38">
        <v>5</v>
      </c>
      <c r="I138" s="38">
        <v>6</v>
      </c>
      <c r="J138" s="38">
        <v>0</v>
      </c>
      <c r="K138" s="57">
        <v>0.77200000000000002</v>
      </c>
      <c r="L138" s="38">
        <v>0</v>
      </c>
      <c r="M138" s="38">
        <v>1</v>
      </c>
      <c r="N138" s="38">
        <v>0</v>
      </c>
      <c r="O138" s="38">
        <v>0</v>
      </c>
      <c r="P138" s="38">
        <v>10</v>
      </c>
      <c r="Q138" s="38">
        <v>20</v>
      </c>
      <c r="R138" s="57">
        <v>1.0880000000000001</v>
      </c>
      <c r="S138" s="38">
        <v>6</v>
      </c>
      <c r="T138" s="35"/>
      <c r="U138" s="35">
        <v>428</v>
      </c>
      <c r="V138" s="35">
        <v>35</v>
      </c>
      <c r="W138" s="35">
        <v>73</v>
      </c>
      <c r="X138" s="58">
        <v>278749.20800096</v>
      </c>
      <c r="Y138" s="58">
        <v>13937</v>
      </c>
    </row>
    <row r="139" spans="1:25" s="58" customFormat="1">
      <c r="A139" s="56">
        <v>428</v>
      </c>
      <c r="B139" s="35">
        <v>428035079</v>
      </c>
      <c r="C139" s="37" t="s">
        <v>510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1</v>
      </c>
      <c r="J139" s="38">
        <v>0</v>
      </c>
      <c r="K139" s="57">
        <v>3.8600000000000002E-2</v>
      </c>
      <c r="L139" s="38">
        <v>0</v>
      </c>
      <c r="M139" s="38">
        <v>0</v>
      </c>
      <c r="N139" s="38">
        <v>0</v>
      </c>
      <c r="O139" s="38">
        <v>0</v>
      </c>
      <c r="P139" s="38">
        <v>1</v>
      </c>
      <c r="Q139" s="38">
        <v>1</v>
      </c>
      <c r="R139" s="57">
        <v>1.0880000000000001</v>
      </c>
      <c r="S139" s="38">
        <v>7</v>
      </c>
      <c r="T139" s="35"/>
      <c r="U139" s="35">
        <v>428</v>
      </c>
      <c r="V139" s="35">
        <v>35</v>
      </c>
      <c r="W139" s="35">
        <v>79</v>
      </c>
      <c r="X139" s="58">
        <v>17894.080304047999</v>
      </c>
      <c r="Y139" s="58">
        <v>17894</v>
      </c>
    </row>
    <row r="140" spans="1:25" s="58" customFormat="1">
      <c r="A140" s="56">
        <v>428</v>
      </c>
      <c r="B140" s="35">
        <v>428035093</v>
      </c>
      <c r="C140" s="37" t="s">
        <v>510</v>
      </c>
      <c r="D140" s="38">
        <v>0</v>
      </c>
      <c r="E140" s="38">
        <v>0</v>
      </c>
      <c r="F140" s="38">
        <v>2</v>
      </c>
      <c r="G140" s="38">
        <v>3</v>
      </c>
      <c r="H140" s="38">
        <v>2</v>
      </c>
      <c r="I140" s="38">
        <v>1</v>
      </c>
      <c r="J140" s="38">
        <v>0</v>
      </c>
      <c r="K140" s="57">
        <v>0.30880000000000002</v>
      </c>
      <c r="L140" s="38">
        <v>0</v>
      </c>
      <c r="M140" s="38">
        <v>2</v>
      </c>
      <c r="N140" s="38">
        <v>0</v>
      </c>
      <c r="O140" s="38">
        <v>0</v>
      </c>
      <c r="P140" s="38">
        <v>7</v>
      </c>
      <c r="Q140" s="38">
        <v>8</v>
      </c>
      <c r="R140" s="57">
        <v>1.0880000000000001</v>
      </c>
      <c r="S140" s="38">
        <v>11</v>
      </c>
      <c r="T140" s="35"/>
      <c r="U140" s="35">
        <v>428</v>
      </c>
      <c r="V140" s="35">
        <v>35</v>
      </c>
      <c r="W140" s="35">
        <v>93</v>
      </c>
      <c r="X140" s="58">
        <v>139349.09299238399</v>
      </c>
      <c r="Y140" s="58">
        <v>17419</v>
      </c>
    </row>
    <row r="141" spans="1:25" s="58" customFormat="1">
      <c r="A141" s="56">
        <v>428</v>
      </c>
      <c r="B141" s="35">
        <v>428035095</v>
      </c>
      <c r="C141" s="37" t="s">
        <v>510</v>
      </c>
      <c r="D141" s="38">
        <v>0</v>
      </c>
      <c r="E141" s="38">
        <v>0</v>
      </c>
      <c r="F141" s="38">
        <v>0</v>
      </c>
      <c r="G141" s="38">
        <v>1</v>
      </c>
      <c r="H141" s="38">
        <v>0</v>
      </c>
      <c r="I141" s="38">
        <v>0</v>
      </c>
      <c r="J141" s="38">
        <v>0</v>
      </c>
      <c r="K141" s="57">
        <v>3.8600000000000002E-2</v>
      </c>
      <c r="L141" s="38">
        <v>0</v>
      </c>
      <c r="M141" s="38">
        <v>0</v>
      </c>
      <c r="N141" s="38">
        <v>0</v>
      </c>
      <c r="O141" s="38">
        <v>0</v>
      </c>
      <c r="P141" s="38">
        <v>1</v>
      </c>
      <c r="Q141" s="38">
        <v>1</v>
      </c>
      <c r="R141" s="57">
        <v>1.0880000000000001</v>
      </c>
      <c r="S141" s="38">
        <v>12</v>
      </c>
      <c r="T141" s="35"/>
      <c r="U141" s="35">
        <v>428</v>
      </c>
      <c r="V141" s="35">
        <v>35</v>
      </c>
      <c r="W141" s="35">
        <v>95</v>
      </c>
      <c r="X141" s="58">
        <v>17817.417344048001</v>
      </c>
      <c r="Y141" s="58">
        <v>17817</v>
      </c>
    </row>
    <row r="142" spans="1:25" s="58" customFormat="1">
      <c r="A142" s="56">
        <v>428</v>
      </c>
      <c r="B142" s="35">
        <v>428035128</v>
      </c>
      <c r="C142" s="37" t="s">
        <v>510</v>
      </c>
      <c r="D142" s="38">
        <v>0</v>
      </c>
      <c r="E142" s="38">
        <v>0</v>
      </c>
      <c r="F142" s="38">
        <v>0</v>
      </c>
      <c r="G142" s="38">
        <v>1</v>
      </c>
      <c r="H142" s="38">
        <v>0</v>
      </c>
      <c r="I142" s="38">
        <v>0</v>
      </c>
      <c r="J142" s="38">
        <v>0</v>
      </c>
      <c r="K142" s="57">
        <v>3.8600000000000002E-2</v>
      </c>
      <c r="L142" s="38">
        <v>0</v>
      </c>
      <c r="M142" s="38">
        <v>0</v>
      </c>
      <c r="N142" s="38">
        <v>0</v>
      </c>
      <c r="O142" s="38">
        <v>0</v>
      </c>
      <c r="P142" s="38">
        <v>1</v>
      </c>
      <c r="Q142" s="38">
        <v>1</v>
      </c>
      <c r="R142" s="57">
        <v>1.0880000000000001</v>
      </c>
      <c r="S142" s="38">
        <v>10</v>
      </c>
      <c r="T142" s="35"/>
      <c r="U142" s="35">
        <v>428</v>
      </c>
      <c r="V142" s="35">
        <v>35</v>
      </c>
      <c r="W142" s="35">
        <v>128</v>
      </c>
      <c r="X142" s="58">
        <v>17133.627424048005</v>
      </c>
      <c r="Y142" s="58">
        <v>17134</v>
      </c>
    </row>
    <row r="143" spans="1:25" s="58" customFormat="1">
      <c r="A143" s="56">
        <v>428</v>
      </c>
      <c r="B143" s="35">
        <v>428035133</v>
      </c>
      <c r="C143" s="37" t="s">
        <v>510</v>
      </c>
      <c r="D143" s="38">
        <v>0</v>
      </c>
      <c r="E143" s="38">
        <v>0</v>
      </c>
      <c r="F143" s="38">
        <v>0</v>
      </c>
      <c r="G143" s="38">
        <v>0</v>
      </c>
      <c r="H143" s="38">
        <v>2</v>
      </c>
      <c r="I143" s="38">
        <v>1</v>
      </c>
      <c r="J143" s="38">
        <v>0</v>
      </c>
      <c r="K143" s="57">
        <v>0.1158</v>
      </c>
      <c r="L143" s="38">
        <v>0</v>
      </c>
      <c r="M143" s="38">
        <v>0</v>
      </c>
      <c r="N143" s="38">
        <v>0</v>
      </c>
      <c r="O143" s="38">
        <v>0</v>
      </c>
      <c r="P143" s="38">
        <v>1</v>
      </c>
      <c r="Q143" s="38">
        <v>3</v>
      </c>
      <c r="R143" s="57">
        <v>1.0880000000000001</v>
      </c>
      <c r="S143" s="38">
        <v>9</v>
      </c>
      <c r="T143" s="35"/>
      <c r="U143" s="35">
        <v>428</v>
      </c>
      <c r="V143" s="35">
        <v>35</v>
      </c>
      <c r="W143" s="35">
        <v>133</v>
      </c>
      <c r="X143" s="58">
        <v>39326.745712144002</v>
      </c>
      <c r="Y143" s="58">
        <v>13109</v>
      </c>
    </row>
    <row r="144" spans="1:25" s="58" customFormat="1">
      <c r="A144" s="56">
        <v>428</v>
      </c>
      <c r="B144" s="35">
        <v>428035163</v>
      </c>
      <c r="C144" s="37" t="s">
        <v>510</v>
      </c>
      <c r="D144" s="38">
        <v>0</v>
      </c>
      <c r="E144" s="38">
        <v>0</v>
      </c>
      <c r="F144" s="38">
        <v>0</v>
      </c>
      <c r="G144" s="38">
        <v>8</v>
      </c>
      <c r="H144" s="38">
        <v>4</v>
      </c>
      <c r="I144" s="38">
        <v>2</v>
      </c>
      <c r="J144" s="38">
        <v>0</v>
      </c>
      <c r="K144" s="57">
        <v>0.54039999999999999</v>
      </c>
      <c r="L144" s="38">
        <v>0</v>
      </c>
      <c r="M144" s="38">
        <v>0</v>
      </c>
      <c r="N144" s="38">
        <v>0</v>
      </c>
      <c r="O144" s="38">
        <v>0</v>
      </c>
      <c r="P144" s="38">
        <v>6</v>
      </c>
      <c r="Q144" s="38">
        <v>14</v>
      </c>
      <c r="R144" s="57">
        <v>1.0880000000000001</v>
      </c>
      <c r="S144" s="38">
        <v>11</v>
      </c>
      <c r="T144" s="35"/>
      <c r="U144" s="35">
        <v>428</v>
      </c>
      <c r="V144" s="35">
        <v>35</v>
      </c>
      <c r="W144" s="35">
        <v>163</v>
      </c>
      <c r="X144" s="58">
        <v>193130.60953667204</v>
      </c>
      <c r="Y144" s="58">
        <v>13795</v>
      </c>
    </row>
    <row r="145" spans="1:25" s="58" customFormat="1">
      <c r="A145" s="56">
        <v>428</v>
      </c>
      <c r="B145" s="35">
        <v>428035165</v>
      </c>
      <c r="C145" s="37" t="s">
        <v>510</v>
      </c>
      <c r="D145" s="38">
        <v>0</v>
      </c>
      <c r="E145" s="38">
        <v>0</v>
      </c>
      <c r="F145" s="38">
        <v>1</v>
      </c>
      <c r="G145" s="38">
        <v>3</v>
      </c>
      <c r="H145" s="38">
        <v>3</v>
      </c>
      <c r="I145" s="38">
        <v>2</v>
      </c>
      <c r="J145" s="38">
        <v>0</v>
      </c>
      <c r="K145" s="57">
        <v>0.34739999999999999</v>
      </c>
      <c r="L145" s="38">
        <v>0</v>
      </c>
      <c r="M145" s="38">
        <v>0</v>
      </c>
      <c r="N145" s="38">
        <v>0</v>
      </c>
      <c r="O145" s="38">
        <v>0</v>
      </c>
      <c r="P145" s="38">
        <v>9</v>
      </c>
      <c r="Q145" s="38">
        <v>9</v>
      </c>
      <c r="R145" s="57">
        <v>1.0880000000000001</v>
      </c>
      <c r="S145" s="38">
        <v>10</v>
      </c>
      <c r="T145" s="35"/>
      <c r="U145" s="35">
        <v>428</v>
      </c>
      <c r="V145" s="35">
        <v>35</v>
      </c>
      <c r="W145" s="35">
        <v>165</v>
      </c>
      <c r="X145" s="58">
        <v>156170.95937643197</v>
      </c>
      <c r="Y145" s="58">
        <v>17352</v>
      </c>
    </row>
    <row r="146" spans="1:25" s="58" customFormat="1">
      <c r="A146" s="56">
        <v>428</v>
      </c>
      <c r="B146" s="35">
        <v>428035189</v>
      </c>
      <c r="C146" s="37" t="s">
        <v>510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1</v>
      </c>
      <c r="J146" s="38">
        <v>0</v>
      </c>
      <c r="K146" s="57">
        <v>3.8600000000000002E-2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1</v>
      </c>
      <c r="R146" s="57">
        <v>1.0880000000000001</v>
      </c>
      <c r="S146" s="38">
        <v>3</v>
      </c>
      <c r="T146" s="35"/>
      <c r="U146" s="35">
        <v>428</v>
      </c>
      <c r="V146" s="35">
        <v>35</v>
      </c>
      <c r="W146" s="35">
        <v>189</v>
      </c>
      <c r="X146" s="58">
        <v>12439.921904048</v>
      </c>
      <c r="Y146" s="58">
        <v>12440</v>
      </c>
    </row>
    <row r="147" spans="1:25" s="58" customFormat="1">
      <c r="A147" s="56">
        <v>428</v>
      </c>
      <c r="B147" s="35">
        <v>428035220</v>
      </c>
      <c r="C147" s="37" t="s">
        <v>510</v>
      </c>
      <c r="D147" s="38">
        <v>0</v>
      </c>
      <c r="E147" s="38">
        <v>0</v>
      </c>
      <c r="F147" s="38">
        <v>1</v>
      </c>
      <c r="G147" s="38">
        <v>2</v>
      </c>
      <c r="H147" s="38">
        <v>2</v>
      </c>
      <c r="I147" s="38">
        <v>2</v>
      </c>
      <c r="J147" s="38">
        <v>0</v>
      </c>
      <c r="K147" s="57">
        <v>0.2702</v>
      </c>
      <c r="L147" s="38">
        <v>0</v>
      </c>
      <c r="M147" s="38">
        <v>0</v>
      </c>
      <c r="N147" s="38">
        <v>0</v>
      </c>
      <c r="O147" s="38">
        <v>0</v>
      </c>
      <c r="P147" s="38">
        <v>5</v>
      </c>
      <c r="Q147" s="38">
        <v>7</v>
      </c>
      <c r="R147" s="57">
        <v>1.0880000000000001</v>
      </c>
      <c r="S147" s="38">
        <v>7</v>
      </c>
      <c r="T147" s="35"/>
      <c r="U147" s="35">
        <v>428</v>
      </c>
      <c r="V147" s="35">
        <v>35</v>
      </c>
      <c r="W147" s="35">
        <v>220</v>
      </c>
      <c r="X147" s="58">
        <v>105457.08820833599</v>
      </c>
      <c r="Y147" s="58">
        <v>15065</v>
      </c>
    </row>
    <row r="148" spans="1:25" s="58" customFormat="1">
      <c r="A148" s="56">
        <v>428</v>
      </c>
      <c r="B148" s="35">
        <v>428035243</v>
      </c>
      <c r="C148" s="37" t="s">
        <v>510</v>
      </c>
      <c r="D148" s="38">
        <v>0</v>
      </c>
      <c r="E148" s="38">
        <v>0</v>
      </c>
      <c r="F148" s="38">
        <v>0</v>
      </c>
      <c r="G148" s="38">
        <v>1</v>
      </c>
      <c r="H148" s="38">
        <v>0</v>
      </c>
      <c r="I148" s="38">
        <v>1</v>
      </c>
      <c r="J148" s="38">
        <v>0</v>
      </c>
      <c r="K148" s="57">
        <v>7.7200000000000005E-2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2</v>
      </c>
      <c r="R148" s="57">
        <v>1.0880000000000001</v>
      </c>
      <c r="S148" s="38">
        <v>9</v>
      </c>
      <c r="T148" s="35"/>
      <c r="U148" s="35">
        <v>428</v>
      </c>
      <c r="V148" s="35">
        <v>35</v>
      </c>
      <c r="W148" s="35">
        <v>243</v>
      </c>
      <c r="X148" s="58">
        <v>23271.376848096003</v>
      </c>
      <c r="Y148" s="58">
        <v>11636</v>
      </c>
    </row>
    <row r="149" spans="1:25" s="58" customFormat="1">
      <c r="A149" s="56">
        <v>428</v>
      </c>
      <c r="B149" s="35">
        <v>428035244</v>
      </c>
      <c r="C149" s="37" t="s">
        <v>510</v>
      </c>
      <c r="D149" s="38">
        <v>0</v>
      </c>
      <c r="E149" s="38">
        <v>0</v>
      </c>
      <c r="F149" s="38">
        <v>0</v>
      </c>
      <c r="G149" s="38">
        <v>9</v>
      </c>
      <c r="H149" s="38">
        <v>7</v>
      </c>
      <c r="I149" s="38">
        <v>11</v>
      </c>
      <c r="J149" s="38">
        <v>0</v>
      </c>
      <c r="K149" s="57">
        <v>1.0422</v>
      </c>
      <c r="L149" s="38">
        <v>0</v>
      </c>
      <c r="M149" s="38">
        <v>1</v>
      </c>
      <c r="N149" s="38">
        <v>0</v>
      </c>
      <c r="O149" s="38">
        <v>0</v>
      </c>
      <c r="P149" s="38">
        <v>9</v>
      </c>
      <c r="Q149" s="38">
        <v>27</v>
      </c>
      <c r="R149" s="57">
        <v>1.0880000000000001</v>
      </c>
      <c r="S149" s="38">
        <v>10</v>
      </c>
      <c r="T149" s="35"/>
      <c r="U149" s="35">
        <v>428</v>
      </c>
      <c r="V149" s="35">
        <v>35</v>
      </c>
      <c r="W149" s="35">
        <v>244</v>
      </c>
      <c r="X149" s="58">
        <v>366820.60244929598</v>
      </c>
      <c r="Y149" s="58">
        <v>13586</v>
      </c>
    </row>
    <row r="150" spans="1:25" s="58" customFormat="1">
      <c r="A150" s="56">
        <v>428</v>
      </c>
      <c r="B150" s="35">
        <v>428035248</v>
      </c>
      <c r="C150" s="37" t="s">
        <v>510</v>
      </c>
      <c r="D150" s="38">
        <v>0</v>
      </c>
      <c r="E150" s="38">
        <v>0</v>
      </c>
      <c r="F150" s="38">
        <v>0</v>
      </c>
      <c r="G150" s="38">
        <v>11</v>
      </c>
      <c r="H150" s="38">
        <v>13</v>
      </c>
      <c r="I150" s="38">
        <v>4</v>
      </c>
      <c r="J150" s="38">
        <v>0</v>
      </c>
      <c r="K150" s="57">
        <v>1.0808</v>
      </c>
      <c r="L150" s="38">
        <v>0</v>
      </c>
      <c r="M150" s="38">
        <v>3</v>
      </c>
      <c r="N150" s="38">
        <v>0</v>
      </c>
      <c r="O150" s="38">
        <v>0</v>
      </c>
      <c r="P150" s="38">
        <v>17</v>
      </c>
      <c r="Q150" s="38">
        <v>28</v>
      </c>
      <c r="R150" s="57">
        <v>1.0880000000000001</v>
      </c>
      <c r="S150" s="38">
        <v>11</v>
      </c>
      <c r="T150" s="35"/>
      <c r="U150" s="35">
        <v>428</v>
      </c>
      <c r="V150" s="35">
        <v>35</v>
      </c>
      <c r="W150" s="35">
        <v>248</v>
      </c>
      <c r="X150" s="58">
        <v>425722.31275334401</v>
      </c>
      <c r="Y150" s="58">
        <v>15204</v>
      </c>
    </row>
    <row r="151" spans="1:25" s="58" customFormat="1">
      <c r="A151" s="56">
        <v>428</v>
      </c>
      <c r="B151" s="35">
        <v>428035251</v>
      </c>
      <c r="C151" s="37" t="s">
        <v>510</v>
      </c>
      <c r="D151" s="38">
        <v>0</v>
      </c>
      <c r="E151" s="38">
        <v>0</v>
      </c>
      <c r="F151" s="38">
        <v>0</v>
      </c>
      <c r="G151" s="38">
        <v>1</v>
      </c>
      <c r="H151" s="38">
        <v>1</v>
      </c>
      <c r="I151" s="38">
        <v>0</v>
      </c>
      <c r="J151" s="38">
        <v>0</v>
      </c>
      <c r="K151" s="57">
        <v>7.7200000000000005E-2</v>
      </c>
      <c r="L151" s="38">
        <v>0</v>
      </c>
      <c r="M151" s="38">
        <v>0</v>
      </c>
      <c r="N151" s="38">
        <v>0</v>
      </c>
      <c r="O151" s="38">
        <v>0</v>
      </c>
      <c r="P151" s="38">
        <v>2</v>
      </c>
      <c r="Q151" s="38">
        <v>2</v>
      </c>
      <c r="R151" s="57">
        <v>1.0880000000000001</v>
      </c>
      <c r="S151" s="38">
        <v>9</v>
      </c>
      <c r="T151" s="35"/>
      <c r="U151" s="35">
        <v>428</v>
      </c>
      <c r="V151" s="35">
        <v>35</v>
      </c>
      <c r="W151" s="35">
        <v>251</v>
      </c>
      <c r="X151" s="58">
        <v>33304.134848096</v>
      </c>
      <c r="Y151" s="58">
        <v>16652</v>
      </c>
    </row>
    <row r="152" spans="1:25" s="58" customFormat="1">
      <c r="A152" s="56">
        <v>428</v>
      </c>
      <c r="B152" s="35">
        <v>428035262</v>
      </c>
      <c r="C152" s="37" t="s">
        <v>510</v>
      </c>
      <c r="D152" s="38">
        <v>0</v>
      </c>
      <c r="E152" s="38">
        <v>0</v>
      </c>
      <c r="F152" s="38">
        <v>0</v>
      </c>
      <c r="G152" s="38">
        <v>2</v>
      </c>
      <c r="H152" s="38">
        <v>1</v>
      </c>
      <c r="I152" s="38">
        <v>0</v>
      </c>
      <c r="J152" s="38">
        <v>0</v>
      </c>
      <c r="K152" s="57">
        <v>0.1158</v>
      </c>
      <c r="L152" s="38">
        <v>0</v>
      </c>
      <c r="M152" s="38">
        <v>0</v>
      </c>
      <c r="N152" s="38">
        <v>0</v>
      </c>
      <c r="O152" s="38">
        <v>0</v>
      </c>
      <c r="P152" s="38">
        <v>3</v>
      </c>
      <c r="Q152" s="38">
        <v>3</v>
      </c>
      <c r="R152" s="57">
        <v>1.0880000000000001</v>
      </c>
      <c r="S152" s="38">
        <v>9</v>
      </c>
      <c r="T152" s="35"/>
      <c r="U152" s="35">
        <v>428</v>
      </c>
      <c r="V152" s="35">
        <v>35</v>
      </c>
      <c r="W152" s="35">
        <v>262</v>
      </c>
      <c r="X152" s="58">
        <v>50155.101792144</v>
      </c>
      <c r="Y152" s="58">
        <v>16718</v>
      </c>
    </row>
    <row r="153" spans="1:25" s="58" customFormat="1">
      <c r="A153" s="56">
        <v>428</v>
      </c>
      <c r="B153" s="35">
        <v>428035285</v>
      </c>
      <c r="C153" s="37" t="s">
        <v>510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1</v>
      </c>
      <c r="J153" s="38">
        <v>0</v>
      </c>
      <c r="K153" s="57">
        <v>3.8600000000000002E-2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1</v>
      </c>
      <c r="R153" s="57">
        <v>1.0880000000000001</v>
      </c>
      <c r="S153" s="38">
        <v>8</v>
      </c>
      <c r="T153" s="35"/>
      <c r="U153" s="35">
        <v>428</v>
      </c>
      <c r="V153" s="35">
        <v>35</v>
      </c>
      <c r="W153" s="35">
        <v>285</v>
      </c>
      <c r="X153" s="58">
        <v>12439.921904048</v>
      </c>
      <c r="Y153" s="58">
        <v>12440</v>
      </c>
    </row>
    <row r="154" spans="1:25" s="58" customFormat="1">
      <c r="A154" s="56">
        <v>428</v>
      </c>
      <c r="B154" s="35">
        <v>428035293</v>
      </c>
      <c r="C154" s="37" t="s">
        <v>510</v>
      </c>
      <c r="D154" s="38">
        <v>0</v>
      </c>
      <c r="E154" s="38">
        <v>0</v>
      </c>
      <c r="F154" s="38">
        <v>0</v>
      </c>
      <c r="G154" s="38">
        <v>2</v>
      </c>
      <c r="H154" s="38">
        <v>1</v>
      </c>
      <c r="I154" s="38">
        <v>1</v>
      </c>
      <c r="J154" s="38">
        <v>0</v>
      </c>
      <c r="K154" s="57">
        <v>0.15440000000000001</v>
      </c>
      <c r="L154" s="38">
        <v>0</v>
      </c>
      <c r="M154" s="38">
        <v>0</v>
      </c>
      <c r="N154" s="38">
        <v>0</v>
      </c>
      <c r="O154" s="38">
        <v>0</v>
      </c>
      <c r="P154" s="38">
        <v>4</v>
      </c>
      <c r="Q154" s="38">
        <v>4</v>
      </c>
      <c r="R154" s="57">
        <v>1.0880000000000001</v>
      </c>
      <c r="S154" s="38">
        <v>10</v>
      </c>
      <c r="T154" s="35"/>
      <c r="U154" s="35">
        <v>428</v>
      </c>
      <c r="V154" s="35">
        <v>35</v>
      </c>
      <c r="W154" s="35">
        <v>293</v>
      </c>
      <c r="X154" s="58">
        <v>69745.177616191999</v>
      </c>
      <c r="Y154" s="58">
        <v>17436</v>
      </c>
    </row>
    <row r="155" spans="1:25" s="58" customFormat="1">
      <c r="A155" s="56">
        <v>428</v>
      </c>
      <c r="B155" s="35">
        <v>428035307</v>
      </c>
      <c r="C155" s="37" t="s">
        <v>510</v>
      </c>
      <c r="D155" s="38">
        <v>0</v>
      </c>
      <c r="E155" s="38">
        <v>0</v>
      </c>
      <c r="F155" s="38">
        <v>0</v>
      </c>
      <c r="G155" s="38">
        <v>1</v>
      </c>
      <c r="H155" s="38">
        <v>2</v>
      </c>
      <c r="I155" s="38">
        <v>0</v>
      </c>
      <c r="J155" s="38">
        <v>0</v>
      </c>
      <c r="K155" s="57">
        <v>0.1158</v>
      </c>
      <c r="L155" s="38">
        <v>0</v>
      </c>
      <c r="M155" s="38">
        <v>0</v>
      </c>
      <c r="N155" s="38">
        <v>0</v>
      </c>
      <c r="O155" s="38">
        <v>0</v>
      </c>
      <c r="P155" s="38">
        <v>3</v>
      </c>
      <c r="Q155" s="38">
        <v>3</v>
      </c>
      <c r="R155" s="57">
        <v>1.0880000000000001</v>
      </c>
      <c r="S155" s="38">
        <v>4</v>
      </c>
      <c r="T155" s="35"/>
      <c r="U155" s="35">
        <v>428</v>
      </c>
      <c r="V155" s="35">
        <v>35</v>
      </c>
      <c r="W155" s="35">
        <v>307</v>
      </c>
      <c r="X155" s="58">
        <v>45617.093472144014</v>
      </c>
      <c r="Y155" s="58">
        <v>15206</v>
      </c>
    </row>
    <row r="156" spans="1:25" s="58" customFormat="1">
      <c r="A156" s="56">
        <v>428</v>
      </c>
      <c r="B156" s="35">
        <v>428035308</v>
      </c>
      <c r="C156" s="37" t="s">
        <v>510</v>
      </c>
      <c r="D156" s="38">
        <v>0</v>
      </c>
      <c r="E156" s="38">
        <v>0</v>
      </c>
      <c r="F156" s="38">
        <v>0</v>
      </c>
      <c r="G156" s="38">
        <v>0</v>
      </c>
      <c r="H156" s="38">
        <v>1</v>
      </c>
      <c r="I156" s="38">
        <v>0</v>
      </c>
      <c r="J156" s="38">
        <v>0</v>
      </c>
      <c r="K156" s="57">
        <v>3.8600000000000002E-2</v>
      </c>
      <c r="L156" s="38">
        <v>0</v>
      </c>
      <c r="M156" s="38">
        <v>0</v>
      </c>
      <c r="N156" s="38">
        <v>0</v>
      </c>
      <c r="O156" s="38">
        <v>0</v>
      </c>
      <c r="P156" s="38">
        <v>1</v>
      </c>
      <c r="Q156" s="38">
        <v>1</v>
      </c>
      <c r="R156" s="57">
        <v>1.0880000000000001</v>
      </c>
      <c r="S156" s="38">
        <v>9</v>
      </c>
      <c r="T156" s="35"/>
      <c r="U156" s="35">
        <v>428</v>
      </c>
      <c r="V156" s="35">
        <v>35</v>
      </c>
      <c r="W156" s="35">
        <v>308</v>
      </c>
      <c r="X156" s="58">
        <v>16453.167904047998</v>
      </c>
      <c r="Y156" s="58">
        <v>16453</v>
      </c>
    </row>
    <row r="157" spans="1:25" s="58" customFormat="1">
      <c r="A157" s="56">
        <v>428</v>
      </c>
      <c r="B157" s="35">
        <v>428035314</v>
      </c>
      <c r="C157" s="37" t="s">
        <v>510</v>
      </c>
      <c r="D157" s="38">
        <v>0</v>
      </c>
      <c r="E157" s="38">
        <v>0</v>
      </c>
      <c r="F157" s="38">
        <v>1</v>
      </c>
      <c r="G157" s="38">
        <v>1</v>
      </c>
      <c r="H157" s="38">
        <v>1</v>
      </c>
      <c r="I157" s="38">
        <v>1</v>
      </c>
      <c r="J157" s="38">
        <v>0</v>
      </c>
      <c r="K157" s="57">
        <v>0.15440000000000001</v>
      </c>
      <c r="L157" s="38">
        <v>0</v>
      </c>
      <c r="M157" s="38">
        <v>0</v>
      </c>
      <c r="N157" s="38">
        <v>0</v>
      </c>
      <c r="O157" s="38">
        <v>0</v>
      </c>
      <c r="P157" s="38">
        <v>2</v>
      </c>
      <c r="Q157" s="38">
        <v>4</v>
      </c>
      <c r="R157" s="57">
        <v>1.0880000000000001</v>
      </c>
      <c r="S157" s="38">
        <v>7</v>
      </c>
      <c r="T157" s="35"/>
      <c r="U157" s="35">
        <v>428</v>
      </c>
      <c r="V157" s="35">
        <v>35</v>
      </c>
      <c r="W157" s="35">
        <v>314</v>
      </c>
      <c r="X157" s="58">
        <v>55389.580256192006</v>
      </c>
      <c r="Y157" s="58">
        <v>13847</v>
      </c>
    </row>
    <row r="158" spans="1:25" s="58" customFormat="1">
      <c r="A158" s="56">
        <v>428</v>
      </c>
      <c r="B158" s="35">
        <v>428035336</v>
      </c>
      <c r="C158" s="37" t="s">
        <v>510</v>
      </c>
      <c r="D158" s="38">
        <v>0</v>
      </c>
      <c r="E158" s="38">
        <v>0</v>
      </c>
      <c r="F158" s="38">
        <v>0</v>
      </c>
      <c r="G158" s="38">
        <v>2</v>
      </c>
      <c r="H158" s="38">
        <v>1</v>
      </c>
      <c r="I158" s="38">
        <v>0</v>
      </c>
      <c r="J158" s="38">
        <v>0</v>
      </c>
      <c r="K158" s="57">
        <v>0.1158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3</v>
      </c>
      <c r="R158" s="57">
        <v>1.0880000000000001</v>
      </c>
      <c r="S158" s="38">
        <v>8</v>
      </c>
      <c r="T158" s="35"/>
      <c r="U158" s="35">
        <v>428</v>
      </c>
      <c r="V158" s="35">
        <v>35</v>
      </c>
      <c r="W158" s="35">
        <v>336</v>
      </c>
      <c r="X158" s="58">
        <v>32096.565792144007</v>
      </c>
      <c r="Y158" s="58">
        <v>10699</v>
      </c>
    </row>
    <row r="159" spans="1:25" s="58" customFormat="1">
      <c r="A159" s="56">
        <v>428</v>
      </c>
      <c r="B159" s="35">
        <v>428035346</v>
      </c>
      <c r="C159" s="37" t="s">
        <v>510</v>
      </c>
      <c r="D159" s="38">
        <v>0</v>
      </c>
      <c r="E159" s="38">
        <v>0</v>
      </c>
      <c r="F159" s="38">
        <v>1</v>
      </c>
      <c r="G159" s="38">
        <v>4</v>
      </c>
      <c r="H159" s="38">
        <v>2</v>
      </c>
      <c r="I159" s="38">
        <v>1</v>
      </c>
      <c r="J159" s="38">
        <v>0</v>
      </c>
      <c r="K159" s="57">
        <v>0.30880000000000002</v>
      </c>
      <c r="L159" s="38">
        <v>0</v>
      </c>
      <c r="M159" s="38">
        <v>2</v>
      </c>
      <c r="N159" s="38">
        <v>0</v>
      </c>
      <c r="O159" s="38">
        <v>0</v>
      </c>
      <c r="P159" s="38">
        <v>4</v>
      </c>
      <c r="Q159" s="38">
        <v>8</v>
      </c>
      <c r="R159" s="57">
        <v>1.0880000000000001</v>
      </c>
      <c r="S159" s="38">
        <v>8</v>
      </c>
      <c r="T159" s="35"/>
      <c r="U159" s="35">
        <v>428</v>
      </c>
      <c r="V159" s="35">
        <v>35</v>
      </c>
      <c r="W159" s="35">
        <v>346</v>
      </c>
      <c r="X159" s="58">
        <v>115843.00643238401</v>
      </c>
      <c r="Y159" s="58">
        <v>14480</v>
      </c>
    </row>
    <row r="160" spans="1:25" s="58" customFormat="1">
      <c r="A160" s="56">
        <v>428</v>
      </c>
      <c r="B160" s="35">
        <v>428035350</v>
      </c>
      <c r="C160" s="37" t="s">
        <v>510</v>
      </c>
      <c r="D160" s="38">
        <v>0</v>
      </c>
      <c r="E160" s="38">
        <v>0</v>
      </c>
      <c r="F160" s="38">
        <v>0</v>
      </c>
      <c r="G160" s="38">
        <v>1</v>
      </c>
      <c r="H160" s="38">
        <v>0</v>
      </c>
      <c r="I160" s="38">
        <v>0</v>
      </c>
      <c r="J160" s="38">
        <v>0</v>
      </c>
      <c r="K160" s="57">
        <v>3.8600000000000002E-2</v>
      </c>
      <c r="L160" s="38">
        <v>0</v>
      </c>
      <c r="M160" s="38">
        <v>0</v>
      </c>
      <c r="N160" s="38">
        <v>0</v>
      </c>
      <c r="O160" s="38">
        <v>0</v>
      </c>
      <c r="P160" s="38">
        <v>1</v>
      </c>
      <c r="Q160" s="38">
        <v>1</v>
      </c>
      <c r="R160" s="57">
        <v>1.0880000000000001</v>
      </c>
      <c r="S160" s="38">
        <v>3</v>
      </c>
      <c r="T160" s="35"/>
      <c r="U160" s="35">
        <v>428</v>
      </c>
      <c r="V160" s="35">
        <v>35</v>
      </c>
      <c r="W160" s="35">
        <v>350</v>
      </c>
      <c r="X160" s="58">
        <v>15353.182784048002</v>
      </c>
      <c r="Y160" s="58">
        <v>15353</v>
      </c>
    </row>
    <row r="161" spans="1:25" s="58" customFormat="1">
      <c r="A161" s="56">
        <v>429</v>
      </c>
      <c r="B161" s="35">
        <v>429163030</v>
      </c>
      <c r="C161" s="37" t="s">
        <v>511</v>
      </c>
      <c r="D161" s="38">
        <v>0</v>
      </c>
      <c r="E161" s="38">
        <v>0</v>
      </c>
      <c r="F161" s="38">
        <v>0</v>
      </c>
      <c r="G161" s="38">
        <v>0</v>
      </c>
      <c r="H161" s="38">
        <v>0</v>
      </c>
      <c r="I161" s="38">
        <v>2</v>
      </c>
      <c r="J161" s="38">
        <v>0</v>
      </c>
      <c r="K161" s="57">
        <v>7.7200000000000005E-2</v>
      </c>
      <c r="L161" s="38">
        <v>0</v>
      </c>
      <c r="M161" s="38">
        <v>0</v>
      </c>
      <c r="N161" s="38">
        <v>0</v>
      </c>
      <c r="O161" s="38">
        <v>0</v>
      </c>
      <c r="P161" s="38">
        <v>2</v>
      </c>
      <c r="Q161" s="38">
        <v>2</v>
      </c>
      <c r="R161" s="57">
        <v>1</v>
      </c>
      <c r="S161" s="38">
        <v>7</v>
      </c>
      <c r="T161" s="35"/>
      <c r="U161" s="35">
        <v>429</v>
      </c>
      <c r="V161" s="35">
        <v>163</v>
      </c>
      <c r="W161" s="35">
        <v>30</v>
      </c>
      <c r="X161" s="58">
        <v>33335.853819999997</v>
      </c>
      <c r="Y161" s="58">
        <v>16668</v>
      </c>
    </row>
    <row r="162" spans="1:25" s="58" customFormat="1">
      <c r="A162" s="56">
        <v>429</v>
      </c>
      <c r="B162" s="35">
        <v>429163035</v>
      </c>
      <c r="C162" s="37" t="s">
        <v>511</v>
      </c>
      <c r="D162" s="38">
        <v>0</v>
      </c>
      <c r="E162" s="38">
        <v>0</v>
      </c>
      <c r="F162" s="38">
        <v>0</v>
      </c>
      <c r="G162" s="38">
        <v>0</v>
      </c>
      <c r="H162" s="38">
        <v>1</v>
      </c>
      <c r="I162" s="38">
        <v>1</v>
      </c>
      <c r="J162" s="38">
        <v>0</v>
      </c>
      <c r="K162" s="57">
        <v>7.7200000000000005E-2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2</v>
      </c>
      <c r="R162" s="57">
        <v>1</v>
      </c>
      <c r="S162" s="38">
        <v>11</v>
      </c>
      <c r="T162" s="35"/>
      <c r="U162" s="35">
        <v>429</v>
      </c>
      <c r="V162" s="35">
        <v>163</v>
      </c>
      <c r="W162" s="35">
        <v>35</v>
      </c>
      <c r="X162" s="58">
        <v>21365.893819999998</v>
      </c>
      <c r="Y162" s="58">
        <v>10683</v>
      </c>
    </row>
    <row r="163" spans="1:25" s="58" customFormat="1">
      <c r="A163" s="56">
        <v>429</v>
      </c>
      <c r="B163" s="35">
        <v>429163049</v>
      </c>
      <c r="C163" s="37" t="s">
        <v>511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1</v>
      </c>
      <c r="J163" s="38">
        <v>0</v>
      </c>
      <c r="K163" s="57">
        <v>3.8600000000000002E-2</v>
      </c>
      <c r="L163" s="38">
        <v>0</v>
      </c>
      <c r="M163" s="38">
        <v>0</v>
      </c>
      <c r="N163" s="38">
        <v>0</v>
      </c>
      <c r="O163" s="38">
        <v>0</v>
      </c>
      <c r="P163" s="38">
        <v>1</v>
      </c>
      <c r="Q163" s="38">
        <v>1</v>
      </c>
      <c r="R163" s="57">
        <v>1</v>
      </c>
      <c r="S163" s="38">
        <v>8</v>
      </c>
      <c r="T163" s="35"/>
      <c r="U163" s="35">
        <v>429</v>
      </c>
      <c r="V163" s="35">
        <v>163</v>
      </c>
      <c r="W163" s="35">
        <v>49</v>
      </c>
      <c r="X163" s="58">
        <v>16929.976909999998</v>
      </c>
      <c r="Y163" s="58">
        <v>16930</v>
      </c>
    </row>
    <row r="164" spans="1:25" s="58" customFormat="1">
      <c r="A164" s="56">
        <v>429</v>
      </c>
      <c r="B164" s="35">
        <v>429163057</v>
      </c>
      <c r="C164" s="37" t="s">
        <v>511</v>
      </c>
      <c r="D164" s="38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2</v>
      </c>
      <c r="J164" s="38">
        <v>0</v>
      </c>
      <c r="K164" s="57">
        <v>7.7200000000000005E-2</v>
      </c>
      <c r="L164" s="38">
        <v>0</v>
      </c>
      <c r="M164" s="38">
        <v>0</v>
      </c>
      <c r="N164" s="38">
        <v>0</v>
      </c>
      <c r="O164" s="38">
        <v>1</v>
      </c>
      <c r="P164" s="38">
        <v>2</v>
      </c>
      <c r="Q164" s="38">
        <v>2</v>
      </c>
      <c r="R164" s="57">
        <v>1</v>
      </c>
      <c r="S164" s="38">
        <v>12</v>
      </c>
      <c r="T164" s="35"/>
      <c r="U164" s="35">
        <v>429</v>
      </c>
      <c r="V164" s="35">
        <v>163</v>
      </c>
      <c r="W164" s="35">
        <v>57</v>
      </c>
      <c r="X164" s="58">
        <v>38691.503819999998</v>
      </c>
      <c r="Y164" s="58">
        <v>19346</v>
      </c>
    </row>
    <row r="165" spans="1:25" s="58" customFormat="1">
      <c r="A165" s="56">
        <v>429</v>
      </c>
      <c r="B165" s="35">
        <v>429163071</v>
      </c>
      <c r="C165" s="37" t="s">
        <v>511</v>
      </c>
      <c r="D165" s="38">
        <v>0</v>
      </c>
      <c r="E165" s="38">
        <v>0</v>
      </c>
      <c r="F165" s="38">
        <v>0</v>
      </c>
      <c r="G165" s="38">
        <v>0</v>
      </c>
      <c r="H165" s="38">
        <v>0</v>
      </c>
      <c r="I165" s="38">
        <v>2</v>
      </c>
      <c r="J165" s="38">
        <v>0</v>
      </c>
      <c r="K165" s="57">
        <v>7.7200000000000005E-2</v>
      </c>
      <c r="L165" s="38">
        <v>0</v>
      </c>
      <c r="M165" s="38">
        <v>0</v>
      </c>
      <c r="N165" s="38">
        <v>0</v>
      </c>
      <c r="O165" s="38">
        <v>0</v>
      </c>
      <c r="P165" s="38">
        <v>2</v>
      </c>
      <c r="Q165" s="38">
        <v>2</v>
      </c>
      <c r="R165" s="57">
        <v>1</v>
      </c>
      <c r="S165" s="38">
        <v>5</v>
      </c>
      <c r="T165" s="35"/>
      <c r="U165" s="35">
        <v>429</v>
      </c>
      <c r="V165" s="35">
        <v>163</v>
      </c>
      <c r="W165" s="35">
        <v>71</v>
      </c>
      <c r="X165" s="58">
        <v>32043.533819999997</v>
      </c>
      <c r="Y165" s="58">
        <v>16022</v>
      </c>
    </row>
    <row r="166" spans="1:25" s="58" customFormat="1">
      <c r="A166" s="56">
        <v>429</v>
      </c>
      <c r="B166" s="35">
        <v>429163128</v>
      </c>
      <c r="C166" s="37" t="s">
        <v>511</v>
      </c>
      <c r="D166" s="38">
        <v>0</v>
      </c>
      <c r="E166" s="38">
        <v>0</v>
      </c>
      <c r="F166" s="38">
        <v>0</v>
      </c>
      <c r="G166" s="38">
        <v>1</v>
      </c>
      <c r="H166" s="38">
        <v>1</v>
      </c>
      <c r="I166" s="38">
        <v>0</v>
      </c>
      <c r="J166" s="38">
        <v>0</v>
      </c>
      <c r="K166" s="57">
        <v>7.7200000000000005E-2</v>
      </c>
      <c r="L166" s="38">
        <v>0</v>
      </c>
      <c r="M166" s="38">
        <v>1</v>
      </c>
      <c r="N166" s="38">
        <v>0</v>
      </c>
      <c r="O166" s="38">
        <v>0</v>
      </c>
      <c r="P166" s="38">
        <v>2</v>
      </c>
      <c r="Q166" s="38">
        <v>2</v>
      </c>
      <c r="R166" s="57">
        <v>1</v>
      </c>
      <c r="S166" s="38">
        <v>10</v>
      </c>
      <c r="T166" s="35"/>
      <c r="U166" s="35">
        <v>429</v>
      </c>
      <c r="V166" s="35">
        <v>163</v>
      </c>
      <c r="W166" s="35">
        <v>128</v>
      </c>
      <c r="X166" s="58">
        <v>34108.463819999997</v>
      </c>
      <c r="Y166" s="58">
        <v>17054</v>
      </c>
    </row>
    <row r="167" spans="1:25" s="58" customFormat="1">
      <c r="A167" s="56">
        <v>429</v>
      </c>
      <c r="B167" s="35">
        <v>429163163</v>
      </c>
      <c r="C167" s="37" t="s">
        <v>511</v>
      </c>
      <c r="D167" s="38">
        <v>0</v>
      </c>
      <c r="E167" s="38">
        <v>0</v>
      </c>
      <c r="F167" s="38">
        <v>126</v>
      </c>
      <c r="G167" s="38">
        <v>599</v>
      </c>
      <c r="H167" s="38">
        <v>368</v>
      </c>
      <c r="I167" s="38">
        <v>456</v>
      </c>
      <c r="J167" s="38">
        <v>0</v>
      </c>
      <c r="K167" s="57">
        <v>59.791400000000003</v>
      </c>
      <c r="L167" s="38">
        <v>0</v>
      </c>
      <c r="M167" s="38">
        <v>161</v>
      </c>
      <c r="N167" s="38">
        <v>24</v>
      </c>
      <c r="O167" s="38">
        <v>25</v>
      </c>
      <c r="P167" s="38">
        <v>1168</v>
      </c>
      <c r="Q167" s="38">
        <v>1549</v>
      </c>
      <c r="R167" s="57">
        <v>1</v>
      </c>
      <c r="S167" s="38">
        <v>11</v>
      </c>
      <c r="T167" s="35"/>
      <c r="U167" s="35">
        <v>429</v>
      </c>
      <c r="V167" s="35">
        <v>163</v>
      </c>
      <c r="W167" s="35">
        <v>163</v>
      </c>
      <c r="X167" s="58">
        <v>23944434.723590001</v>
      </c>
      <c r="Y167" s="58">
        <v>15458</v>
      </c>
    </row>
    <row r="168" spans="1:25" s="58" customFormat="1">
      <c r="A168" s="56">
        <v>429</v>
      </c>
      <c r="B168" s="35">
        <v>429163165</v>
      </c>
      <c r="C168" s="37" t="s">
        <v>511</v>
      </c>
      <c r="D168" s="38">
        <v>0</v>
      </c>
      <c r="E168" s="38">
        <v>0</v>
      </c>
      <c r="F168" s="38">
        <v>0</v>
      </c>
      <c r="G168" s="38">
        <v>1</v>
      </c>
      <c r="H168" s="38">
        <v>0</v>
      </c>
      <c r="I168" s="38">
        <v>0</v>
      </c>
      <c r="J168" s="38">
        <v>0</v>
      </c>
      <c r="K168" s="57">
        <v>3.8600000000000002E-2</v>
      </c>
      <c r="L168" s="38">
        <v>0</v>
      </c>
      <c r="M168" s="38">
        <v>0</v>
      </c>
      <c r="N168" s="38">
        <v>0</v>
      </c>
      <c r="O168" s="38">
        <v>0</v>
      </c>
      <c r="P168" s="38">
        <v>1</v>
      </c>
      <c r="Q168" s="38">
        <v>1</v>
      </c>
      <c r="R168" s="57">
        <v>1</v>
      </c>
      <c r="S168" s="38">
        <v>10</v>
      </c>
      <c r="T168" s="35"/>
      <c r="U168" s="35">
        <v>429</v>
      </c>
      <c r="V168" s="35">
        <v>163</v>
      </c>
      <c r="W168" s="35">
        <v>165</v>
      </c>
      <c r="X168" s="58">
        <v>15957.32691</v>
      </c>
      <c r="Y168" s="58">
        <v>15957</v>
      </c>
    </row>
    <row r="169" spans="1:25" s="58" customFormat="1">
      <c r="A169" s="56">
        <v>429</v>
      </c>
      <c r="B169" s="35">
        <v>429163168</v>
      </c>
      <c r="C169" s="37" t="s">
        <v>511</v>
      </c>
      <c r="D169" s="38">
        <v>0</v>
      </c>
      <c r="E169" s="38">
        <v>0</v>
      </c>
      <c r="F169" s="38">
        <v>0</v>
      </c>
      <c r="G169" s="38">
        <v>1</v>
      </c>
      <c r="H169" s="38">
        <v>0</v>
      </c>
      <c r="I169" s="38">
        <v>1</v>
      </c>
      <c r="J169" s="38">
        <v>0</v>
      </c>
      <c r="K169" s="57">
        <v>7.7200000000000005E-2</v>
      </c>
      <c r="L169" s="38">
        <v>0</v>
      </c>
      <c r="M169" s="38">
        <v>0</v>
      </c>
      <c r="N169" s="38">
        <v>0</v>
      </c>
      <c r="O169" s="38">
        <v>0</v>
      </c>
      <c r="P169" s="38">
        <v>1</v>
      </c>
      <c r="Q169" s="38">
        <v>2</v>
      </c>
      <c r="R169" s="57">
        <v>1</v>
      </c>
      <c r="S169" s="38">
        <v>3</v>
      </c>
      <c r="T169" s="35"/>
      <c r="U169" s="35">
        <v>429</v>
      </c>
      <c r="V169" s="35">
        <v>163</v>
      </c>
      <c r="W169" s="35">
        <v>168</v>
      </c>
      <c r="X169" s="58">
        <v>25918.173819999996</v>
      </c>
      <c r="Y169" s="58">
        <v>12959</v>
      </c>
    </row>
    <row r="170" spans="1:25" s="58" customFormat="1">
      <c r="A170" s="56">
        <v>429</v>
      </c>
      <c r="B170" s="35">
        <v>429163229</v>
      </c>
      <c r="C170" s="37" t="s">
        <v>511</v>
      </c>
      <c r="D170" s="38">
        <v>0</v>
      </c>
      <c r="E170" s="38">
        <v>0</v>
      </c>
      <c r="F170" s="38">
        <v>1</v>
      </c>
      <c r="G170" s="38">
        <v>6</v>
      </c>
      <c r="H170" s="38">
        <v>2</v>
      </c>
      <c r="I170" s="38">
        <v>3</v>
      </c>
      <c r="J170" s="38">
        <v>0</v>
      </c>
      <c r="K170" s="57">
        <v>0.4632</v>
      </c>
      <c r="L170" s="38">
        <v>0</v>
      </c>
      <c r="M170" s="38">
        <v>0</v>
      </c>
      <c r="N170" s="38">
        <v>0</v>
      </c>
      <c r="O170" s="38">
        <v>0</v>
      </c>
      <c r="P170" s="38">
        <v>11</v>
      </c>
      <c r="Q170" s="38">
        <v>12</v>
      </c>
      <c r="R170" s="57">
        <v>1</v>
      </c>
      <c r="S170" s="38">
        <v>9</v>
      </c>
      <c r="T170" s="35"/>
      <c r="U170" s="35">
        <v>429</v>
      </c>
      <c r="V170" s="35">
        <v>163</v>
      </c>
      <c r="W170" s="35">
        <v>229</v>
      </c>
      <c r="X170" s="58">
        <v>186481.79292000001</v>
      </c>
      <c r="Y170" s="58">
        <v>15540</v>
      </c>
    </row>
    <row r="171" spans="1:25" s="58" customFormat="1">
      <c r="A171" s="56">
        <v>429</v>
      </c>
      <c r="B171" s="35">
        <v>429163246</v>
      </c>
      <c r="C171" s="37" t="s">
        <v>511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1</v>
      </c>
      <c r="J171" s="38">
        <v>0</v>
      </c>
      <c r="K171" s="57">
        <v>3.8600000000000002E-2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1</v>
      </c>
      <c r="R171" s="57">
        <v>1</v>
      </c>
      <c r="S171" s="38">
        <v>2</v>
      </c>
      <c r="T171" s="35"/>
      <c r="U171" s="35">
        <v>429</v>
      </c>
      <c r="V171" s="35">
        <v>163</v>
      </c>
      <c r="W171" s="35">
        <v>246</v>
      </c>
      <c r="X171" s="58">
        <v>11611.466909999999</v>
      </c>
      <c r="Y171" s="58">
        <v>11611</v>
      </c>
    </row>
    <row r="172" spans="1:25" s="58" customFormat="1">
      <c r="A172" s="56">
        <v>429</v>
      </c>
      <c r="B172" s="35">
        <v>429163248</v>
      </c>
      <c r="C172" s="37" t="s">
        <v>511</v>
      </c>
      <c r="D172" s="38">
        <v>0</v>
      </c>
      <c r="E172" s="38">
        <v>0</v>
      </c>
      <c r="F172" s="38">
        <v>0</v>
      </c>
      <c r="G172" s="38">
        <v>1</v>
      </c>
      <c r="H172" s="38">
        <v>0</v>
      </c>
      <c r="I172" s="38">
        <v>2</v>
      </c>
      <c r="J172" s="38">
        <v>0</v>
      </c>
      <c r="K172" s="57">
        <v>0.1158</v>
      </c>
      <c r="L172" s="38">
        <v>0</v>
      </c>
      <c r="M172" s="38">
        <v>0</v>
      </c>
      <c r="N172" s="38">
        <v>0</v>
      </c>
      <c r="O172" s="38">
        <v>0</v>
      </c>
      <c r="P172" s="38">
        <v>3</v>
      </c>
      <c r="Q172" s="38">
        <v>3</v>
      </c>
      <c r="R172" s="57">
        <v>1</v>
      </c>
      <c r="S172" s="38">
        <v>11</v>
      </c>
      <c r="T172" s="35"/>
      <c r="U172" s="35">
        <v>429</v>
      </c>
      <c r="V172" s="35">
        <v>163</v>
      </c>
      <c r="W172" s="35">
        <v>248</v>
      </c>
      <c r="X172" s="58">
        <v>51816.480729999988</v>
      </c>
      <c r="Y172" s="58">
        <v>17272</v>
      </c>
    </row>
    <row r="173" spans="1:25" s="58" customFormat="1">
      <c r="A173" s="56">
        <v>429</v>
      </c>
      <c r="B173" s="35">
        <v>429163258</v>
      </c>
      <c r="C173" s="37" t="s">
        <v>511</v>
      </c>
      <c r="D173" s="38">
        <v>0</v>
      </c>
      <c r="E173" s="38">
        <v>0</v>
      </c>
      <c r="F173" s="38">
        <v>0</v>
      </c>
      <c r="G173" s="38">
        <v>13</v>
      </c>
      <c r="H173" s="38">
        <v>1</v>
      </c>
      <c r="I173" s="38">
        <v>7</v>
      </c>
      <c r="J173" s="38">
        <v>0</v>
      </c>
      <c r="K173" s="57">
        <v>0.81059999999999999</v>
      </c>
      <c r="L173" s="38">
        <v>0</v>
      </c>
      <c r="M173" s="38">
        <v>2</v>
      </c>
      <c r="N173" s="38">
        <v>0</v>
      </c>
      <c r="O173" s="38">
        <v>0</v>
      </c>
      <c r="P173" s="38">
        <v>13</v>
      </c>
      <c r="Q173" s="38">
        <v>21</v>
      </c>
      <c r="R173" s="57">
        <v>1</v>
      </c>
      <c r="S173" s="38">
        <v>10</v>
      </c>
      <c r="T173" s="35"/>
      <c r="U173" s="35">
        <v>429</v>
      </c>
      <c r="V173" s="35">
        <v>163</v>
      </c>
      <c r="W173" s="35">
        <v>258</v>
      </c>
      <c r="X173" s="58">
        <v>303588.08510999999</v>
      </c>
      <c r="Y173" s="58">
        <v>14457</v>
      </c>
    </row>
    <row r="174" spans="1:25" s="58" customFormat="1">
      <c r="A174" s="56">
        <v>429</v>
      </c>
      <c r="B174" s="35">
        <v>429163262</v>
      </c>
      <c r="C174" s="37" t="s">
        <v>511</v>
      </c>
      <c r="D174" s="38">
        <v>0</v>
      </c>
      <c r="E174" s="38">
        <v>0</v>
      </c>
      <c r="F174" s="38">
        <v>1</v>
      </c>
      <c r="G174" s="38">
        <v>1</v>
      </c>
      <c r="H174" s="38">
        <v>2</v>
      </c>
      <c r="I174" s="38">
        <v>3</v>
      </c>
      <c r="J174" s="38">
        <v>0</v>
      </c>
      <c r="K174" s="57">
        <v>0.2702</v>
      </c>
      <c r="L174" s="38">
        <v>0</v>
      </c>
      <c r="M174" s="38">
        <v>0</v>
      </c>
      <c r="N174" s="38">
        <v>0</v>
      </c>
      <c r="O174" s="38">
        <v>0</v>
      </c>
      <c r="P174" s="38">
        <v>7</v>
      </c>
      <c r="Q174" s="38">
        <v>7</v>
      </c>
      <c r="R174" s="57">
        <v>1</v>
      </c>
      <c r="S174" s="38">
        <v>9</v>
      </c>
      <c r="T174" s="35"/>
      <c r="U174" s="35">
        <v>429</v>
      </c>
      <c r="V174" s="35">
        <v>163</v>
      </c>
      <c r="W174" s="35">
        <v>262</v>
      </c>
      <c r="X174" s="58">
        <v>113585.99837000002</v>
      </c>
      <c r="Y174" s="58">
        <v>16227</v>
      </c>
    </row>
    <row r="175" spans="1:25" s="58" customFormat="1">
      <c r="A175" s="56">
        <v>429</v>
      </c>
      <c r="B175" s="35">
        <v>429163291</v>
      </c>
      <c r="C175" s="37" t="s">
        <v>511</v>
      </c>
      <c r="D175" s="38">
        <v>0</v>
      </c>
      <c r="E175" s="38">
        <v>0</v>
      </c>
      <c r="F175" s="38">
        <v>0</v>
      </c>
      <c r="G175" s="38">
        <v>2</v>
      </c>
      <c r="H175" s="38">
        <v>0</v>
      </c>
      <c r="I175" s="38">
        <v>2</v>
      </c>
      <c r="J175" s="38">
        <v>0</v>
      </c>
      <c r="K175" s="57">
        <v>0.15440000000000001</v>
      </c>
      <c r="L175" s="38">
        <v>0</v>
      </c>
      <c r="M175" s="38">
        <v>1</v>
      </c>
      <c r="N175" s="38">
        <v>0</v>
      </c>
      <c r="O175" s="38">
        <v>0</v>
      </c>
      <c r="P175" s="38">
        <v>3</v>
      </c>
      <c r="Q175" s="38">
        <v>4</v>
      </c>
      <c r="R175" s="57">
        <v>1</v>
      </c>
      <c r="S175" s="38">
        <v>5</v>
      </c>
      <c r="T175" s="35"/>
      <c r="U175" s="35">
        <v>429</v>
      </c>
      <c r="V175" s="35">
        <v>163</v>
      </c>
      <c r="W175" s="35">
        <v>291</v>
      </c>
      <c r="X175" s="58">
        <v>59237.277640000008</v>
      </c>
      <c r="Y175" s="58">
        <v>14809</v>
      </c>
    </row>
    <row r="176" spans="1:25" s="58" customFormat="1">
      <c r="A176" s="56">
        <v>429</v>
      </c>
      <c r="B176" s="35">
        <v>429163347</v>
      </c>
      <c r="C176" s="37" t="s">
        <v>511</v>
      </c>
      <c r="D176" s="38">
        <v>0</v>
      </c>
      <c r="E176" s="38">
        <v>0</v>
      </c>
      <c r="F176" s="38">
        <v>0</v>
      </c>
      <c r="G176" s="38">
        <v>0</v>
      </c>
      <c r="H176" s="38">
        <v>1</v>
      </c>
      <c r="I176" s="38">
        <v>1</v>
      </c>
      <c r="J176" s="38">
        <v>0</v>
      </c>
      <c r="K176" s="57">
        <v>7.7200000000000005E-2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2</v>
      </c>
      <c r="R176" s="57">
        <v>1</v>
      </c>
      <c r="S176" s="38">
        <v>8</v>
      </c>
      <c r="T176" s="35"/>
      <c r="U176" s="35">
        <v>429</v>
      </c>
      <c r="V176" s="35">
        <v>163</v>
      </c>
      <c r="W176" s="35">
        <v>347</v>
      </c>
      <c r="X176" s="58">
        <v>21365.893819999998</v>
      </c>
      <c r="Y176" s="58">
        <v>10683</v>
      </c>
    </row>
    <row r="177" spans="1:25" s="58" customFormat="1">
      <c r="A177" s="56">
        <v>429</v>
      </c>
      <c r="B177" s="35">
        <v>429163773</v>
      </c>
      <c r="C177" s="37" t="s">
        <v>511</v>
      </c>
      <c r="D177" s="38">
        <v>0</v>
      </c>
      <c r="E177" s="38">
        <v>0</v>
      </c>
      <c r="F177" s="38">
        <v>0</v>
      </c>
      <c r="G177" s="38">
        <v>0</v>
      </c>
      <c r="H177" s="38">
        <v>0</v>
      </c>
      <c r="I177" s="38">
        <v>1</v>
      </c>
      <c r="J177" s="38">
        <v>0</v>
      </c>
      <c r="K177" s="57">
        <v>3.8600000000000002E-2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1</v>
      </c>
      <c r="R177" s="57">
        <v>1</v>
      </c>
      <c r="S177" s="38">
        <v>6</v>
      </c>
      <c r="T177" s="35"/>
      <c r="U177" s="35">
        <v>429</v>
      </c>
      <c r="V177" s="35">
        <v>163</v>
      </c>
      <c r="W177" s="35">
        <v>773</v>
      </c>
      <c r="X177" s="58">
        <v>11611.466909999999</v>
      </c>
      <c r="Y177" s="58">
        <v>11611</v>
      </c>
    </row>
    <row r="178" spans="1:25" s="58" customFormat="1">
      <c r="A178" s="56">
        <v>430</v>
      </c>
      <c r="B178" s="35">
        <v>430170025</v>
      </c>
      <c r="C178" s="37" t="s">
        <v>512</v>
      </c>
      <c r="D178" s="38">
        <v>0</v>
      </c>
      <c r="E178" s="38">
        <v>0</v>
      </c>
      <c r="F178" s="38">
        <v>0</v>
      </c>
      <c r="G178" s="38">
        <v>0</v>
      </c>
      <c r="H178" s="38">
        <v>1</v>
      </c>
      <c r="I178" s="38">
        <v>3</v>
      </c>
      <c r="J178" s="38">
        <v>0</v>
      </c>
      <c r="K178" s="57">
        <v>0.15440000000000001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4</v>
      </c>
      <c r="R178" s="57">
        <v>1.024</v>
      </c>
      <c r="S178" s="38">
        <v>6</v>
      </c>
      <c r="T178" s="35"/>
      <c r="U178" s="35">
        <v>430</v>
      </c>
      <c r="V178" s="35">
        <v>170</v>
      </c>
      <c r="W178" s="35">
        <v>25</v>
      </c>
      <c r="X178" s="58">
        <v>45451.898724416002</v>
      </c>
      <c r="Y178" s="58">
        <v>11363</v>
      </c>
    </row>
    <row r="179" spans="1:25" s="58" customFormat="1">
      <c r="A179" s="56">
        <v>430</v>
      </c>
      <c r="B179" s="35">
        <v>430170064</v>
      </c>
      <c r="C179" s="37" t="s">
        <v>512</v>
      </c>
      <c r="D179" s="38">
        <v>0</v>
      </c>
      <c r="E179" s="38">
        <v>0</v>
      </c>
      <c r="F179" s="38">
        <v>0</v>
      </c>
      <c r="G179" s="38">
        <v>0</v>
      </c>
      <c r="H179" s="38">
        <v>41</v>
      </c>
      <c r="I179" s="38">
        <v>46</v>
      </c>
      <c r="J179" s="38">
        <v>0</v>
      </c>
      <c r="K179" s="57">
        <v>3.3582000000000001</v>
      </c>
      <c r="L179" s="38">
        <v>0</v>
      </c>
      <c r="M179" s="38">
        <v>0</v>
      </c>
      <c r="N179" s="38">
        <v>2</v>
      </c>
      <c r="O179" s="38">
        <v>2</v>
      </c>
      <c r="P179" s="38">
        <v>24</v>
      </c>
      <c r="Q179" s="38">
        <v>87</v>
      </c>
      <c r="R179" s="57">
        <v>1.024</v>
      </c>
      <c r="S179" s="38">
        <v>10</v>
      </c>
      <c r="T179" s="35"/>
      <c r="U179" s="35">
        <v>430</v>
      </c>
      <c r="V179" s="35">
        <v>170</v>
      </c>
      <c r="W179" s="35">
        <v>64</v>
      </c>
      <c r="X179" s="58">
        <v>1105911.359956048</v>
      </c>
      <c r="Y179" s="58">
        <v>12712</v>
      </c>
    </row>
    <row r="180" spans="1:25" s="58" customFormat="1">
      <c r="A180" s="56">
        <v>430</v>
      </c>
      <c r="B180" s="35">
        <v>430170096</v>
      </c>
      <c r="C180" s="37" t="s">
        <v>512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  <c r="I180" s="38">
        <v>1</v>
      </c>
      <c r="J180" s="38">
        <v>0</v>
      </c>
      <c r="K180" s="57">
        <v>3.8600000000000002E-2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1</v>
      </c>
      <c r="R180" s="57">
        <v>1.024</v>
      </c>
      <c r="S180" s="38">
        <v>8</v>
      </c>
      <c r="T180" s="35"/>
      <c r="U180" s="35">
        <v>430</v>
      </c>
      <c r="V180" s="35">
        <v>170</v>
      </c>
      <c r="W180" s="35">
        <v>96</v>
      </c>
      <c r="X180" s="58">
        <v>11837.409181104</v>
      </c>
      <c r="Y180" s="58">
        <v>11837</v>
      </c>
    </row>
    <row r="181" spans="1:25" s="58" customFormat="1">
      <c r="A181" s="56">
        <v>430</v>
      </c>
      <c r="B181" s="35">
        <v>430170100</v>
      </c>
      <c r="C181" s="37" t="s">
        <v>512</v>
      </c>
      <c r="D181" s="38">
        <v>0</v>
      </c>
      <c r="E181" s="38">
        <v>0</v>
      </c>
      <c r="F181" s="38">
        <v>0</v>
      </c>
      <c r="G181" s="38">
        <v>0</v>
      </c>
      <c r="H181" s="38">
        <v>3</v>
      </c>
      <c r="I181" s="38">
        <v>6</v>
      </c>
      <c r="J181" s="38">
        <v>0</v>
      </c>
      <c r="K181" s="57">
        <v>0.34739999999999999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9</v>
      </c>
      <c r="R181" s="57">
        <v>1.024</v>
      </c>
      <c r="S181" s="38">
        <v>10</v>
      </c>
      <c r="T181" s="35"/>
      <c r="U181" s="35">
        <v>430</v>
      </c>
      <c r="V181" s="35">
        <v>170</v>
      </c>
      <c r="W181" s="35">
        <v>100</v>
      </c>
      <c r="X181" s="58">
        <v>100843.468629936</v>
      </c>
      <c r="Y181" s="58">
        <v>11205</v>
      </c>
    </row>
    <row r="182" spans="1:25" s="58" customFormat="1">
      <c r="A182" s="56">
        <v>430</v>
      </c>
      <c r="B182" s="35">
        <v>430170101</v>
      </c>
      <c r="C182" s="37" t="s">
        <v>512</v>
      </c>
      <c r="D182" s="38">
        <v>0</v>
      </c>
      <c r="E182" s="38">
        <v>0</v>
      </c>
      <c r="F182" s="38">
        <v>0</v>
      </c>
      <c r="G182" s="38">
        <v>0</v>
      </c>
      <c r="H182" s="38">
        <v>1</v>
      </c>
      <c r="I182" s="38">
        <v>1</v>
      </c>
      <c r="J182" s="38">
        <v>0</v>
      </c>
      <c r="K182" s="57">
        <v>7.7200000000000005E-2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2</v>
      </c>
      <c r="R182" s="57">
        <v>1.024</v>
      </c>
      <c r="S182" s="38">
        <v>3</v>
      </c>
      <c r="T182" s="35"/>
      <c r="U182" s="35">
        <v>430</v>
      </c>
      <c r="V182" s="35">
        <v>170</v>
      </c>
      <c r="W182" s="35">
        <v>101</v>
      </c>
      <c r="X182" s="58">
        <v>21777.080362208002</v>
      </c>
      <c r="Y182" s="58">
        <v>10889</v>
      </c>
    </row>
    <row r="183" spans="1:25" s="58" customFormat="1">
      <c r="A183" s="56">
        <v>430</v>
      </c>
      <c r="B183" s="35">
        <v>430170110</v>
      </c>
      <c r="C183" s="37" t="s">
        <v>512</v>
      </c>
      <c r="D183" s="38">
        <v>0</v>
      </c>
      <c r="E183" s="38">
        <v>0</v>
      </c>
      <c r="F183" s="38">
        <v>0</v>
      </c>
      <c r="G183" s="38">
        <v>0</v>
      </c>
      <c r="H183" s="38">
        <v>3</v>
      </c>
      <c r="I183" s="38">
        <v>15</v>
      </c>
      <c r="J183" s="38">
        <v>0</v>
      </c>
      <c r="K183" s="57">
        <v>0.69479999999999997</v>
      </c>
      <c r="L183" s="38">
        <v>0</v>
      </c>
      <c r="M183" s="38">
        <v>0</v>
      </c>
      <c r="N183" s="38">
        <v>1</v>
      </c>
      <c r="O183" s="38">
        <v>0</v>
      </c>
      <c r="P183" s="38">
        <v>1</v>
      </c>
      <c r="Q183" s="38">
        <v>18</v>
      </c>
      <c r="R183" s="57">
        <v>1.024</v>
      </c>
      <c r="S183" s="38">
        <v>4</v>
      </c>
      <c r="T183" s="35"/>
      <c r="U183" s="35">
        <v>430</v>
      </c>
      <c r="V183" s="35">
        <v>170</v>
      </c>
      <c r="W183" s="35">
        <v>110</v>
      </c>
      <c r="X183" s="58">
        <v>214523.73109987201</v>
      </c>
      <c r="Y183" s="58">
        <v>11918</v>
      </c>
    </row>
    <row r="184" spans="1:25" s="58" customFormat="1">
      <c r="A184" s="56">
        <v>430</v>
      </c>
      <c r="B184" s="35">
        <v>430170136</v>
      </c>
      <c r="C184" s="37" t="s">
        <v>512</v>
      </c>
      <c r="D184" s="38">
        <v>0</v>
      </c>
      <c r="E184" s="38">
        <v>0</v>
      </c>
      <c r="F184" s="38">
        <v>0</v>
      </c>
      <c r="G184" s="38">
        <v>0</v>
      </c>
      <c r="H184" s="38">
        <v>2</v>
      </c>
      <c r="I184" s="38">
        <v>0</v>
      </c>
      <c r="J184" s="38">
        <v>0</v>
      </c>
      <c r="K184" s="57">
        <v>7.7200000000000005E-2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2</v>
      </c>
      <c r="R184" s="57">
        <v>1.024</v>
      </c>
      <c r="S184" s="38">
        <v>3</v>
      </c>
      <c r="T184" s="35"/>
      <c r="U184" s="35">
        <v>430</v>
      </c>
      <c r="V184" s="35">
        <v>170</v>
      </c>
      <c r="W184" s="35">
        <v>136</v>
      </c>
      <c r="X184" s="58">
        <v>19879.342362207997</v>
      </c>
      <c r="Y184" s="58">
        <v>9940</v>
      </c>
    </row>
    <row r="185" spans="1:25" s="58" customFormat="1">
      <c r="A185" s="56">
        <v>430</v>
      </c>
      <c r="B185" s="35">
        <v>430170139</v>
      </c>
      <c r="C185" s="37" t="s">
        <v>512</v>
      </c>
      <c r="D185" s="38">
        <v>0</v>
      </c>
      <c r="E185" s="38">
        <v>0</v>
      </c>
      <c r="F185" s="38">
        <v>0</v>
      </c>
      <c r="G185" s="38">
        <v>0</v>
      </c>
      <c r="H185" s="38">
        <v>2</v>
      </c>
      <c r="I185" s="38">
        <v>4</v>
      </c>
      <c r="J185" s="38">
        <v>0</v>
      </c>
      <c r="K185" s="57">
        <v>0.2316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6</v>
      </c>
      <c r="R185" s="57">
        <v>1.024</v>
      </c>
      <c r="S185" s="38">
        <v>2</v>
      </c>
      <c r="T185" s="35"/>
      <c r="U185" s="35">
        <v>430</v>
      </c>
      <c r="V185" s="35">
        <v>170</v>
      </c>
      <c r="W185" s="35">
        <v>139</v>
      </c>
      <c r="X185" s="58">
        <v>67228.979086623993</v>
      </c>
      <c r="Y185" s="58">
        <v>11205</v>
      </c>
    </row>
    <row r="186" spans="1:25" s="58" customFormat="1">
      <c r="A186" s="56">
        <v>430</v>
      </c>
      <c r="B186" s="35">
        <v>430170141</v>
      </c>
      <c r="C186" s="37" t="s">
        <v>512</v>
      </c>
      <c r="D186" s="38">
        <v>0</v>
      </c>
      <c r="E186" s="38">
        <v>0</v>
      </c>
      <c r="F186" s="38">
        <v>0</v>
      </c>
      <c r="G186" s="38">
        <v>0</v>
      </c>
      <c r="H186" s="38">
        <v>100</v>
      </c>
      <c r="I186" s="38">
        <v>92</v>
      </c>
      <c r="J186" s="38">
        <v>0</v>
      </c>
      <c r="K186" s="57">
        <v>7.4112</v>
      </c>
      <c r="L186" s="38">
        <v>0</v>
      </c>
      <c r="M186" s="38">
        <v>0</v>
      </c>
      <c r="N186" s="38">
        <v>2</v>
      </c>
      <c r="O186" s="38">
        <v>0</v>
      </c>
      <c r="P186" s="38">
        <v>30</v>
      </c>
      <c r="Q186" s="38">
        <v>192</v>
      </c>
      <c r="R186" s="57">
        <v>1.024</v>
      </c>
      <c r="S186" s="38">
        <v>7</v>
      </c>
      <c r="T186" s="35"/>
      <c r="U186" s="35">
        <v>430</v>
      </c>
      <c r="V186" s="35">
        <v>170</v>
      </c>
      <c r="W186" s="35">
        <v>141</v>
      </c>
      <c r="X186" s="58">
        <v>2243456.7954119677</v>
      </c>
      <c r="Y186" s="58">
        <v>11685</v>
      </c>
    </row>
    <row r="187" spans="1:25" s="58" customFormat="1">
      <c r="A187" s="56">
        <v>430</v>
      </c>
      <c r="B187" s="35">
        <v>430170153</v>
      </c>
      <c r="C187" s="37" t="s">
        <v>512</v>
      </c>
      <c r="D187" s="38">
        <v>0</v>
      </c>
      <c r="E187" s="38">
        <v>0</v>
      </c>
      <c r="F187" s="38">
        <v>0</v>
      </c>
      <c r="G187" s="38">
        <v>0</v>
      </c>
      <c r="H187" s="38">
        <v>1</v>
      </c>
      <c r="I187" s="38">
        <v>0</v>
      </c>
      <c r="J187" s="38">
        <v>0</v>
      </c>
      <c r="K187" s="57">
        <v>3.8600000000000002E-2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1</v>
      </c>
      <c r="R187" s="57">
        <v>1.024</v>
      </c>
      <c r="S187" s="38">
        <v>10</v>
      </c>
      <c r="T187" s="35"/>
      <c r="U187" s="35">
        <v>430</v>
      </c>
      <c r="V187" s="35">
        <v>170</v>
      </c>
      <c r="W187" s="35">
        <v>153</v>
      </c>
      <c r="X187" s="58">
        <v>9939.6711811039986</v>
      </c>
      <c r="Y187" s="58">
        <v>9940</v>
      </c>
    </row>
    <row r="188" spans="1:25" s="58" customFormat="1">
      <c r="A188" s="56">
        <v>430</v>
      </c>
      <c r="B188" s="35">
        <v>430170158</v>
      </c>
      <c r="C188" s="37" t="s">
        <v>512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1</v>
      </c>
      <c r="J188" s="38">
        <v>0</v>
      </c>
      <c r="K188" s="57">
        <v>3.8600000000000002E-2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1</v>
      </c>
      <c r="R188" s="57">
        <v>1.024</v>
      </c>
      <c r="S188" s="38">
        <v>3</v>
      </c>
      <c r="T188" s="35"/>
      <c r="U188" s="35">
        <v>430</v>
      </c>
      <c r="V188" s="35">
        <v>170</v>
      </c>
      <c r="W188" s="35">
        <v>158</v>
      </c>
      <c r="X188" s="58">
        <v>11837.409181104</v>
      </c>
      <c r="Y188" s="58">
        <v>11837</v>
      </c>
    </row>
    <row r="189" spans="1:25" s="58" customFormat="1">
      <c r="A189" s="56">
        <v>430</v>
      </c>
      <c r="B189" s="35">
        <v>430170162</v>
      </c>
      <c r="C189" s="37" t="s">
        <v>512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1</v>
      </c>
      <c r="J189" s="38">
        <v>0</v>
      </c>
      <c r="K189" s="57">
        <v>3.8600000000000002E-2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1</v>
      </c>
      <c r="R189" s="57">
        <v>1.024</v>
      </c>
      <c r="S189" s="38">
        <v>5</v>
      </c>
      <c r="T189" s="35"/>
      <c r="U189" s="35">
        <v>430</v>
      </c>
      <c r="V189" s="35">
        <v>170</v>
      </c>
      <c r="W189" s="35">
        <v>162</v>
      </c>
      <c r="X189" s="58">
        <v>11837.409181104</v>
      </c>
      <c r="Y189" s="58">
        <v>11837</v>
      </c>
    </row>
    <row r="190" spans="1:25" s="58" customFormat="1">
      <c r="A190" s="56">
        <v>430</v>
      </c>
      <c r="B190" s="35">
        <v>430170170</v>
      </c>
      <c r="C190" s="37" t="s">
        <v>512</v>
      </c>
      <c r="D190" s="38">
        <v>0</v>
      </c>
      <c r="E190" s="38">
        <v>0</v>
      </c>
      <c r="F190" s="38">
        <v>0</v>
      </c>
      <c r="G190" s="38">
        <v>0</v>
      </c>
      <c r="H190" s="38">
        <v>184</v>
      </c>
      <c r="I190" s="38">
        <v>306</v>
      </c>
      <c r="J190" s="38">
        <v>0</v>
      </c>
      <c r="K190" s="57">
        <v>18.914000000000001</v>
      </c>
      <c r="L190" s="38">
        <v>0</v>
      </c>
      <c r="M190" s="38">
        <v>0</v>
      </c>
      <c r="N190" s="38">
        <v>17</v>
      </c>
      <c r="O190" s="38">
        <v>2</v>
      </c>
      <c r="P190" s="38">
        <v>88</v>
      </c>
      <c r="Q190" s="38">
        <v>490</v>
      </c>
      <c r="R190" s="57">
        <v>1.024</v>
      </c>
      <c r="S190" s="38">
        <v>10</v>
      </c>
      <c r="T190" s="35"/>
      <c r="U190" s="35">
        <v>430</v>
      </c>
      <c r="V190" s="35">
        <v>170</v>
      </c>
      <c r="W190" s="35">
        <v>170</v>
      </c>
      <c r="X190" s="58">
        <v>6028213.1413009604</v>
      </c>
      <c r="Y190" s="58">
        <v>12302</v>
      </c>
    </row>
    <row r="191" spans="1:25" s="58" customFormat="1">
      <c r="A191" s="56">
        <v>430</v>
      </c>
      <c r="B191" s="35">
        <v>430170174</v>
      </c>
      <c r="C191" s="37" t="s">
        <v>512</v>
      </c>
      <c r="D191" s="38">
        <v>0</v>
      </c>
      <c r="E191" s="38">
        <v>0</v>
      </c>
      <c r="F191" s="38">
        <v>0</v>
      </c>
      <c r="G191" s="38">
        <v>0</v>
      </c>
      <c r="H191" s="38">
        <v>33</v>
      </c>
      <c r="I191" s="38">
        <v>30</v>
      </c>
      <c r="J191" s="38">
        <v>0</v>
      </c>
      <c r="K191" s="57">
        <v>2.4318</v>
      </c>
      <c r="L191" s="38">
        <v>0</v>
      </c>
      <c r="M191" s="38">
        <v>0</v>
      </c>
      <c r="N191" s="38">
        <v>0</v>
      </c>
      <c r="O191" s="38">
        <v>0</v>
      </c>
      <c r="P191" s="38">
        <v>4</v>
      </c>
      <c r="Q191" s="38">
        <v>63</v>
      </c>
      <c r="R191" s="57">
        <v>1.024</v>
      </c>
      <c r="S191" s="38">
        <v>5</v>
      </c>
      <c r="T191" s="35"/>
      <c r="U191" s="35">
        <v>430</v>
      </c>
      <c r="V191" s="35">
        <v>170</v>
      </c>
      <c r="W191" s="35">
        <v>174</v>
      </c>
      <c r="X191" s="58">
        <v>701151.03528955195</v>
      </c>
      <c r="Y191" s="58">
        <v>11129</v>
      </c>
    </row>
    <row r="192" spans="1:25" s="58" customFormat="1">
      <c r="A192" s="56">
        <v>430</v>
      </c>
      <c r="B192" s="35">
        <v>430170198</v>
      </c>
      <c r="C192" s="37" t="s">
        <v>512</v>
      </c>
      <c r="D192" s="38">
        <v>0</v>
      </c>
      <c r="E192" s="38">
        <v>0</v>
      </c>
      <c r="F192" s="38">
        <v>0</v>
      </c>
      <c r="G192" s="38">
        <v>0</v>
      </c>
      <c r="H192" s="38">
        <v>2</v>
      </c>
      <c r="I192" s="38">
        <v>2</v>
      </c>
      <c r="J192" s="38">
        <v>0</v>
      </c>
      <c r="K192" s="57">
        <v>0.15440000000000001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4</v>
      </c>
      <c r="R192" s="57">
        <v>1.024</v>
      </c>
      <c r="S192" s="38">
        <v>3</v>
      </c>
      <c r="T192" s="35"/>
      <c r="U192" s="35">
        <v>430</v>
      </c>
      <c r="V192" s="35">
        <v>170</v>
      </c>
      <c r="W192" s="35">
        <v>198</v>
      </c>
      <c r="X192" s="58">
        <v>43554.160724416004</v>
      </c>
      <c r="Y192" s="58">
        <v>10889</v>
      </c>
    </row>
    <row r="193" spans="1:25" s="58" customFormat="1">
      <c r="A193" s="56">
        <v>430</v>
      </c>
      <c r="B193" s="35">
        <v>430170213</v>
      </c>
      <c r="C193" s="37" t="s">
        <v>512</v>
      </c>
      <c r="D193" s="38">
        <v>0</v>
      </c>
      <c r="E193" s="38">
        <v>0</v>
      </c>
      <c r="F193" s="38">
        <v>0</v>
      </c>
      <c r="G193" s="38">
        <v>0</v>
      </c>
      <c r="H193" s="38">
        <v>1</v>
      </c>
      <c r="I193" s="38">
        <v>0</v>
      </c>
      <c r="J193" s="38">
        <v>0</v>
      </c>
      <c r="K193" s="57">
        <v>3.8600000000000002E-2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1</v>
      </c>
      <c r="R193" s="57">
        <v>1.024</v>
      </c>
      <c r="S193" s="38">
        <v>4</v>
      </c>
      <c r="T193" s="35"/>
      <c r="U193" s="35">
        <v>430</v>
      </c>
      <c r="V193" s="35">
        <v>170</v>
      </c>
      <c r="W193" s="35">
        <v>213</v>
      </c>
      <c r="X193" s="58">
        <v>9939.6711811039986</v>
      </c>
      <c r="Y193" s="58">
        <v>9940</v>
      </c>
    </row>
    <row r="194" spans="1:25" s="58" customFormat="1">
      <c r="A194" s="56">
        <v>430</v>
      </c>
      <c r="B194" s="35">
        <v>430170271</v>
      </c>
      <c r="C194" s="37" t="s">
        <v>512</v>
      </c>
      <c r="D194" s="38">
        <v>0</v>
      </c>
      <c r="E194" s="38">
        <v>0</v>
      </c>
      <c r="F194" s="38">
        <v>0</v>
      </c>
      <c r="G194" s="38">
        <v>0</v>
      </c>
      <c r="H194" s="38">
        <v>10</v>
      </c>
      <c r="I194" s="38">
        <v>13</v>
      </c>
      <c r="J194" s="38">
        <v>0</v>
      </c>
      <c r="K194" s="57">
        <v>0.88780000000000003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23</v>
      </c>
      <c r="R194" s="57">
        <v>1.024</v>
      </c>
      <c r="S194" s="38">
        <v>4</v>
      </c>
      <c r="T194" s="35"/>
      <c r="U194" s="35">
        <v>430</v>
      </c>
      <c r="V194" s="35">
        <v>170</v>
      </c>
      <c r="W194" s="35">
        <v>271</v>
      </c>
      <c r="X194" s="58">
        <v>253283.03116539202</v>
      </c>
      <c r="Y194" s="58">
        <v>11012</v>
      </c>
    </row>
    <row r="195" spans="1:25" s="58" customFormat="1">
      <c r="A195" s="56">
        <v>430</v>
      </c>
      <c r="B195" s="35">
        <v>430170288</v>
      </c>
      <c r="C195" s="37" t="s">
        <v>512</v>
      </c>
      <c r="D195" s="38">
        <v>0</v>
      </c>
      <c r="E195" s="38">
        <v>0</v>
      </c>
      <c r="F195" s="38">
        <v>0</v>
      </c>
      <c r="G195" s="38">
        <v>0</v>
      </c>
      <c r="H195" s="38">
        <v>1</v>
      </c>
      <c r="I195" s="38">
        <v>0</v>
      </c>
      <c r="J195" s="38">
        <v>0</v>
      </c>
      <c r="K195" s="57">
        <v>3.8600000000000002E-2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1</v>
      </c>
      <c r="R195" s="57">
        <v>1.024</v>
      </c>
      <c r="S195" s="38">
        <v>2</v>
      </c>
      <c r="T195" s="35"/>
      <c r="U195" s="35">
        <v>430</v>
      </c>
      <c r="V195" s="35">
        <v>170</v>
      </c>
      <c r="W195" s="35">
        <v>288</v>
      </c>
      <c r="X195" s="58">
        <v>9939.6711811039986</v>
      </c>
      <c r="Y195" s="58">
        <v>9940</v>
      </c>
    </row>
    <row r="196" spans="1:25" s="58" customFormat="1">
      <c r="A196" s="56">
        <v>430</v>
      </c>
      <c r="B196" s="35">
        <v>430170321</v>
      </c>
      <c r="C196" s="37" t="s">
        <v>512</v>
      </c>
      <c r="D196" s="38">
        <v>0</v>
      </c>
      <c r="E196" s="38">
        <v>0</v>
      </c>
      <c r="F196" s="38">
        <v>0</v>
      </c>
      <c r="G196" s="38">
        <v>0</v>
      </c>
      <c r="H196" s="38">
        <v>2</v>
      </c>
      <c r="I196" s="38">
        <v>5</v>
      </c>
      <c r="J196" s="38">
        <v>0</v>
      </c>
      <c r="K196" s="57">
        <v>0.2702</v>
      </c>
      <c r="L196" s="38">
        <v>0</v>
      </c>
      <c r="M196" s="38">
        <v>0</v>
      </c>
      <c r="N196" s="38">
        <v>0</v>
      </c>
      <c r="O196" s="38">
        <v>0</v>
      </c>
      <c r="P196" s="38">
        <v>3</v>
      </c>
      <c r="Q196" s="38">
        <v>7</v>
      </c>
      <c r="R196" s="57">
        <v>1.024</v>
      </c>
      <c r="S196" s="38">
        <v>3</v>
      </c>
      <c r="T196" s="35"/>
      <c r="U196" s="35">
        <v>430</v>
      </c>
      <c r="V196" s="35">
        <v>170</v>
      </c>
      <c r="W196" s="35">
        <v>321</v>
      </c>
      <c r="X196" s="58">
        <v>91912.209227728003</v>
      </c>
      <c r="Y196" s="58">
        <v>13130</v>
      </c>
    </row>
    <row r="197" spans="1:25" s="58" customFormat="1">
      <c r="A197" s="56">
        <v>430</v>
      </c>
      <c r="B197" s="35">
        <v>430170322</v>
      </c>
      <c r="C197" s="37" t="s">
        <v>512</v>
      </c>
      <c r="D197" s="38">
        <v>0</v>
      </c>
      <c r="E197" s="38">
        <v>0</v>
      </c>
      <c r="F197" s="38">
        <v>0</v>
      </c>
      <c r="G197" s="38">
        <v>0</v>
      </c>
      <c r="H197" s="38">
        <v>0</v>
      </c>
      <c r="I197" s="38">
        <v>1</v>
      </c>
      <c r="J197" s="38">
        <v>0</v>
      </c>
      <c r="K197" s="57">
        <v>3.8600000000000002E-2</v>
      </c>
      <c r="L197" s="38">
        <v>0</v>
      </c>
      <c r="M197" s="38">
        <v>0</v>
      </c>
      <c r="N197" s="38">
        <v>0</v>
      </c>
      <c r="O197" s="38">
        <v>0</v>
      </c>
      <c r="P197" s="38">
        <v>1</v>
      </c>
      <c r="Q197" s="38">
        <v>1</v>
      </c>
      <c r="R197" s="57">
        <v>1.024</v>
      </c>
      <c r="S197" s="38">
        <v>6</v>
      </c>
      <c r="T197" s="35"/>
      <c r="U197" s="35">
        <v>430</v>
      </c>
      <c r="V197" s="35">
        <v>170</v>
      </c>
      <c r="W197" s="35">
        <v>322</v>
      </c>
      <c r="X197" s="58">
        <v>16734.671341104004</v>
      </c>
      <c r="Y197" s="58">
        <v>16735</v>
      </c>
    </row>
    <row r="198" spans="1:25" s="58" customFormat="1">
      <c r="A198" s="56">
        <v>430</v>
      </c>
      <c r="B198" s="35">
        <v>430170348</v>
      </c>
      <c r="C198" s="37" t="s">
        <v>512</v>
      </c>
      <c r="D198" s="38">
        <v>0</v>
      </c>
      <c r="E198" s="38">
        <v>0</v>
      </c>
      <c r="F198" s="38">
        <v>0</v>
      </c>
      <c r="G198" s="38">
        <v>0</v>
      </c>
      <c r="H198" s="38">
        <v>1</v>
      </c>
      <c r="I198" s="38">
        <v>6</v>
      </c>
      <c r="J198" s="38">
        <v>0</v>
      </c>
      <c r="K198" s="57">
        <v>0.2702</v>
      </c>
      <c r="L198" s="38">
        <v>0</v>
      </c>
      <c r="M198" s="38">
        <v>0</v>
      </c>
      <c r="N198" s="38">
        <v>0</v>
      </c>
      <c r="O198" s="38">
        <v>0</v>
      </c>
      <c r="P198" s="38">
        <v>2</v>
      </c>
      <c r="Q198" s="38">
        <v>7</v>
      </c>
      <c r="R198" s="57">
        <v>1.024</v>
      </c>
      <c r="S198" s="38">
        <v>11</v>
      </c>
      <c r="T198" s="35"/>
      <c r="U198" s="35">
        <v>430</v>
      </c>
      <c r="V198" s="35">
        <v>170</v>
      </c>
      <c r="W198" s="35">
        <v>348</v>
      </c>
      <c r="X198" s="58">
        <v>93547.619227728006</v>
      </c>
      <c r="Y198" s="58">
        <v>13364</v>
      </c>
    </row>
    <row r="199" spans="1:25" s="58" customFormat="1">
      <c r="A199" s="56">
        <v>430</v>
      </c>
      <c r="B199" s="35">
        <v>430170600</v>
      </c>
      <c r="C199" s="37" t="s">
        <v>512</v>
      </c>
      <c r="D199" s="38">
        <v>0</v>
      </c>
      <c r="E199" s="38">
        <v>0</v>
      </c>
      <c r="F199" s="38">
        <v>0</v>
      </c>
      <c r="G199" s="38">
        <v>0</v>
      </c>
      <c r="H199" s="38">
        <v>1</v>
      </c>
      <c r="I199" s="38">
        <v>0</v>
      </c>
      <c r="J199" s="38">
        <v>0</v>
      </c>
      <c r="K199" s="57">
        <v>3.8600000000000002E-2</v>
      </c>
      <c r="L199" s="38">
        <v>0</v>
      </c>
      <c r="M199" s="38">
        <v>0</v>
      </c>
      <c r="N199" s="38">
        <v>0</v>
      </c>
      <c r="O199" s="38">
        <v>0</v>
      </c>
      <c r="P199" s="38">
        <v>1</v>
      </c>
      <c r="Q199" s="38">
        <v>1</v>
      </c>
      <c r="R199" s="57">
        <v>1.024</v>
      </c>
      <c r="S199" s="38">
        <v>2</v>
      </c>
      <c r="T199" s="35"/>
      <c r="U199" s="35">
        <v>430</v>
      </c>
      <c r="V199" s="35">
        <v>170</v>
      </c>
      <c r="W199" s="35">
        <v>600</v>
      </c>
      <c r="X199" s="58">
        <v>14110.110301104001</v>
      </c>
      <c r="Y199" s="58">
        <v>14110</v>
      </c>
    </row>
    <row r="200" spans="1:25" s="58" customFormat="1">
      <c r="A200" s="56">
        <v>430</v>
      </c>
      <c r="B200" s="35">
        <v>430170616</v>
      </c>
      <c r="C200" s="37" t="s">
        <v>512</v>
      </c>
      <c r="D200" s="38">
        <v>0</v>
      </c>
      <c r="E200" s="38">
        <v>0</v>
      </c>
      <c r="F200" s="38">
        <v>0</v>
      </c>
      <c r="G200" s="38">
        <v>0</v>
      </c>
      <c r="H200" s="38">
        <v>1</v>
      </c>
      <c r="I200" s="38">
        <v>0</v>
      </c>
      <c r="J200" s="38">
        <v>0</v>
      </c>
      <c r="K200" s="57">
        <v>3.8600000000000002E-2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1</v>
      </c>
      <c r="R200" s="57">
        <v>1.024</v>
      </c>
      <c r="S200" s="38">
        <v>6</v>
      </c>
      <c r="T200" s="35"/>
      <c r="U200" s="35">
        <v>430</v>
      </c>
      <c r="V200" s="35">
        <v>170</v>
      </c>
      <c r="W200" s="35">
        <v>616</v>
      </c>
      <c r="X200" s="58">
        <v>9939.6711811039986</v>
      </c>
      <c r="Y200" s="58">
        <v>9940</v>
      </c>
    </row>
    <row r="201" spans="1:25" s="58" customFormat="1">
      <c r="A201" s="56">
        <v>430</v>
      </c>
      <c r="B201" s="35">
        <v>430170620</v>
      </c>
      <c r="C201" s="37" t="s">
        <v>512</v>
      </c>
      <c r="D201" s="38">
        <v>0</v>
      </c>
      <c r="E201" s="38">
        <v>0</v>
      </c>
      <c r="F201" s="38">
        <v>0</v>
      </c>
      <c r="G201" s="38">
        <v>0</v>
      </c>
      <c r="H201" s="38">
        <v>2</v>
      </c>
      <c r="I201" s="38">
        <v>8</v>
      </c>
      <c r="J201" s="38">
        <v>0</v>
      </c>
      <c r="K201" s="57">
        <v>0.38600000000000001</v>
      </c>
      <c r="L201" s="38">
        <v>0</v>
      </c>
      <c r="M201" s="38">
        <v>0</v>
      </c>
      <c r="N201" s="38">
        <v>0</v>
      </c>
      <c r="O201" s="38">
        <v>0</v>
      </c>
      <c r="P201" s="38">
        <v>2</v>
      </c>
      <c r="Q201" s="38">
        <v>10</v>
      </c>
      <c r="R201" s="57">
        <v>1.024</v>
      </c>
      <c r="S201" s="38">
        <v>4</v>
      </c>
      <c r="T201" s="35"/>
      <c r="U201" s="35">
        <v>430</v>
      </c>
      <c r="V201" s="35">
        <v>170</v>
      </c>
      <c r="W201" s="35">
        <v>620</v>
      </c>
      <c r="X201" s="58">
        <v>123365.43885104002</v>
      </c>
      <c r="Y201" s="58">
        <v>12337</v>
      </c>
    </row>
    <row r="202" spans="1:25" s="58" customFormat="1">
      <c r="A202" s="56">
        <v>430</v>
      </c>
      <c r="B202" s="35">
        <v>430170673</v>
      </c>
      <c r="C202" s="37" t="s">
        <v>512</v>
      </c>
      <c r="D202" s="38">
        <v>0</v>
      </c>
      <c r="E202" s="38">
        <v>0</v>
      </c>
      <c r="F202" s="38">
        <v>0</v>
      </c>
      <c r="G202" s="38">
        <v>0</v>
      </c>
      <c r="H202" s="38">
        <v>1</v>
      </c>
      <c r="I202" s="38">
        <v>0</v>
      </c>
      <c r="J202" s="38">
        <v>0</v>
      </c>
      <c r="K202" s="57">
        <v>3.8600000000000002E-2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1</v>
      </c>
      <c r="R202" s="57">
        <v>1.024</v>
      </c>
      <c r="S202" s="38">
        <v>3</v>
      </c>
      <c r="T202" s="35"/>
      <c r="U202" s="35">
        <v>430</v>
      </c>
      <c r="V202" s="35">
        <v>170</v>
      </c>
      <c r="W202" s="35">
        <v>673</v>
      </c>
      <c r="X202" s="58">
        <v>9939.6711811039986</v>
      </c>
      <c r="Y202" s="58">
        <v>9940</v>
      </c>
    </row>
    <row r="203" spans="1:25" s="58" customFormat="1">
      <c r="A203" s="56">
        <v>430</v>
      </c>
      <c r="B203" s="35">
        <v>430170690</v>
      </c>
      <c r="C203" s="37" t="s">
        <v>512</v>
      </c>
      <c r="D203" s="38">
        <v>0</v>
      </c>
      <c r="E203" s="38">
        <v>0</v>
      </c>
      <c r="F203" s="38">
        <v>0</v>
      </c>
      <c r="G203" s="38">
        <v>0</v>
      </c>
      <c r="H203" s="38">
        <v>0</v>
      </c>
      <c r="I203" s="38">
        <v>1</v>
      </c>
      <c r="J203" s="38">
        <v>0</v>
      </c>
      <c r="K203" s="57">
        <v>3.8600000000000002E-2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1</v>
      </c>
      <c r="R203" s="57">
        <v>1.024</v>
      </c>
      <c r="S203" s="38">
        <v>3</v>
      </c>
      <c r="T203" s="35"/>
      <c r="U203" s="35">
        <v>430</v>
      </c>
      <c r="V203" s="35">
        <v>170</v>
      </c>
      <c r="W203" s="35">
        <v>690</v>
      </c>
      <c r="X203" s="58">
        <v>11837.409181104</v>
      </c>
      <c r="Y203" s="58">
        <v>11837</v>
      </c>
    </row>
    <row r="204" spans="1:25" s="58" customFormat="1">
      <c r="A204" s="56">
        <v>430</v>
      </c>
      <c r="B204" s="35">
        <v>430170695</v>
      </c>
      <c r="C204" s="37" t="s">
        <v>512</v>
      </c>
      <c r="D204" s="38">
        <v>0</v>
      </c>
      <c r="E204" s="38">
        <v>0</v>
      </c>
      <c r="F204" s="38">
        <v>0</v>
      </c>
      <c r="G204" s="38">
        <v>0</v>
      </c>
      <c r="H204" s="38">
        <v>0</v>
      </c>
      <c r="I204" s="38">
        <v>1</v>
      </c>
      <c r="J204" s="38">
        <v>0</v>
      </c>
      <c r="K204" s="57">
        <v>3.8600000000000002E-2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1</v>
      </c>
      <c r="R204" s="57">
        <v>1.024</v>
      </c>
      <c r="S204" s="38">
        <v>2</v>
      </c>
      <c r="T204" s="35"/>
      <c r="U204" s="35">
        <v>430</v>
      </c>
      <c r="V204" s="35">
        <v>170</v>
      </c>
      <c r="W204" s="35">
        <v>695</v>
      </c>
      <c r="X204" s="58">
        <v>11837.409181104</v>
      </c>
      <c r="Y204" s="58">
        <v>11837</v>
      </c>
    </row>
    <row r="205" spans="1:25" s="58" customFormat="1">
      <c r="A205" s="56">
        <v>430</v>
      </c>
      <c r="B205" s="35">
        <v>430170710</v>
      </c>
      <c r="C205" s="37" t="s">
        <v>512</v>
      </c>
      <c r="D205" s="38">
        <v>0</v>
      </c>
      <c r="E205" s="38">
        <v>0</v>
      </c>
      <c r="F205" s="38">
        <v>0</v>
      </c>
      <c r="G205" s="38">
        <v>0</v>
      </c>
      <c r="H205" s="38">
        <v>1</v>
      </c>
      <c r="I205" s="38">
        <v>3</v>
      </c>
      <c r="J205" s="38">
        <v>0</v>
      </c>
      <c r="K205" s="57">
        <v>0.15440000000000001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4</v>
      </c>
      <c r="R205" s="57">
        <v>1.024</v>
      </c>
      <c r="S205" s="38">
        <v>3</v>
      </c>
      <c r="T205" s="35"/>
      <c r="U205" s="35">
        <v>430</v>
      </c>
      <c r="V205" s="35">
        <v>170</v>
      </c>
      <c r="W205" s="35">
        <v>710</v>
      </c>
      <c r="X205" s="58">
        <v>45451.898724416002</v>
      </c>
      <c r="Y205" s="58">
        <v>11363</v>
      </c>
    </row>
    <row r="206" spans="1:25" s="58" customFormat="1">
      <c r="A206" s="56">
        <v>430</v>
      </c>
      <c r="B206" s="35">
        <v>430170725</v>
      </c>
      <c r="C206" s="37" t="s">
        <v>512</v>
      </c>
      <c r="D206" s="38">
        <v>0</v>
      </c>
      <c r="E206" s="38">
        <v>0</v>
      </c>
      <c r="F206" s="38">
        <v>0</v>
      </c>
      <c r="G206" s="38">
        <v>0</v>
      </c>
      <c r="H206" s="38">
        <v>6</v>
      </c>
      <c r="I206" s="38">
        <v>9</v>
      </c>
      <c r="J206" s="38">
        <v>0</v>
      </c>
      <c r="K206" s="57">
        <v>0.57899999999999996</v>
      </c>
      <c r="L206" s="38">
        <v>0</v>
      </c>
      <c r="M206" s="38">
        <v>0</v>
      </c>
      <c r="N206" s="38">
        <v>0</v>
      </c>
      <c r="O206" s="38">
        <v>0</v>
      </c>
      <c r="P206" s="38">
        <v>1</v>
      </c>
      <c r="Q206" s="38">
        <v>15</v>
      </c>
      <c r="R206" s="57">
        <v>1.024</v>
      </c>
      <c r="S206" s="38">
        <v>3</v>
      </c>
      <c r="T206" s="35"/>
      <c r="U206" s="35">
        <v>430</v>
      </c>
      <c r="V206" s="35">
        <v>170</v>
      </c>
      <c r="W206" s="35">
        <v>725</v>
      </c>
      <c r="X206" s="58">
        <v>170456.65003655999</v>
      </c>
      <c r="Y206" s="58">
        <v>11364</v>
      </c>
    </row>
    <row r="207" spans="1:25" s="58" customFormat="1">
      <c r="A207" s="56">
        <v>430</v>
      </c>
      <c r="B207" s="35">
        <v>430170730</v>
      </c>
      <c r="C207" s="37" t="s">
        <v>512</v>
      </c>
      <c r="D207" s="38">
        <v>0</v>
      </c>
      <c r="E207" s="38">
        <v>0</v>
      </c>
      <c r="F207" s="38">
        <v>0</v>
      </c>
      <c r="G207" s="38">
        <v>0</v>
      </c>
      <c r="H207" s="38">
        <v>0</v>
      </c>
      <c r="I207" s="38">
        <v>6</v>
      </c>
      <c r="J207" s="38">
        <v>0</v>
      </c>
      <c r="K207" s="57">
        <v>0.2316</v>
      </c>
      <c r="L207" s="38">
        <v>0</v>
      </c>
      <c r="M207" s="38">
        <v>0</v>
      </c>
      <c r="N207" s="38">
        <v>0</v>
      </c>
      <c r="O207" s="38">
        <v>0</v>
      </c>
      <c r="P207" s="38">
        <v>1</v>
      </c>
      <c r="Q207" s="38">
        <v>6</v>
      </c>
      <c r="R207" s="57">
        <v>1.024</v>
      </c>
      <c r="S207" s="38">
        <v>3</v>
      </c>
      <c r="T207" s="35"/>
      <c r="U207" s="35">
        <v>430</v>
      </c>
      <c r="V207" s="35">
        <v>170</v>
      </c>
      <c r="W207" s="35">
        <v>730</v>
      </c>
      <c r="X207" s="58">
        <v>75306.395406623997</v>
      </c>
      <c r="Y207" s="58">
        <v>12551</v>
      </c>
    </row>
    <row r="208" spans="1:25" s="58" customFormat="1">
      <c r="A208" s="56">
        <v>430</v>
      </c>
      <c r="B208" s="35">
        <v>430170735</v>
      </c>
      <c r="C208" s="37" t="s">
        <v>512</v>
      </c>
      <c r="D208" s="38">
        <v>0</v>
      </c>
      <c r="E208" s="38">
        <v>0</v>
      </c>
      <c r="F208" s="38">
        <v>0</v>
      </c>
      <c r="G208" s="38">
        <v>0</v>
      </c>
      <c r="H208" s="38">
        <v>1</v>
      </c>
      <c r="I208" s="38">
        <v>1</v>
      </c>
      <c r="J208" s="38">
        <v>0</v>
      </c>
      <c r="K208" s="57">
        <v>7.7200000000000005E-2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2</v>
      </c>
      <c r="R208" s="57">
        <v>1.024</v>
      </c>
      <c r="S208" s="38">
        <v>6</v>
      </c>
      <c r="T208" s="35"/>
      <c r="U208" s="35">
        <v>430</v>
      </c>
      <c r="V208" s="35">
        <v>170</v>
      </c>
      <c r="W208" s="35">
        <v>735</v>
      </c>
      <c r="X208" s="58">
        <v>21777.080362208002</v>
      </c>
      <c r="Y208" s="58">
        <v>10889</v>
      </c>
    </row>
    <row r="209" spans="1:25" s="58" customFormat="1">
      <c r="A209" s="56">
        <v>430</v>
      </c>
      <c r="B209" s="35">
        <v>430170775</v>
      </c>
      <c r="C209" s="37" t="s">
        <v>512</v>
      </c>
      <c r="D209" s="38">
        <v>0</v>
      </c>
      <c r="E209" s="38">
        <v>0</v>
      </c>
      <c r="F209" s="38">
        <v>0</v>
      </c>
      <c r="G209" s="38">
        <v>0</v>
      </c>
      <c r="H209" s="38">
        <v>1</v>
      </c>
      <c r="I209" s="38">
        <v>1</v>
      </c>
      <c r="J209" s="38">
        <v>0</v>
      </c>
      <c r="K209" s="57">
        <v>7.7200000000000005E-2</v>
      </c>
      <c r="L209" s="38">
        <v>0</v>
      </c>
      <c r="M209" s="38">
        <v>0</v>
      </c>
      <c r="N209" s="38">
        <v>0</v>
      </c>
      <c r="O209" s="38">
        <v>0</v>
      </c>
      <c r="P209" s="38">
        <v>1</v>
      </c>
      <c r="Q209" s="38">
        <v>2</v>
      </c>
      <c r="R209" s="57">
        <v>1.024</v>
      </c>
      <c r="S209" s="38">
        <v>4</v>
      </c>
      <c r="T209" s="35"/>
      <c r="U209" s="35">
        <v>430</v>
      </c>
      <c r="V209" s="35">
        <v>170</v>
      </c>
      <c r="W209" s="35">
        <v>775</v>
      </c>
      <c r="X209" s="58">
        <v>26170.491882208004</v>
      </c>
      <c r="Y209" s="58">
        <v>13085</v>
      </c>
    </row>
    <row r="210" spans="1:25" s="58" customFormat="1">
      <c r="A210" s="56">
        <v>432</v>
      </c>
      <c r="B210" s="35">
        <v>432712020</v>
      </c>
      <c r="C210" s="37" t="s">
        <v>513</v>
      </c>
      <c r="D210" s="38">
        <v>0</v>
      </c>
      <c r="E210" s="38">
        <v>0</v>
      </c>
      <c r="F210" s="38">
        <v>0</v>
      </c>
      <c r="G210" s="38">
        <v>0</v>
      </c>
      <c r="H210" s="38">
        <v>82</v>
      </c>
      <c r="I210" s="38">
        <v>0</v>
      </c>
      <c r="J210" s="38">
        <v>0</v>
      </c>
      <c r="K210" s="57">
        <v>3.1652</v>
      </c>
      <c r="L210" s="38">
        <v>0</v>
      </c>
      <c r="M210" s="38">
        <v>0</v>
      </c>
      <c r="N210" s="38">
        <v>1</v>
      </c>
      <c r="O210" s="38">
        <v>0</v>
      </c>
      <c r="P210" s="38">
        <v>14</v>
      </c>
      <c r="Q210" s="38">
        <v>82</v>
      </c>
      <c r="R210" s="57">
        <v>1</v>
      </c>
      <c r="S210" s="38">
        <v>10</v>
      </c>
      <c r="T210" s="35"/>
      <c r="U210" s="35">
        <v>432</v>
      </c>
      <c r="V210" s="35">
        <v>712</v>
      </c>
      <c r="W210" s="35">
        <v>20</v>
      </c>
      <c r="X210" s="58">
        <v>884355.68661999993</v>
      </c>
      <c r="Y210" s="58">
        <v>10785</v>
      </c>
    </row>
    <row r="211" spans="1:25" s="58" customFormat="1">
      <c r="A211" s="56">
        <v>432</v>
      </c>
      <c r="B211" s="35">
        <v>432712096</v>
      </c>
      <c r="C211" s="37" t="s">
        <v>513</v>
      </c>
      <c r="D211" s="38">
        <v>0</v>
      </c>
      <c r="E211" s="38">
        <v>0</v>
      </c>
      <c r="F211" s="38">
        <v>0</v>
      </c>
      <c r="G211" s="38">
        <v>0</v>
      </c>
      <c r="H211" s="38">
        <v>1</v>
      </c>
      <c r="I211" s="38">
        <v>0</v>
      </c>
      <c r="J211" s="38">
        <v>0</v>
      </c>
      <c r="K211" s="57">
        <v>3.8600000000000002E-2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1</v>
      </c>
      <c r="R211" s="57">
        <v>1</v>
      </c>
      <c r="S211" s="38">
        <v>8</v>
      </c>
      <c r="T211" s="35"/>
      <c r="U211" s="35">
        <v>432</v>
      </c>
      <c r="V211" s="35">
        <v>712</v>
      </c>
      <c r="W211" s="35">
        <v>96</v>
      </c>
      <c r="X211" s="58">
        <v>9754.4269099999983</v>
      </c>
      <c r="Y211" s="58">
        <v>9754</v>
      </c>
    </row>
    <row r="212" spans="1:25" s="58" customFormat="1">
      <c r="A212" s="56">
        <v>432</v>
      </c>
      <c r="B212" s="35">
        <v>432712172</v>
      </c>
      <c r="C212" s="37" t="s">
        <v>513</v>
      </c>
      <c r="D212" s="38">
        <v>0</v>
      </c>
      <c r="E212" s="38">
        <v>0</v>
      </c>
      <c r="F212" s="38">
        <v>0</v>
      </c>
      <c r="G212" s="38">
        <v>0</v>
      </c>
      <c r="H212" s="38">
        <v>1</v>
      </c>
      <c r="I212" s="38">
        <v>0</v>
      </c>
      <c r="J212" s="38">
        <v>0</v>
      </c>
      <c r="K212" s="57">
        <v>3.8600000000000002E-2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1</v>
      </c>
      <c r="R212" s="57">
        <v>1</v>
      </c>
      <c r="S212" s="38">
        <v>8</v>
      </c>
      <c r="T212" s="35"/>
      <c r="U212" s="35">
        <v>432</v>
      </c>
      <c r="V212" s="35">
        <v>712</v>
      </c>
      <c r="W212" s="35">
        <v>172</v>
      </c>
      <c r="X212" s="58">
        <v>9754.4269099999983</v>
      </c>
      <c r="Y212" s="58">
        <v>9754</v>
      </c>
    </row>
    <row r="213" spans="1:25" s="58" customFormat="1">
      <c r="A213" s="56">
        <v>432</v>
      </c>
      <c r="B213" s="35">
        <v>432712261</v>
      </c>
      <c r="C213" s="37" t="s">
        <v>513</v>
      </c>
      <c r="D213" s="38">
        <v>0</v>
      </c>
      <c r="E213" s="38">
        <v>0</v>
      </c>
      <c r="F213" s="38">
        <v>0</v>
      </c>
      <c r="G213" s="38">
        <v>0</v>
      </c>
      <c r="H213" s="38">
        <v>20</v>
      </c>
      <c r="I213" s="38">
        <v>0</v>
      </c>
      <c r="J213" s="38">
        <v>0</v>
      </c>
      <c r="K213" s="57">
        <v>0.77200000000000002</v>
      </c>
      <c r="L213" s="38">
        <v>0</v>
      </c>
      <c r="M213" s="38">
        <v>0</v>
      </c>
      <c r="N213" s="38">
        <v>0</v>
      </c>
      <c r="O213" s="38">
        <v>0</v>
      </c>
      <c r="P213" s="38">
        <v>2</v>
      </c>
      <c r="Q213" s="38">
        <v>20</v>
      </c>
      <c r="R213" s="57">
        <v>1</v>
      </c>
      <c r="S213" s="38">
        <v>5</v>
      </c>
      <c r="T213" s="35"/>
      <c r="U213" s="35">
        <v>432</v>
      </c>
      <c r="V213" s="35">
        <v>712</v>
      </c>
      <c r="W213" s="35">
        <v>261</v>
      </c>
      <c r="X213" s="58">
        <v>203909.13819999999</v>
      </c>
      <c r="Y213" s="58">
        <v>10195</v>
      </c>
    </row>
    <row r="214" spans="1:25" s="58" customFormat="1">
      <c r="A214" s="56">
        <v>432</v>
      </c>
      <c r="B214" s="35">
        <v>432712300</v>
      </c>
      <c r="C214" s="37" t="s">
        <v>513</v>
      </c>
      <c r="D214" s="38">
        <v>0</v>
      </c>
      <c r="E214" s="38">
        <v>0</v>
      </c>
      <c r="F214" s="38">
        <v>0</v>
      </c>
      <c r="G214" s="38">
        <v>0</v>
      </c>
      <c r="H214" s="38">
        <v>1</v>
      </c>
      <c r="I214" s="38">
        <v>0</v>
      </c>
      <c r="J214" s="38">
        <v>0</v>
      </c>
      <c r="K214" s="57">
        <v>3.8600000000000002E-2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1</v>
      </c>
      <c r="R214" s="57">
        <v>1</v>
      </c>
      <c r="S214" s="38">
        <v>9</v>
      </c>
      <c r="T214" s="35"/>
      <c r="U214" s="35">
        <v>432</v>
      </c>
      <c r="V214" s="35">
        <v>712</v>
      </c>
      <c r="W214" s="35">
        <v>300</v>
      </c>
      <c r="X214" s="58">
        <v>9754.4269099999983</v>
      </c>
      <c r="Y214" s="58">
        <v>9754</v>
      </c>
    </row>
    <row r="215" spans="1:25" s="58" customFormat="1">
      <c r="A215" s="56">
        <v>432</v>
      </c>
      <c r="B215" s="35">
        <v>432712645</v>
      </c>
      <c r="C215" s="37" t="s">
        <v>513</v>
      </c>
      <c r="D215" s="38">
        <v>0</v>
      </c>
      <c r="E215" s="38">
        <v>0</v>
      </c>
      <c r="F215" s="38">
        <v>0</v>
      </c>
      <c r="G215" s="38">
        <v>0</v>
      </c>
      <c r="H215" s="38">
        <v>51</v>
      </c>
      <c r="I215" s="38">
        <v>0</v>
      </c>
      <c r="J215" s="38">
        <v>0</v>
      </c>
      <c r="K215" s="57">
        <v>1.9685999999999999</v>
      </c>
      <c r="L215" s="38">
        <v>0</v>
      </c>
      <c r="M215" s="38">
        <v>0</v>
      </c>
      <c r="N215" s="38">
        <v>0</v>
      </c>
      <c r="O215" s="38">
        <v>0</v>
      </c>
      <c r="P215" s="38">
        <v>17</v>
      </c>
      <c r="Q215" s="38">
        <v>51</v>
      </c>
      <c r="R215" s="57">
        <v>1</v>
      </c>
      <c r="S215" s="38">
        <v>10</v>
      </c>
      <c r="T215" s="35"/>
      <c r="U215" s="35">
        <v>432</v>
      </c>
      <c r="V215" s="35">
        <v>712</v>
      </c>
      <c r="W215" s="35">
        <v>645</v>
      </c>
      <c r="X215" s="58">
        <v>596800.6524100001</v>
      </c>
      <c r="Y215" s="58">
        <v>11702</v>
      </c>
    </row>
    <row r="216" spans="1:25" s="58" customFormat="1">
      <c r="A216" s="56">
        <v>432</v>
      </c>
      <c r="B216" s="35">
        <v>432712660</v>
      </c>
      <c r="C216" s="37" t="s">
        <v>513</v>
      </c>
      <c r="D216" s="38">
        <v>0</v>
      </c>
      <c r="E216" s="38">
        <v>0</v>
      </c>
      <c r="F216" s="38">
        <v>0</v>
      </c>
      <c r="G216" s="38">
        <v>0</v>
      </c>
      <c r="H216" s="38">
        <v>78</v>
      </c>
      <c r="I216" s="38">
        <v>0</v>
      </c>
      <c r="J216" s="38">
        <v>0</v>
      </c>
      <c r="K216" s="57">
        <v>3.0108000000000001</v>
      </c>
      <c r="L216" s="38">
        <v>0</v>
      </c>
      <c r="M216" s="38">
        <v>0</v>
      </c>
      <c r="N216" s="38">
        <v>0</v>
      </c>
      <c r="O216" s="38">
        <v>0</v>
      </c>
      <c r="P216" s="38">
        <v>26</v>
      </c>
      <c r="Q216" s="38">
        <v>78</v>
      </c>
      <c r="R216" s="57">
        <v>1</v>
      </c>
      <c r="S216" s="38">
        <v>7</v>
      </c>
      <c r="T216" s="35"/>
      <c r="U216" s="35">
        <v>432</v>
      </c>
      <c r="V216" s="35">
        <v>712</v>
      </c>
      <c r="W216" s="35">
        <v>660</v>
      </c>
      <c r="X216" s="58">
        <v>892313.25897999993</v>
      </c>
      <c r="Y216" s="58">
        <v>11440</v>
      </c>
    </row>
    <row r="217" spans="1:25" s="58" customFormat="1">
      <c r="A217" s="56">
        <v>432</v>
      </c>
      <c r="B217" s="35">
        <v>432712712</v>
      </c>
      <c r="C217" s="37" t="s">
        <v>513</v>
      </c>
      <c r="D217" s="38">
        <v>0</v>
      </c>
      <c r="E217" s="38">
        <v>0</v>
      </c>
      <c r="F217" s="38">
        <v>0</v>
      </c>
      <c r="G217" s="38">
        <v>0</v>
      </c>
      <c r="H217" s="38">
        <v>16</v>
      </c>
      <c r="I217" s="38">
        <v>0</v>
      </c>
      <c r="J217" s="38">
        <v>0</v>
      </c>
      <c r="K217" s="57">
        <v>0.61760000000000004</v>
      </c>
      <c r="L217" s="38">
        <v>0</v>
      </c>
      <c r="M217" s="38">
        <v>0</v>
      </c>
      <c r="N217" s="38">
        <v>0</v>
      </c>
      <c r="O217" s="38">
        <v>0</v>
      </c>
      <c r="P217" s="38">
        <v>6</v>
      </c>
      <c r="Q217" s="38">
        <v>16</v>
      </c>
      <c r="R217" s="57">
        <v>1</v>
      </c>
      <c r="S217" s="38">
        <v>7</v>
      </c>
      <c r="T217" s="35"/>
      <c r="U217" s="35">
        <v>432</v>
      </c>
      <c r="V217" s="35">
        <v>712</v>
      </c>
      <c r="W217" s="35">
        <v>712</v>
      </c>
      <c r="X217" s="58">
        <v>186409.59055999998</v>
      </c>
      <c r="Y217" s="58">
        <v>11651</v>
      </c>
    </row>
    <row r="218" spans="1:25" s="58" customFormat="1">
      <c r="A218" s="56">
        <v>435</v>
      </c>
      <c r="B218" s="35">
        <v>435301009</v>
      </c>
      <c r="C218" s="37" t="s">
        <v>514</v>
      </c>
      <c r="D218" s="38">
        <v>0</v>
      </c>
      <c r="E218" s="38">
        <v>0</v>
      </c>
      <c r="F218" s="38">
        <v>0</v>
      </c>
      <c r="G218" s="38">
        <v>0</v>
      </c>
      <c r="H218" s="38">
        <v>0</v>
      </c>
      <c r="I218" s="38">
        <v>2</v>
      </c>
      <c r="J218" s="38">
        <v>0</v>
      </c>
      <c r="K218" s="57">
        <v>7.7200000000000005E-2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2</v>
      </c>
      <c r="R218" s="57">
        <v>1</v>
      </c>
      <c r="S218" s="38">
        <v>3</v>
      </c>
      <c r="T218" s="35"/>
      <c r="U218" s="35">
        <v>435</v>
      </c>
      <c r="V218" s="35">
        <v>301</v>
      </c>
      <c r="W218" s="35">
        <v>9</v>
      </c>
      <c r="X218" s="58">
        <v>23222.933819999998</v>
      </c>
      <c r="Y218" s="58">
        <v>11611</v>
      </c>
    </row>
    <row r="219" spans="1:25" s="58" customFormat="1">
      <c r="A219" s="56">
        <v>435</v>
      </c>
      <c r="B219" s="35">
        <v>435301031</v>
      </c>
      <c r="C219" s="37" t="s">
        <v>514</v>
      </c>
      <c r="D219" s="38">
        <v>0</v>
      </c>
      <c r="E219" s="38">
        <v>0</v>
      </c>
      <c r="F219" s="38">
        <v>0</v>
      </c>
      <c r="G219" s="38">
        <v>7</v>
      </c>
      <c r="H219" s="38">
        <v>21</v>
      </c>
      <c r="I219" s="38">
        <v>30</v>
      </c>
      <c r="J219" s="38">
        <v>0</v>
      </c>
      <c r="K219" s="57">
        <v>2.2387999999999999</v>
      </c>
      <c r="L219" s="38">
        <v>0</v>
      </c>
      <c r="M219" s="38">
        <v>0</v>
      </c>
      <c r="N219" s="38">
        <v>1</v>
      </c>
      <c r="O219" s="38">
        <v>0</v>
      </c>
      <c r="P219" s="38">
        <v>12</v>
      </c>
      <c r="Q219" s="38">
        <v>58</v>
      </c>
      <c r="R219" s="57">
        <v>1</v>
      </c>
      <c r="S219" s="38">
        <v>5</v>
      </c>
      <c r="T219" s="35"/>
      <c r="U219" s="35">
        <v>435</v>
      </c>
      <c r="V219" s="35">
        <v>301</v>
      </c>
      <c r="W219" s="35">
        <v>31</v>
      </c>
      <c r="X219" s="58">
        <v>679609.10077999998</v>
      </c>
      <c r="Y219" s="58">
        <v>11717</v>
      </c>
    </row>
    <row r="220" spans="1:25" s="58" customFormat="1">
      <c r="A220" s="56">
        <v>435</v>
      </c>
      <c r="B220" s="35">
        <v>435301048</v>
      </c>
      <c r="C220" s="37" t="s">
        <v>514</v>
      </c>
      <c r="D220" s="38">
        <v>0</v>
      </c>
      <c r="E220" s="38">
        <v>0</v>
      </c>
      <c r="F220" s="38">
        <v>0</v>
      </c>
      <c r="G220" s="38">
        <v>0</v>
      </c>
      <c r="H220" s="38">
        <v>0</v>
      </c>
      <c r="I220" s="38">
        <v>2</v>
      </c>
      <c r="J220" s="38">
        <v>0</v>
      </c>
      <c r="K220" s="57">
        <v>7.7200000000000005E-2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2</v>
      </c>
      <c r="R220" s="57">
        <v>1</v>
      </c>
      <c r="S220" s="38">
        <v>4</v>
      </c>
      <c r="T220" s="35"/>
      <c r="U220" s="35">
        <v>435</v>
      </c>
      <c r="V220" s="35">
        <v>301</v>
      </c>
      <c r="W220" s="35">
        <v>48</v>
      </c>
      <c r="X220" s="58">
        <v>23222.933819999998</v>
      </c>
      <c r="Y220" s="58">
        <v>11611</v>
      </c>
    </row>
    <row r="221" spans="1:25" s="58" customFormat="1">
      <c r="A221" s="56">
        <v>435</v>
      </c>
      <c r="B221" s="35">
        <v>435301056</v>
      </c>
      <c r="C221" s="37" t="s">
        <v>514</v>
      </c>
      <c r="D221" s="38">
        <v>0</v>
      </c>
      <c r="E221" s="38">
        <v>0</v>
      </c>
      <c r="F221" s="38">
        <v>0</v>
      </c>
      <c r="G221" s="38">
        <v>14</v>
      </c>
      <c r="H221" s="38">
        <v>31</v>
      </c>
      <c r="I221" s="38">
        <v>46</v>
      </c>
      <c r="J221" s="38">
        <v>0</v>
      </c>
      <c r="K221" s="57">
        <v>3.5125999999999999</v>
      </c>
      <c r="L221" s="38">
        <v>0</v>
      </c>
      <c r="M221" s="38">
        <v>0</v>
      </c>
      <c r="N221" s="38">
        <v>0</v>
      </c>
      <c r="O221" s="38">
        <v>0</v>
      </c>
      <c r="P221" s="38">
        <v>12</v>
      </c>
      <c r="Q221" s="38">
        <v>91</v>
      </c>
      <c r="R221" s="57">
        <v>1</v>
      </c>
      <c r="S221" s="38">
        <v>4</v>
      </c>
      <c r="T221" s="35"/>
      <c r="U221" s="35">
        <v>435</v>
      </c>
      <c r="V221" s="35">
        <v>301</v>
      </c>
      <c r="W221" s="35">
        <v>56</v>
      </c>
      <c r="X221" s="58">
        <v>1029734.1288099999</v>
      </c>
      <c r="Y221" s="58">
        <v>11316</v>
      </c>
    </row>
    <row r="222" spans="1:25" s="58" customFormat="1">
      <c r="A222" s="56">
        <v>435</v>
      </c>
      <c r="B222" s="35">
        <v>435301079</v>
      </c>
      <c r="C222" s="37" t="s">
        <v>514</v>
      </c>
      <c r="D222" s="38">
        <v>0</v>
      </c>
      <c r="E222" s="38">
        <v>0</v>
      </c>
      <c r="F222" s="38">
        <v>0</v>
      </c>
      <c r="G222" s="38">
        <v>17</v>
      </c>
      <c r="H222" s="38">
        <v>73</v>
      </c>
      <c r="I222" s="38">
        <v>68</v>
      </c>
      <c r="J222" s="38">
        <v>0</v>
      </c>
      <c r="K222" s="57">
        <v>6.0987999999999998</v>
      </c>
      <c r="L222" s="38">
        <v>0</v>
      </c>
      <c r="M222" s="38">
        <v>2</v>
      </c>
      <c r="N222" s="38">
        <v>0</v>
      </c>
      <c r="O222" s="38">
        <v>3</v>
      </c>
      <c r="P222" s="38">
        <v>44</v>
      </c>
      <c r="Q222" s="38">
        <v>158</v>
      </c>
      <c r="R222" s="57">
        <v>1</v>
      </c>
      <c r="S222" s="38">
        <v>7</v>
      </c>
      <c r="T222" s="35"/>
      <c r="U222" s="35">
        <v>435</v>
      </c>
      <c r="V222" s="35">
        <v>301</v>
      </c>
      <c r="W222" s="35">
        <v>79</v>
      </c>
      <c r="X222" s="58">
        <v>1908741.2617800001</v>
      </c>
      <c r="Y222" s="58">
        <v>12081</v>
      </c>
    </row>
    <row r="223" spans="1:25" s="58" customFormat="1">
      <c r="A223" s="56">
        <v>435</v>
      </c>
      <c r="B223" s="35">
        <v>435301128</v>
      </c>
      <c r="C223" s="37" t="s">
        <v>514</v>
      </c>
      <c r="D223" s="38">
        <v>0</v>
      </c>
      <c r="E223" s="38">
        <v>0</v>
      </c>
      <c r="F223" s="38">
        <v>0</v>
      </c>
      <c r="G223" s="38">
        <v>0</v>
      </c>
      <c r="H223" s="38">
        <v>0</v>
      </c>
      <c r="I223" s="38">
        <v>1</v>
      </c>
      <c r="J223" s="38">
        <v>0</v>
      </c>
      <c r="K223" s="57">
        <v>3.8600000000000002E-2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1</v>
      </c>
      <c r="R223" s="57">
        <v>1</v>
      </c>
      <c r="S223" s="38">
        <v>10</v>
      </c>
      <c r="T223" s="35"/>
      <c r="U223" s="35">
        <v>435</v>
      </c>
      <c r="V223" s="35">
        <v>301</v>
      </c>
      <c r="W223" s="35">
        <v>128</v>
      </c>
      <c r="X223" s="58">
        <v>11611.466909999999</v>
      </c>
      <c r="Y223" s="58">
        <v>11611</v>
      </c>
    </row>
    <row r="224" spans="1:25" s="58" customFormat="1">
      <c r="A224" s="56">
        <v>435</v>
      </c>
      <c r="B224" s="35">
        <v>435301149</v>
      </c>
      <c r="C224" s="37" t="s">
        <v>514</v>
      </c>
      <c r="D224" s="38">
        <v>0</v>
      </c>
      <c r="E224" s="38">
        <v>0</v>
      </c>
      <c r="F224" s="38">
        <v>0</v>
      </c>
      <c r="G224" s="38">
        <v>0</v>
      </c>
      <c r="H224" s="38">
        <v>0</v>
      </c>
      <c r="I224" s="38">
        <v>2</v>
      </c>
      <c r="J224" s="38">
        <v>0</v>
      </c>
      <c r="K224" s="57">
        <v>7.7200000000000005E-2</v>
      </c>
      <c r="L224" s="38">
        <v>0</v>
      </c>
      <c r="M224" s="38">
        <v>0</v>
      </c>
      <c r="N224" s="38">
        <v>0</v>
      </c>
      <c r="O224" s="38">
        <v>0</v>
      </c>
      <c r="P224" s="38">
        <v>2</v>
      </c>
      <c r="Q224" s="38">
        <v>2</v>
      </c>
      <c r="R224" s="57">
        <v>1</v>
      </c>
      <c r="S224" s="38">
        <v>12</v>
      </c>
      <c r="T224" s="35"/>
      <c r="U224" s="35">
        <v>435</v>
      </c>
      <c r="V224" s="35">
        <v>301</v>
      </c>
      <c r="W224" s="35">
        <v>149</v>
      </c>
      <c r="X224" s="58">
        <v>36176.073820000005</v>
      </c>
      <c r="Y224" s="58">
        <v>18088</v>
      </c>
    </row>
    <row r="225" spans="1:25" s="58" customFormat="1">
      <c r="A225" s="56">
        <v>435</v>
      </c>
      <c r="B225" s="35">
        <v>435301160</v>
      </c>
      <c r="C225" s="37" t="s">
        <v>514</v>
      </c>
      <c r="D225" s="38">
        <v>0</v>
      </c>
      <c r="E225" s="38">
        <v>0</v>
      </c>
      <c r="F225" s="38">
        <v>0</v>
      </c>
      <c r="G225" s="38">
        <v>43</v>
      </c>
      <c r="H225" s="38">
        <v>110</v>
      </c>
      <c r="I225" s="38">
        <v>153</v>
      </c>
      <c r="J225" s="38">
        <v>0</v>
      </c>
      <c r="K225" s="57">
        <v>11.8116</v>
      </c>
      <c r="L225" s="38">
        <v>0</v>
      </c>
      <c r="M225" s="38">
        <v>2</v>
      </c>
      <c r="N225" s="38">
        <v>3</v>
      </c>
      <c r="O225" s="38">
        <v>7</v>
      </c>
      <c r="P225" s="38">
        <v>114</v>
      </c>
      <c r="Q225" s="38">
        <v>306</v>
      </c>
      <c r="R225" s="57">
        <v>1</v>
      </c>
      <c r="S225" s="38">
        <v>11</v>
      </c>
      <c r="T225" s="35"/>
      <c r="U225" s="35">
        <v>435</v>
      </c>
      <c r="V225" s="35">
        <v>301</v>
      </c>
      <c r="W225" s="35">
        <v>160</v>
      </c>
      <c r="X225" s="58">
        <v>4017472.9244599999</v>
      </c>
      <c r="Y225" s="58">
        <v>13129</v>
      </c>
    </row>
    <row r="226" spans="1:25" s="58" customFormat="1">
      <c r="A226" s="56">
        <v>435</v>
      </c>
      <c r="B226" s="35">
        <v>435301162</v>
      </c>
      <c r="C226" s="37" t="s">
        <v>514</v>
      </c>
      <c r="D226" s="38">
        <v>0</v>
      </c>
      <c r="E226" s="38">
        <v>0</v>
      </c>
      <c r="F226" s="38">
        <v>0</v>
      </c>
      <c r="G226" s="38">
        <v>0</v>
      </c>
      <c r="H226" s="38">
        <v>0</v>
      </c>
      <c r="I226" s="38">
        <v>1</v>
      </c>
      <c r="J226" s="38">
        <v>0</v>
      </c>
      <c r="K226" s="57">
        <v>3.8600000000000002E-2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1</v>
      </c>
      <c r="R226" s="57">
        <v>1</v>
      </c>
      <c r="S226" s="38">
        <v>5</v>
      </c>
      <c r="T226" s="35"/>
      <c r="U226" s="35">
        <v>435</v>
      </c>
      <c r="V226" s="35">
        <v>301</v>
      </c>
      <c r="W226" s="35">
        <v>162</v>
      </c>
      <c r="X226" s="58">
        <v>11611.466909999999</v>
      </c>
      <c r="Y226" s="58">
        <v>11611</v>
      </c>
    </row>
    <row r="227" spans="1:25" s="58" customFormat="1">
      <c r="A227" s="56">
        <v>435</v>
      </c>
      <c r="B227" s="35">
        <v>435301211</v>
      </c>
      <c r="C227" s="37" t="s">
        <v>514</v>
      </c>
      <c r="D227" s="38">
        <v>0</v>
      </c>
      <c r="E227" s="38">
        <v>0</v>
      </c>
      <c r="F227" s="38">
        <v>0</v>
      </c>
      <c r="G227" s="38">
        <v>0</v>
      </c>
      <c r="H227" s="38">
        <v>0</v>
      </c>
      <c r="I227" s="38">
        <v>1</v>
      </c>
      <c r="J227" s="38">
        <v>0</v>
      </c>
      <c r="K227" s="57">
        <v>3.8600000000000002E-2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1</v>
      </c>
      <c r="R227" s="57">
        <v>1</v>
      </c>
      <c r="S227" s="38">
        <v>5</v>
      </c>
      <c r="T227" s="35"/>
      <c r="U227" s="35">
        <v>435</v>
      </c>
      <c r="V227" s="35">
        <v>301</v>
      </c>
      <c r="W227" s="35">
        <v>211</v>
      </c>
      <c r="X227" s="58">
        <v>11611.466909999999</v>
      </c>
      <c r="Y227" s="58">
        <v>11611</v>
      </c>
    </row>
    <row r="228" spans="1:25" s="58" customFormat="1">
      <c r="A228" s="56">
        <v>435</v>
      </c>
      <c r="B228" s="35">
        <v>435301295</v>
      </c>
      <c r="C228" s="37" t="s">
        <v>514</v>
      </c>
      <c r="D228" s="38">
        <v>0</v>
      </c>
      <c r="E228" s="38">
        <v>0</v>
      </c>
      <c r="F228" s="38">
        <v>0</v>
      </c>
      <c r="G228" s="38">
        <v>8</v>
      </c>
      <c r="H228" s="38">
        <v>22</v>
      </c>
      <c r="I228" s="38">
        <v>18</v>
      </c>
      <c r="J228" s="38">
        <v>0</v>
      </c>
      <c r="K228" s="57">
        <v>1.8528</v>
      </c>
      <c r="L228" s="38">
        <v>0</v>
      </c>
      <c r="M228" s="38">
        <v>0</v>
      </c>
      <c r="N228" s="38">
        <v>0</v>
      </c>
      <c r="O228" s="38">
        <v>0</v>
      </c>
      <c r="P228" s="38">
        <v>7</v>
      </c>
      <c r="Q228" s="38">
        <v>48</v>
      </c>
      <c r="R228" s="57">
        <v>1</v>
      </c>
      <c r="S228" s="38">
        <v>5</v>
      </c>
      <c r="T228" s="35"/>
      <c r="U228" s="35">
        <v>435</v>
      </c>
      <c r="V228" s="35">
        <v>301</v>
      </c>
      <c r="W228" s="35">
        <v>295</v>
      </c>
      <c r="X228" s="58">
        <v>535393.39168</v>
      </c>
      <c r="Y228" s="58">
        <v>11154</v>
      </c>
    </row>
    <row r="229" spans="1:25" s="58" customFormat="1">
      <c r="A229" s="56">
        <v>435</v>
      </c>
      <c r="B229" s="35">
        <v>435301301</v>
      </c>
      <c r="C229" s="37" t="s">
        <v>514</v>
      </c>
      <c r="D229" s="38">
        <v>0</v>
      </c>
      <c r="E229" s="38">
        <v>0</v>
      </c>
      <c r="F229" s="38">
        <v>0</v>
      </c>
      <c r="G229" s="38">
        <v>7</v>
      </c>
      <c r="H229" s="38">
        <v>33</v>
      </c>
      <c r="I229" s="38">
        <v>39</v>
      </c>
      <c r="J229" s="38">
        <v>0</v>
      </c>
      <c r="K229" s="57">
        <v>3.0493999999999999</v>
      </c>
      <c r="L229" s="38">
        <v>0</v>
      </c>
      <c r="M229" s="38">
        <v>3</v>
      </c>
      <c r="N229" s="38">
        <v>2</v>
      </c>
      <c r="O229" s="38">
        <v>0</v>
      </c>
      <c r="P229" s="38">
        <v>30</v>
      </c>
      <c r="Q229" s="38">
        <v>79</v>
      </c>
      <c r="R229" s="57">
        <v>1</v>
      </c>
      <c r="S229" s="38">
        <v>5</v>
      </c>
      <c r="T229" s="35"/>
      <c r="U229" s="35">
        <v>435</v>
      </c>
      <c r="V229" s="35">
        <v>301</v>
      </c>
      <c r="W229" s="35">
        <v>301</v>
      </c>
      <c r="X229" s="58">
        <v>990908.75589000003</v>
      </c>
      <c r="Y229" s="58">
        <v>12543</v>
      </c>
    </row>
    <row r="230" spans="1:25" s="58" customFormat="1">
      <c r="A230" s="56">
        <v>435</v>
      </c>
      <c r="B230" s="35">
        <v>435301326</v>
      </c>
      <c r="C230" s="37" t="s">
        <v>514</v>
      </c>
      <c r="D230" s="38">
        <v>0</v>
      </c>
      <c r="E230" s="38">
        <v>0</v>
      </c>
      <c r="F230" s="38">
        <v>0</v>
      </c>
      <c r="G230" s="38">
        <v>0</v>
      </c>
      <c r="H230" s="38">
        <v>2</v>
      </c>
      <c r="I230" s="38">
        <v>3</v>
      </c>
      <c r="J230" s="38">
        <v>0</v>
      </c>
      <c r="K230" s="57">
        <v>0.193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5</v>
      </c>
      <c r="R230" s="57">
        <v>1</v>
      </c>
      <c r="S230" s="38">
        <v>2</v>
      </c>
      <c r="T230" s="35"/>
      <c r="U230" s="35">
        <v>435</v>
      </c>
      <c r="V230" s="35">
        <v>301</v>
      </c>
      <c r="W230" s="35">
        <v>326</v>
      </c>
      <c r="X230" s="58">
        <v>54343.254550000005</v>
      </c>
      <c r="Y230" s="58">
        <v>10869</v>
      </c>
    </row>
    <row r="231" spans="1:25" s="58" customFormat="1">
      <c r="A231" s="56">
        <v>435</v>
      </c>
      <c r="B231" s="35">
        <v>435301673</v>
      </c>
      <c r="C231" s="37" t="s">
        <v>514</v>
      </c>
      <c r="D231" s="38">
        <v>0</v>
      </c>
      <c r="E231" s="38">
        <v>0</v>
      </c>
      <c r="F231" s="38">
        <v>0</v>
      </c>
      <c r="G231" s="38">
        <v>3</v>
      </c>
      <c r="H231" s="38">
        <v>5</v>
      </c>
      <c r="I231" s="38">
        <v>8</v>
      </c>
      <c r="J231" s="38">
        <v>0</v>
      </c>
      <c r="K231" s="57">
        <v>0.61760000000000004</v>
      </c>
      <c r="L231" s="38">
        <v>0</v>
      </c>
      <c r="M231" s="38">
        <v>0</v>
      </c>
      <c r="N231" s="38">
        <v>0</v>
      </c>
      <c r="O231" s="38">
        <v>0</v>
      </c>
      <c r="P231" s="38">
        <v>4</v>
      </c>
      <c r="Q231" s="38">
        <v>16</v>
      </c>
      <c r="R231" s="57">
        <v>1</v>
      </c>
      <c r="S231" s="38">
        <v>3</v>
      </c>
      <c r="T231" s="35"/>
      <c r="U231" s="35">
        <v>435</v>
      </c>
      <c r="V231" s="35">
        <v>301</v>
      </c>
      <c r="W231" s="35">
        <v>673</v>
      </c>
      <c r="X231" s="58">
        <v>188776.01056</v>
      </c>
      <c r="Y231" s="58">
        <v>11799</v>
      </c>
    </row>
    <row r="232" spans="1:25" s="58" customFormat="1">
      <c r="A232" s="56">
        <v>435</v>
      </c>
      <c r="B232" s="35">
        <v>435301725</v>
      </c>
      <c r="C232" s="37" t="s">
        <v>514</v>
      </c>
      <c r="D232" s="38">
        <v>0</v>
      </c>
      <c r="E232" s="38">
        <v>0</v>
      </c>
      <c r="F232" s="38">
        <v>0</v>
      </c>
      <c r="G232" s="38">
        <v>0</v>
      </c>
      <c r="H232" s="38">
        <v>0</v>
      </c>
      <c r="I232" s="38">
        <v>1</v>
      </c>
      <c r="J232" s="38">
        <v>0</v>
      </c>
      <c r="K232" s="57">
        <v>3.8600000000000002E-2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1</v>
      </c>
      <c r="R232" s="57">
        <v>1</v>
      </c>
      <c r="S232" s="38">
        <v>3</v>
      </c>
      <c r="T232" s="35"/>
      <c r="U232" s="35">
        <v>435</v>
      </c>
      <c r="V232" s="35">
        <v>301</v>
      </c>
      <c r="W232" s="35">
        <v>725</v>
      </c>
      <c r="X232" s="58">
        <v>11611.466909999999</v>
      </c>
      <c r="Y232" s="58">
        <v>11611</v>
      </c>
    </row>
    <row r="233" spans="1:25" s="58" customFormat="1">
      <c r="A233" s="56">
        <v>435</v>
      </c>
      <c r="B233" s="35">
        <v>435301735</v>
      </c>
      <c r="C233" s="37" t="s">
        <v>514</v>
      </c>
      <c r="D233" s="38">
        <v>0</v>
      </c>
      <c r="E233" s="38">
        <v>0</v>
      </c>
      <c r="F233" s="38">
        <v>0</v>
      </c>
      <c r="G233" s="38">
        <v>1</v>
      </c>
      <c r="H233" s="38">
        <v>3</v>
      </c>
      <c r="I233" s="38">
        <v>1</v>
      </c>
      <c r="J233" s="38">
        <v>0</v>
      </c>
      <c r="K233" s="57">
        <v>0.193</v>
      </c>
      <c r="L233" s="38">
        <v>0</v>
      </c>
      <c r="M233" s="38">
        <v>0</v>
      </c>
      <c r="N233" s="38">
        <v>0</v>
      </c>
      <c r="O233" s="38">
        <v>0</v>
      </c>
      <c r="P233" s="38">
        <v>2</v>
      </c>
      <c r="Q233" s="38">
        <v>5</v>
      </c>
      <c r="R233" s="57">
        <v>1</v>
      </c>
      <c r="S233" s="38">
        <v>6</v>
      </c>
      <c r="T233" s="35"/>
      <c r="U233" s="35">
        <v>435</v>
      </c>
      <c r="V233" s="35">
        <v>301</v>
      </c>
      <c r="W233" s="35">
        <v>735</v>
      </c>
      <c r="X233" s="58">
        <v>60578.274550000009</v>
      </c>
      <c r="Y233" s="58">
        <v>12116</v>
      </c>
    </row>
    <row r="234" spans="1:25" s="58" customFormat="1">
      <c r="A234" s="56">
        <v>436</v>
      </c>
      <c r="B234" s="35">
        <v>436049001</v>
      </c>
      <c r="C234" s="37" t="s">
        <v>515</v>
      </c>
      <c r="D234" s="38"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1</v>
      </c>
      <c r="J234" s="38">
        <v>0</v>
      </c>
      <c r="K234" s="57">
        <v>3.8600000000000002E-2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1</v>
      </c>
      <c r="R234" s="57">
        <v>1.1160000000000001</v>
      </c>
      <c r="S234" s="38">
        <v>7</v>
      </c>
      <c r="T234" s="35"/>
      <c r="U234" s="35">
        <v>436</v>
      </c>
      <c r="V234" s="35">
        <v>49</v>
      </c>
      <c r="W234" s="35">
        <v>1</v>
      </c>
      <c r="X234" s="58">
        <v>12703.521220335999</v>
      </c>
      <c r="Y234" s="58">
        <v>12704</v>
      </c>
    </row>
    <row r="235" spans="1:25" s="58" customFormat="1">
      <c r="A235" s="56">
        <v>436</v>
      </c>
      <c r="B235" s="35">
        <v>436049010</v>
      </c>
      <c r="C235" s="37" t="s">
        <v>515</v>
      </c>
      <c r="D235" s="38">
        <v>0</v>
      </c>
      <c r="E235" s="38">
        <v>0</v>
      </c>
      <c r="F235" s="38">
        <v>0</v>
      </c>
      <c r="G235" s="38">
        <v>0</v>
      </c>
      <c r="H235" s="38">
        <v>0</v>
      </c>
      <c r="I235" s="38">
        <v>1</v>
      </c>
      <c r="J235" s="38">
        <v>0</v>
      </c>
      <c r="K235" s="57">
        <v>3.8600000000000002E-2</v>
      </c>
      <c r="L235" s="38">
        <v>0</v>
      </c>
      <c r="M235" s="38">
        <v>0</v>
      </c>
      <c r="N235" s="38">
        <v>0</v>
      </c>
      <c r="O235" s="38">
        <v>0</v>
      </c>
      <c r="P235" s="38">
        <v>1</v>
      </c>
      <c r="Q235" s="38">
        <v>1</v>
      </c>
      <c r="R235" s="57">
        <v>1.1160000000000001</v>
      </c>
      <c r="S235" s="38">
        <v>3</v>
      </c>
      <c r="T235" s="35"/>
      <c r="U235" s="35">
        <v>436</v>
      </c>
      <c r="V235" s="35">
        <v>49</v>
      </c>
      <c r="W235" s="35">
        <v>10</v>
      </c>
      <c r="X235" s="58">
        <v>17330.156100336</v>
      </c>
      <c r="Y235" s="58">
        <v>17330</v>
      </c>
    </row>
    <row r="236" spans="1:25" s="58" customFormat="1">
      <c r="A236" s="56">
        <v>436</v>
      </c>
      <c r="B236" s="35">
        <v>436049031</v>
      </c>
      <c r="C236" s="37" t="s">
        <v>515</v>
      </c>
      <c r="D236" s="38">
        <v>0</v>
      </c>
      <c r="E236" s="38">
        <v>0</v>
      </c>
      <c r="F236" s="38">
        <v>0</v>
      </c>
      <c r="G236" s="38">
        <v>0</v>
      </c>
      <c r="H236" s="38">
        <v>0</v>
      </c>
      <c r="I236" s="38">
        <v>2</v>
      </c>
      <c r="J236" s="38">
        <v>0</v>
      </c>
      <c r="K236" s="57">
        <v>7.7200000000000005E-2</v>
      </c>
      <c r="L236" s="38">
        <v>0</v>
      </c>
      <c r="M236" s="38">
        <v>0</v>
      </c>
      <c r="N236" s="38">
        <v>0</v>
      </c>
      <c r="O236" s="38">
        <v>0</v>
      </c>
      <c r="P236" s="38">
        <v>2</v>
      </c>
      <c r="Q236" s="38">
        <v>2</v>
      </c>
      <c r="R236" s="57">
        <v>1.1160000000000001</v>
      </c>
      <c r="S236" s="38">
        <v>5</v>
      </c>
      <c r="T236" s="35"/>
      <c r="U236" s="35">
        <v>436</v>
      </c>
      <c r="V236" s="35">
        <v>49</v>
      </c>
      <c r="W236" s="35">
        <v>31</v>
      </c>
      <c r="X236" s="58">
        <v>35142.135400672007</v>
      </c>
      <c r="Y236" s="58">
        <v>17571</v>
      </c>
    </row>
    <row r="237" spans="1:25" s="58" customFormat="1">
      <c r="A237" s="56">
        <v>436</v>
      </c>
      <c r="B237" s="35">
        <v>436049035</v>
      </c>
      <c r="C237" s="37" t="s">
        <v>515</v>
      </c>
      <c r="D237" s="38">
        <v>0</v>
      </c>
      <c r="E237" s="38">
        <v>0</v>
      </c>
      <c r="F237" s="38">
        <v>0</v>
      </c>
      <c r="G237" s="38">
        <v>0</v>
      </c>
      <c r="H237" s="38">
        <v>3</v>
      </c>
      <c r="I237" s="38">
        <v>18</v>
      </c>
      <c r="J237" s="38">
        <v>0</v>
      </c>
      <c r="K237" s="57">
        <v>0.81059999999999999</v>
      </c>
      <c r="L237" s="38">
        <v>0</v>
      </c>
      <c r="M237" s="38">
        <v>0</v>
      </c>
      <c r="N237" s="38">
        <v>1</v>
      </c>
      <c r="O237" s="38">
        <v>1</v>
      </c>
      <c r="P237" s="38">
        <v>10</v>
      </c>
      <c r="Q237" s="38">
        <v>21</v>
      </c>
      <c r="R237" s="57">
        <v>1.1160000000000001</v>
      </c>
      <c r="S237" s="38">
        <v>11</v>
      </c>
      <c r="T237" s="35"/>
      <c r="U237" s="35">
        <v>436</v>
      </c>
      <c r="V237" s="35">
        <v>49</v>
      </c>
      <c r="W237" s="35">
        <v>35</v>
      </c>
      <c r="X237" s="58">
        <v>334314.900907056</v>
      </c>
      <c r="Y237" s="58">
        <v>15920</v>
      </c>
    </row>
    <row r="238" spans="1:25" s="58" customFormat="1">
      <c r="A238" s="56">
        <v>436</v>
      </c>
      <c r="B238" s="35">
        <v>436049044</v>
      </c>
      <c r="C238" s="37" t="s">
        <v>515</v>
      </c>
      <c r="D238" s="38">
        <v>0</v>
      </c>
      <c r="E238" s="38">
        <v>0</v>
      </c>
      <c r="F238" s="38">
        <v>0</v>
      </c>
      <c r="G238" s="38">
        <v>0</v>
      </c>
      <c r="H238" s="38">
        <v>0</v>
      </c>
      <c r="I238" s="38">
        <v>1</v>
      </c>
      <c r="J238" s="38">
        <v>0</v>
      </c>
      <c r="K238" s="57">
        <v>3.8600000000000002E-2</v>
      </c>
      <c r="L238" s="38">
        <v>0</v>
      </c>
      <c r="M238" s="38">
        <v>0</v>
      </c>
      <c r="N238" s="38">
        <v>0</v>
      </c>
      <c r="O238" s="38">
        <v>0</v>
      </c>
      <c r="P238" s="38">
        <v>1</v>
      </c>
      <c r="Q238" s="38">
        <v>1</v>
      </c>
      <c r="R238" s="57">
        <v>1.1160000000000001</v>
      </c>
      <c r="S238" s="38">
        <v>11</v>
      </c>
      <c r="T238" s="35"/>
      <c r="U238" s="35">
        <v>436</v>
      </c>
      <c r="V238" s="35">
        <v>49</v>
      </c>
      <c r="W238" s="35">
        <v>44</v>
      </c>
      <c r="X238" s="58">
        <v>19501.752540336001</v>
      </c>
      <c r="Y238" s="58">
        <v>19502</v>
      </c>
    </row>
    <row r="239" spans="1:25" s="58" customFormat="1">
      <c r="A239" s="56">
        <v>436</v>
      </c>
      <c r="B239" s="35">
        <v>436049049</v>
      </c>
      <c r="C239" s="37" t="s">
        <v>515</v>
      </c>
      <c r="D239" s="38">
        <v>0</v>
      </c>
      <c r="E239" s="38">
        <v>0</v>
      </c>
      <c r="F239" s="38">
        <v>0</v>
      </c>
      <c r="G239" s="38">
        <v>0</v>
      </c>
      <c r="H239" s="38">
        <v>91</v>
      </c>
      <c r="I239" s="38">
        <v>108</v>
      </c>
      <c r="J239" s="38">
        <v>0</v>
      </c>
      <c r="K239" s="57">
        <v>7.6814</v>
      </c>
      <c r="L239" s="38">
        <v>0</v>
      </c>
      <c r="M239" s="38">
        <v>0</v>
      </c>
      <c r="N239" s="38">
        <v>14</v>
      </c>
      <c r="O239" s="38">
        <v>8</v>
      </c>
      <c r="P239" s="38">
        <v>139</v>
      </c>
      <c r="Q239" s="38">
        <v>199</v>
      </c>
      <c r="R239" s="57">
        <v>1.1160000000000001</v>
      </c>
      <c r="S239" s="38">
        <v>8</v>
      </c>
      <c r="T239" s="35"/>
      <c r="U239" s="35">
        <v>436</v>
      </c>
      <c r="V239" s="35">
        <v>49</v>
      </c>
      <c r="W239" s="35">
        <v>49</v>
      </c>
      <c r="X239" s="58">
        <v>3220540.6170068639</v>
      </c>
      <c r="Y239" s="58">
        <v>16184</v>
      </c>
    </row>
    <row r="240" spans="1:25" s="58" customFormat="1">
      <c r="A240" s="56">
        <v>436</v>
      </c>
      <c r="B240" s="35">
        <v>436049057</v>
      </c>
      <c r="C240" s="37" t="s">
        <v>515</v>
      </c>
      <c r="D240" s="38">
        <v>0</v>
      </c>
      <c r="E240" s="38">
        <v>0</v>
      </c>
      <c r="F240" s="38">
        <v>0</v>
      </c>
      <c r="G240" s="38">
        <v>0</v>
      </c>
      <c r="H240" s="38">
        <v>1</v>
      </c>
      <c r="I240" s="38">
        <v>4</v>
      </c>
      <c r="J240" s="38">
        <v>0</v>
      </c>
      <c r="K240" s="57">
        <v>0.193</v>
      </c>
      <c r="L240" s="38">
        <v>0</v>
      </c>
      <c r="M240" s="38">
        <v>0</v>
      </c>
      <c r="N240" s="38">
        <v>0</v>
      </c>
      <c r="O240" s="38">
        <v>0</v>
      </c>
      <c r="P240" s="38">
        <v>4</v>
      </c>
      <c r="Q240" s="38">
        <v>5</v>
      </c>
      <c r="R240" s="57">
        <v>1.1160000000000001</v>
      </c>
      <c r="S240" s="38">
        <v>12</v>
      </c>
      <c r="T240" s="35"/>
      <c r="U240" s="35">
        <v>436</v>
      </c>
      <c r="V240" s="35">
        <v>49</v>
      </c>
      <c r="W240" s="35">
        <v>57</v>
      </c>
      <c r="X240" s="58">
        <v>90056.026301679987</v>
      </c>
      <c r="Y240" s="58">
        <v>18011</v>
      </c>
    </row>
    <row r="241" spans="1:25" s="58" customFormat="1">
      <c r="A241" s="56">
        <v>436</v>
      </c>
      <c r="B241" s="35">
        <v>436049093</v>
      </c>
      <c r="C241" s="37" t="s">
        <v>515</v>
      </c>
      <c r="D241" s="38">
        <v>0</v>
      </c>
      <c r="E241" s="38">
        <v>0</v>
      </c>
      <c r="F241" s="38">
        <v>0</v>
      </c>
      <c r="G241" s="38">
        <v>0</v>
      </c>
      <c r="H241" s="38">
        <v>1</v>
      </c>
      <c r="I241" s="38">
        <v>5</v>
      </c>
      <c r="J241" s="38">
        <v>0</v>
      </c>
      <c r="K241" s="57">
        <v>0.2316</v>
      </c>
      <c r="L241" s="38">
        <v>0</v>
      </c>
      <c r="M241" s="38">
        <v>0</v>
      </c>
      <c r="N241" s="38">
        <v>0</v>
      </c>
      <c r="O241" s="38">
        <v>0</v>
      </c>
      <c r="P241" s="38">
        <v>4</v>
      </c>
      <c r="Q241" s="38">
        <v>6</v>
      </c>
      <c r="R241" s="57">
        <v>1.1160000000000001</v>
      </c>
      <c r="S241" s="38">
        <v>11</v>
      </c>
      <c r="T241" s="35"/>
      <c r="U241" s="35">
        <v>436</v>
      </c>
      <c r="V241" s="35">
        <v>49</v>
      </c>
      <c r="W241" s="35">
        <v>93</v>
      </c>
      <c r="X241" s="58">
        <v>101360.305602016</v>
      </c>
      <c r="Y241" s="58">
        <v>16893</v>
      </c>
    </row>
    <row r="242" spans="1:25" s="58" customFormat="1">
      <c r="A242" s="56">
        <v>436</v>
      </c>
      <c r="B242" s="35">
        <v>436049133</v>
      </c>
      <c r="C242" s="37" t="s">
        <v>515</v>
      </c>
      <c r="D242" s="38">
        <v>0</v>
      </c>
      <c r="E242" s="38">
        <v>0</v>
      </c>
      <c r="F242" s="38">
        <v>0</v>
      </c>
      <c r="G242" s="38">
        <v>0</v>
      </c>
      <c r="H242" s="38">
        <v>0</v>
      </c>
      <c r="I242" s="38">
        <v>1</v>
      </c>
      <c r="J242" s="38">
        <v>0</v>
      </c>
      <c r="K242" s="57">
        <v>3.8600000000000002E-2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1</v>
      </c>
      <c r="R242" s="57">
        <v>1.1160000000000001</v>
      </c>
      <c r="S242" s="38">
        <v>9</v>
      </c>
      <c r="T242" s="35"/>
      <c r="U242" s="35">
        <v>436</v>
      </c>
      <c r="V242" s="35">
        <v>49</v>
      </c>
      <c r="W242" s="35">
        <v>133</v>
      </c>
      <c r="X242" s="58">
        <v>12703.521220335999</v>
      </c>
      <c r="Y242" s="58">
        <v>12704</v>
      </c>
    </row>
    <row r="243" spans="1:25" s="58" customFormat="1">
      <c r="A243" s="56">
        <v>436</v>
      </c>
      <c r="B243" s="35">
        <v>436049149</v>
      </c>
      <c r="C243" s="37" t="s">
        <v>515</v>
      </c>
      <c r="D243" s="38">
        <v>0</v>
      </c>
      <c r="E243" s="38">
        <v>0</v>
      </c>
      <c r="F243" s="38">
        <v>0</v>
      </c>
      <c r="G243" s="38">
        <v>0</v>
      </c>
      <c r="H243" s="38">
        <v>0</v>
      </c>
      <c r="I243" s="38">
        <v>1</v>
      </c>
      <c r="J243" s="38">
        <v>0</v>
      </c>
      <c r="K243" s="57">
        <v>3.8600000000000002E-2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1</v>
      </c>
      <c r="R243" s="57">
        <v>1.1160000000000001</v>
      </c>
      <c r="S243" s="38">
        <v>12</v>
      </c>
      <c r="T243" s="35"/>
      <c r="U243" s="35">
        <v>436</v>
      </c>
      <c r="V243" s="35">
        <v>49</v>
      </c>
      <c r="W243" s="35">
        <v>149</v>
      </c>
      <c r="X243" s="58">
        <v>12703.521220335999</v>
      </c>
      <c r="Y243" s="58">
        <v>12704</v>
      </c>
    </row>
    <row r="244" spans="1:25" s="58" customFormat="1">
      <c r="A244" s="56">
        <v>436</v>
      </c>
      <c r="B244" s="35">
        <v>436049155</v>
      </c>
      <c r="C244" s="37" t="s">
        <v>515</v>
      </c>
      <c r="D244" s="38">
        <v>0</v>
      </c>
      <c r="E244" s="38">
        <v>0</v>
      </c>
      <c r="F244" s="38">
        <v>0</v>
      </c>
      <c r="G244" s="38">
        <v>0</v>
      </c>
      <c r="H244" s="38">
        <v>1</v>
      </c>
      <c r="I244" s="38">
        <v>1</v>
      </c>
      <c r="J244" s="38">
        <v>0</v>
      </c>
      <c r="K244" s="57">
        <v>7.7200000000000005E-2</v>
      </c>
      <c r="L244" s="38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2</v>
      </c>
      <c r="R244" s="57">
        <v>1.1160000000000001</v>
      </c>
      <c r="S244" s="38">
        <v>2</v>
      </c>
      <c r="T244" s="35"/>
      <c r="U244" s="35">
        <v>436</v>
      </c>
      <c r="V244" s="35">
        <v>49</v>
      </c>
      <c r="W244" s="35">
        <v>155</v>
      </c>
      <c r="X244" s="58">
        <v>23353.295440672002</v>
      </c>
      <c r="Y244" s="58">
        <v>11677</v>
      </c>
    </row>
    <row r="245" spans="1:25" s="58" customFormat="1">
      <c r="A245" s="56">
        <v>436</v>
      </c>
      <c r="B245" s="35">
        <v>436049163</v>
      </c>
      <c r="C245" s="37" t="s">
        <v>515</v>
      </c>
      <c r="D245" s="38">
        <v>0</v>
      </c>
      <c r="E245" s="38">
        <v>0</v>
      </c>
      <c r="F245" s="38">
        <v>0</v>
      </c>
      <c r="G245" s="38">
        <v>0</v>
      </c>
      <c r="H245" s="38">
        <v>3</v>
      </c>
      <c r="I245" s="38">
        <v>1</v>
      </c>
      <c r="J245" s="38">
        <v>0</v>
      </c>
      <c r="K245" s="57">
        <v>0.15440000000000001</v>
      </c>
      <c r="L245" s="38">
        <v>0</v>
      </c>
      <c r="M245" s="38">
        <v>0</v>
      </c>
      <c r="N245" s="38">
        <v>0</v>
      </c>
      <c r="O245" s="38">
        <v>0</v>
      </c>
      <c r="P245" s="38">
        <v>1</v>
      </c>
      <c r="Q245" s="38">
        <v>4</v>
      </c>
      <c r="R245" s="57">
        <v>1.1160000000000001</v>
      </c>
      <c r="S245" s="38">
        <v>11</v>
      </c>
      <c r="T245" s="35"/>
      <c r="U245" s="35">
        <v>436</v>
      </c>
      <c r="V245" s="35">
        <v>49</v>
      </c>
      <c r="W245" s="35">
        <v>163</v>
      </c>
      <c r="X245" s="58">
        <v>51451.075201344</v>
      </c>
      <c r="Y245" s="58">
        <v>12863</v>
      </c>
    </row>
    <row r="246" spans="1:25" s="58" customFormat="1">
      <c r="A246" s="56">
        <v>436</v>
      </c>
      <c r="B246" s="35">
        <v>436049165</v>
      </c>
      <c r="C246" s="37" t="s">
        <v>515</v>
      </c>
      <c r="D246" s="38">
        <v>0</v>
      </c>
      <c r="E246" s="38">
        <v>0</v>
      </c>
      <c r="F246" s="38">
        <v>0</v>
      </c>
      <c r="G246" s="38">
        <v>0</v>
      </c>
      <c r="H246" s="38">
        <v>1</v>
      </c>
      <c r="I246" s="38">
        <v>15</v>
      </c>
      <c r="J246" s="38">
        <v>0</v>
      </c>
      <c r="K246" s="57">
        <v>0.61760000000000004</v>
      </c>
      <c r="L246" s="38">
        <v>0</v>
      </c>
      <c r="M246" s="38">
        <v>0</v>
      </c>
      <c r="N246" s="38">
        <v>0</v>
      </c>
      <c r="O246" s="38">
        <v>2</v>
      </c>
      <c r="P246" s="38">
        <v>7</v>
      </c>
      <c r="Q246" s="38">
        <v>16</v>
      </c>
      <c r="R246" s="57">
        <v>1.1160000000000001</v>
      </c>
      <c r="S246" s="38">
        <v>10</v>
      </c>
      <c r="T246" s="35"/>
      <c r="U246" s="35">
        <v>436</v>
      </c>
      <c r="V246" s="35">
        <v>49</v>
      </c>
      <c r="W246" s="35">
        <v>165</v>
      </c>
      <c r="X246" s="58">
        <v>251863.29644537604</v>
      </c>
      <c r="Y246" s="58">
        <v>15741</v>
      </c>
    </row>
    <row r="247" spans="1:25" s="58" customFormat="1">
      <c r="A247" s="56">
        <v>436</v>
      </c>
      <c r="B247" s="35">
        <v>436049176</v>
      </c>
      <c r="C247" s="37" t="s">
        <v>515</v>
      </c>
      <c r="D247" s="38">
        <v>0</v>
      </c>
      <c r="E247" s="38">
        <v>0</v>
      </c>
      <c r="F247" s="38">
        <v>0</v>
      </c>
      <c r="G247" s="38">
        <v>0</v>
      </c>
      <c r="H247" s="38">
        <v>4</v>
      </c>
      <c r="I247" s="38">
        <v>10</v>
      </c>
      <c r="J247" s="38">
        <v>0</v>
      </c>
      <c r="K247" s="57">
        <v>0.54039999999999999</v>
      </c>
      <c r="L247" s="38">
        <v>0</v>
      </c>
      <c r="M247" s="38">
        <v>0</v>
      </c>
      <c r="N247" s="38">
        <v>1</v>
      </c>
      <c r="O247" s="38">
        <v>1</v>
      </c>
      <c r="P247" s="38">
        <v>2</v>
      </c>
      <c r="Q247" s="38">
        <v>14</v>
      </c>
      <c r="R247" s="57">
        <v>1.1160000000000001</v>
      </c>
      <c r="S247" s="38">
        <v>8</v>
      </c>
      <c r="T247" s="35"/>
      <c r="U247" s="35">
        <v>436</v>
      </c>
      <c r="V247" s="35">
        <v>49</v>
      </c>
      <c r="W247" s="35">
        <v>176</v>
      </c>
      <c r="X247" s="58">
        <v>187094.02648470402</v>
      </c>
      <c r="Y247" s="58">
        <v>13364</v>
      </c>
    </row>
    <row r="248" spans="1:25" s="58" customFormat="1">
      <c r="A248" s="56">
        <v>436</v>
      </c>
      <c r="B248" s="35">
        <v>436049199</v>
      </c>
      <c r="C248" s="37" t="s">
        <v>515</v>
      </c>
      <c r="D248" s="38">
        <v>0</v>
      </c>
      <c r="E248" s="38">
        <v>0</v>
      </c>
      <c r="F248" s="38">
        <v>0</v>
      </c>
      <c r="G248" s="38">
        <v>0</v>
      </c>
      <c r="H248" s="38">
        <v>0</v>
      </c>
      <c r="I248" s="38">
        <v>1</v>
      </c>
      <c r="J248" s="38">
        <v>0</v>
      </c>
      <c r="K248" s="57">
        <v>3.8600000000000002E-2</v>
      </c>
      <c r="L248" s="38">
        <v>0</v>
      </c>
      <c r="M248" s="38">
        <v>0</v>
      </c>
      <c r="N248" s="38">
        <v>0</v>
      </c>
      <c r="O248" s="38">
        <v>0</v>
      </c>
      <c r="P248" s="38">
        <v>1</v>
      </c>
      <c r="Q248" s="38">
        <v>1</v>
      </c>
      <c r="R248" s="57">
        <v>1.1160000000000001</v>
      </c>
      <c r="S248" s="38">
        <v>2</v>
      </c>
      <c r="T248" s="35"/>
      <c r="U248" s="35">
        <v>436</v>
      </c>
      <c r="V248" s="35">
        <v>49</v>
      </c>
      <c r="W248" s="35">
        <v>199</v>
      </c>
      <c r="X248" s="58">
        <v>17209.680300336004</v>
      </c>
      <c r="Y248" s="58">
        <v>17210</v>
      </c>
    </row>
    <row r="249" spans="1:25" s="58" customFormat="1">
      <c r="A249" s="56">
        <v>436</v>
      </c>
      <c r="B249" s="35">
        <v>436049244</v>
      </c>
      <c r="C249" s="37" t="s">
        <v>515</v>
      </c>
      <c r="D249" s="38">
        <v>0</v>
      </c>
      <c r="E249" s="38">
        <v>0</v>
      </c>
      <c r="F249" s="38">
        <v>0</v>
      </c>
      <c r="G249" s="38">
        <v>0</v>
      </c>
      <c r="H249" s="38">
        <v>0</v>
      </c>
      <c r="I249" s="38">
        <v>2</v>
      </c>
      <c r="J249" s="38">
        <v>0</v>
      </c>
      <c r="K249" s="57">
        <v>7.7200000000000005E-2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2</v>
      </c>
      <c r="R249" s="57">
        <v>1.1160000000000001</v>
      </c>
      <c r="S249" s="38">
        <v>10</v>
      </c>
      <c r="T249" s="35"/>
      <c r="U249" s="35">
        <v>436</v>
      </c>
      <c r="V249" s="35">
        <v>49</v>
      </c>
      <c r="W249" s="35">
        <v>244</v>
      </c>
      <c r="X249" s="58">
        <v>25407.042440671998</v>
      </c>
      <c r="Y249" s="58">
        <v>12704</v>
      </c>
    </row>
    <row r="250" spans="1:25" s="58" customFormat="1">
      <c r="A250" s="56">
        <v>436</v>
      </c>
      <c r="B250" s="35">
        <v>436049248</v>
      </c>
      <c r="C250" s="37" t="s">
        <v>515</v>
      </c>
      <c r="D250" s="38">
        <v>0</v>
      </c>
      <c r="E250" s="38">
        <v>0</v>
      </c>
      <c r="F250" s="38">
        <v>0</v>
      </c>
      <c r="G250" s="38">
        <v>0</v>
      </c>
      <c r="H250" s="38">
        <v>1</v>
      </c>
      <c r="I250" s="38">
        <v>3</v>
      </c>
      <c r="J250" s="38">
        <v>0</v>
      </c>
      <c r="K250" s="57">
        <v>0.15440000000000001</v>
      </c>
      <c r="L250" s="38">
        <v>0</v>
      </c>
      <c r="M250" s="38">
        <v>0</v>
      </c>
      <c r="N250" s="38">
        <v>0</v>
      </c>
      <c r="O250" s="38">
        <v>0</v>
      </c>
      <c r="P250" s="38">
        <v>3</v>
      </c>
      <c r="Q250" s="38">
        <v>4</v>
      </c>
      <c r="R250" s="57">
        <v>1.1160000000000001</v>
      </c>
      <c r="S250" s="38">
        <v>11</v>
      </c>
      <c r="T250" s="35"/>
      <c r="U250" s="35">
        <v>436</v>
      </c>
      <c r="V250" s="35">
        <v>49</v>
      </c>
      <c r="W250" s="35">
        <v>248</v>
      </c>
      <c r="X250" s="58">
        <v>69155.031841343996</v>
      </c>
      <c r="Y250" s="58">
        <v>17289</v>
      </c>
    </row>
    <row r="251" spans="1:25" s="58" customFormat="1">
      <c r="A251" s="56">
        <v>436</v>
      </c>
      <c r="B251" s="35">
        <v>436049274</v>
      </c>
      <c r="C251" s="37" t="s">
        <v>515</v>
      </c>
      <c r="D251" s="38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4</v>
      </c>
      <c r="J251" s="38">
        <v>0</v>
      </c>
      <c r="K251" s="57">
        <v>0.15440000000000001</v>
      </c>
      <c r="L251" s="38">
        <v>0</v>
      </c>
      <c r="M251" s="38">
        <v>0</v>
      </c>
      <c r="N251" s="38">
        <v>0</v>
      </c>
      <c r="O251" s="38">
        <v>1</v>
      </c>
      <c r="P251" s="38">
        <v>4</v>
      </c>
      <c r="Q251" s="38">
        <v>4</v>
      </c>
      <c r="R251" s="57">
        <v>1.1160000000000001</v>
      </c>
      <c r="S251" s="38">
        <v>10</v>
      </c>
      <c r="T251" s="35"/>
      <c r="U251" s="35">
        <v>436</v>
      </c>
      <c r="V251" s="35">
        <v>49</v>
      </c>
      <c r="W251" s="35">
        <v>274</v>
      </c>
      <c r="X251" s="58">
        <v>79368.630521344021</v>
      </c>
      <c r="Y251" s="58">
        <v>19842</v>
      </c>
    </row>
    <row r="252" spans="1:25" s="58" customFormat="1">
      <c r="A252" s="56">
        <v>436</v>
      </c>
      <c r="B252" s="35">
        <v>436049308</v>
      </c>
      <c r="C252" s="37" t="s">
        <v>515</v>
      </c>
      <c r="D252" s="38">
        <v>0</v>
      </c>
      <c r="E252" s="38">
        <v>0</v>
      </c>
      <c r="F252" s="38">
        <v>0</v>
      </c>
      <c r="G252" s="38">
        <v>0</v>
      </c>
      <c r="H252" s="38">
        <v>0</v>
      </c>
      <c r="I252" s="38">
        <v>2</v>
      </c>
      <c r="J252" s="38">
        <v>0</v>
      </c>
      <c r="K252" s="57">
        <v>7.7200000000000005E-2</v>
      </c>
      <c r="L252" s="38">
        <v>0</v>
      </c>
      <c r="M252" s="38">
        <v>0</v>
      </c>
      <c r="N252" s="38">
        <v>0</v>
      </c>
      <c r="O252" s="38">
        <v>0</v>
      </c>
      <c r="P252" s="38">
        <v>1</v>
      </c>
      <c r="Q252" s="38">
        <v>2</v>
      </c>
      <c r="R252" s="57">
        <v>1.1160000000000001</v>
      </c>
      <c r="S252" s="38">
        <v>9</v>
      </c>
      <c r="T252" s="35"/>
      <c r="U252" s="35">
        <v>436</v>
      </c>
      <c r="V252" s="35">
        <v>49</v>
      </c>
      <c r="W252" s="35">
        <v>308</v>
      </c>
      <c r="X252" s="58">
        <v>31566.211440672003</v>
      </c>
      <c r="Y252" s="58">
        <v>15783</v>
      </c>
    </row>
    <row r="253" spans="1:25" s="58" customFormat="1">
      <c r="A253" s="56">
        <v>436</v>
      </c>
      <c r="B253" s="35">
        <v>436049336</v>
      </c>
      <c r="C253" s="37" t="s">
        <v>515</v>
      </c>
      <c r="D253" s="38">
        <v>0</v>
      </c>
      <c r="E253" s="38">
        <v>0</v>
      </c>
      <c r="F253" s="38">
        <v>0</v>
      </c>
      <c r="G253" s="38">
        <v>0</v>
      </c>
      <c r="H253" s="38">
        <v>0</v>
      </c>
      <c r="I253" s="38">
        <v>1</v>
      </c>
      <c r="J253" s="38">
        <v>0</v>
      </c>
      <c r="K253" s="57">
        <v>3.8600000000000002E-2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1</v>
      </c>
      <c r="R253" s="57">
        <v>1.1160000000000001</v>
      </c>
      <c r="S253" s="38">
        <v>8</v>
      </c>
      <c r="T253" s="35"/>
      <c r="U253" s="35">
        <v>436</v>
      </c>
      <c r="V253" s="35">
        <v>49</v>
      </c>
      <c r="W253" s="35">
        <v>336</v>
      </c>
      <c r="X253" s="58">
        <v>12703.521220335999</v>
      </c>
      <c r="Y253" s="58">
        <v>12704</v>
      </c>
    </row>
    <row r="254" spans="1:25" s="58" customFormat="1">
      <c r="A254" s="56">
        <v>437</v>
      </c>
      <c r="B254" s="35">
        <v>437035035</v>
      </c>
      <c r="C254" s="37" t="s">
        <v>564</v>
      </c>
      <c r="D254" s="38">
        <v>0</v>
      </c>
      <c r="E254" s="38">
        <v>0</v>
      </c>
      <c r="F254" s="38">
        <v>0</v>
      </c>
      <c r="G254" s="38">
        <v>0</v>
      </c>
      <c r="H254" s="38">
        <v>0</v>
      </c>
      <c r="I254" s="38">
        <v>223</v>
      </c>
      <c r="J254" s="38">
        <v>0</v>
      </c>
      <c r="K254" s="57">
        <v>8.6077999999999992</v>
      </c>
      <c r="L254" s="38">
        <v>0</v>
      </c>
      <c r="M254" s="38">
        <v>0</v>
      </c>
      <c r="N254" s="38">
        <v>0</v>
      </c>
      <c r="O254" s="38">
        <v>55</v>
      </c>
      <c r="P254" s="38">
        <v>181</v>
      </c>
      <c r="Q254" s="38">
        <v>223</v>
      </c>
      <c r="R254" s="57">
        <v>1.0880000000000001</v>
      </c>
      <c r="S254" s="38">
        <v>11</v>
      </c>
      <c r="T254" s="35"/>
      <c r="U254" s="35">
        <v>437</v>
      </c>
      <c r="V254" s="35">
        <v>35</v>
      </c>
      <c r="W254" s="35">
        <v>35</v>
      </c>
      <c r="X254" s="58">
        <v>4125276.4331627041</v>
      </c>
      <c r="Y254" s="58">
        <v>18499</v>
      </c>
    </row>
    <row r="255" spans="1:25" s="58" customFormat="1">
      <c r="A255" s="56">
        <v>437</v>
      </c>
      <c r="B255" s="35">
        <v>437035044</v>
      </c>
      <c r="C255" s="37" t="s">
        <v>564</v>
      </c>
      <c r="D255" s="38">
        <v>0</v>
      </c>
      <c r="E255" s="38">
        <v>0</v>
      </c>
      <c r="F255" s="38">
        <v>0</v>
      </c>
      <c r="G255" s="38">
        <v>0</v>
      </c>
      <c r="H255" s="38">
        <v>0</v>
      </c>
      <c r="I255" s="38">
        <v>1</v>
      </c>
      <c r="J255" s="38">
        <v>0</v>
      </c>
      <c r="K255" s="57">
        <v>3.8600000000000002E-2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1</v>
      </c>
      <c r="R255" s="57">
        <v>1.0880000000000001</v>
      </c>
      <c r="S255" s="38">
        <v>11</v>
      </c>
      <c r="T255" s="35"/>
      <c r="U255" s="35">
        <v>437</v>
      </c>
      <c r="V255" s="35">
        <v>35</v>
      </c>
      <c r="W255" s="35">
        <v>44</v>
      </c>
      <c r="X255" s="58">
        <v>12439.921904048</v>
      </c>
      <c r="Y255" s="58">
        <v>12440</v>
      </c>
    </row>
    <row r="256" spans="1:25" s="58" customFormat="1">
      <c r="A256" s="56">
        <v>437</v>
      </c>
      <c r="B256" s="35">
        <v>437035050</v>
      </c>
      <c r="C256" s="37" t="s">
        <v>564</v>
      </c>
      <c r="D256" s="38">
        <v>0</v>
      </c>
      <c r="E256" s="38">
        <v>0</v>
      </c>
      <c r="F256" s="38">
        <v>0</v>
      </c>
      <c r="G256" s="38">
        <v>0</v>
      </c>
      <c r="H256" s="38">
        <v>0</v>
      </c>
      <c r="I256" s="38">
        <v>1</v>
      </c>
      <c r="J256" s="38">
        <v>0</v>
      </c>
      <c r="K256" s="57">
        <v>3.8600000000000002E-2</v>
      </c>
      <c r="L256" s="38">
        <v>0</v>
      </c>
      <c r="M256" s="38">
        <v>0</v>
      </c>
      <c r="N256" s="38">
        <v>0</v>
      </c>
      <c r="O256" s="38">
        <v>0</v>
      </c>
      <c r="P256" s="38">
        <v>1</v>
      </c>
      <c r="Q256" s="38">
        <v>1</v>
      </c>
      <c r="R256" s="57">
        <v>1.0880000000000001</v>
      </c>
      <c r="S256" s="38">
        <v>4</v>
      </c>
      <c r="T256" s="35"/>
      <c r="U256" s="35">
        <v>437</v>
      </c>
      <c r="V256" s="35">
        <v>35</v>
      </c>
      <c r="W256" s="35">
        <v>50</v>
      </c>
      <c r="X256" s="58">
        <v>17079.364144048002</v>
      </c>
      <c r="Y256" s="58">
        <v>17079</v>
      </c>
    </row>
    <row r="257" spans="1:25" s="58" customFormat="1">
      <c r="A257" s="56">
        <v>437</v>
      </c>
      <c r="B257" s="35">
        <v>437035189</v>
      </c>
      <c r="C257" s="37" t="s">
        <v>564</v>
      </c>
      <c r="D257" s="38">
        <v>0</v>
      </c>
      <c r="E257" s="38">
        <v>0</v>
      </c>
      <c r="F257" s="38">
        <v>0</v>
      </c>
      <c r="G257" s="38">
        <v>0</v>
      </c>
      <c r="H257" s="38">
        <v>0</v>
      </c>
      <c r="I257" s="38">
        <v>1</v>
      </c>
      <c r="J257" s="38">
        <v>0</v>
      </c>
      <c r="K257" s="57">
        <v>3.8600000000000002E-2</v>
      </c>
      <c r="L257" s="38">
        <v>0</v>
      </c>
      <c r="M257" s="38">
        <v>0</v>
      </c>
      <c r="N257" s="38">
        <v>0</v>
      </c>
      <c r="O257" s="38">
        <v>0</v>
      </c>
      <c r="P257" s="38">
        <v>1</v>
      </c>
      <c r="Q257" s="38">
        <v>1</v>
      </c>
      <c r="R257" s="57">
        <v>1.0880000000000001</v>
      </c>
      <c r="S257" s="38">
        <v>3</v>
      </c>
      <c r="T257" s="35"/>
      <c r="U257" s="35">
        <v>437</v>
      </c>
      <c r="V257" s="35">
        <v>35</v>
      </c>
      <c r="W257" s="35">
        <v>189</v>
      </c>
      <c r="X257" s="58">
        <v>16961.649744048002</v>
      </c>
      <c r="Y257" s="58">
        <v>16962</v>
      </c>
    </row>
    <row r="258" spans="1:25" s="58" customFormat="1">
      <c r="A258" s="56">
        <v>437</v>
      </c>
      <c r="B258" s="35">
        <v>437035244</v>
      </c>
      <c r="C258" s="37" t="s">
        <v>564</v>
      </c>
      <c r="D258" s="38">
        <v>0</v>
      </c>
      <c r="E258" s="38">
        <v>0</v>
      </c>
      <c r="F258" s="38">
        <v>0</v>
      </c>
      <c r="G258" s="38">
        <v>0</v>
      </c>
      <c r="H258" s="38">
        <v>0</v>
      </c>
      <c r="I258" s="38">
        <v>3</v>
      </c>
      <c r="J258" s="38">
        <v>0</v>
      </c>
      <c r="K258" s="57">
        <v>0.1158</v>
      </c>
      <c r="L258" s="38">
        <v>0</v>
      </c>
      <c r="M258" s="38">
        <v>0</v>
      </c>
      <c r="N258" s="38">
        <v>0</v>
      </c>
      <c r="O258" s="38">
        <v>1</v>
      </c>
      <c r="P258" s="38">
        <v>1</v>
      </c>
      <c r="Q258" s="38">
        <v>3</v>
      </c>
      <c r="R258" s="57">
        <v>1.0880000000000001</v>
      </c>
      <c r="S258" s="38">
        <v>10</v>
      </c>
      <c r="T258" s="35"/>
      <c r="U258" s="35">
        <v>437</v>
      </c>
      <c r="V258" s="35">
        <v>35</v>
      </c>
      <c r="W258" s="35">
        <v>244</v>
      </c>
      <c r="X258" s="58">
        <v>46323.659792144012</v>
      </c>
      <c r="Y258" s="58">
        <v>15441</v>
      </c>
    </row>
    <row r="259" spans="1:25" s="58" customFormat="1">
      <c r="A259" s="56">
        <v>438</v>
      </c>
      <c r="B259" s="35">
        <v>438035035</v>
      </c>
      <c r="C259" s="37" t="s">
        <v>516</v>
      </c>
      <c r="D259" s="38">
        <v>20</v>
      </c>
      <c r="E259" s="38">
        <v>0</v>
      </c>
      <c r="F259" s="38">
        <v>16</v>
      </c>
      <c r="G259" s="38">
        <v>95</v>
      </c>
      <c r="H259" s="38">
        <v>59</v>
      </c>
      <c r="I259" s="38">
        <v>140</v>
      </c>
      <c r="J259" s="38">
        <v>0</v>
      </c>
      <c r="K259" s="57">
        <v>11.965999999999999</v>
      </c>
      <c r="L259" s="38">
        <v>0</v>
      </c>
      <c r="M259" s="38">
        <v>22</v>
      </c>
      <c r="N259" s="38">
        <v>5</v>
      </c>
      <c r="O259" s="38">
        <v>11</v>
      </c>
      <c r="P259" s="38">
        <v>277</v>
      </c>
      <c r="Q259" s="38">
        <v>320</v>
      </c>
      <c r="R259" s="57">
        <v>1.0880000000000001</v>
      </c>
      <c r="S259" s="38">
        <v>11</v>
      </c>
      <c r="T259" s="35"/>
      <c r="U259" s="35">
        <v>438</v>
      </c>
      <c r="V259" s="35">
        <v>35</v>
      </c>
      <c r="W259" s="35">
        <v>35</v>
      </c>
      <c r="X259" s="58">
        <v>5599085.3192948792</v>
      </c>
      <c r="Y259" s="58">
        <v>17497</v>
      </c>
    </row>
    <row r="260" spans="1:25" s="58" customFormat="1">
      <c r="A260" s="56">
        <v>438</v>
      </c>
      <c r="B260" s="35">
        <v>438035040</v>
      </c>
      <c r="C260" s="37" t="s">
        <v>516</v>
      </c>
      <c r="D260" s="38">
        <v>0</v>
      </c>
      <c r="E260" s="38">
        <v>0</v>
      </c>
      <c r="F260" s="38">
        <v>0</v>
      </c>
      <c r="G260" s="38">
        <v>0</v>
      </c>
      <c r="H260" s="38">
        <v>0</v>
      </c>
      <c r="I260" s="38">
        <v>1</v>
      </c>
      <c r="J260" s="38">
        <v>0</v>
      </c>
      <c r="K260" s="57">
        <v>3.8600000000000002E-2</v>
      </c>
      <c r="L260" s="38">
        <v>0</v>
      </c>
      <c r="M260" s="38">
        <v>0</v>
      </c>
      <c r="N260" s="38">
        <v>0</v>
      </c>
      <c r="O260" s="38">
        <v>0</v>
      </c>
      <c r="P260" s="38">
        <v>1</v>
      </c>
      <c r="Q260" s="38">
        <v>1</v>
      </c>
      <c r="R260" s="57">
        <v>1.0880000000000001</v>
      </c>
      <c r="S260" s="38">
        <v>6</v>
      </c>
      <c r="T260" s="35"/>
      <c r="U260" s="35">
        <v>438</v>
      </c>
      <c r="V260" s="35">
        <v>35</v>
      </c>
      <c r="W260" s="35">
        <v>40</v>
      </c>
      <c r="X260" s="58">
        <v>17611.429824048002</v>
      </c>
      <c r="Y260" s="58">
        <v>17611</v>
      </c>
    </row>
    <row r="261" spans="1:25" s="58" customFormat="1">
      <c r="A261" s="56">
        <v>438</v>
      </c>
      <c r="B261" s="35">
        <v>438035044</v>
      </c>
      <c r="C261" s="37" t="s">
        <v>516</v>
      </c>
      <c r="D261" s="38">
        <v>0</v>
      </c>
      <c r="E261" s="38">
        <v>0</v>
      </c>
      <c r="F261" s="38">
        <v>2</v>
      </c>
      <c r="G261" s="38">
        <v>2</v>
      </c>
      <c r="H261" s="38">
        <v>1</v>
      </c>
      <c r="I261" s="38">
        <v>1</v>
      </c>
      <c r="J261" s="38">
        <v>0</v>
      </c>
      <c r="K261" s="57">
        <v>0.2316</v>
      </c>
      <c r="L261" s="38">
        <v>0</v>
      </c>
      <c r="M261" s="38">
        <v>0</v>
      </c>
      <c r="N261" s="38">
        <v>0</v>
      </c>
      <c r="O261" s="38">
        <v>1</v>
      </c>
      <c r="P261" s="38">
        <v>6</v>
      </c>
      <c r="Q261" s="38">
        <v>6</v>
      </c>
      <c r="R261" s="57">
        <v>1.0880000000000001</v>
      </c>
      <c r="S261" s="38">
        <v>11</v>
      </c>
      <c r="T261" s="35"/>
      <c r="U261" s="35">
        <v>438</v>
      </c>
      <c r="V261" s="35">
        <v>35</v>
      </c>
      <c r="W261" s="35">
        <v>44</v>
      </c>
      <c r="X261" s="58">
        <v>108655.17326428801</v>
      </c>
      <c r="Y261" s="58">
        <v>18109</v>
      </c>
    </row>
    <row r="262" spans="1:25" s="58" customFormat="1">
      <c r="A262" s="56">
        <v>438</v>
      </c>
      <c r="B262" s="35">
        <v>438035050</v>
      </c>
      <c r="C262" s="37" t="s">
        <v>516</v>
      </c>
      <c r="D262" s="38">
        <v>0</v>
      </c>
      <c r="E262" s="38">
        <v>0</v>
      </c>
      <c r="F262" s="38">
        <v>0</v>
      </c>
      <c r="G262" s="38">
        <v>0</v>
      </c>
      <c r="H262" s="38">
        <v>0</v>
      </c>
      <c r="I262" s="38">
        <v>1</v>
      </c>
      <c r="J262" s="38">
        <v>0</v>
      </c>
      <c r="K262" s="57">
        <v>3.8600000000000002E-2</v>
      </c>
      <c r="L262" s="38">
        <v>0</v>
      </c>
      <c r="M262" s="38">
        <v>0</v>
      </c>
      <c r="N262" s="38">
        <v>0</v>
      </c>
      <c r="O262" s="38">
        <v>0</v>
      </c>
      <c r="P262" s="38">
        <v>1</v>
      </c>
      <c r="Q262" s="38">
        <v>1</v>
      </c>
      <c r="R262" s="57">
        <v>1.0880000000000001</v>
      </c>
      <c r="S262" s="38">
        <v>4</v>
      </c>
      <c r="T262" s="35"/>
      <c r="U262" s="35">
        <v>438</v>
      </c>
      <c r="V262" s="35">
        <v>35</v>
      </c>
      <c r="W262" s="35">
        <v>50</v>
      </c>
      <c r="X262" s="58">
        <v>17079.364144048002</v>
      </c>
      <c r="Y262" s="58">
        <v>17079</v>
      </c>
    </row>
    <row r="263" spans="1:25" s="58" customFormat="1">
      <c r="A263" s="56">
        <v>438</v>
      </c>
      <c r="B263" s="35">
        <v>438035244</v>
      </c>
      <c r="C263" s="37" t="s">
        <v>516</v>
      </c>
      <c r="D263" s="38">
        <v>0</v>
      </c>
      <c r="E263" s="38">
        <v>0</v>
      </c>
      <c r="F263" s="38">
        <v>0</v>
      </c>
      <c r="G263" s="38">
        <v>2</v>
      </c>
      <c r="H263" s="38">
        <v>1</v>
      </c>
      <c r="I263" s="38">
        <v>1</v>
      </c>
      <c r="J263" s="38">
        <v>0</v>
      </c>
      <c r="K263" s="57">
        <v>0.15440000000000001</v>
      </c>
      <c r="L263" s="38">
        <v>0</v>
      </c>
      <c r="M263" s="38">
        <v>0</v>
      </c>
      <c r="N263" s="38">
        <v>1</v>
      </c>
      <c r="O263" s="38">
        <v>0</v>
      </c>
      <c r="P263" s="38">
        <v>4</v>
      </c>
      <c r="Q263" s="38">
        <v>4</v>
      </c>
      <c r="R263" s="57">
        <v>1.0880000000000001</v>
      </c>
      <c r="S263" s="38">
        <v>10</v>
      </c>
      <c r="T263" s="35"/>
      <c r="U263" s="35">
        <v>438</v>
      </c>
      <c r="V263" s="35">
        <v>35</v>
      </c>
      <c r="W263" s="35">
        <v>244</v>
      </c>
      <c r="X263" s="58">
        <v>72640.541456192004</v>
      </c>
      <c r="Y263" s="58">
        <v>18160</v>
      </c>
    </row>
    <row r="264" spans="1:25" s="58" customFormat="1">
      <c r="A264" s="56">
        <v>438</v>
      </c>
      <c r="B264" s="35">
        <v>438035346</v>
      </c>
      <c r="C264" s="37" t="s">
        <v>516</v>
      </c>
      <c r="D264" s="38">
        <v>0</v>
      </c>
      <c r="E264" s="38">
        <v>0</v>
      </c>
      <c r="F264" s="38">
        <v>0</v>
      </c>
      <c r="G264" s="38">
        <v>0</v>
      </c>
      <c r="H264" s="38">
        <v>0</v>
      </c>
      <c r="I264" s="38">
        <v>1</v>
      </c>
      <c r="J264" s="38">
        <v>0</v>
      </c>
      <c r="K264" s="57">
        <v>3.8600000000000002E-2</v>
      </c>
      <c r="L264" s="38">
        <v>0</v>
      </c>
      <c r="M264" s="38">
        <v>0</v>
      </c>
      <c r="N264" s="38">
        <v>0</v>
      </c>
      <c r="O264" s="38">
        <v>0</v>
      </c>
      <c r="P264" s="38">
        <v>1</v>
      </c>
      <c r="Q264" s="38">
        <v>1</v>
      </c>
      <c r="R264" s="57">
        <v>1.0880000000000001</v>
      </c>
      <c r="S264" s="38">
        <v>8</v>
      </c>
      <c r="T264" s="35"/>
      <c r="U264" s="35">
        <v>438</v>
      </c>
      <c r="V264" s="35">
        <v>35</v>
      </c>
      <c r="W264" s="35">
        <v>346</v>
      </c>
      <c r="X264" s="58">
        <v>18176.740784048001</v>
      </c>
      <c r="Y264" s="58">
        <v>18177</v>
      </c>
    </row>
    <row r="265" spans="1:25" s="58" customFormat="1">
      <c r="A265" s="56">
        <v>439</v>
      </c>
      <c r="B265" s="35">
        <v>439035035</v>
      </c>
      <c r="C265" s="37" t="s">
        <v>517</v>
      </c>
      <c r="D265" s="38">
        <v>48</v>
      </c>
      <c r="E265" s="38">
        <v>0</v>
      </c>
      <c r="F265" s="38">
        <v>46</v>
      </c>
      <c r="G265" s="38">
        <v>250</v>
      </c>
      <c r="H265" s="38">
        <v>84</v>
      </c>
      <c r="I265" s="38">
        <v>0</v>
      </c>
      <c r="J265" s="38">
        <v>0</v>
      </c>
      <c r="K265" s="57">
        <v>14.667999999999999</v>
      </c>
      <c r="L265" s="38">
        <v>0</v>
      </c>
      <c r="M265" s="38">
        <v>51</v>
      </c>
      <c r="N265" s="38">
        <v>23</v>
      </c>
      <c r="O265" s="38">
        <v>0</v>
      </c>
      <c r="P265" s="38">
        <v>298</v>
      </c>
      <c r="Q265" s="38">
        <v>404</v>
      </c>
      <c r="R265" s="57">
        <v>1.0880000000000001</v>
      </c>
      <c r="S265" s="38">
        <v>11</v>
      </c>
      <c r="T265" s="35"/>
      <c r="U265" s="35">
        <v>439</v>
      </c>
      <c r="V265" s="35">
        <v>35</v>
      </c>
      <c r="W265" s="35">
        <v>35</v>
      </c>
      <c r="X265" s="58">
        <v>6495739.6153782401</v>
      </c>
      <c r="Y265" s="58">
        <v>16079</v>
      </c>
    </row>
    <row r="266" spans="1:25" s="58" customFormat="1">
      <c r="A266" s="56">
        <v>439</v>
      </c>
      <c r="B266" s="35">
        <v>439035044</v>
      </c>
      <c r="C266" s="37" t="s">
        <v>517</v>
      </c>
      <c r="D266" s="38">
        <v>0</v>
      </c>
      <c r="E266" s="38">
        <v>0</v>
      </c>
      <c r="F266" s="38">
        <v>0</v>
      </c>
      <c r="G266" s="38">
        <v>1</v>
      </c>
      <c r="H266" s="38">
        <v>2</v>
      </c>
      <c r="I266" s="38">
        <v>0</v>
      </c>
      <c r="J266" s="38">
        <v>0</v>
      </c>
      <c r="K266" s="57">
        <v>0.1158</v>
      </c>
      <c r="L266" s="38">
        <v>0</v>
      </c>
      <c r="M266" s="38">
        <v>0</v>
      </c>
      <c r="N266" s="38">
        <v>1</v>
      </c>
      <c r="O266" s="38">
        <v>0</v>
      </c>
      <c r="P266" s="38">
        <v>2</v>
      </c>
      <c r="Q266" s="38">
        <v>3</v>
      </c>
      <c r="R266" s="57">
        <v>1.0880000000000001</v>
      </c>
      <c r="S266" s="38">
        <v>11</v>
      </c>
      <c r="T266" s="35"/>
      <c r="U266" s="35">
        <v>439</v>
      </c>
      <c r="V266" s="35">
        <v>35</v>
      </c>
      <c r="W266" s="35">
        <v>44</v>
      </c>
      <c r="X266" s="58">
        <v>47882.29811214401</v>
      </c>
      <c r="Y266" s="58">
        <v>15961</v>
      </c>
    </row>
    <row r="267" spans="1:25" s="58" customFormat="1">
      <c r="A267" s="56">
        <v>439</v>
      </c>
      <c r="B267" s="35">
        <v>439035050</v>
      </c>
      <c r="C267" s="37" t="s">
        <v>517</v>
      </c>
      <c r="D267" s="38">
        <v>0</v>
      </c>
      <c r="E267" s="38">
        <v>0</v>
      </c>
      <c r="F267" s="38">
        <v>0</v>
      </c>
      <c r="G267" s="38">
        <v>0</v>
      </c>
      <c r="H267" s="38">
        <v>1</v>
      </c>
      <c r="I267" s="38">
        <v>0</v>
      </c>
      <c r="J267" s="38">
        <v>0</v>
      </c>
      <c r="K267" s="57">
        <v>3.8600000000000002E-2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1</v>
      </c>
      <c r="R267" s="57">
        <v>1.0880000000000001</v>
      </c>
      <c r="S267" s="38">
        <v>4</v>
      </c>
      <c r="T267" s="35"/>
      <c r="U267" s="35">
        <v>439</v>
      </c>
      <c r="V267" s="35">
        <v>35</v>
      </c>
      <c r="W267" s="35">
        <v>50</v>
      </c>
      <c r="X267" s="58">
        <v>10433.655904048001</v>
      </c>
      <c r="Y267" s="58">
        <v>10434</v>
      </c>
    </row>
    <row r="268" spans="1:25" s="58" customFormat="1">
      <c r="A268" s="56">
        <v>439</v>
      </c>
      <c r="B268" s="35">
        <v>439035073</v>
      </c>
      <c r="C268" s="37" t="s">
        <v>517</v>
      </c>
      <c r="D268" s="38">
        <v>0</v>
      </c>
      <c r="E268" s="38">
        <v>0</v>
      </c>
      <c r="F268" s="38">
        <v>1</v>
      </c>
      <c r="G268" s="38">
        <v>3</v>
      </c>
      <c r="H268" s="38">
        <v>1</v>
      </c>
      <c r="I268" s="38">
        <v>0</v>
      </c>
      <c r="J268" s="38">
        <v>0</v>
      </c>
      <c r="K268" s="57">
        <v>0.193</v>
      </c>
      <c r="L268" s="38">
        <v>0</v>
      </c>
      <c r="M268" s="38">
        <v>0</v>
      </c>
      <c r="N268" s="38">
        <v>1</v>
      </c>
      <c r="O268" s="38">
        <v>0</v>
      </c>
      <c r="P268" s="38">
        <v>2</v>
      </c>
      <c r="Q268" s="38">
        <v>5</v>
      </c>
      <c r="R268" s="57">
        <v>1.0880000000000001</v>
      </c>
      <c r="S268" s="38">
        <v>6</v>
      </c>
      <c r="T268" s="35"/>
      <c r="U268" s="35">
        <v>439</v>
      </c>
      <c r="V268" s="35">
        <v>35</v>
      </c>
      <c r="W268" s="35">
        <v>73</v>
      </c>
      <c r="X268" s="58">
        <v>66942.631120239996</v>
      </c>
      <c r="Y268" s="58">
        <v>13389</v>
      </c>
    </row>
    <row r="269" spans="1:25" s="58" customFormat="1">
      <c r="A269" s="56">
        <v>439</v>
      </c>
      <c r="B269" s="35">
        <v>439035088</v>
      </c>
      <c r="C269" s="37" t="s">
        <v>517</v>
      </c>
      <c r="D269" s="38">
        <v>0</v>
      </c>
      <c r="E269" s="38">
        <v>0</v>
      </c>
      <c r="F269" s="38">
        <v>0</v>
      </c>
      <c r="G269" s="38">
        <v>1</v>
      </c>
      <c r="H269" s="38">
        <v>0</v>
      </c>
      <c r="I269" s="38">
        <v>0</v>
      </c>
      <c r="J269" s="38">
        <v>0</v>
      </c>
      <c r="K269" s="57">
        <v>3.8600000000000002E-2</v>
      </c>
      <c r="L269" s="38">
        <v>0</v>
      </c>
      <c r="M269" s="38">
        <v>0</v>
      </c>
      <c r="N269" s="38">
        <v>0</v>
      </c>
      <c r="O269" s="38">
        <v>0</v>
      </c>
      <c r="P269" s="38">
        <v>1</v>
      </c>
      <c r="Q269" s="38">
        <v>1</v>
      </c>
      <c r="R269" s="57">
        <v>1.0880000000000001</v>
      </c>
      <c r="S269" s="38">
        <v>4</v>
      </c>
      <c r="T269" s="35"/>
      <c r="U269" s="35">
        <v>439</v>
      </c>
      <c r="V269" s="35">
        <v>35</v>
      </c>
      <c r="W269" s="35">
        <v>88</v>
      </c>
      <c r="X269" s="58">
        <v>15470.897184048001</v>
      </c>
      <c r="Y269" s="58">
        <v>15471</v>
      </c>
    </row>
    <row r="270" spans="1:25" s="58" customFormat="1">
      <c r="A270" s="56">
        <v>439</v>
      </c>
      <c r="B270" s="35">
        <v>439035244</v>
      </c>
      <c r="C270" s="37" t="s">
        <v>517</v>
      </c>
      <c r="D270" s="38">
        <v>0</v>
      </c>
      <c r="E270" s="38">
        <v>0</v>
      </c>
      <c r="F270" s="38">
        <v>0</v>
      </c>
      <c r="G270" s="38">
        <v>3</v>
      </c>
      <c r="H270" s="38">
        <v>0</v>
      </c>
      <c r="I270" s="38">
        <v>0</v>
      </c>
      <c r="J270" s="38">
        <v>0</v>
      </c>
      <c r="K270" s="57">
        <v>0.1158</v>
      </c>
      <c r="L270" s="38">
        <v>0</v>
      </c>
      <c r="M270" s="38">
        <v>1</v>
      </c>
      <c r="N270" s="38">
        <v>0</v>
      </c>
      <c r="O270" s="38">
        <v>0</v>
      </c>
      <c r="P270" s="38">
        <v>1</v>
      </c>
      <c r="Q270" s="38">
        <v>3</v>
      </c>
      <c r="R270" s="57">
        <v>1.0880000000000001</v>
      </c>
      <c r="S270" s="38">
        <v>10</v>
      </c>
      <c r="T270" s="35"/>
      <c r="U270" s="35">
        <v>439</v>
      </c>
      <c r="V270" s="35">
        <v>35</v>
      </c>
      <c r="W270" s="35">
        <v>244</v>
      </c>
      <c r="X270" s="58">
        <v>41539.76067214401</v>
      </c>
      <c r="Y270" s="58">
        <v>13847</v>
      </c>
    </row>
    <row r="271" spans="1:25" s="58" customFormat="1">
      <c r="A271" s="56">
        <v>439</v>
      </c>
      <c r="B271" s="35">
        <v>439035284</v>
      </c>
      <c r="C271" s="37" t="s">
        <v>517</v>
      </c>
      <c r="D271" s="38">
        <v>0</v>
      </c>
      <c r="E271" s="38">
        <v>0</v>
      </c>
      <c r="F271" s="38">
        <v>0</v>
      </c>
      <c r="G271" s="38">
        <v>1</v>
      </c>
      <c r="H271" s="38">
        <v>1</v>
      </c>
      <c r="I271" s="38">
        <v>0</v>
      </c>
      <c r="J271" s="38">
        <v>0</v>
      </c>
      <c r="K271" s="57">
        <v>7.7200000000000005E-2</v>
      </c>
      <c r="L271" s="38">
        <v>0</v>
      </c>
      <c r="M271" s="38">
        <v>0</v>
      </c>
      <c r="N271" s="38">
        <v>0</v>
      </c>
      <c r="O271" s="38">
        <v>0</v>
      </c>
      <c r="P271" s="38">
        <v>2</v>
      </c>
      <c r="Q271" s="38">
        <v>2</v>
      </c>
      <c r="R271" s="57">
        <v>1.0880000000000001</v>
      </c>
      <c r="S271" s="38">
        <v>5</v>
      </c>
      <c r="T271" s="35"/>
      <c r="U271" s="35">
        <v>439</v>
      </c>
      <c r="V271" s="35">
        <v>35</v>
      </c>
      <c r="W271" s="35">
        <v>284</v>
      </c>
      <c r="X271" s="58">
        <v>30779.464128096002</v>
      </c>
      <c r="Y271" s="58">
        <v>15390</v>
      </c>
    </row>
    <row r="272" spans="1:25" s="58" customFormat="1">
      <c r="A272" s="56">
        <v>439</v>
      </c>
      <c r="B272" s="35">
        <v>439035285</v>
      </c>
      <c r="C272" s="37" t="s">
        <v>517</v>
      </c>
      <c r="D272" s="38">
        <v>0</v>
      </c>
      <c r="E272" s="38">
        <v>0</v>
      </c>
      <c r="F272" s="38">
        <v>1</v>
      </c>
      <c r="G272" s="38">
        <v>1</v>
      </c>
      <c r="H272" s="38">
        <v>0</v>
      </c>
      <c r="I272" s="38">
        <v>0</v>
      </c>
      <c r="J272" s="38">
        <v>0</v>
      </c>
      <c r="K272" s="57">
        <v>7.7200000000000005E-2</v>
      </c>
      <c r="L272" s="38">
        <v>0</v>
      </c>
      <c r="M272" s="38">
        <v>0</v>
      </c>
      <c r="N272" s="38">
        <v>0</v>
      </c>
      <c r="O272" s="38">
        <v>0</v>
      </c>
      <c r="P272" s="38">
        <v>1</v>
      </c>
      <c r="Q272" s="38">
        <v>2</v>
      </c>
      <c r="R272" s="57">
        <v>1.0880000000000001</v>
      </c>
      <c r="S272" s="38">
        <v>8</v>
      </c>
      <c r="T272" s="35"/>
      <c r="U272" s="35">
        <v>439</v>
      </c>
      <c r="V272" s="35">
        <v>35</v>
      </c>
      <c r="W272" s="35">
        <v>285</v>
      </c>
      <c r="X272" s="58">
        <v>27344.504528096</v>
      </c>
      <c r="Y272" s="58">
        <v>13672</v>
      </c>
    </row>
    <row r="273" spans="1:25" s="58" customFormat="1">
      <c r="A273" s="56">
        <v>439</v>
      </c>
      <c r="B273" s="35">
        <v>439035347</v>
      </c>
      <c r="C273" s="37" t="s">
        <v>517</v>
      </c>
      <c r="D273" s="38">
        <v>0</v>
      </c>
      <c r="E273" s="38">
        <v>0</v>
      </c>
      <c r="F273" s="38">
        <v>0</v>
      </c>
      <c r="G273" s="38">
        <v>2</v>
      </c>
      <c r="H273" s="38">
        <v>0</v>
      </c>
      <c r="I273" s="38">
        <v>0</v>
      </c>
      <c r="J273" s="38">
        <v>0</v>
      </c>
      <c r="K273" s="57">
        <v>7.7200000000000005E-2</v>
      </c>
      <c r="L273" s="38">
        <v>0</v>
      </c>
      <c r="M273" s="38">
        <v>1</v>
      </c>
      <c r="N273" s="38">
        <v>0</v>
      </c>
      <c r="O273" s="38">
        <v>0</v>
      </c>
      <c r="P273" s="38">
        <v>2</v>
      </c>
      <c r="Q273" s="38">
        <v>2</v>
      </c>
      <c r="R273" s="57">
        <v>1.0880000000000001</v>
      </c>
      <c r="S273" s="38">
        <v>8</v>
      </c>
      <c r="T273" s="35"/>
      <c r="U273" s="35">
        <v>439</v>
      </c>
      <c r="V273" s="35">
        <v>35</v>
      </c>
      <c r="W273" s="35">
        <v>347</v>
      </c>
      <c r="X273" s="58">
        <v>35879.771008096002</v>
      </c>
      <c r="Y273" s="58">
        <v>17940</v>
      </c>
    </row>
    <row r="274" spans="1:25" s="58" customFormat="1">
      <c r="A274" s="56">
        <v>440</v>
      </c>
      <c r="B274" s="35">
        <v>440149009</v>
      </c>
      <c r="C274" s="37" t="s">
        <v>619</v>
      </c>
      <c r="D274" s="38">
        <v>1</v>
      </c>
      <c r="E274" s="38">
        <v>0</v>
      </c>
      <c r="F274" s="38">
        <v>0</v>
      </c>
      <c r="G274" s="38">
        <v>1</v>
      </c>
      <c r="H274" s="38">
        <v>0</v>
      </c>
      <c r="I274" s="38">
        <v>0</v>
      </c>
      <c r="J274" s="38">
        <v>0</v>
      </c>
      <c r="K274" s="57">
        <v>3.8600000000000002E-2</v>
      </c>
      <c r="L274" s="38">
        <v>0</v>
      </c>
      <c r="M274" s="38">
        <v>0</v>
      </c>
      <c r="N274" s="38">
        <v>0</v>
      </c>
      <c r="O274" s="38">
        <v>0</v>
      </c>
      <c r="P274" s="38">
        <v>2</v>
      </c>
      <c r="Q274" s="38">
        <v>2</v>
      </c>
      <c r="R274" s="57">
        <v>1</v>
      </c>
      <c r="S274" s="38">
        <v>3</v>
      </c>
      <c r="T274" s="35"/>
      <c r="U274" s="35">
        <v>440</v>
      </c>
      <c r="V274" s="35">
        <v>149</v>
      </c>
      <c r="W274" s="35">
        <v>9</v>
      </c>
      <c r="X274" s="58">
        <v>22962.806909999999</v>
      </c>
      <c r="Y274" s="58">
        <v>11481</v>
      </c>
    </row>
    <row r="275" spans="1:25" s="58" customFormat="1">
      <c r="A275" s="56">
        <v>440</v>
      </c>
      <c r="B275" s="35">
        <v>440149031</v>
      </c>
      <c r="C275" s="37" t="s">
        <v>619</v>
      </c>
      <c r="D275" s="38">
        <v>0</v>
      </c>
      <c r="E275" s="38">
        <v>0</v>
      </c>
      <c r="F275" s="38">
        <v>0</v>
      </c>
      <c r="G275" s="38">
        <v>0</v>
      </c>
      <c r="H275" s="38">
        <v>1</v>
      </c>
      <c r="I275" s="38">
        <v>0</v>
      </c>
      <c r="J275" s="38">
        <v>0</v>
      </c>
      <c r="K275" s="57">
        <v>3.8600000000000002E-2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1</v>
      </c>
      <c r="R275" s="57">
        <v>1</v>
      </c>
      <c r="S275" s="38">
        <v>5</v>
      </c>
      <c r="T275" s="35"/>
      <c r="U275" s="35">
        <v>440</v>
      </c>
      <c r="V275" s="35">
        <v>149</v>
      </c>
      <c r="W275" s="35">
        <v>31</v>
      </c>
      <c r="X275" s="58">
        <v>9754.4269099999983</v>
      </c>
      <c r="Y275" s="58">
        <v>9754</v>
      </c>
    </row>
    <row r="276" spans="1:25" s="58" customFormat="1">
      <c r="A276" s="56">
        <v>440</v>
      </c>
      <c r="B276" s="35">
        <v>440149079</v>
      </c>
      <c r="C276" s="37" t="s">
        <v>619</v>
      </c>
      <c r="D276" s="38">
        <v>0</v>
      </c>
      <c r="E276" s="38">
        <v>0</v>
      </c>
      <c r="F276" s="38">
        <v>0</v>
      </c>
      <c r="G276" s="38">
        <v>1</v>
      </c>
      <c r="H276" s="38">
        <v>0</v>
      </c>
      <c r="I276" s="38">
        <v>0</v>
      </c>
      <c r="J276" s="38">
        <v>0</v>
      </c>
      <c r="K276" s="57">
        <v>3.8600000000000002E-2</v>
      </c>
      <c r="L276" s="38">
        <v>0</v>
      </c>
      <c r="M276" s="38">
        <v>1</v>
      </c>
      <c r="N276" s="38">
        <v>0</v>
      </c>
      <c r="O276" s="38">
        <v>0</v>
      </c>
      <c r="P276" s="38">
        <v>1</v>
      </c>
      <c r="Q276" s="38">
        <v>1</v>
      </c>
      <c r="R276" s="57">
        <v>1</v>
      </c>
      <c r="S276" s="38">
        <v>7</v>
      </c>
      <c r="T276" s="35"/>
      <c r="U276" s="35">
        <v>440</v>
      </c>
      <c r="V276" s="35">
        <v>149</v>
      </c>
      <c r="W276" s="35">
        <v>79</v>
      </c>
      <c r="X276" s="58">
        <v>17725.216910000003</v>
      </c>
      <c r="Y276" s="58">
        <v>17725</v>
      </c>
    </row>
    <row r="277" spans="1:25" s="58" customFormat="1">
      <c r="A277" s="56">
        <v>440</v>
      </c>
      <c r="B277" s="35">
        <v>440149128</v>
      </c>
      <c r="C277" s="37" t="s">
        <v>619</v>
      </c>
      <c r="D277" s="38">
        <v>2</v>
      </c>
      <c r="E277" s="38">
        <v>0</v>
      </c>
      <c r="F277" s="38">
        <v>6</v>
      </c>
      <c r="G277" s="38">
        <v>17</v>
      </c>
      <c r="H277" s="38">
        <v>16</v>
      </c>
      <c r="I277" s="38">
        <v>0</v>
      </c>
      <c r="J277" s="38">
        <v>0</v>
      </c>
      <c r="K277" s="57">
        <v>1.5054000000000001</v>
      </c>
      <c r="L277" s="38">
        <v>0</v>
      </c>
      <c r="M277" s="38">
        <v>3</v>
      </c>
      <c r="N277" s="38">
        <v>0</v>
      </c>
      <c r="O277" s="38">
        <v>0</v>
      </c>
      <c r="P277" s="38">
        <v>29</v>
      </c>
      <c r="Q277" s="38">
        <v>40</v>
      </c>
      <c r="R277" s="57">
        <v>1</v>
      </c>
      <c r="S277" s="38">
        <v>10</v>
      </c>
      <c r="T277" s="35"/>
      <c r="U277" s="35">
        <v>440</v>
      </c>
      <c r="V277" s="35">
        <v>149</v>
      </c>
      <c r="W277" s="35">
        <v>128</v>
      </c>
      <c r="X277" s="58">
        <v>574430.99948999996</v>
      </c>
      <c r="Y277" s="58">
        <v>14361</v>
      </c>
    </row>
    <row r="278" spans="1:25" s="58" customFormat="1">
      <c r="A278" s="56">
        <v>440</v>
      </c>
      <c r="B278" s="35">
        <v>440149149</v>
      </c>
      <c r="C278" s="37" t="s">
        <v>619</v>
      </c>
      <c r="D278" s="38">
        <v>111</v>
      </c>
      <c r="E278" s="38">
        <v>0</v>
      </c>
      <c r="F278" s="38">
        <v>98</v>
      </c>
      <c r="G278" s="38">
        <v>572</v>
      </c>
      <c r="H278" s="38">
        <v>310</v>
      </c>
      <c r="I278" s="38">
        <v>0</v>
      </c>
      <c r="J278" s="38">
        <v>0</v>
      </c>
      <c r="K278" s="57">
        <v>37.828000000000003</v>
      </c>
      <c r="L278" s="38">
        <v>0</v>
      </c>
      <c r="M278" s="38">
        <v>228</v>
      </c>
      <c r="N278" s="38">
        <v>22</v>
      </c>
      <c r="O278" s="38">
        <v>0</v>
      </c>
      <c r="P278" s="38">
        <v>841</v>
      </c>
      <c r="Q278" s="38">
        <v>1036</v>
      </c>
      <c r="R278" s="57">
        <v>1</v>
      </c>
      <c r="S278" s="38">
        <v>12</v>
      </c>
      <c r="T278" s="35"/>
      <c r="U278" s="35">
        <v>440</v>
      </c>
      <c r="V278" s="35">
        <v>149</v>
      </c>
      <c r="W278" s="35">
        <v>149</v>
      </c>
      <c r="X278" s="58">
        <v>16379680.141799999</v>
      </c>
      <c r="Y278" s="58">
        <v>15811</v>
      </c>
    </row>
    <row r="279" spans="1:25" s="58" customFormat="1">
      <c r="A279" s="56">
        <v>440</v>
      </c>
      <c r="B279" s="35">
        <v>440149160</v>
      </c>
      <c r="C279" s="37" t="s">
        <v>619</v>
      </c>
      <c r="D279" s="38">
        <v>0</v>
      </c>
      <c r="E279" s="38">
        <v>0</v>
      </c>
      <c r="F279" s="38">
        <v>0</v>
      </c>
      <c r="G279" s="38">
        <v>4</v>
      </c>
      <c r="H279" s="38">
        <v>1</v>
      </c>
      <c r="I279" s="38">
        <v>0</v>
      </c>
      <c r="J279" s="38">
        <v>0</v>
      </c>
      <c r="K279" s="57">
        <v>0.193</v>
      </c>
      <c r="L279" s="38">
        <v>0</v>
      </c>
      <c r="M279" s="38">
        <v>1</v>
      </c>
      <c r="N279" s="38">
        <v>0</v>
      </c>
      <c r="O279" s="38">
        <v>0</v>
      </c>
      <c r="P279" s="38">
        <v>3</v>
      </c>
      <c r="Q279" s="38">
        <v>5</v>
      </c>
      <c r="R279" s="57">
        <v>1</v>
      </c>
      <c r="S279" s="38">
        <v>11</v>
      </c>
      <c r="T279" s="35"/>
      <c r="U279" s="35">
        <v>440</v>
      </c>
      <c r="V279" s="35">
        <v>149</v>
      </c>
      <c r="W279" s="35">
        <v>160</v>
      </c>
      <c r="X279" s="58">
        <v>71246.104550000004</v>
      </c>
      <c r="Y279" s="58">
        <v>14249</v>
      </c>
    </row>
    <row r="280" spans="1:25" s="58" customFormat="1">
      <c r="A280" s="56">
        <v>440</v>
      </c>
      <c r="B280" s="35">
        <v>440149181</v>
      </c>
      <c r="C280" s="37" t="s">
        <v>619</v>
      </c>
      <c r="D280" s="38">
        <v>4</v>
      </c>
      <c r="E280" s="38">
        <v>0</v>
      </c>
      <c r="F280" s="38">
        <v>2</v>
      </c>
      <c r="G280" s="38">
        <v>20</v>
      </c>
      <c r="H280" s="38">
        <v>22</v>
      </c>
      <c r="I280" s="38">
        <v>0</v>
      </c>
      <c r="J280" s="38">
        <v>0</v>
      </c>
      <c r="K280" s="57">
        <v>1.6983999999999999</v>
      </c>
      <c r="L280" s="38">
        <v>0</v>
      </c>
      <c r="M280" s="38">
        <v>3</v>
      </c>
      <c r="N280" s="38">
        <v>0</v>
      </c>
      <c r="O280" s="38">
        <v>0</v>
      </c>
      <c r="P280" s="38">
        <v>27</v>
      </c>
      <c r="Q280" s="38">
        <v>46</v>
      </c>
      <c r="R280" s="57">
        <v>1</v>
      </c>
      <c r="S280" s="38">
        <v>10</v>
      </c>
      <c r="T280" s="35"/>
      <c r="U280" s="35">
        <v>440</v>
      </c>
      <c r="V280" s="35">
        <v>149</v>
      </c>
      <c r="W280" s="35">
        <v>181</v>
      </c>
      <c r="X280" s="58">
        <v>620288.79403999995</v>
      </c>
      <c r="Y280" s="58">
        <v>13485</v>
      </c>
    </row>
    <row r="281" spans="1:25" s="58" customFormat="1">
      <c r="A281" s="56">
        <v>440</v>
      </c>
      <c r="B281" s="35">
        <v>440149211</v>
      </c>
      <c r="C281" s="37" t="s">
        <v>619</v>
      </c>
      <c r="D281" s="38">
        <v>0</v>
      </c>
      <c r="E281" s="38">
        <v>0</v>
      </c>
      <c r="F281" s="38">
        <v>0</v>
      </c>
      <c r="G281" s="38">
        <v>3</v>
      </c>
      <c r="H281" s="38">
        <v>2</v>
      </c>
      <c r="I281" s="38">
        <v>0</v>
      </c>
      <c r="J281" s="38">
        <v>0</v>
      </c>
      <c r="K281" s="57">
        <v>0.193</v>
      </c>
      <c r="L281" s="38">
        <v>0</v>
      </c>
      <c r="M281" s="38">
        <v>0</v>
      </c>
      <c r="N281" s="38">
        <v>0</v>
      </c>
      <c r="O281" s="38">
        <v>0</v>
      </c>
      <c r="P281" s="38">
        <v>3</v>
      </c>
      <c r="Q281" s="38">
        <v>5</v>
      </c>
      <c r="R281" s="57">
        <v>1</v>
      </c>
      <c r="S281" s="38">
        <v>5</v>
      </c>
      <c r="T281" s="35"/>
      <c r="U281" s="35">
        <v>440</v>
      </c>
      <c r="V281" s="35">
        <v>149</v>
      </c>
      <c r="W281" s="35">
        <v>211</v>
      </c>
      <c r="X281" s="58">
        <v>63083.81455000001</v>
      </c>
      <c r="Y281" s="58">
        <v>12617</v>
      </c>
    </row>
    <row r="282" spans="1:25" s="58" customFormat="1">
      <c r="A282" s="56">
        <v>440</v>
      </c>
      <c r="B282" s="35">
        <v>440149745</v>
      </c>
      <c r="C282" s="37" t="s">
        <v>619</v>
      </c>
      <c r="D282" s="38">
        <v>0</v>
      </c>
      <c r="E282" s="38">
        <v>0</v>
      </c>
      <c r="F282" s="38">
        <v>0</v>
      </c>
      <c r="G282" s="38">
        <v>1</v>
      </c>
      <c r="H282" s="38">
        <v>0</v>
      </c>
      <c r="I282" s="38">
        <v>0</v>
      </c>
      <c r="J282" s="38">
        <v>0</v>
      </c>
      <c r="K282" s="57">
        <v>3.8600000000000002E-2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38">
        <v>1</v>
      </c>
      <c r="R282" s="57">
        <v>1</v>
      </c>
      <c r="S282" s="38">
        <v>3</v>
      </c>
      <c r="T282" s="35"/>
      <c r="U282" s="35">
        <v>440</v>
      </c>
      <c r="V282" s="35">
        <v>149</v>
      </c>
      <c r="W282" s="35">
        <v>745</v>
      </c>
      <c r="X282" s="58">
        <v>10114.68691</v>
      </c>
      <c r="Y282" s="58">
        <v>10115</v>
      </c>
    </row>
    <row r="283" spans="1:25" s="58" customFormat="1">
      <c r="A283" s="56">
        <v>441</v>
      </c>
      <c r="B283" s="35">
        <v>441281005</v>
      </c>
      <c r="C283" s="37" t="s">
        <v>612</v>
      </c>
      <c r="D283" s="38">
        <v>0</v>
      </c>
      <c r="E283" s="38">
        <v>0</v>
      </c>
      <c r="F283" s="38">
        <v>0</v>
      </c>
      <c r="G283" s="38">
        <v>1</v>
      </c>
      <c r="H283" s="38">
        <v>0</v>
      </c>
      <c r="I283" s="38">
        <v>0</v>
      </c>
      <c r="J283" s="38">
        <v>0</v>
      </c>
      <c r="K283" s="57">
        <v>3.8600000000000002E-2</v>
      </c>
      <c r="L283" s="38">
        <v>0</v>
      </c>
      <c r="M283" s="38">
        <v>0</v>
      </c>
      <c r="N283" s="38">
        <v>0</v>
      </c>
      <c r="O283" s="38">
        <v>0</v>
      </c>
      <c r="P283" s="38">
        <v>1</v>
      </c>
      <c r="Q283" s="38">
        <v>1</v>
      </c>
      <c r="R283" s="57">
        <v>1</v>
      </c>
      <c r="S283" s="38">
        <v>8</v>
      </c>
      <c r="T283" s="35"/>
      <c r="U283" s="35">
        <v>441</v>
      </c>
      <c r="V283" s="35">
        <v>281</v>
      </c>
      <c r="W283" s="35">
        <v>5</v>
      </c>
      <c r="X283" s="58">
        <v>15433.196910000001</v>
      </c>
      <c r="Y283" s="58">
        <v>15433</v>
      </c>
    </row>
    <row r="284" spans="1:25" s="58" customFormat="1">
      <c r="A284" s="56">
        <v>441</v>
      </c>
      <c r="B284" s="35">
        <v>441281061</v>
      </c>
      <c r="C284" s="37" t="s">
        <v>612</v>
      </c>
      <c r="D284" s="38">
        <v>0</v>
      </c>
      <c r="E284" s="38">
        <v>0</v>
      </c>
      <c r="F284" s="38">
        <v>0</v>
      </c>
      <c r="G284" s="38">
        <v>2</v>
      </c>
      <c r="H284" s="38">
        <v>1</v>
      </c>
      <c r="I284" s="38">
        <v>0</v>
      </c>
      <c r="J284" s="38">
        <v>0</v>
      </c>
      <c r="K284" s="57">
        <v>0.1158</v>
      </c>
      <c r="L284" s="38">
        <v>0</v>
      </c>
      <c r="M284" s="38">
        <v>0</v>
      </c>
      <c r="N284" s="38">
        <v>0</v>
      </c>
      <c r="O284" s="38">
        <v>0</v>
      </c>
      <c r="P284" s="38">
        <v>3</v>
      </c>
      <c r="Q284" s="38">
        <v>3</v>
      </c>
      <c r="R284" s="57">
        <v>1</v>
      </c>
      <c r="S284" s="38">
        <v>11</v>
      </c>
      <c r="T284" s="35"/>
      <c r="U284" s="35">
        <v>441</v>
      </c>
      <c r="V284" s="35">
        <v>281</v>
      </c>
      <c r="W284" s="35">
        <v>61</v>
      </c>
      <c r="X284" s="58">
        <v>48462.660730000003</v>
      </c>
      <c r="Y284" s="58">
        <v>16154</v>
      </c>
    </row>
    <row r="285" spans="1:25" s="58" customFormat="1">
      <c r="A285" s="56">
        <v>441</v>
      </c>
      <c r="B285" s="35">
        <v>441281087</v>
      </c>
      <c r="C285" s="37" t="s">
        <v>612</v>
      </c>
      <c r="D285" s="38">
        <v>0</v>
      </c>
      <c r="E285" s="38">
        <v>0</v>
      </c>
      <c r="F285" s="38">
        <v>0</v>
      </c>
      <c r="G285" s="38">
        <v>1</v>
      </c>
      <c r="H285" s="38">
        <v>1</v>
      </c>
      <c r="I285" s="38">
        <v>1</v>
      </c>
      <c r="J285" s="38">
        <v>0</v>
      </c>
      <c r="K285" s="57">
        <v>0.1158</v>
      </c>
      <c r="L285" s="38">
        <v>0</v>
      </c>
      <c r="M285" s="38">
        <v>0</v>
      </c>
      <c r="N285" s="38">
        <v>0</v>
      </c>
      <c r="O285" s="38">
        <v>0</v>
      </c>
      <c r="P285" s="38">
        <v>3</v>
      </c>
      <c r="Q285" s="38">
        <v>3</v>
      </c>
      <c r="R285" s="57">
        <v>1</v>
      </c>
      <c r="S285" s="38">
        <v>5</v>
      </c>
      <c r="T285" s="35"/>
      <c r="U285" s="35">
        <v>441</v>
      </c>
      <c r="V285" s="35">
        <v>281</v>
      </c>
      <c r="W285" s="35">
        <v>87</v>
      </c>
      <c r="X285" s="58">
        <v>44711.480730000003</v>
      </c>
      <c r="Y285" s="58">
        <v>14904</v>
      </c>
    </row>
    <row r="286" spans="1:25" s="58" customFormat="1">
      <c r="A286" s="56">
        <v>441</v>
      </c>
      <c r="B286" s="35">
        <v>441281137</v>
      </c>
      <c r="C286" s="37" t="s">
        <v>612</v>
      </c>
      <c r="D286" s="38">
        <v>0</v>
      </c>
      <c r="E286" s="38">
        <v>0</v>
      </c>
      <c r="F286" s="38">
        <v>0</v>
      </c>
      <c r="G286" s="38">
        <v>1</v>
      </c>
      <c r="H286" s="38">
        <v>2</v>
      </c>
      <c r="I286" s="38">
        <v>0</v>
      </c>
      <c r="J286" s="38">
        <v>0</v>
      </c>
      <c r="K286" s="57">
        <v>0.1158</v>
      </c>
      <c r="L286" s="38">
        <v>0</v>
      </c>
      <c r="M286" s="38">
        <v>0</v>
      </c>
      <c r="N286" s="38">
        <v>2</v>
      </c>
      <c r="O286" s="38">
        <v>0</v>
      </c>
      <c r="P286" s="38">
        <v>3</v>
      </c>
      <c r="Q286" s="38">
        <v>3</v>
      </c>
      <c r="R286" s="57">
        <v>1</v>
      </c>
      <c r="S286" s="38">
        <v>12</v>
      </c>
      <c r="T286" s="35"/>
      <c r="U286" s="35">
        <v>441</v>
      </c>
      <c r="V286" s="35">
        <v>281</v>
      </c>
      <c r="W286" s="35">
        <v>137</v>
      </c>
      <c r="X286" s="58">
        <v>54444.690730000002</v>
      </c>
      <c r="Y286" s="58">
        <v>18148</v>
      </c>
    </row>
    <row r="287" spans="1:25" s="58" customFormat="1">
      <c r="A287" s="56">
        <v>441</v>
      </c>
      <c r="B287" s="35">
        <v>441281159</v>
      </c>
      <c r="C287" s="37" t="s">
        <v>612</v>
      </c>
      <c r="D287" s="38">
        <v>0</v>
      </c>
      <c r="E287" s="38">
        <v>0</v>
      </c>
      <c r="F287" s="38">
        <v>0</v>
      </c>
      <c r="G287" s="38">
        <v>0</v>
      </c>
      <c r="H287" s="38">
        <v>1</v>
      </c>
      <c r="I287" s="38">
        <v>1</v>
      </c>
      <c r="J287" s="38">
        <v>0</v>
      </c>
      <c r="K287" s="57">
        <v>7.7200000000000005E-2</v>
      </c>
      <c r="L287" s="38">
        <v>0</v>
      </c>
      <c r="M287" s="38">
        <v>0</v>
      </c>
      <c r="N287" s="38">
        <v>1</v>
      </c>
      <c r="O287" s="38">
        <v>0</v>
      </c>
      <c r="P287" s="38">
        <v>2</v>
      </c>
      <c r="Q287" s="38">
        <v>2</v>
      </c>
      <c r="R287" s="57">
        <v>1</v>
      </c>
      <c r="S287" s="38">
        <v>3</v>
      </c>
      <c r="T287" s="35"/>
      <c r="U287" s="35">
        <v>441</v>
      </c>
      <c r="V287" s="35">
        <v>281</v>
      </c>
      <c r="W287" s="35">
        <v>159</v>
      </c>
      <c r="X287" s="58">
        <v>32445.653819999996</v>
      </c>
      <c r="Y287" s="58">
        <v>16223</v>
      </c>
    </row>
    <row r="288" spans="1:25" s="58" customFormat="1">
      <c r="A288" s="56">
        <v>441</v>
      </c>
      <c r="B288" s="35">
        <v>441281161</v>
      </c>
      <c r="C288" s="37" t="s">
        <v>612</v>
      </c>
      <c r="D288" s="38">
        <v>0</v>
      </c>
      <c r="E288" s="38">
        <v>0</v>
      </c>
      <c r="F288" s="38">
        <v>0</v>
      </c>
      <c r="G288" s="38">
        <v>0</v>
      </c>
      <c r="H288" s="38">
        <v>1</v>
      </c>
      <c r="I288" s="38">
        <v>1</v>
      </c>
      <c r="J288" s="38">
        <v>0</v>
      </c>
      <c r="K288" s="57">
        <v>7.7200000000000005E-2</v>
      </c>
      <c r="L288" s="38">
        <v>0</v>
      </c>
      <c r="M288" s="38">
        <v>0</v>
      </c>
      <c r="N288" s="38">
        <v>0</v>
      </c>
      <c r="O288" s="38">
        <v>0</v>
      </c>
      <c r="P288" s="38">
        <v>1</v>
      </c>
      <c r="Q288" s="38">
        <v>2</v>
      </c>
      <c r="R288" s="57">
        <v>1</v>
      </c>
      <c r="S288" s="38">
        <v>7</v>
      </c>
      <c r="T288" s="35"/>
      <c r="U288" s="35">
        <v>441</v>
      </c>
      <c r="V288" s="35">
        <v>281</v>
      </c>
      <c r="W288" s="35">
        <v>161</v>
      </c>
      <c r="X288" s="58">
        <v>26422.35382</v>
      </c>
      <c r="Y288" s="58">
        <v>13211</v>
      </c>
    </row>
    <row r="289" spans="1:25" s="58" customFormat="1">
      <c r="A289" s="56">
        <v>441</v>
      </c>
      <c r="B289" s="35">
        <v>441281191</v>
      </c>
      <c r="C289" s="37" t="s">
        <v>612</v>
      </c>
      <c r="D289" s="38">
        <v>0</v>
      </c>
      <c r="E289" s="38">
        <v>0</v>
      </c>
      <c r="F289" s="38">
        <v>0</v>
      </c>
      <c r="G289" s="38">
        <v>1</v>
      </c>
      <c r="H289" s="38">
        <v>0</v>
      </c>
      <c r="I289" s="38">
        <v>0</v>
      </c>
      <c r="J289" s="38">
        <v>0</v>
      </c>
      <c r="K289" s="57">
        <v>3.8600000000000002E-2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1</v>
      </c>
      <c r="R289" s="57">
        <v>1</v>
      </c>
      <c r="S289" s="38">
        <v>8</v>
      </c>
      <c r="T289" s="35"/>
      <c r="U289" s="35">
        <v>441</v>
      </c>
      <c r="V289" s="35">
        <v>281</v>
      </c>
      <c r="W289" s="35">
        <v>191</v>
      </c>
      <c r="X289" s="58">
        <v>10114.68691</v>
      </c>
      <c r="Y289" s="58">
        <v>10115</v>
      </c>
    </row>
    <row r="290" spans="1:25" s="58" customFormat="1">
      <c r="A290" s="56">
        <v>441</v>
      </c>
      <c r="B290" s="35">
        <v>441281281</v>
      </c>
      <c r="C290" s="37" t="s">
        <v>612</v>
      </c>
      <c r="D290" s="38">
        <v>0</v>
      </c>
      <c r="E290" s="38">
        <v>0</v>
      </c>
      <c r="F290" s="38">
        <v>103</v>
      </c>
      <c r="G290" s="38">
        <v>627</v>
      </c>
      <c r="H290" s="38">
        <v>394</v>
      </c>
      <c r="I290" s="38">
        <v>375</v>
      </c>
      <c r="J290" s="38">
        <v>0</v>
      </c>
      <c r="K290" s="57">
        <v>57.861400000000003</v>
      </c>
      <c r="L290" s="38">
        <v>0</v>
      </c>
      <c r="M290" s="38">
        <v>125</v>
      </c>
      <c r="N290" s="38">
        <v>25</v>
      </c>
      <c r="O290" s="38">
        <v>14</v>
      </c>
      <c r="P290" s="38">
        <v>938</v>
      </c>
      <c r="Q290" s="38">
        <v>1499</v>
      </c>
      <c r="R290" s="57">
        <v>1</v>
      </c>
      <c r="S290" s="38">
        <v>12</v>
      </c>
      <c r="T290" s="35"/>
      <c r="U290" s="35">
        <v>441</v>
      </c>
      <c r="V290" s="35">
        <v>281</v>
      </c>
      <c r="W290" s="35">
        <v>281</v>
      </c>
      <c r="X290" s="58">
        <v>22072927.88809</v>
      </c>
      <c r="Y290" s="58">
        <v>14725</v>
      </c>
    </row>
    <row r="291" spans="1:25" s="58" customFormat="1">
      <c r="A291" s="56">
        <v>441</v>
      </c>
      <c r="B291" s="35">
        <v>441281325</v>
      </c>
      <c r="C291" s="37" t="s">
        <v>612</v>
      </c>
      <c r="D291" s="38">
        <v>0</v>
      </c>
      <c r="E291" s="38">
        <v>0</v>
      </c>
      <c r="F291" s="38">
        <v>0</v>
      </c>
      <c r="G291" s="38">
        <v>1</v>
      </c>
      <c r="H291" s="38">
        <v>0</v>
      </c>
      <c r="I291" s="38">
        <v>0</v>
      </c>
      <c r="J291" s="38">
        <v>0</v>
      </c>
      <c r="K291" s="57">
        <v>3.8600000000000002E-2</v>
      </c>
      <c r="L291" s="38">
        <v>0</v>
      </c>
      <c r="M291" s="38">
        <v>0</v>
      </c>
      <c r="N291" s="38">
        <v>0</v>
      </c>
      <c r="O291" s="38">
        <v>0</v>
      </c>
      <c r="P291" s="38">
        <v>1</v>
      </c>
      <c r="Q291" s="38">
        <v>1</v>
      </c>
      <c r="R291" s="57">
        <v>1</v>
      </c>
      <c r="S291" s="38">
        <v>9</v>
      </c>
      <c r="T291" s="35"/>
      <c r="U291" s="35">
        <v>441</v>
      </c>
      <c r="V291" s="35">
        <v>281</v>
      </c>
      <c r="W291" s="35">
        <v>325</v>
      </c>
      <c r="X291" s="58">
        <v>15695.27691</v>
      </c>
      <c r="Y291" s="58">
        <v>15695</v>
      </c>
    </row>
    <row r="292" spans="1:25" s="58" customFormat="1">
      <c r="A292" s="56">
        <v>441</v>
      </c>
      <c r="B292" s="35">
        <v>441281332</v>
      </c>
      <c r="C292" s="37" t="s">
        <v>612</v>
      </c>
      <c r="D292" s="38">
        <v>0</v>
      </c>
      <c r="E292" s="38">
        <v>0</v>
      </c>
      <c r="F292" s="38">
        <v>0</v>
      </c>
      <c r="G292" s="38">
        <v>0</v>
      </c>
      <c r="H292" s="38">
        <v>0</v>
      </c>
      <c r="I292" s="38">
        <v>2</v>
      </c>
      <c r="J292" s="38">
        <v>0</v>
      </c>
      <c r="K292" s="57">
        <v>7.7200000000000005E-2</v>
      </c>
      <c r="L292" s="38">
        <v>0</v>
      </c>
      <c r="M292" s="38">
        <v>0</v>
      </c>
      <c r="N292" s="38">
        <v>0</v>
      </c>
      <c r="O292" s="38">
        <v>0</v>
      </c>
      <c r="P292" s="38">
        <v>1</v>
      </c>
      <c r="Q292" s="38">
        <v>2</v>
      </c>
      <c r="R292" s="57">
        <v>1</v>
      </c>
      <c r="S292" s="38">
        <v>10</v>
      </c>
      <c r="T292" s="35"/>
      <c r="U292" s="35">
        <v>441</v>
      </c>
      <c r="V292" s="35">
        <v>281</v>
      </c>
      <c r="W292" s="35">
        <v>332</v>
      </c>
      <c r="X292" s="58">
        <v>29065.573820000001</v>
      </c>
      <c r="Y292" s="58">
        <v>14533</v>
      </c>
    </row>
    <row r="293" spans="1:25" s="58" customFormat="1">
      <c r="A293" s="56">
        <v>441</v>
      </c>
      <c r="B293" s="35">
        <v>441281680</v>
      </c>
      <c r="C293" s="37" t="s">
        <v>612</v>
      </c>
      <c r="D293" s="38">
        <v>0</v>
      </c>
      <c r="E293" s="38">
        <v>0</v>
      </c>
      <c r="F293" s="38">
        <v>0</v>
      </c>
      <c r="G293" s="38">
        <v>0</v>
      </c>
      <c r="H293" s="38">
        <v>2</v>
      </c>
      <c r="I293" s="38">
        <v>0</v>
      </c>
      <c r="J293" s="38">
        <v>0</v>
      </c>
      <c r="K293" s="57">
        <v>7.7200000000000005E-2</v>
      </c>
      <c r="L293" s="38">
        <v>0</v>
      </c>
      <c r="M293" s="38">
        <v>0</v>
      </c>
      <c r="N293" s="38">
        <v>0</v>
      </c>
      <c r="O293" s="38">
        <v>0</v>
      </c>
      <c r="P293" s="38">
        <v>1</v>
      </c>
      <c r="Q293" s="38">
        <v>2</v>
      </c>
      <c r="R293" s="57">
        <v>1</v>
      </c>
      <c r="S293" s="38">
        <v>5</v>
      </c>
      <c r="T293" s="35"/>
      <c r="U293" s="35">
        <v>441</v>
      </c>
      <c r="V293" s="35">
        <v>281</v>
      </c>
      <c r="W293" s="35">
        <v>680</v>
      </c>
      <c r="X293" s="58">
        <v>23919.153819999996</v>
      </c>
      <c r="Y293" s="58">
        <v>11960</v>
      </c>
    </row>
    <row r="294" spans="1:25" s="58" customFormat="1">
      <c r="A294" s="56">
        <v>444</v>
      </c>
      <c r="B294" s="35">
        <v>444035035</v>
      </c>
      <c r="C294" s="37" t="s">
        <v>518</v>
      </c>
      <c r="D294" s="38">
        <v>34</v>
      </c>
      <c r="E294" s="38">
        <v>0</v>
      </c>
      <c r="F294" s="38">
        <v>37</v>
      </c>
      <c r="G294" s="38">
        <v>201</v>
      </c>
      <c r="H294" s="38">
        <v>182</v>
      </c>
      <c r="I294" s="38">
        <v>267</v>
      </c>
      <c r="J294" s="38">
        <v>0</v>
      </c>
      <c r="K294" s="57">
        <v>26.5182</v>
      </c>
      <c r="L294" s="38">
        <v>0</v>
      </c>
      <c r="M294" s="38">
        <v>33</v>
      </c>
      <c r="N294" s="38">
        <v>10</v>
      </c>
      <c r="O294" s="38">
        <v>22</v>
      </c>
      <c r="P294" s="38">
        <v>466</v>
      </c>
      <c r="Q294" s="38">
        <v>704</v>
      </c>
      <c r="R294" s="57">
        <v>1.0880000000000001</v>
      </c>
      <c r="S294" s="38">
        <v>11</v>
      </c>
      <c r="T294" s="35"/>
      <c r="U294" s="35">
        <v>444</v>
      </c>
      <c r="V294" s="35">
        <v>35</v>
      </c>
      <c r="W294" s="35">
        <v>35</v>
      </c>
      <c r="X294" s="58">
        <v>11233714.530400977</v>
      </c>
      <c r="Y294" s="58">
        <v>15957</v>
      </c>
    </row>
    <row r="295" spans="1:25" s="58" customFormat="1">
      <c r="A295" s="56">
        <v>444</v>
      </c>
      <c r="B295" s="35">
        <v>444035044</v>
      </c>
      <c r="C295" s="37" t="s">
        <v>518</v>
      </c>
      <c r="D295" s="38">
        <v>0</v>
      </c>
      <c r="E295" s="38">
        <v>0</v>
      </c>
      <c r="F295" s="38">
        <v>1</v>
      </c>
      <c r="G295" s="38">
        <v>5</v>
      </c>
      <c r="H295" s="38">
        <v>1</v>
      </c>
      <c r="I295" s="38">
        <v>2</v>
      </c>
      <c r="J295" s="38">
        <v>0</v>
      </c>
      <c r="K295" s="57">
        <v>0.34739999999999999</v>
      </c>
      <c r="L295" s="38">
        <v>0</v>
      </c>
      <c r="M295" s="38">
        <v>0</v>
      </c>
      <c r="N295" s="38">
        <v>0</v>
      </c>
      <c r="O295" s="38">
        <v>0</v>
      </c>
      <c r="P295" s="38">
        <v>4</v>
      </c>
      <c r="Q295" s="38">
        <v>9</v>
      </c>
      <c r="R295" s="57">
        <v>1.0880000000000001</v>
      </c>
      <c r="S295" s="38">
        <v>11</v>
      </c>
      <c r="T295" s="35"/>
      <c r="U295" s="35">
        <v>444</v>
      </c>
      <c r="V295" s="35">
        <v>35</v>
      </c>
      <c r="W295" s="35">
        <v>44</v>
      </c>
      <c r="X295" s="58">
        <v>126823.34017643202</v>
      </c>
      <c r="Y295" s="58">
        <v>14091</v>
      </c>
    </row>
    <row r="296" spans="1:25" s="58" customFormat="1">
      <c r="A296" s="56">
        <v>444</v>
      </c>
      <c r="B296" s="35">
        <v>444035049</v>
      </c>
      <c r="C296" s="37" t="s">
        <v>518</v>
      </c>
      <c r="D296" s="38">
        <v>0</v>
      </c>
      <c r="E296" s="38">
        <v>0</v>
      </c>
      <c r="F296" s="38">
        <v>0</v>
      </c>
      <c r="G296" s="38">
        <v>2</v>
      </c>
      <c r="H296" s="38">
        <v>0</v>
      </c>
      <c r="I296" s="38">
        <v>0</v>
      </c>
      <c r="J296" s="38">
        <v>0</v>
      </c>
      <c r="K296" s="57">
        <v>7.7200000000000005E-2</v>
      </c>
      <c r="L296" s="38">
        <v>0</v>
      </c>
      <c r="M296" s="38">
        <v>0</v>
      </c>
      <c r="N296" s="38">
        <v>0</v>
      </c>
      <c r="O296" s="38">
        <v>0</v>
      </c>
      <c r="P296" s="38">
        <v>2</v>
      </c>
      <c r="Q296" s="38">
        <v>2</v>
      </c>
      <c r="R296" s="57">
        <v>1.0880000000000001</v>
      </c>
      <c r="S296" s="38">
        <v>8</v>
      </c>
      <c r="T296" s="35"/>
      <c r="U296" s="35">
        <v>444</v>
      </c>
      <c r="V296" s="35">
        <v>35</v>
      </c>
      <c r="W296" s="35">
        <v>49</v>
      </c>
      <c r="X296" s="58">
        <v>33136.547648096006</v>
      </c>
      <c r="Y296" s="58">
        <v>16568</v>
      </c>
    </row>
    <row r="297" spans="1:25" s="58" customFormat="1">
      <c r="A297" s="56">
        <v>444</v>
      </c>
      <c r="B297" s="35">
        <v>444035057</v>
      </c>
      <c r="C297" s="37" t="s">
        <v>518</v>
      </c>
      <c r="D297" s="38">
        <v>0</v>
      </c>
      <c r="E297" s="38">
        <v>0</v>
      </c>
      <c r="F297" s="38">
        <v>0</v>
      </c>
      <c r="G297" s="38">
        <v>0</v>
      </c>
      <c r="H297" s="38">
        <v>0</v>
      </c>
      <c r="I297" s="38">
        <v>1</v>
      </c>
      <c r="J297" s="38">
        <v>0</v>
      </c>
      <c r="K297" s="57">
        <v>3.8600000000000002E-2</v>
      </c>
      <c r="L297" s="38">
        <v>0</v>
      </c>
      <c r="M297" s="38">
        <v>0</v>
      </c>
      <c r="N297" s="38">
        <v>0</v>
      </c>
      <c r="O297" s="38">
        <v>0</v>
      </c>
      <c r="P297" s="38">
        <v>1</v>
      </c>
      <c r="Q297" s="38">
        <v>1</v>
      </c>
      <c r="R297" s="57">
        <v>1.0880000000000001</v>
      </c>
      <c r="S297" s="38">
        <v>12</v>
      </c>
      <c r="T297" s="35"/>
      <c r="U297" s="35">
        <v>444</v>
      </c>
      <c r="V297" s="35">
        <v>35</v>
      </c>
      <c r="W297" s="35">
        <v>57</v>
      </c>
      <c r="X297" s="58">
        <v>19425.884304048002</v>
      </c>
      <c r="Y297" s="58">
        <v>19426</v>
      </c>
    </row>
    <row r="298" spans="1:25" s="58" customFormat="1">
      <c r="A298" s="56">
        <v>444</v>
      </c>
      <c r="B298" s="35">
        <v>444035073</v>
      </c>
      <c r="C298" s="37" t="s">
        <v>518</v>
      </c>
      <c r="D298" s="38">
        <v>0</v>
      </c>
      <c r="E298" s="38">
        <v>0</v>
      </c>
      <c r="F298" s="38">
        <v>0</v>
      </c>
      <c r="G298" s="38">
        <v>2</v>
      </c>
      <c r="H298" s="38">
        <v>0</v>
      </c>
      <c r="I298" s="38">
        <v>0</v>
      </c>
      <c r="J298" s="38">
        <v>0</v>
      </c>
      <c r="K298" s="57">
        <v>7.7200000000000005E-2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2</v>
      </c>
      <c r="R298" s="57">
        <v>1.0880000000000001</v>
      </c>
      <c r="S298" s="38">
        <v>6</v>
      </c>
      <c r="T298" s="35"/>
      <c r="U298" s="35">
        <v>444</v>
      </c>
      <c r="V298" s="35">
        <v>35</v>
      </c>
      <c r="W298" s="35">
        <v>73</v>
      </c>
      <c r="X298" s="58">
        <v>21662.909888096001</v>
      </c>
      <c r="Y298" s="58">
        <v>10831</v>
      </c>
    </row>
    <row r="299" spans="1:25" s="58" customFormat="1">
      <c r="A299" s="56">
        <v>444</v>
      </c>
      <c r="B299" s="35">
        <v>444035133</v>
      </c>
      <c r="C299" s="37" t="s">
        <v>518</v>
      </c>
      <c r="D299" s="38">
        <v>0</v>
      </c>
      <c r="E299" s="38">
        <v>0</v>
      </c>
      <c r="F299" s="38">
        <v>0</v>
      </c>
      <c r="G299" s="38">
        <v>2</v>
      </c>
      <c r="H299" s="38">
        <v>1</v>
      </c>
      <c r="I299" s="38">
        <v>1</v>
      </c>
      <c r="J299" s="38">
        <v>0</v>
      </c>
      <c r="K299" s="57">
        <v>0.15440000000000001</v>
      </c>
      <c r="L299" s="38">
        <v>0</v>
      </c>
      <c r="M299" s="38">
        <v>1</v>
      </c>
      <c r="N299" s="38">
        <v>0</v>
      </c>
      <c r="O299" s="38">
        <v>0</v>
      </c>
      <c r="P299" s="38">
        <v>4</v>
      </c>
      <c r="Q299" s="38">
        <v>4</v>
      </c>
      <c r="R299" s="57">
        <v>1.0880000000000001</v>
      </c>
      <c r="S299" s="38">
        <v>9</v>
      </c>
      <c r="T299" s="35"/>
      <c r="U299" s="35">
        <v>444</v>
      </c>
      <c r="V299" s="35">
        <v>35</v>
      </c>
      <c r="W299" s="35">
        <v>133</v>
      </c>
      <c r="X299" s="58">
        <v>71357.759056192008</v>
      </c>
      <c r="Y299" s="58">
        <v>17839</v>
      </c>
    </row>
    <row r="300" spans="1:25" s="58" customFormat="1">
      <c r="A300" s="56">
        <v>444</v>
      </c>
      <c r="B300" s="35">
        <v>444035163</v>
      </c>
      <c r="C300" s="37" t="s">
        <v>518</v>
      </c>
      <c r="D300" s="38">
        <v>0</v>
      </c>
      <c r="E300" s="38">
        <v>0</v>
      </c>
      <c r="F300" s="38">
        <v>0</v>
      </c>
      <c r="G300" s="38">
        <v>0</v>
      </c>
      <c r="H300" s="38">
        <v>0</v>
      </c>
      <c r="I300" s="38">
        <v>1</v>
      </c>
      <c r="J300" s="38">
        <v>0</v>
      </c>
      <c r="K300" s="57">
        <v>3.8600000000000002E-2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1</v>
      </c>
      <c r="R300" s="57">
        <v>1.0880000000000001</v>
      </c>
      <c r="S300" s="38">
        <v>11</v>
      </c>
      <c r="T300" s="35"/>
      <c r="U300" s="35">
        <v>444</v>
      </c>
      <c r="V300" s="35">
        <v>35</v>
      </c>
      <c r="W300" s="35">
        <v>163</v>
      </c>
      <c r="X300" s="58">
        <v>12439.921904048</v>
      </c>
      <c r="Y300" s="58">
        <v>12440</v>
      </c>
    </row>
    <row r="301" spans="1:25" s="58" customFormat="1">
      <c r="A301" s="56">
        <v>444</v>
      </c>
      <c r="B301" s="35">
        <v>444035212</v>
      </c>
      <c r="C301" s="37" t="s">
        <v>518</v>
      </c>
      <c r="D301" s="38">
        <v>0</v>
      </c>
      <c r="E301" s="38">
        <v>0</v>
      </c>
      <c r="F301" s="38">
        <v>0</v>
      </c>
      <c r="G301" s="38">
        <v>0</v>
      </c>
      <c r="H301" s="38">
        <v>0</v>
      </c>
      <c r="I301" s="38">
        <v>1</v>
      </c>
      <c r="J301" s="38">
        <v>0</v>
      </c>
      <c r="K301" s="57">
        <v>3.8600000000000002E-2</v>
      </c>
      <c r="L301" s="38">
        <v>0</v>
      </c>
      <c r="M301" s="38">
        <v>0</v>
      </c>
      <c r="N301" s="38">
        <v>0</v>
      </c>
      <c r="O301" s="38">
        <v>0</v>
      </c>
      <c r="P301" s="38">
        <v>1</v>
      </c>
      <c r="Q301" s="38">
        <v>1</v>
      </c>
      <c r="R301" s="57">
        <v>1.0880000000000001</v>
      </c>
      <c r="S301" s="38">
        <v>5</v>
      </c>
      <c r="T301" s="35"/>
      <c r="U301" s="35">
        <v>444</v>
      </c>
      <c r="V301" s="35">
        <v>35</v>
      </c>
      <c r="W301" s="35">
        <v>212</v>
      </c>
      <c r="X301" s="58">
        <v>17197.098544048004</v>
      </c>
      <c r="Y301" s="58">
        <v>17197</v>
      </c>
    </row>
    <row r="302" spans="1:25" s="58" customFormat="1">
      <c r="A302" s="56">
        <v>444</v>
      </c>
      <c r="B302" s="35">
        <v>444035220</v>
      </c>
      <c r="C302" s="37" t="s">
        <v>518</v>
      </c>
      <c r="D302" s="38">
        <v>0</v>
      </c>
      <c r="E302" s="38">
        <v>0</v>
      </c>
      <c r="F302" s="38">
        <v>0</v>
      </c>
      <c r="G302" s="38">
        <v>1</v>
      </c>
      <c r="H302" s="38">
        <v>0</v>
      </c>
      <c r="I302" s="38">
        <v>0</v>
      </c>
      <c r="J302" s="38">
        <v>0</v>
      </c>
      <c r="K302" s="57">
        <v>3.8600000000000002E-2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1</v>
      </c>
      <c r="R302" s="57">
        <v>1.0880000000000001</v>
      </c>
      <c r="S302" s="38">
        <v>7</v>
      </c>
      <c r="T302" s="35"/>
      <c r="U302" s="35">
        <v>444</v>
      </c>
      <c r="V302" s="35">
        <v>35</v>
      </c>
      <c r="W302" s="35">
        <v>220</v>
      </c>
      <c r="X302" s="58">
        <v>10831.454944048</v>
      </c>
      <c r="Y302" s="58">
        <v>10831</v>
      </c>
    </row>
    <row r="303" spans="1:25" s="58" customFormat="1">
      <c r="A303" s="56">
        <v>444</v>
      </c>
      <c r="B303" s="35">
        <v>444035243</v>
      </c>
      <c r="C303" s="37" t="s">
        <v>518</v>
      </c>
      <c r="D303" s="38">
        <v>0</v>
      </c>
      <c r="E303" s="38">
        <v>0</v>
      </c>
      <c r="F303" s="38">
        <v>0</v>
      </c>
      <c r="G303" s="38">
        <v>0</v>
      </c>
      <c r="H303" s="38">
        <v>0</v>
      </c>
      <c r="I303" s="38">
        <v>1</v>
      </c>
      <c r="J303" s="38">
        <v>0</v>
      </c>
      <c r="K303" s="57">
        <v>3.8600000000000002E-2</v>
      </c>
      <c r="L303" s="38">
        <v>0</v>
      </c>
      <c r="M303" s="38">
        <v>0</v>
      </c>
      <c r="N303" s="38">
        <v>0</v>
      </c>
      <c r="O303" s="38">
        <v>0</v>
      </c>
      <c r="P303" s="38">
        <v>1</v>
      </c>
      <c r="Q303" s="38">
        <v>1</v>
      </c>
      <c r="R303" s="57">
        <v>1.0880000000000001</v>
      </c>
      <c r="S303" s="38">
        <v>9</v>
      </c>
      <c r="T303" s="35"/>
      <c r="U303" s="35">
        <v>444</v>
      </c>
      <c r="V303" s="35">
        <v>35</v>
      </c>
      <c r="W303" s="35">
        <v>243</v>
      </c>
      <c r="X303" s="58">
        <v>18459.433904048004</v>
      </c>
      <c r="Y303" s="58">
        <v>18459</v>
      </c>
    </row>
    <row r="304" spans="1:25" s="58" customFormat="1">
      <c r="A304" s="56">
        <v>444</v>
      </c>
      <c r="B304" s="35">
        <v>444035244</v>
      </c>
      <c r="C304" s="37" t="s">
        <v>518</v>
      </c>
      <c r="D304" s="38">
        <v>0</v>
      </c>
      <c r="E304" s="38">
        <v>0</v>
      </c>
      <c r="F304" s="38">
        <v>0</v>
      </c>
      <c r="G304" s="38">
        <v>2</v>
      </c>
      <c r="H304" s="38">
        <v>2</v>
      </c>
      <c r="I304" s="38">
        <v>5</v>
      </c>
      <c r="J304" s="38">
        <v>0</v>
      </c>
      <c r="K304" s="57">
        <v>0.34739999999999999</v>
      </c>
      <c r="L304" s="38">
        <v>0</v>
      </c>
      <c r="M304" s="38">
        <v>0</v>
      </c>
      <c r="N304" s="38">
        <v>1</v>
      </c>
      <c r="O304" s="38">
        <v>1</v>
      </c>
      <c r="P304" s="38">
        <v>7</v>
      </c>
      <c r="Q304" s="38">
        <v>9</v>
      </c>
      <c r="R304" s="57">
        <v>1.0880000000000001</v>
      </c>
      <c r="S304" s="38">
        <v>10</v>
      </c>
      <c r="T304" s="35"/>
      <c r="U304" s="35">
        <v>444</v>
      </c>
      <c r="V304" s="35">
        <v>35</v>
      </c>
      <c r="W304" s="35">
        <v>244</v>
      </c>
      <c r="X304" s="58">
        <v>154442.12401643203</v>
      </c>
      <c r="Y304" s="58">
        <v>17160</v>
      </c>
    </row>
    <row r="305" spans="1:25" s="58" customFormat="1">
      <c r="A305" s="56">
        <v>444</v>
      </c>
      <c r="B305" s="35">
        <v>444035284</v>
      </c>
      <c r="C305" s="37" t="s">
        <v>518</v>
      </c>
      <c r="D305" s="38">
        <v>0</v>
      </c>
      <c r="E305" s="38">
        <v>0</v>
      </c>
      <c r="F305" s="38">
        <v>0</v>
      </c>
      <c r="G305" s="38">
        <v>0</v>
      </c>
      <c r="H305" s="38">
        <v>1</v>
      </c>
      <c r="I305" s="38">
        <v>0</v>
      </c>
      <c r="J305" s="38">
        <v>0</v>
      </c>
      <c r="K305" s="57">
        <v>3.8600000000000002E-2</v>
      </c>
      <c r="L305" s="38">
        <v>0</v>
      </c>
      <c r="M305" s="38">
        <v>0</v>
      </c>
      <c r="N305" s="38">
        <v>0</v>
      </c>
      <c r="O305" s="38">
        <v>0</v>
      </c>
      <c r="P305" s="38">
        <v>1</v>
      </c>
      <c r="Q305" s="38">
        <v>1</v>
      </c>
      <c r="R305" s="57">
        <v>1.0880000000000001</v>
      </c>
      <c r="S305" s="38">
        <v>5</v>
      </c>
      <c r="T305" s="35"/>
      <c r="U305" s="35">
        <v>444</v>
      </c>
      <c r="V305" s="35">
        <v>35</v>
      </c>
      <c r="W305" s="35">
        <v>284</v>
      </c>
      <c r="X305" s="58">
        <v>15190.832544048002</v>
      </c>
      <c r="Y305" s="58">
        <v>15191</v>
      </c>
    </row>
    <row r="306" spans="1:25" s="58" customFormat="1">
      <c r="A306" s="56">
        <v>444</v>
      </c>
      <c r="B306" s="35">
        <v>444035293</v>
      </c>
      <c r="C306" s="37" t="s">
        <v>518</v>
      </c>
      <c r="D306" s="38">
        <v>0</v>
      </c>
      <c r="E306" s="38">
        <v>0</v>
      </c>
      <c r="F306" s="38">
        <v>1</v>
      </c>
      <c r="G306" s="38">
        <v>0</v>
      </c>
      <c r="H306" s="38">
        <v>0</v>
      </c>
      <c r="I306" s="38">
        <v>0</v>
      </c>
      <c r="J306" s="38">
        <v>0</v>
      </c>
      <c r="K306" s="57">
        <v>3.8600000000000002E-2</v>
      </c>
      <c r="L306" s="38">
        <v>0</v>
      </c>
      <c r="M306" s="38">
        <v>1</v>
      </c>
      <c r="N306" s="38">
        <v>0</v>
      </c>
      <c r="O306" s="38">
        <v>0</v>
      </c>
      <c r="P306" s="38">
        <v>1</v>
      </c>
      <c r="Q306" s="38">
        <v>1</v>
      </c>
      <c r="R306" s="57">
        <v>1.0880000000000001</v>
      </c>
      <c r="S306" s="38">
        <v>10</v>
      </c>
      <c r="T306" s="35"/>
      <c r="U306" s="35">
        <v>444</v>
      </c>
      <c r="V306" s="35">
        <v>35</v>
      </c>
      <c r="W306" s="35">
        <v>293</v>
      </c>
      <c r="X306" s="58">
        <v>19821.626544048002</v>
      </c>
      <c r="Y306" s="58">
        <v>19822</v>
      </c>
    </row>
    <row r="307" spans="1:25" s="58" customFormat="1">
      <c r="A307" s="56">
        <v>444</v>
      </c>
      <c r="B307" s="35">
        <v>444035336</v>
      </c>
      <c r="C307" s="37" t="s">
        <v>518</v>
      </c>
      <c r="D307" s="38">
        <v>1</v>
      </c>
      <c r="E307" s="38">
        <v>0</v>
      </c>
      <c r="F307" s="38">
        <v>0</v>
      </c>
      <c r="G307" s="38">
        <v>4</v>
      </c>
      <c r="H307" s="38">
        <v>2</v>
      </c>
      <c r="I307" s="38">
        <v>0</v>
      </c>
      <c r="J307" s="38">
        <v>0</v>
      </c>
      <c r="K307" s="57">
        <v>0.2316</v>
      </c>
      <c r="L307" s="38">
        <v>0</v>
      </c>
      <c r="M307" s="38">
        <v>0</v>
      </c>
      <c r="N307" s="38">
        <v>0</v>
      </c>
      <c r="O307" s="38">
        <v>0</v>
      </c>
      <c r="P307" s="38">
        <v>3</v>
      </c>
      <c r="Q307" s="38">
        <v>7</v>
      </c>
      <c r="R307" s="57">
        <v>1.0880000000000001</v>
      </c>
      <c r="S307" s="38">
        <v>8</v>
      </c>
      <c r="T307" s="35"/>
      <c r="U307" s="35">
        <v>444</v>
      </c>
      <c r="V307" s="35">
        <v>35</v>
      </c>
      <c r="W307" s="35">
        <v>336</v>
      </c>
      <c r="X307" s="58">
        <v>86180.826784288016</v>
      </c>
      <c r="Y307" s="58">
        <v>12312</v>
      </c>
    </row>
    <row r="308" spans="1:25" s="58" customFormat="1">
      <c r="A308" s="56">
        <v>444</v>
      </c>
      <c r="B308" s="35">
        <v>444035625</v>
      </c>
      <c r="C308" s="37" t="s">
        <v>518</v>
      </c>
      <c r="D308" s="38">
        <v>0</v>
      </c>
      <c r="E308" s="38">
        <v>0</v>
      </c>
      <c r="F308" s="38">
        <v>0</v>
      </c>
      <c r="G308" s="38">
        <v>1</v>
      </c>
      <c r="H308" s="38">
        <v>0</v>
      </c>
      <c r="I308" s="38">
        <v>2</v>
      </c>
      <c r="J308" s="38">
        <v>0</v>
      </c>
      <c r="K308" s="57">
        <v>0.1158</v>
      </c>
      <c r="L308" s="38">
        <v>0</v>
      </c>
      <c r="M308" s="38">
        <v>1</v>
      </c>
      <c r="N308" s="38">
        <v>0</v>
      </c>
      <c r="O308" s="38">
        <v>1</v>
      </c>
      <c r="P308" s="38">
        <v>3</v>
      </c>
      <c r="Q308" s="38">
        <v>3</v>
      </c>
      <c r="R308" s="57">
        <v>1.0880000000000001</v>
      </c>
      <c r="S308" s="38">
        <v>6</v>
      </c>
      <c r="T308" s="35"/>
      <c r="U308" s="35">
        <v>444</v>
      </c>
      <c r="V308" s="35">
        <v>35</v>
      </c>
      <c r="W308" s="35">
        <v>625</v>
      </c>
      <c r="X308" s="58">
        <v>56670.767472144005</v>
      </c>
      <c r="Y308" s="58">
        <v>18890</v>
      </c>
    </row>
    <row r="309" spans="1:25" s="58" customFormat="1">
      <c r="A309" s="56">
        <v>445</v>
      </c>
      <c r="B309" s="35">
        <v>445348017</v>
      </c>
      <c r="C309" s="37" t="s">
        <v>519</v>
      </c>
      <c r="D309" s="38">
        <v>0</v>
      </c>
      <c r="E309" s="38">
        <v>0</v>
      </c>
      <c r="F309" s="38">
        <v>1</v>
      </c>
      <c r="G309" s="38">
        <v>1</v>
      </c>
      <c r="H309" s="38">
        <v>1</v>
      </c>
      <c r="I309" s="38">
        <v>1</v>
      </c>
      <c r="J309" s="38">
        <v>0</v>
      </c>
      <c r="K309" s="57">
        <v>0.15440000000000001</v>
      </c>
      <c r="L309" s="38">
        <v>0</v>
      </c>
      <c r="M309" s="38">
        <v>2</v>
      </c>
      <c r="N309" s="38">
        <v>0</v>
      </c>
      <c r="O309" s="38">
        <v>0</v>
      </c>
      <c r="P309" s="38">
        <v>4</v>
      </c>
      <c r="Q309" s="38">
        <v>4</v>
      </c>
      <c r="R309" s="57">
        <v>1</v>
      </c>
      <c r="S309" s="38">
        <v>6</v>
      </c>
      <c r="T309" s="35"/>
      <c r="U309" s="35">
        <v>445</v>
      </c>
      <c r="V309" s="35">
        <v>348</v>
      </c>
      <c r="W309" s="35">
        <v>17</v>
      </c>
      <c r="X309" s="58">
        <v>65830.327640000003</v>
      </c>
      <c r="Y309" s="58">
        <v>16458</v>
      </c>
    </row>
    <row r="310" spans="1:25" s="58" customFormat="1">
      <c r="A310" s="56">
        <v>445</v>
      </c>
      <c r="B310" s="35">
        <v>445348064</v>
      </c>
      <c r="C310" s="37" t="s">
        <v>519</v>
      </c>
      <c r="D310" s="38">
        <v>0</v>
      </c>
      <c r="E310" s="38">
        <v>0</v>
      </c>
      <c r="F310" s="38">
        <v>0</v>
      </c>
      <c r="G310" s="38">
        <v>0</v>
      </c>
      <c r="H310" s="38">
        <v>0</v>
      </c>
      <c r="I310" s="38">
        <v>1</v>
      </c>
      <c r="J310" s="38">
        <v>0</v>
      </c>
      <c r="K310" s="57">
        <v>3.8600000000000002E-2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1</v>
      </c>
      <c r="R310" s="57">
        <v>1</v>
      </c>
      <c r="S310" s="38">
        <v>10</v>
      </c>
      <c r="T310" s="35"/>
      <c r="U310" s="35">
        <v>445</v>
      </c>
      <c r="V310" s="35">
        <v>348</v>
      </c>
      <c r="W310" s="35">
        <v>64</v>
      </c>
      <c r="X310" s="58">
        <v>11611.466909999999</v>
      </c>
      <c r="Y310" s="58">
        <v>11611</v>
      </c>
    </row>
    <row r="311" spans="1:25" s="58" customFormat="1">
      <c r="A311" s="56">
        <v>445</v>
      </c>
      <c r="B311" s="35">
        <v>445348097</v>
      </c>
      <c r="C311" s="37" t="s">
        <v>519</v>
      </c>
      <c r="D311" s="38">
        <v>0</v>
      </c>
      <c r="E311" s="38">
        <v>0</v>
      </c>
      <c r="F311" s="38">
        <v>0</v>
      </c>
      <c r="G311" s="38">
        <v>1</v>
      </c>
      <c r="H311" s="38">
        <v>0</v>
      </c>
      <c r="I311" s="38">
        <v>0</v>
      </c>
      <c r="J311" s="38">
        <v>0</v>
      </c>
      <c r="K311" s="57">
        <v>3.8600000000000002E-2</v>
      </c>
      <c r="L311" s="38">
        <v>0</v>
      </c>
      <c r="M311" s="38">
        <v>1</v>
      </c>
      <c r="N311" s="38">
        <v>0</v>
      </c>
      <c r="O311" s="38">
        <v>0</v>
      </c>
      <c r="P311" s="38">
        <v>1</v>
      </c>
      <c r="Q311" s="38">
        <v>1</v>
      </c>
      <c r="R311" s="57">
        <v>1</v>
      </c>
      <c r="S311" s="38">
        <v>11</v>
      </c>
      <c r="T311" s="35"/>
      <c r="U311" s="35">
        <v>445</v>
      </c>
      <c r="V311" s="35">
        <v>348</v>
      </c>
      <c r="W311" s="35">
        <v>97</v>
      </c>
      <c r="X311" s="58">
        <v>18828.376909999999</v>
      </c>
      <c r="Y311" s="58">
        <v>18828</v>
      </c>
    </row>
    <row r="312" spans="1:25" s="58" customFormat="1">
      <c r="A312" s="56">
        <v>445</v>
      </c>
      <c r="B312" s="35">
        <v>445348110</v>
      </c>
      <c r="C312" s="37" t="s">
        <v>519</v>
      </c>
      <c r="D312" s="38">
        <v>0</v>
      </c>
      <c r="E312" s="38">
        <v>0</v>
      </c>
      <c r="F312" s="38">
        <v>0</v>
      </c>
      <c r="G312" s="38">
        <v>0</v>
      </c>
      <c r="H312" s="38">
        <v>1</v>
      </c>
      <c r="I312" s="38">
        <v>1</v>
      </c>
      <c r="J312" s="38">
        <v>0</v>
      </c>
      <c r="K312" s="57">
        <v>7.7200000000000005E-2</v>
      </c>
      <c r="L312" s="38">
        <v>0</v>
      </c>
      <c r="M312" s="38">
        <v>0</v>
      </c>
      <c r="N312" s="38">
        <v>0</v>
      </c>
      <c r="O312" s="38">
        <v>0</v>
      </c>
      <c r="P312" s="38">
        <v>2</v>
      </c>
      <c r="Q312" s="38">
        <v>2</v>
      </c>
      <c r="R312" s="57">
        <v>1</v>
      </c>
      <c r="S312" s="38">
        <v>4</v>
      </c>
      <c r="T312" s="35"/>
      <c r="U312" s="35">
        <v>445</v>
      </c>
      <c r="V312" s="35">
        <v>348</v>
      </c>
      <c r="W312" s="35">
        <v>110</v>
      </c>
      <c r="X312" s="58">
        <v>29968.19382</v>
      </c>
      <c r="Y312" s="58">
        <v>14984</v>
      </c>
    </row>
    <row r="313" spans="1:25" s="58" customFormat="1">
      <c r="A313" s="56">
        <v>445</v>
      </c>
      <c r="B313" s="35">
        <v>445348151</v>
      </c>
      <c r="C313" s="37" t="s">
        <v>519</v>
      </c>
      <c r="D313" s="38">
        <v>0</v>
      </c>
      <c r="E313" s="38">
        <v>0</v>
      </c>
      <c r="F313" s="38">
        <v>0</v>
      </c>
      <c r="G313" s="38">
        <v>12</v>
      </c>
      <c r="H313" s="38">
        <v>4</v>
      </c>
      <c r="I313" s="38">
        <v>3</v>
      </c>
      <c r="J313" s="38">
        <v>0</v>
      </c>
      <c r="K313" s="57">
        <v>0.73340000000000005</v>
      </c>
      <c r="L313" s="38">
        <v>0</v>
      </c>
      <c r="M313" s="38">
        <v>2</v>
      </c>
      <c r="N313" s="38">
        <v>0</v>
      </c>
      <c r="O313" s="38">
        <v>0</v>
      </c>
      <c r="P313" s="38">
        <v>15</v>
      </c>
      <c r="Q313" s="38">
        <v>19</v>
      </c>
      <c r="R313" s="57">
        <v>1</v>
      </c>
      <c r="S313" s="38">
        <v>7</v>
      </c>
      <c r="T313" s="35"/>
      <c r="U313" s="35">
        <v>445</v>
      </c>
      <c r="V313" s="35">
        <v>348</v>
      </c>
      <c r="W313" s="35">
        <v>151</v>
      </c>
      <c r="X313" s="58">
        <v>276183.39129000006</v>
      </c>
      <c r="Y313" s="58">
        <v>14536</v>
      </c>
    </row>
    <row r="314" spans="1:25" s="58" customFormat="1">
      <c r="A314" s="56">
        <v>445</v>
      </c>
      <c r="B314" s="35">
        <v>445348153</v>
      </c>
      <c r="C314" s="37" t="s">
        <v>519</v>
      </c>
      <c r="D314" s="38">
        <v>0</v>
      </c>
      <c r="E314" s="38">
        <v>0</v>
      </c>
      <c r="F314" s="38">
        <v>0</v>
      </c>
      <c r="G314" s="38">
        <v>1</v>
      </c>
      <c r="H314" s="38">
        <v>1</v>
      </c>
      <c r="I314" s="38">
        <v>0</v>
      </c>
      <c r="J314" s="38">
        <v>0</v>
      </c>
      <c r="K314" s="57">
        <v>7.7200000000000005E-2</v>
      </c>
      <c r="L314" s="38">
        <v>0</v>
      </c>
      <c r="M314" s="38">
        <v>0</v>
      </c>
      <c r="N314" s="38">
        <v>0</v>
      </c>
      <c r="O314" s="38">
        <v>0</v>
      </c>
      <c r="P314" s="38">
        <v>2</v>
      </c>
      <c r="Q314" s="38">
        <v>2</v>
      </c>
      <c r="R314" s="57">
        <v>1</v>
      </c>
      <c r="S314" s="38">
        <v>10</v>
      </c>
      <c r="T314" s="35"/>
      <c r="U314" s="35">
        <v>445</v>
      </c>
      <c r="V314" s="35">
        <v>348</v>
      </c>
      <c r="W314" s="35">
        <v>153</v>
      </c>
      <c r="X314" s="58">
        <v>31554.393820000001</v>
      </c>
      <c r="Y314" s="58">
        <v>15777</v>
      </c>
    </row>
    <row r="315" spans="1:25" s="58" customFormat="1">
      <c r="A315" s="56">
        <v>445</v>
      </c>
      <c r="B315" s="35">
        <v>445348170</v>
      </c>
      <c r="C315" s="37" t="s">
        <v>519</v>
      </c>
      <c r="D315" s="38">
        <v>0</v>
      </c>
      <c r="E315" s="38">
        <v>0</v>
      </c>
      <c r="F315" s="38">
        <v>0</v>
      </c>
      <c r="G315" s="38">
        <v>1</v>
      </c>
      <c r="H315" s="38">
        <v>0</v>
      </c>
      <c r="I315" s="38">
        <v>0</v>
      </c>
      <c r="J315" s="38">
        <v>0</v>
      </c>
      <c r="K315" s="57">
        <v>3.8600000000000002E-2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1</v>
      </c>
      <c r="R315" s="57">
        <v>1</v>
      </c>
      <c r="S315" s="38">
        <v>10</v>
      </c>
      <c r="T315" s="35"/>
      <c r="U315" s="35">
        <v>445</v>
      </c>
      <c r="V315" s="35">
        <v>348</v>
      </c>
      <c r="W315" s="35">
        <v>170</v>
      </c>
      <c r="X315" s="58">
        <v>10114.68691</v>
      </c>
      <c r="Y315" s="58">
        <v>10115</v>
      </c>
    </row>
    <row r="316" spans="1:25" s="58" customFormat="1">
      <c r="A316" s="56">
        <v>445</v>
      </c>
      <c r="B316" s="35">
        <v>445348186</v>
      </c>
      <c r="C316" s="37" t="s">
        <v>519</v>
      </c>
      <c r="D316" s="38">
        <v>0</v>
      </c>
      <c r="E316" s="38">
        <v>0</v>
      </c>
      <c r="F316" s="38">
        <v>0</v>
      </c>
      <c r="G316" s="38">
        <v>6</v>
      </c>
      <c r="H316" s="38">
        <v>1</v>
      </c>
      <c r="I316" s="38">
        <v>1</v>
      </c>
      <c r="J316" s="38">
        <v>0</v>
      </c>
      <c r="K316" s="57">
        <v>0.30880000000000002</v>
      </c>
      <c r="L316" s="38">
        <v>0</v>
      </c>
      <c r="M316" s="38">
        <v>1</v>
      </c>
      <c r="N316" s="38">
        <v>0</v>
      </c>
      <c r="O316" s="38">
        <v>0</v>
      </c>
      <c r="P316" s="38">
        <v>6</v>
      </c>
      <c r="Q316" s="38">
        <v>8</v>
      </c>
      <c r="R316" s="57">
        <v>1</v>
      </c>
      <c r="S316" s="38">
        <v>7</v>
      </c>
      <c r="T316" s="35"/>
      <c r="U316" s="35">
        <v>445</v>
      </c>
      <c r="V316" s="35">
        <v>348</v>
      </c>
      <c r="W316" s="35">
        <v>186</v>
      </c>
      <c r="X316" s="58">
        <v>114946.84528000001</v>
      </c>
      <c r="Y316" s="58">
        <v>14368</v>
      </c>
    </row>
    <row r="317" spans="1:25" s="58" customFormat="1">
      <c r="A317" s="56">
        <v>445</v>
      </c>
      <c r="B317" s="35">
        <v>445348214</v>
      </c>
      <c r="C317" s="37" t="s">
        <v>519</v>
      </c>
      <c r="D317" s="38">
        <v>0</v>
      </c>
      <c r="E317" s="38">
        <v>0</v>
      </c>
      <c r="F317" s="38">
        <v>0</v>
      </c>
      <c r="G317" s="38">
        <v>0</v>
      </c>
      <c r="H317" s="38">
        <v>2</v>
      </c>
      <c r="I317" s="38">
        <v>0</v>
      </c>
      <c r="J317" s="38">
        <v>0</v>
      </c>
      <c r="K317" s="57">
        <v>7.7200000000000005E-2</v>
      </c>
      <c r="L317" s="38">
        <v>0</v>
      </c>
      <c r="M317" s="38">
        <v>0</v>
      </c>
      <c r="N317" s="38">
        <v>0</v>
      </c>
      <c r="O317" s="38">
        <v>0</v>
      </c>
      <c r="P317" s="38">
        <v>2</v>
      </c>
      <c r="Q317" s="38">
        <v>2</v>
      </c>
      <c r="R317" s="57">
        <v>1</v>
      </c>
      <c r="S317" s="38">
        <v>8</v>
      </c>
      <c r="T317" s="35"/>
      <c r="U317" s="35">
        <v>445</v>
      </c>
      <c r="V317" s="35">
        <v>348</v>
      </c>
      <c r="W317" s="35">
        <v>214</v>
      </c>
      <c r="X317" s="58">
        <v>30145.873820000001</v>
      </c>
      <c r="Y317" s="58">
        <v>15073</v>
      </c>
    </row>
    <row r="318" spans="1:25" s="58" customFormat="1">
      <c r="A318" s="56">
        <v>445</v>
      </c>
      <c r="B318" s="35">
        <v>445348226</v>
      </c>
      <c r="C318" s="37" t="s">
        <v>519</v>
      </c>
      <c r="D318" s="38">
        <v>0</v>
      </c>
      <c r="E318" s="38">
        <v>0</v>
      </c>
      <c r="F318" s="38">
        <v>2</v>
      </c>
      <c r="G318" s="38">
        <v>13</v>
      </c>
      <c r="H318" s="38">
        <v>8</v>
      </c>
      <c r="I318" s="38">
        <v>4</v>
      </c>
      <c r="J318" s="38">
        <v>0</v>
      </c>
      <c r="K318" s="57">
        <v>1.0422</v>
      </c>
      <c r="L318" s="38">
        <v>0</v>
      </c>
      <c r="M318" s="38">
        <v>3</v>
      </c>
      <c r="N318" s="38">
        <v>1</v>
      </c>
      <c r="O318" s="38">
        <v>0</v>
      </c>
      <c r="P318" s="38">
        <v>12</v>
      </c>
      <c r="Q318" s="38">
        <v>27</v>
      </c>
      <c r="R318" s="57">
        <v>1</v>
      </c>
      <c r="S318" s="38">
        <v>9</v>
      </c>
      <c r="T318" s="35"/>
      <c r="U318" s="35">
        <v>445</v>
      </c>
      <c r="V318" s="35">
        <v>348</v>
      </c>
      <c r="W318" s="35">
        <v>226</v>
      </c>
      <c r="X318" s="58">
        <v>353425.07657000003</v>
      </c>
      <c r="Y318" s="58">
        <v>13090</v>
      </c>
    </row>
    <row r="319" spans="1:25" s="58" customFormat="1">
      <c r="A319" s="56">
        <v>445</v>
      </c>
      <c r="B319" s="35">
        <v>445348271</v>
      </c>
      <c r="C319" s="37" t="s">
        <v>519</v>
      </c>
      <c r="D319" s="38">
        <v>0</v>
      </c>
      <c r="E319" s="38">
        <v>0</v>
      </c>
      <c r="F319" s="38">
        <v>0</v>
      </c>
      <c r="G319" s="38">
        <v>1</v>
      </c>
      <c r="H319" s="38">
        <v>1</v>
      </c>
      <c r="I319" s="38">
        <v>0</v>
      </c>
      <c r="J319" s="38">
        <v>0</v>
      </c>
      <c r="K319" s="57">
        <v>7.7200000000000005E-2</v>
      </c>
      <c r="L319" s="38">
        <v>0</v>
      </c>
      <c r="M319" s="38">
        <v>1</v>
      </c>
      <c r="N319" s="38">
        <v>0</v>
      </c>
      <c r="O319" s="38">
        <v>0</v>
      </c>
      <c r="P319" s="38">
        <v>1</v>
      </c>
      <c r="Q319" s="38">
        <v>2</v>
      </c>
      <c r="R319" s="57">
        <v>1</v>
      </c>
      <c r="S319" s="38">
        <v>4</v>
      </c>
      <c r="T319" s="35"/>
      <c r="U319" s="35">
        <v>445</v>
      </c>
      <c r="V319" s="35">
        <v>348</v>
      </c>
      <c r="W319" s="35">
        <v>271</v>
      </c>
      <c r="X319" s="58">
        <v>26724.33382</v>
      </c>
      <c r="Y319" s="58">
        <v>13362</v>
      </c>
    </row>
    <row r="320" spans="1:25" s="58" customFormat="1">
      <c r="A320" s="56">
        <v>445</v>
      </c>
      <c r="B320" s="35">
        <v>445348277</v>
      </c>
      <c r="C320" s="37" t="s">
        <v>519</v>
      </c>
      <c r="D320" s="38">
        <v>0</v>
      </c>
      <c r="E320" s="38">
        <v>0</v>
      </c>
      <c r="F320" s="38">
        <v>0</v>
      </c>
      <c r="G320" s="38">
        <v>1</v>
      </c>
      <c r="H320" s="38">
        <v>0</v>
      </c>
      <c r="I320" s="38">
        <v>0</v>
      </c>
      <c r="J320" s="38">
        <v>0</v>
      </c>
      <c r="K320" s="57">
        <v>3.8600000000000002E-2</v>
      </c>
      <c r="L320" s="38">
        <v>0</v>
      </c>
      <c r="M320" s="38">
        <v>0</v>
      </c>
      <c r="N320" s="38">
        <v>0</v>
      </c>
      <c r="O320" s="38">
        <v>0</v>
      </c>
      <c r="P320" s="38">
        <v>1</v>
      </c>
      <c r="Q320" s="38">
        <v>1</v>
      </c>
      <c r="R320" s="57">
        <v>1</v>
      </c>
      <c r="S320" s="38">
        <v>12</v>
      </c>
      <c r="T320" s="35"/>
      <c r="U320" s="35">
        <v>445</v>
      </c>
      <c r="V320" s="35">
        <v>348</v>
      </c>
      <c r="W320" s="35">
        <v>277</v>
      </c>
      <c r="X320" s="58">
        <v>16591.25691</v>
      </c>
      <c r="Y320" s="58">
        <v>16591</v>
      </c>
    </row>
    <row r="321" spans="1:25" s="58" customFormat="1">
      <c r="A321" s="56">
        <v>445</v>
      </c>
      <c r="B321" s="35">
        <v>445348290</v>
      </c>
      <c r="C321" s="37" t="s">
        <v>519</v>
      </c>
      <c r="D321" s="38">
        <v>0</v>
      </c>
      <c r="E321" s="38">
        <v>0</v>
      </c>
      <c r="F321" s="38">
        <v>0</v>
      </c>
      <c r="G321" s="38">
        <v>0</v>
      </c>
      <c r="H321" s="38">
        <v>1</v>
      </c>
      <c r="I321" s="38">
        <v>0</v>
      </c>
      <c r="J321" s="38">
        <v>0</v>
      </c>
      <c r="K321" s="57">
        <v>3.8600000000000002E-2</v>
      </c>
      <c r="L321" s="38">
        <v>0</v>
      </c>
      <c r="M321" s="38">
        <v>0</v>
      </c>
      <c r="N321" s="38">
        <v>0</v>
      </c>
      <c r="O321" s="38">
        <v>0</v>
      </c>
      <c r="P321" s="38">
        <v>1</v>
      </c>
      <c r="Q321" s="38">
        <v>1</v>
      </c>
      <c r="R321" s="57">
        <v>1</v>
      </c>
      <c r="S321" s="38">
        <v>4</v>
      </c>
      <c r="T321" s="35"/>
      <c r="U321" s="35">
        <v>445</v>
      </c>
      <c r="V321" s="35">
        <v>348</v>
      </c>
      <c r="W321" s="35">
        <v>290</v>
      </c>
      <c r="X321" s="58">
        <v>14055.576909999998</v>
      </c>
      <c r="Y321" s="58">
        <v>14056</v>
      </c>
    </row>
    <row r="322" spans="1:25" s="58" customFormat="1">
      <c r="A322" s="56">
        <v>445</v>
      </c>
      <c r="B322" s="35">
        <v>445348316</v>
      </c>
      <c r="C322" s="37" t="s">
        <v>519</v>
      </c>
      <c r="D322" s="38">
        <v>0</v>
      </c>
      <c r="E322" s="38">
        <v>0</v>
      </c>
      <c r="F322" s="38">
        <v>0</v>
      </c>
      <c r="G322" s="38">
        <v>5</v>
      </c>
      <c r="H322" s="38">
        <v>1</v>
      </c>
      <c r="I322" s="38">
        <v>3</v>
      </c>
      <c r="J322" s="38">
        <v>0</v>
      </c>
      <c r="K322" s="57">
        <v>0.34739999999999999</v>
      </c>
      <c r="L322" s="38">
        <v>0</v>
      </c>
      <c r="M322" s="38">
        <v>1</v>
      </c>
      <c r="N322" s="38">
        <v>0</v>
      </c>
      <c r="O322" s="38">
        <v>0</v>
      </c>
      <c r="P322" s="38">
        <v>7</v>
      </c>
      <c r="Q322" s="38">
        <v>9</v>
      </c>
      <c r="R322" s="57">
        <v>1</v>
      </c>
      <c r="S322" s="38">
        <v>11</v>
      </c>
      <c r="T322" s="35"/>
      <c r="U322" s="35">
        <v>445</v>
      </c>
      <c r="V322" s="35">
        <v>348</v>
      </c>
      <c r="W322" s="35">
        <v>316</v>
      </c>
      <c r="X322" s="58">
        <v>140833.67219000001</v>
      </c>
      <c r="Y322" s="58">
        <v>15648</v>
      </c>
    </row>
    <row r="323" spans="1:25" s="58" customFormat="1">
      <c r="A323" s="56">
        <v>445</v>
      </c>
      <c r="B323" s="35">
        <v>445348322</v>
      </c>
      <c r="C323" s="37" t="s">
        <v>519</v>
      </c>
      <c r="D323" s="38">
        <v>0</v>
      </c>
      <c r="E323" s="38">
        <v>0</v>
      </c>
      <c r="F323" s="38">
        <v>0</v>
      </c>
      <c r="G323" s="38">
        <v>0</v>
      </c>
      <c r="H323" s="38">
        <v>1</v>
      </c>
      <c r="I323" s="38">
        <v>1</v>
      </c>
      <c r="J323" s="38">
        <v>0</v>
      </c>
      <c r="K323" s="57">
        <v>7.7200000000000005E-2</v>
      </c>
      <c r="L323" s="38">
        <v>0</v>
      </c>
      <c r="M323" s="38">
        <v>0</v>
      </c>
      <c r="N323" s="38">
        <v>1</v>
      </c>
      <c r="O323" s="38">
        <v>0</v>
      </c>
      <c r="P323" s="38">
        <v>2</v>
      </c>
      <c r="Q323" s="38">
        <v>2</v>
      </c>
      <c r="R323" s="57">
        <v>1</v>
      </c>
      <c r="S323" s="38">
        <v>6</v>
      </c>
      <c r="T323" s="35"/>
      <c r="U323" s="35">
        <v>445</v>
      </c>
      <c r="V323" s="35">
        <v>348</v>
      </c>
      <c r="W323" s="35">
        <v>322</v>
      </c>
      <c r="X323" s="58">
        <v>33650.453819999995</v>
      </c>
      <c r="Y323" s="58">
        <v>16825</v>
      </c>
    </row>
    <row r="324" spans="1:25" s="58" customFormat="1">
      <c r="A324" s="56">
        <v>445</v>
      </c>
      <c r="B324" s="35">
        <v>445348348</v>
      </c>
      <c r="C324" s="37" t="s">
        <v>519</v>
      </c>
      <c r="D324" s="38">
        <v>0</v>
      </c>
      <c r="E324" s="38">
        <v>0</v>
      </c>
      <c r="F324" s="38">
        <v>115</v>
      </c>
      <c r="G324" s="38">
        <v>550</v>
      </c>
      <c r="H324" s="38">
        <v>308</v>
      </c>
      <c r="I324" s="38">
        <v>341</v>
      </c>
      <c r="J324" s="38">
        <v>0</v>
      </c>
      <c r="K324" s="57">
        <v>50.720399999999998</v>
      </c>
      <c r="L324" s="38">
        <v>0</v>
      </c>
      <c r="M324" s="38">
        <v>183</v>
      </c>
      <c r="N324" s="38">
        <v>22</v>
      </c>
      <c r="O324" s="38">
        <v>1</v>
      </c>
      <c r="P324" s="38">
        <v>860</v>
      </c>
      <c r="Q324" s="38">
        <v>1314</v>
      </c>
      <c r="R324" s="57">
        <v>1</v>
      </c>
      <c r="S324" s="38">
        <v>11</v>
      </c>
      <c r="T324" s="35"/>
      <c r="U324" s="35">
        <v>445</v>
      </c>
      <c r="V324" s="35">
        <v>348</v>
      </c>
      <c r="W324" s="35">
        <v>348</v>
      </c>
      <c r="X324" s="58">
        <v>19510792.37974</v>
      </c>
      <c r="Y324" s="58">
        <v>14848</v>
      </c>
    </row>
    <row r="325" spans="1:25" s="58" customFormat="1">
      <c r="A325" s="56">
        <v>445</v>
      </c>
      <c r="B325" s="35">
        <v>445348620</v>
      </c>
      <c r="C325" s="37" t="s">
        <v>519</v>
      </c>
      <c r="D325" s="38">
        <v>0</v>
      </c>
      <c r="E325" s="38">
        <v>0</v>
      </c>
      <c r="F325" s="38">
        <v>0</v>
      </c>
      <c r="G325" s="38">
        <v>1</v>
      </c>
      <c r="H325" s="38">
        <v>0</v>
      </c>
      <c r="I325" s="38">
        <v>0</v>
      </c>
      <c r="J325" s="38">
        <v>0</v>
      </c>
      <c r="K325" s="57">
        <v>3.8600000000000002E-2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1</v>
      </c>
      <c r="R325" s="57">
        <v>1</v>
      </c>
      <c r="S325" s="38">
        <v>4</v>
      </c>
      <c r="T325" s="35"/>
      <c r="U325" s="35">
        <v>445</v>
      </c>
      <c r="V325" s="35">
        <v>348</v>
      </c>
      <c r="W325" s="35">
        <v>620</v>
      </c>
      <c r="X325" s="58">
        <v>10114.68691</v>
      </c>
      <c r="Y325" s="58">
        <v>10115</v>
      </c>
    </row>
    <row r="326" spans="1:25" s="58" customFormat="1">
      <c r="A326" s="56">
        <v>445</v>
      </c>
      <c r="B326" s="35">
        <v>445348658</v>
      </c>
      <c r="C326" s="37" t="s">
        <v>519</v>
      </c>
      <c r="D326" s="38">
        <v>0</v>
      </c>
      <c r="E326" s="38">
        <v>0</v>
      </c>
      <c r="F326" s="38">
        <v>0</v>
      </c>
      <c r="G326" s="38">
        <v>2</v>
      </c>
      <c r="H326" s="38">
        <v>0</v>
      </c>
      <c r="I326" s="38">
        <v>4</v>
      </c>
      <c r="J326" s="38">
        <v>0</v>
      </c>
      <c r="K326" s="57">
        <v>0.2316</v>
      </c>
      <c r="L326" s="38">
        <v>0</v>
      </c>
      <c r="M326" s="38">
        <v>1</v>
      </c>
      <c r="N326" s="38">
        <v>0</v>
      </c>
      <c r="O326" s="38">
        <v>0</v>
      </c>
      <c r="P326" s="38">
        <v>5</v>
      </c>
      <c r="Q326" s="38">
        <v>6</v>
      </c>
      <c r="R326" s="57">
        <v>1</v>
      </c>
      <c r="S326" s="38">
        <v>7</v>
      </c>
      <c r="T326" s="35"/>
      <c r="U326" s="35">
        <v>445</v>
      </c>
      <c r="V326" s="35">
        <v>348</v>
      </c>
      <c r="W326" s="35">
        <v>658</v>
      </c>
      <c r="X326" s="58">
        <v>94511.611459999986</v>
      </c>
      <c r="Y326" s="58">
        <v>15752</v>
      </c>
    </row>
    <row r="327" spans="1:25" s="58" customFormat="1">
      <c r="A327" s="56">
        <v>445</v>
      </c>
      <c r="B327" s="35">
        <v>445348753</v>
      </c>
      <c r="C327" s="37" t="s">
        <v>519</v>
      </c>
      <c r="D327" s="38">
        <v>0</v>
      </c>
      <c r="E327" s="38">
        <v>0</v>
      </c>
      <c r="F327" s="38">
        <v>1</v>
      </c>
      <c r="G327" s="38">
        <v>0</v>
      </c>
      <c r="H327" s="38">
        <v>1</v>
      </c>
      <c r="I327" s="38">
        <v>1</v>
      </c>
      <c r="J327" s="38">
        <v>0</v>
      </c>
      <c r="K327" s="57">
        <v>0.1158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38">
        <v>3</v>
      </c>
      <c r="R327" s="57">
        <v>1</v>
      </c>
      <c r="S327" s="38">
        <v>7</v>
      </c>
      <c r="T327" s="35"/>
      <c r="U327" s="35">
        <v>445</v>
      </c>
      <c r="V327" s="35">
        <v>348</v>
      </c>
      <c r="W327" s="35">
        <v>753</v>
      </c>
      <c r="X327" s="58">
        <v>31429.820729999999</v>
      </c>
      <c r="Y327" s="58">
        <v>10477</v>
      </c>
    </row>
    <row r="328" spans="1:25" s="58" customFormat="1">
      <c r="A328" s="56">
        <v>445</v>
      </c>
      <c r="B328" s="35">
        <v>445348767</v>
      </c>
      <c r="C328" s="37" t="s">
        <v>519</v>
      </c>
      <c r="D328" s="38">
        <v>0</v>
      </c>
      <c r="E328" s="38">
        <v>0</v>
      </c>
      <c r="F328" s="38">
        <v>0</v>
      </c>
      <c r="G328" s="38">
        <v>0</v>
      </c>
      <c r="H328" s="38">
        <v>0</v>
      </c>
      <c r="I328" s="38">
        <v>2</v>
      </c>
      <c r="J328" s="38">
        <v>0</v>
      </c>
      <c r="K328" s="57">
        <v>7.7200000000000005E-2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38">
        <v>2</v>
      </c>
      <c r="R328" s="57">
        <v>1</v>
      </c>
      <c r="S328" s="38">
        <v>9</v>
      </c>
      <c r="T328" s="35"/>
      <c r="U328" s="35">
        <v>445</v>
      </c>
      <c r="V328" s="35">
        <v>348</v>
      </c>
      <c r="W328" s="35">
        <v>767</v>
      </c>
      <c r="X328" s="58">
        <v>23222.933819999998</v>
      </c>
      <c r="Y328" s="58">
        <v>11611</v>
      </c>
    </row>
    <row r="329" spans="1:25" s="58" customFormat="1">
      <c r="A329" s="56">
        <v>445</v>
      </c>
      <c r="B329" s="35">
        <v>445348775</v>
      </c>
      <c r="C329" s="37" t="s">
        <v>519</v>
      </c>
      <c r="D329" s="38">
        <v>0</v>
      </c>
      <c r="E329" s="38">
        <v>0</v>
      </c>
      <c r="F329" s="38">
        <v>0</v>
      </c>
      <c r="G329" s="38">
        <v>5</v>
      </c>
      <c r="H329" s="38">
        <v>9</v>
      </c>
      <c r="I329" s="38">
        <v>4</v>
      </c>
      <c r="J329" s="38">
        <v>0</v>
      </c>
      <c r="K329" s="57">
        <v>0.69479999999999997</v>
      </c>
      <c r="L329" s="38">
        <v>0</v>
      </c>
      <c r="M329" s="38">
        <v>1</v>
      </c>
      <c r="N329" s="38">
        <v>0</v>
      </c>
      <c r="O329" s="38">
        <v>0</v>
      </c>
      <c r="P329" s="38">
        <v>3</v>
      </c>
      <c r="Q329" s="38">
        <v>18</v>
      </c>
      <c r="R329" s="57">
        <v>1</v>
      </c>
      <c r="S329" s="38">
        <v>4</v>
      </c>
      <c r="T329" s="35"/>
      <c r="U329" s="35">
        <v>445</v>
      </c>
      <c r="V329" s="35">
        <v>348</v>
      </c>
      <c r="W329" s="35">
        <v>775</v>
      </c>
      <c r="X329" s="58">
        <v>200266.66437999997</v>
      </c>
      <c r="Y329" s="58">
        <v>11126</v>
      </c>
    </row>
    <row r="330" spans="1:25" s="58" customFormat="1">
      <c r="A330" s="56">
        <v>446</v>
      </c>
      <c r="B330" s="35">
        <v>446099001</v>
      </c>
      <c r="C330" s="37" t="s">
        <v>520</v>
      </c>
      <c r="D330" s="38">
        <v>0</v>
      </c>
      <c r="E330" s="38">
        <v>0</v>
      </c>
      <c r="F330" s="38">
        <v>0</v>
      </c>
      <c r="G330" s="38">
        <v>0</v>
      </c>
      <c r="H330" s="38">
        <v>1</v>
      </c>
      <c r="I330" s="38">
        <v>0</v>
      </c>
      <c r="J330" s="38">
        <v>0</v>
      </c>
      <c r="K330" s="57">
        <v>3.8600000000000002E-2</v>
      </c>
      <c r="L330" s="38">
        <v>0</v>
      </c>
      <c r="M330" s="38">
        <v>0</v>
      </c>
      <c r="N330" s="38">
        <v>0</v>
      </c>
      <c r="O330" s="38">
        <v>0</v>
      </c>
      <c r="P330" s="38">
        <v>1</v>
      </c>
      <c r="Q330" s="38">
        <v>1</v>
      </c>
      <c r="R330" s="57">
        <v>1.0649999999999999</v>
      </c>
      <c r="S330" s="38">
        <v>7</v>
      </c>
      <c r="T330" s="35"/>
      <c r="U330" s="35">
        <v>446</v>
      </c>
      <c r="V330" s="35">
        <v>99</v>
      </c>
      <c r="W330" s="35">
        <v>1</v>
      </c>
      <c r="X330" s="58">
        <v>15606.344644239998</v>
      </c>
      <c r="Y330" s="58">
        <v>15606</v>
      </c>
    </row>
    <row r="331" spans="1:25" s="58" customFormat="1">
      <c r="A331" s="56">
        <v>446</v>
      </c>
      <c r="B331" s="35">
        <v>446099016</v>
      </c>
      <c r="C331" s="37" t="s">
        <v>520</v>
      </c>
      <c r="D331" s="38">
        <v>0</v>
      </c>
      <c r="E331" s="38">
        <v>0</v>
      </c>
      <c r="F331" s="38">
        <v>25</v>
      </c>
      <c r="G331" s="38">
        <v>133</v>
      </c>
      <c r="H331" s="38">
        <v>77</v>
      </c>
      <c r="I331" s="38">
        <v>78</v>
      </c>
      <c r="J331" s="38">
        <v>0</v>
      </c>
      <c r="K331" s="57">
        <v>12.081799999999999</v>
      </c>
      <c r="L331" s="38">
        <v>0</v>
      </c>
      <c r="M331" s="38">
        <v>9</v>
      </c>
      <c r="N331" s="38">
        <v>1</v>
      </c>
      <c r="O331" s="38">
        <v>0</v>
      </c>
      <c r="P331" s="38">
        <v>96</v>
      </c>
      <c r="Q331" s="38">
        <v>313</v>
      </c>
      <c r="R331" s="57">
        <v>1.0649999999999999</v>
      </c>
      <c r="S331" s="38">
        <v>8</v>
      </c>
      <c r="T331" s="35"/>
      <c r="U331" s="35">
        <v>446</v>
      </c>
      <c r="V331" s="35">
        <v>99</v>
      </c>
      <c r="W331" s="35">
        <v>16</v>
      </c>
      <c r="X331" s="58">
        <v>3990892.0445471196</v>
      </c>
      <c r="Y331" s="58">
        <v>12750</v>
      </c>
    </row>
    <row r="332" spans="1:25" s="58" customFormat="1">
      <c r="A332" s="56">
        <v>446</v>
      </c>
      <c r="B332" s="35">
        <v>446099018</v>
      </c>
      <c r="C332" s="37" t="s">
        <v>520</v>
      </c>
      <c r="D332" s="38">
        <v>0</v>
      </c>
      <c r="E332" s="38">
        <v>0</v>
      </c>
      <c r="F332" s="38">
        <v>0</v>
      </c>
      <c r="G332" s="38">
        <v>2</v>
      </c>
      <c r="H332" s="38">
        <v>2</v>
      </c>
      <c r="I332" s="38">
        <v>3</v>
      </c>
      <c r="J332" s="38">
        <v>0</v>
      </c>
      <c r="K332" s="57">
        <v>0.2702</v>
      </c>
      <c r="L332" s="38">
        <v>0</v>
      </c>
      <c r="M332" s="38">
        <v>0</v>
      </c>
      <c r="N332" s="38">
        <v>0</v>
      </c>
      <c r="O332" s="38">
        <v>0</v>
      </c>
      <c r="P332" s="38">
        <v>3</v>
      </c>
      <c r="Q332" s="38">
        <v>7</v>
      </c>
      <c r="R332" s="57">
        <v>1.0649999999999999</v>
      </c>
      <c r="S332" s="38">
        <v>9</v>
      </c>
      <c r="T332" s="35"/>
      <c r="U332" s="35">
        <v>446</v>
      </c>
      <c r="V332" s="35">
        <v>99</v>
      </c>
      <c r="W332" s="35">
        <v>18</v>
      </c>
      <c r="X332" s="58">
        <v>96185.058909679981</v>
      </c>
      <c r="Y332" s="58">
        <v>13741</v>
      </c>
    </row>
    <row r="333" spans="1:25" s="58" customFormat="1">
      <c r="A333" s="56">
        <v>446</v>
      </c>
      <c r="B333" s="35">
        <v>446099027</v>
      </c>
      <c r="C333" s="37" t="s">
        <v>520</v>
      </c>
      <c r="D333" s="38">
        <v>0</v>
      </c>
      <c r="E333" s="38">
        <v>0</v>
      </c>
      <c r="F333" s="38">
        <v>0</v>
      </c>
      <c r="G333" s="38">
        <v>1</v>
      </c>
      <c r="H333" s="38">
        <v>0</v>
      </c>
      <c r="I333" s="38">
        <v>0</v>
      </c>
      <c r="J333" s="38">
        <v>0</v>
      </c>
      <c r="K333" s="57">
        <v>3.8600000000000002E-2</v>
      </c>
      <c r="L333" s="38">
        <v>0</v>
      </c>
      <c r="M333" s="38">
        <v>0</v>
      </c>
      <c r="N333" s="38">
        <v>0</v>
      </c>
      <c r="O333" s="38">
        <v>0</v>
      </c>
      <c r="P333" s="38">
        <v>1</v>
      </c>
      <c r="Q333" s="38">
        <v>1</v>
      </c>
      <c r="R333" s="57">
        <v>1.0649999999999999</v>
      </c>
      <c r="S333" s="38">
        <v>5</v>
      </c>
      <c r="T333" s="35"/>
      <c r="U333" s="35">
        <v>446</v>
      </c>
      <c r="V333" s="35">
        <v>99</v>
      </c>
      <c r="W333" s="35">
        <v>27</v>
      </c>
      <c r="X333" s="58">
        <v>15310.633544239998</v>
      </c>
      <c r="Y333" s="58">
        <v>15311</v>
      </c>
    </row>
    <row r="334" spans="1:25" s="58" customFormat="1">
      <c r="A334" s="56">
        <v>446</v>
      </c>
      <c r="B334" s="35">
        <v>446099035</v>
      </c>
      <c r="C334" s="37" t="s">
        <v>520</v>
      </c>
      <c r="D334" s="38">
        <v>0</v>
      </c>
      <c r="E334" s="38">
        <v>0</v>
      </c>
      <c r="F334" s="38">
        <v>0</v>
      </c>
      <c r="G334" s="38">
        <v>1</v>
      </c>
      <c r="H334" s="38">
        <v>0</v>
      </c>
      <c r="I334" s="38">
        <v>3</v>
      </c>
      <c r="J334" s="38">
        <v>0</v>
      </c>
      <c r="K334" s="57">
        <v>0.15440000000000001</v>
      </c>
      <c r="L334" s="38">
        <v>0</v>
      </c>
      <c r="M334" s="38">
        <v>0</v>
      </c>
      <c r="N334" s="38">
        <v>0</v>
      </c>
      <c r="O334" s="38">
        <v>2</v>
      </c>
      <c r="P334" s="38">
        <v>4</v>
      </c>
      <c r="Q334" s="38">
        <v>4</v>
      </c>
      <c r="R334" s="57">
        <v>1.0649999999999999</v>
      </c>
      <c r="S334" s="38">
        <v>11</v>
      </c>
      <c r="T334" s="35"/>
      <c r="U334" s="35">
        <v>446</v>
      </c>
      <c r="V334" s="35">
        <v>99</v>
      </c>
      <c r="W334" s="35">
        <v>35</v>
      </c>
      <c r="X334" s="58">
        <v>78690.213226959997</v>
      </c>
      <c r="Y334" s="58">
        <v>19673</v>
      </c>
    </row>
    <row r="335" spans="1:25" s="58" customFormat="1">
      <c r="A335" s="56">
        <v>446</v>
      </c>
      <c r="B335" s="35">
        <v>446099040</v>
      </c>
      <c r="C335" s="37" t="s">
        <v>520</v>
      </c>
      <c r="D335" s="38">
        <v>0</v>
      </c>
      <c r="E335" s="38">
        <v>0</v>
      </c>
      <c r="F335" s="38">
        <v>0</v>
      </c>
      <c r="G335" s="38">
        <v>2</v>
      </c>
      <c r="H335" s="38">
        <v>1</v>
      </c>
      <c r="I335" s="38">
        <v>1</v>
      </c>
      <c r="J335" s="38">
        <v>0</v>
      </c>
      <c r="K335" s="57">
        <v>0.15440000000000001</v>
      </c>
      <c r="L335" s="38">
        <v>0</v>
      </c>
      <c r="M335" s="38">
        <v>0</v>
      </c>
      <c r="N335" s="38">
        <v>0</v>
      </c>
      <c r="O335" s="38">
        <v>0</v>
      </c>
      <c r="P335" s="38">
        <v>4</v>
      </c>
      <c r="Q335" s="38">
        <v>4</v>
      </c>
      <c r="R335" s="57">
        <v>1.0649999999999999</v>
      </c>
      <c r="S335" s="38">
        <v>6</v>
      </c>
      <c r="T335" s="35"/>
      <c r="U335" s="35">
        <v>446</v>
      </c>
      <c r="V335" s="35">
        <v>99</v>
      </c>
      <c r="W335" s="35">
        <v>40</v>
      </c>
      <c r="X335" s="58">
        <v>64059.563126959998</v>
      </c>
      <c r="Y335" s="58">
        <v>16015</v>
      </c>
    </row>
    <row r="336" spans="1:25" s="58" customFormat="1">
      <c r="A336" s="56">
        <v>446</v>
      </c>
      <c r="B336" s="35">
        <v>446099044</v>
      </c>
      <c r="C336" s="37" t="s">
        <v>520</v>
      </c>
      <c r="D336" s="38">
        <v>0</v>
      </c>
      <c r="E336" s="38">
        <v>0</v>
      </c>
      <c r="F336" s="38">
        <v>59</v>
      </c>
      <c r="G336" s="38">
        <v>276</v>
      </c>
      <c r="H336" s="38">
        <v>165</v>
      </c>
      <c r="I336" s="38">
        <v>134</v>
      </c>
      <c r="J336" s="38">
        <v>0</v>
      </c>
      <c r="K336" s="57">
        <v>24.4724</v>
      </c>
      <c r="L336" s="38">
        <v>0</v>
      </c>
      <c r="M336" s="38">
        <v>38</v>
      </c>
      <c r="N336" s="38">
        <v>17</v>
      </c>
      <c r="O336" s="38">
        <v>5</v>
      </c>
      <c r="P336" s="38">
        <v>385</v>
      </c>
      <c r="Q336" s="38">
        <v>634</v>
      </c>
      <c r="R336" s="57">
        <v>1.0649999999999999</v>
      </c>
      <c r="S336" s="38">
        <v>11</v>
      </c>
      <c r="T336" s="35"/>
      <c r="U336" s="35">
        <v>446</v>
      </c>
      <c r="V336" s="35">
        <v>99</v>
      </c>
      <c r="W336" s="35">
        <v>44</v>
      </c>
      <c r="X336" s="58">
        <v>9565972.5666981563</v>
      </c>
      <c r="Y336" s="58">
        <v>15088</v>
      </c>
    </row>
    <row r="337" spans="1:25" s="58" customFormat="1">
      <c r="A337" s="56">
        <v>446</v>
      </c>
      <c r="B337" s="35">
        <v>446099050</v>
      </c>
      <c r="C337" s="37" t="s">
        <v>520</v>
      </c>
      <c r="D337" s="38">
        <v>0</v>
      </c>
      <c r="E337" s="38">
        <v>0</v>
      </c>
      <c r="F337" s="38">
        <v>0</v>
      </c>
      <c r="G337" s="38">
        <v>1</v>
      </c>
      <c r="H337" s="38">
        <v>4</v>
      </c>
      <c r="I337" s="38">
        <v>2</v>
      </c>
      <c r="J337" s="38">
        <v>0</v>
      </c>
      <c r="K337" s="57">
        <v>0.2702</v>
      </c>
      <c r="L337" s="38">
        <v>0</v>
      </c>
      <c r="M337" s="38">
        <v>0</v>
      </c>
      <c r="N337" s="38">
        <v>0</v>
      </c>
      <c r="O337" s="38">
        <v>1</v>
      </c>
      <c r="P337" s="38">
        <v>6</v>
      </c>
      <c r="Q337" s="38">
        <v>7</v>
      </c>
      <c r="R337" s="57">
        <v>1.0649999999999999</v>
      </c>
      <c r="S337" s="38">
        <v>4</v>
      </c>
      <c r="T337" s="35"/>
      <c r="U337" s="35">
        <v>446</v>
      </c>
      <c r="V337" s="35">
        <v>99</v>
      </c>
      <c r="W337" s="35">
        <v>50</v>
      </c>
      <c r="X337" s="58">
        <v>106074.60765968</v>
      </c>
      <c r="Y337" s="58">
        <v>15154</v>
      </c>
    </row>
    <row r="338" spans="1:25" s="58" customFormat="1">
      <c r="A338" s="56">
        <v>446</v>
      </c>
      <c r="B338" s="35">
        <v>446099073</v>
      </c>
      <c r="C338" s="37" t="s">
        <v>520</v>
      </c>
      <c r="D338" s="38">
        <v>0</v>
      </c>
      <c r="E338" s="38">
        <v>0</v>
      </c>
      <c r="F338" s="38">
        <v>0</v>
      </c>
      <c r="G338" s="38">
        <v>2</v>
      </c>
      <c r="H338" s="38">
        <v>1</v>
      </c>
      <c r="I338" s="38">
        <v>0</v>
      </c>
      <c r="J338" s="38">
        <v>0</v>
      </c>
      <c r="K338" s="57">
        <v>0.1158</v>
      </c>
      <c r="L338" s="38">
        <v>0</v>
      </c>
      <c r="M338" s="38">
        <v>0</v>
      </c>
      <c r="N338" s="38">
        <v>0</v>
      </c>
      <c r="O338" s="38">
        <v>0</v>
      </c>
      <c r="P338" s="38">
        <v>3</v>
      </c>
      <c r="Q338" s="38">
        <v>3</v>
      </c>
      <c r="R338" s="57">
        <v>1.0649999999999999</v>
      </c>
      <c r="S338" s="38">
        <v>6</v>
      </c>
      <c r="T338" s="35"/>
      <c r="U338" s="35">
        <v>446</v>
      </c>
      <c r="V338" s="35">
        <v>99</v>
      </c>
      <c r="W338" s="35">
        <v>73</v>
      </c>
      <c r="X338" s="58">
        <v>46763.218382720006</v>
      </c>
      <c r="Y338" s="58">
        <v>15588</v>
      </c>
    </row>
    <row r="339" spans="1:25" s="58" customFormat="1">
      <c r="A339" s="56">
        <v>446</v>
      </c>
      <c r="B339" s="35">
        <v>446099083</v>
      </c>
      <c r="C339" s="37" t="s">
        <v>520</v>
      </c>
      <c r="D339" s="38">
        <v>0</v>
      </c>
      <c r="E339" s="38">
        <v>0</v>
      </c>
      <c r="F339" s="38">
        <v>0</v>
      </c>
      <c r="G339" s="38">
        <v>0</v>
      </c>
      <c r="H339" s="38">
        <v>0</v>
      </c>
      <c r="I339" s="38">
        <v>2</v>
      </c>
      <c r="J339" s="38">
        <v>0</v>
      </c>
      <c r="K339" s="57">
        <v>7.7200000000000005E-2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2</v>
      </c>
      <c r="R339" s="57">
        <v>1.0649999999999999</v>
      </c>
      <c r="S339" s="38">
        <v>6</v>
      </c>
      <c r="T339" s="35"/>
      <c r="U339" s="35">
        <v>446</v>
      </c>
      <c r="V339" s="35">
        <v>99</v>
      </c>
      <c r="W339" s="35">
        <v>83</v>
      </c>
      <c r="X339" s="58">
        <v>24446.787788479996</v>
      </c>
      <c r="Y339" s="58">
        <v>12223</v>
      </c>
    </row>
    <row r="340" spans="1:25" s="58" customFormat="1">
      <c r="A340" s="56">
        <v>446</v>
      </c>
      <c r="B340" s="35">
        <v>446099088</v>
      </c>
      <c r="C340" s="37" t="s">
        <v>520</v>
      </c>
      <c r="D340" s="38">
        <v>0</v>
      </c>
      <c r="E340" s="38">
        <v>0</v>
      </c>
      <c r="F340" s="38">
        <v>2</v>
      </c>
      <c r="G340" s="38">
        <v>2</v>
      </c>
      <c r="H340" s="38">
        <v>1</v>
      </c>
      <c r="I340" s="38">
        <v>8</v>
      </c>
      <c r="J340" s="38">
        <v>0</v>
      </c>
      <c r="K340" s="57">
        <v>0.50180000000000002</v>
      </c>
      <c r="L340" s="38">
        <v>0</v>
      </c>
      <c r="M340" s="38">
        <v>0</v>
      </c>
      <c r="N340" s="38">
        <v>0</v>
      </c>
      <c r="O340" s="38">
        <v>0</v>
      </c>
      <c r="P340" s="38">
        <v>4</v>
      </c>
      <c r="Q340" s="38">
        <v>13</v>
      </c>
      <c r="R340" s="57">
        <v>1.0649999999999999</v>
      </c>
      <c r="S340" s="38">
        <v>4</v>
      </c>
      <c r="T340" s="35"/>
      <c r="U340" s="35">
        <v>446</v>
      </c>
      <c r="V340" s="35">
        <v>99</v>
      </c>
      <c r="W340" s="35">
        <v>88</v>
      </c>
      <c r="X340" s="58">
        <v>168715.73757512</v>
      </c>
      <c r="Y340" s="58">
        <v>12978</v>
      </c>
    </row>
    <row r="341" spans="1:25" s="58" customFormat="1">
      <c r="A341" s="56">
        <v>446</v>
      </c>
      <c r="B341" s="35">
        <v>446099095</v>
      </c>
      <c r="C341" s="37" t="s">
        <v>520</v>
      </c>
      <c r="D341" s="38">
        <v>0</v>
      </c>
      <c r="E341" s="38">
        <v>0</v>
      </c>
      <c r="F341" s="38">
        <v>0</v>
      </c>
      <c r="G341" s="38">
        <v>0</v>
      </c>
      <c r="H341" s="38">
        <v>0</v>
      </c>
      <c r="I341" s="38">
        <v>1</v>
      </c>
      <c r="J341" s="38">
        <v>0</v>
      </c>
      <c r="K341" s="57">
        <v>3.8600000000000002E-2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  <c r="Q341" s="38">
        <v>1</v>
      </c>
      <c r="R341" s="57">
        <v>1.0649999999999999</v>
      </c>
      <c r="S341" s="38">
        <v>12</v>
      </c>
      <c r="T341" s="35"/>
      <c r="U341" s="35">
        <v>446</v>
      </c>
      <c r="V341" s="35">
        <v>99</v>
      </c>
      <c r="W341" s="35">
        <v>95</v>
      </c>
      <c r="X341" s="58">
        <v>12223.393894239998</v>
      </c>
      <c r="Y341" s="58">
        <v>12223</v>
      </c>
    </row>
    <row r="342" spans="1:25" s="58" customFormat="1">
      <c r="A342" s="56">
        <v>446</v>
      </c>
      <c r="B342" s="35">
        <v>446099099</v>
      </c>
      <c r="C342" s="37" t="s">
        <v>520</v>
      </c>
      <c r="D342" s="38">
        <v>0</v>
      </c>
      <c r="E342" s="38">
        <v>0</v>
      </c>
      <c r="F342" s="38">
        <v>12</v>
      </c>
      <c r="G342" s="38">
        <v>49</v>
      </c>
      <c r="H342" s="38">
        <v>24</v>
      </c>
      <c r="I342" s="38">
        <v>20</v>
      </c>
      <c r="J342" s="38">
        <v>0</v>
      </c>
      <c r="K342" s="57">
        <v>4.0529999999999999</v>
      </c>
      <c r="L342" s="38">
        <v>0</v>
      </c>
      <c r="M342" s="38">
        <v>7</v>
      </c>
      <c r="N342" s="38">
        <v>2</v>
      </c>
      <c r="O342" s="38">
        <v>3</v>
      </c>
      <c r="P342" s="38">
        <v>44</v>
      </c>
      <c r="Q342" s="38">
        <v>105</v>
      </c>
      <c r="R342" s="57">
        <v>1.0649999999999999</v>
      </c>
      <c r="S342" s="38">
        <v>5</v>
      </c>
      <c r="T342" s="35"/>
      <c r="U342" s="35">
        <v>446</v>
      </c>
      <c r="V342" s="35">
        <v>99</v>
      </c>
      <c r="W342" s="35">
        <v>99</v>
      </c>
      <c r="X342" s="58">
        <v>1377086.1537452</v>
      </c>
      <c r="Y342" s="58">
        <v>13115</v>
      </c>
    </row>
    <row r="343" spans="1:25" s="58" customFormat="1">
      <c r="A343" s="56">
        <v>446</v>
      </c>
      <c r="B343" s="35">
        <v>446099101</v>
      </c>
      <c r="C343" s="37" t="s">
        <v>520</v>
      </c>
      <c r="D343" s="38">
        <v>0</v>
      </c>
      <c r="E343" s="38">
        <v>0</v>
      </c>
      <c r="F343" s="38">
        <v>0</v>
      </c>
      <c r="G343" s="38">
        <v>0</v>
      </c>
      <c r="H343" s="38">
        <v>0</v>
      </c>
      <c r="I343" s="38">
        <v>1</v>
      </c>
      <c r="J343" s="38">
        <v>0</v>
      </c>
      <c r="K343" s="57">
        <v>3.8600000000000002E-2</v>
      </c>
      <c r="L343" s="38">
        <v>0</v>
      </c>
      <c r="M343" s="38">
        <v>0</v>
      </c>
      <c r="N343" s="38">
        <v>0</v>
      </c>
      <c r="O343" s="38">
        <v>0</v>
      </c>
      <c r="P343" s="38">
        <v>1</v>
      </c>
      <c r="Q343" s="38">
        <v>1</v>
      </c>
      <c r="R343" s="57">
        <v>1.0649999999999999</v>
      </c>
      <c r="S343" s="38">
        <v>3</v>
      </c>
      <c r="T343" s="35"/>
      <c r="U343" s="35">
        <v>446</v>
      </c>
      <c r="V343" s="35">
        <v>99</v>
      </c>
      <c r="W343" s="35">
        <v>101</v>
      </c>
      <c r="X343" s="58">
        <v>16658.948094239997</v>
      </c>
      <c r="Y343" s="58">
        <v>16659</v>
      </c>
    </row>
    <row r="344" spans="1:25" s="58" customFormat="1">
      <c r="A344" s="56">
        <v>446</v>
      </c>
      <c r="B344" s="35">
        <v>446099133</v>
      </c>
      <c r="C344" s="37" t="s">
        <v>520</v>
      </c>
      <c r="D344" s="38">
        <v>0</v>
      </c>
      <c r="E344" s="38">
        <v>0</v>
      </c>
      <c r="F344" s="38">
        <v>0</v>
      </c>
      <c r="G344" s="38">
        <v>1</v>
      </c>
      <c r="H344" s="38">
        <v>1</v>
      </c>
      <c r="I344" s="38">
        <v>1</v>
      </c>
      <c r="J344" s="38">
        <v>0</v>
      </c>
      <c r="K344" s="57">
        <v>0.1158</v>
      </c>
      <c r="L344" s="38">
        <v>0</v>
      </c>
      <c r="M344" s="38">
        <v>0</v>
      </c>
      <c r="N344" s="38">
        <v>0</v>
      </c>
      <c r="O344" s="38">
        <v>0</v>
      </c>
      <c r="P344" s="38">
        <v>3</v>
      </c>
      <c r="Q344" s="38">
        <v>3</v>
      </c>
      <c r="R344" s="57">
        <v>1.0649999999999999</v>
      </c>
      <c r="S344" s="38">
        <v>9</v>
      </c>
      <c r="T344" s="35"/>
      <c r="U344" s="35">
        <v>446</v>
      </c>
      <c r="V344" s="35">
        <v>99</v>
      </c>
      <c r="W344" s="35">
        <v>133</v>
      </c>
      <c r="X344" s="58">
        <v>50838.023132719987</v>
      </c>
      <c r="Y344" s="58">
        <v>16946</v>
      </c>
    </row>
    <row r="345" spans="1:25" s="58" customFormat="1">
      <c r="A345" s="56">
        <v>446</v>
      </c>
      <c r="B345" s="35">
        <v>446099136</v>
      </c>
      <c r="C345" s="37" t="s">
        <v>520</v>
      </c>
      <c r="D345" s="38">
        <v>0</v>
      </c>
      <c r="E345" s="38">
        <v>0</v>
      </c>
      <c r="F345" s="38">
        <v>0</v>
      </c>
      <c r="G345" s="38">
        <v>0</v>
      </c>
      <c r="H345" s="38">
        <v>1</v>
      </c>
      <c r="I345" s="38">
        <v>0</v>
      </c>
      <c r="J345" s="38">
        <v>0</v>
      </c>
      <c r="K345" s="57">
        <v>3.8600000000000002E-2</v>
      </c>
      <c r="L345" s="38">
        <v>0</v>
      </c>
      <c r="M345" s="38">
        <v>0</v>
      </c>
      <c r="N345" s="38">
        <v>0</v>
      </c>
      <c r="O345" s="38">
        <v>0</v>
      </c>
      <c r="P345" s="38">
        <v>1</v>
      </c>
      <c r="Q345" s="38">
        <v>1</v>
      </c>
      <c r="R345" s="57">
        <v>1.0649999999999999</v>
      </c>
      <c r="S345" s="38">
        <v>3</v>
      </c>
      <c r="T345" s="35"/>
      <c r="U345" s="35">
        <v>446</v>
      </c>
      <c r="V345" s="35">
        <v>99</v>
      </c>
      <c r="W345" s="35">
        <v>136</v>
      </c>
      <c r="X345" s="58">
        <v>14691.68434424</v>
      </c>
      <c r="Y345" s="58">
        <v>14692</v>
      </c>
    </row>
    <row r="346" spans="1:25" s="58" customFormat="1">
      <c r="A346" s="56">
        <v>446</v>
      </c>
      <c r="B346" s="35">
        <v>446099167</v>
      </c>
      <c r="C346" s="37" t="s">
        <v>520</v>
      </c>
      <c r="D346" s="38">
        <v>0</v>
      </c>
      <c r="E346" s="38">
        <v>0</v>
      </c>
      <c r="F346" s="38">
        <v>5</v>
      </c>
      <c r="G346" s="38">
        <v>39</v>
      </c>
      <c r="H346" s="38">
        <v>15</v>
      </c>
      <c r="I346" s="38">
        <v>13</v>
      </c>
      <c r="J346" s="38">
        <v>0</v>
      </c>
      <c r="K346" s="57">
        <v>2.7791999999999999</v>
      </c>
      <c r="L346" s="38">
        <v>0</v>
      </c>
      <c r="M346" s="38">
        <v>3</v>
      </c>
      <c r="N346" s="38">
        <v>0</v>
      </c>
      <c r="O346" s="38">
        <v>0</v>
      </c>
      <c r="P346" s="38">
        <v>38</v>
      </c>
      <c r="Q346" s="38">
        <v>72</v>
      </c>
      <c r="R346" s="57">
        <v>1.0649999999999999</v>
      </c>
      <c r="S346" s="38">
        <v>4</v>
      </c>
      <c r="T346" s="35"/>
      <c r="U346" s="35">
        <v>446</v>
      </c>
      <c r="V346" s="35">
        <v>99</v>
      </c>
      <c r="W346" s="35">
        <v>167</v>
      </c>
      <c r="X346" s="58">
        <v>961837.27543528005</v>
      </c>
      <c r="Y346" s="58">
        <v>13359</v>
      </c>
    </row>
    <row r="347" spans="1:25" s="58" customFormat="1">
      <c r="A347" s="56">
        <v>446</v>
      </c>
      <c r="B347" s="35">
        <v>446099177</v>
      </c>
      <c r="C347" s="37" t="s">
        <v>520</v>
      </c>
      <c r="D347" s="38">
        <v>0</v>
      </c>
      <c r="E347" s="38">
        <v>0</v>
      </c>
      <c r="F347" s="38">
        <v>0</v>
      </c>
      <c r="G347" s="38">
        <v>0</v>
      </c>
      <c r="H347" s="38">
        <v>1</v>
      </c>
      <c r="I347" s="38">
        <v>1</v>
      </c>
      <c r="J347" s="38">
        <v>0</v>
      </c>
      <c r="K347" s="57">
        <v>7.7200000000000005E-2</v>
      </c>
      <c r="L347" s="38">
        <v>0</v>
      </c>
      <c r="M347" s="38">
        <v>0</v>
      </c>
      <c r="N347" s="38">
        <v>0</v>
      </c>
      <c r="O347" s="38">
        <v>0</v>
      </c>
      <c r="P347" s="38">
        <v>2</v>
      </c>
      <c r="Q347" s="38">
        <v>2</v>
      </c>
      <c r="R347" s="57">
        <v>1.0649999999999999</v>
      </c>
      <c r="S347" s="38">
        <v>3</v>
      </c>
      <c r="T347" s="35"/>
      <c r="U347" s="35">
        <v>446</v>
      </c>
      <c r="V347" s="35">
        <v>99</v>
      </c>
      <c r="W347" s="35">
        <v>177</v>
      </c>
      <c r="X347" s="58">
        <v>31350.632438479999</v>
      </c>
      <c r="Y347" s="58">
        <v>15675</v>
      </c>
    </row>
    <row r="348" spans="1:25" s="58" customFormat="1">
      <c r="A348" s="56">
        <v>446</v>
      </c>
      <c r="B348" s="35">
        <v>446099182</v>
      </c>
      <c r="C348" s="37" t="s">
        <v>520</v>
      </c>
      <c r="D348" s="38">
        <v>0</v>
      </c>
      <c r="E348" s="38">
        <v>0</v>
      </c>
      <c r="F348" s="38">
        <v>0</v>
      </c>
      <c r="G348" s="38">
        <v>0</v>
      </c>
      <c r="H348" s="38">
        <v>1</v>
      </c>
      <c r="I348" s="38">
        <v>3</v>
      </c>
      <c r="J348" s="38">
        <v>0</v>
      </c>
      <c r="K348" s="57">
        <v>0.15440000000000001</v>
      </c>
      <c r="L348" s="38">
        <v>0</v>
      </c>
      <c r="M348" s="38">
        <v>0</v>
      </c>
      <c r="N348" s="38">
        <v>0</v>
      </c>
      <c r="O348" s="38">
        <v>0</v>
      </c>
      <c r="P348" s="38">
        <v>1</v>
      </c>
      <c r="Q348" s="38">
        <v>4</v>
      </c>
      <c r="R348" s="57">
        <v>1.0649999999999999</v>
      </c>
      <c r="S348" s="38">
        <v>8</v>
      </c>
      <c r="T348" s="35"/>
      <c r="U348" s="35">
        <v>446</v>
      </c>
      <c r="V348" s="35">
        <v>99</v>
      </c>
      <c r="W348" s="35">
        <v>182</v>
      </c>
      <c r="X348" s="58">
        <v>52553.799976959999</v>
      </c>
      <c r="Y348" s="58">
        <v>13138</v>
      </c>
    </row>
    <row r="349" spans="1:25" s="58" customFormat="1">
      <c r="A349" s="56">
        <v>446</v>
      </c>
      <c r="B349" s="35">
        <v>446099187</v>
      </c>
      <c r="C349" s="37" t="s">
        <v>520</v>
      </c>
      <c r="D349" s="38">
        <v>0</v>
      </c>
      <c r="E349" s="38">
        <v>0</v>
      </c>
      <c r="F349" s="38">
        <v>0</v>
      </c>
      <c r="G349" s="38">
        <v>1</v>
      </c>
      <c r="H349" s="38">
        <v>1</v>
      </c>
      <c r="I349" s="38">
        <v>0</v>
      </c>
      <c r="J349" s="38">
        <v>0</v>
      </c>
      <c r="K349" s="57">
        <v>7.7200000000000005E-2</v>
      </c>
      <c r="L349" s="38">
        <v>0</v>
      </c>
      <c r="M349" s="38">
        <v>1</v>
      </c>
      <c r="N349" s="38">
        <v>1</v>
      </c>
      <c r="O349" s="38">
        <v>0</v>
      </c>
      <c r="P349" s="38">
        <v>2</v>
      </c>
      <c r="Q349" s="38">
        <v>2</v>
      </c>
      <c r="R349" s="57">
        <v>1.0649999999999999</v>
      </c>
      <c r="S349" s="38">
        <v>4</v>
      </c>
      <c r="T349" s="35"/>
      <c r="U349" s="35">
        <v>446</v>
      </c>
      <c r="V349" s="35">
        <v>99</v>
      </c>
      <c r="W349" s="35">
        <v>187</v>
      </c>
      <c r="X349" s="58">
        <v>35539.26763848</v>
      </c>
      <c r="Y349" s="58">
        <v>17770</v>
      </c>
    </row>
    <row r="350" spans="1:25" s="58" customFormat="1">
      <c r="A350" s="56">
        <v>446</v>
      </c>
      <c r="B350" s="35">
        <v>446099208</v>
      </c>
      <c r="C350" s="37" t="s">
        <v>520</v>
      </c>
      <c r="D350" s="38">
        <v>0</v>
      </c>
      <c r="E350" s="38">
        <v>0</v>
      </c>
      <c r="F350" s="38">
        <v>1</v>
      </c>
      <c r="G350" s="38">
        <v>2</v>
      </c>
      <c r="H350" s="38">
        <v>0</v>
      </c>
      <c r="I350" s="38">
        <v>0</v>
      </c>
      <c r="J350" s="38">
        <v>0</v>
      </c>
      <c r="K350" s="57">
        <v>0.1158</v>
      </c>
      <c r="L350" s="38">
        <v>0</v>
      </c>
      <c r="M350" s="38">
        <v>0</v>
      </c>
      <c r="N350" s="38">
        <v>0</v>
      </c>
      <c r="O350" s="38">
        <v>0</v>
      </c>
      <c r="P350" s="38">
        <v>2</v>
      </c>
      <c r="Q350" s="38">
        <v>3</v>
      </c>
      <c r="R350" s="57">
        <v>1.0649999999999999</v>
      </c>
      <c r="S350" s="38">
        <v>2</v>
      </c>
      <c r="T350" s="35"/>
      <c r="U350" s="35">
        <v>446</v>
      </c>
      <c r="V350" s="35">
        <v>99</v>
      </c>
      <c r="W350" s="35">
        <v>208</v>
      </c>
      <c r="X350" s="58">
        <v>40518.402982719999</v>
      </c>
      <c r="Y350" s="58">
        <v>13506</v>
      </c>
    </row>
    <row r="351" spans="1:25" s="58" customFormat="1">
      <c r="A351" s="56">
        <v>446</v>
      </c>
      <c r="B351" s="35">
        <v>446099212</v>
      </c>
      <c r="C351" s="37" t="s">
        <v>520</v>
      </c>
      <c r="D351" s="38">
        <v>0</v>
      </c>
      <c r="E351" s="38">
        <v>0</v>
      </c>
      <c r="F351" s="38">
        <v>15</v>
      </c>
      <c r="G351" s="38">
        <v>71</v>
      </c>
      <c r="H351" s="38">
        <v>25</v>
      </c>
      <c r="I351" s="38">
        <v>26</v>
      </c>
      <c r="J351" s="38">
        <v>0</v>
      </c>
      <c r="K351" s="57">
        <v>5.2881999999999998</v>
      </c>
      <c r="L351" s="38">
        <v>0</v>
      </c>
      <c r="M351" s="38">
        <v>6</v>
      </c>
      <c r="N351" s="38">
        <v>1</v>
      </c>
      <c r="O351" s="38">
        <v>1</v>
      </c>
      <c r="P351" s="38">
        <v>42</v>
      </c>
      <c r="Q351" s="38">
        <v>137</v>
      </c>
      <c r="R351" s="57">
        <v>1.0649999999999999</v>
      </c>
      <c r="S351" s="38">
        <v>5</v>
      </c>
      <c r="T351" s="35"/>
      <c r="U351" s="35">
        <v>446</v>
      </c>
      <c r="V351" s="35">
        <v>99</v>
      </c>
      <c r="W351" s="35">
        <v>212</v>
      </c>
      <c r="X351" s="58">
        <v>1706447.3563608802</v>
      </c>
      <c r="Y351" s="58">
        <v>12456</v>
      </c>
    </row>
    <row r="352" spans="1:25" s="58" customFormat="1">
      <c r="A352" s="56">
        <v>446</v>
      </c>
      <c r="B352" s="35">
        <v>446099218</v>
      </c>
      <c r="C352" s="37" t="s">
        <v>520</v>
      </c>
      <c r="D352" s="38">
        <v>0</v>
      </c>
      <c r="E352" s="38">
        <v>0</v>
      </c>
      <c r="F352" s="38">
        <v>3</v>
      </c>
      <c r="G352" s="38">
        <v>16</v>
      </c>
      <c r="H352" s="38">
        <v>17</v>
      </c>
      <c r="I352" s="38">
        <v>27</v>
      </c>
      <c r="J352" s="38">
        <v>0</v>
      </c>
      <c r="K352" s="57">
        <v>2.4318</v>
      </c>
      <c r="L352" s="38">
        <v>0</v>
      </c>
      <c r="M352" s="38">
        <v>1</v>
      </c>
      <c r="N352" s="38">
        <v>1</v>
      </c>
      <c r="O352" s="38">
        <v>0</v>
      </c>
      <c r="P352" s="38">
        <v>13</v>
      </c>
      <c r="Q352" s="38">
        <v>63</v>
      </c>
      <c r="R352" s="57">
        <v>1.0649999999999999</v>
      </c>
      <c r="S352" s="38">
        <v>5</v>
      </c>
      <c r="T352" s="35"/>
      <c r="U352" s="35">
        <v>446</v>
      </c>
      <c r="V352" s="35">
        <v>99</v>
      </c>
      <c r="W352" s="35">
        <v>218</v>
      </c>
      <c r="X352" s="58">
        <v>772663.58813712001</v>
      </c>
      <c r="Y352" s="58">
        <v>12265</v>
      </c>
    </row>
    <row r="353" spans="1:25" s="58" customFormat="1">
      <c r="A353" s="56">
        <v>446</v>
      </c>
      <c r="B353" s="35">
        <v>446099220</v>
      </c>
      <c r="C353" s="37" t="s">
        <v>520</v>
      </c>
      <c r="D353" s="38">
        <v>0</v>
      </c>
      <c r="E353" s="38">
        <v>0</v>
      </c>
      <c r="F353" s="38">
        <v>5</v>
      </c>
      <c r="G353" s="38">
        <v>20</v>
      </c>
      <c r="H353" s="38">
        <v>10</v>
      </c>
      <c r="I353" s="38">
        <v>3</v>
      </c>
      <c r="J353" s="38">
        <v>0</v>
      </c>
      <c r="K353" s="57">
        <v>1.4668000000000001</v>
      </c>
      <c r="L353" s="38">
        <v>0</v>
      </c>
      <c r="M353" s="38">
        <v>3</v>
      </c>
      <c r="N353" s="38">
        <v>0</v>
      </c>
      <c r="O353" s="38">
        <v>0</v>
      </c>
      <c r="P353" s="38">
        <v>19</v>
      </c>
      <c r="Q353" s="38">
        <v>38</v>
      </c>
      <c r="R353" s="57">
        <v>1.0649999999999999</v>
      </c>
      <c r="S353" s="38">
        <v>7</v>
      </c>
      <c r="T353" s="35"/>
      <c r="U353" s="35">
        <v>446</v>
      </c>
      <c r="V353" s="35">
        <v>99</v>
      </c>
      <c r="W353" s="35">
        <v>220</v>
      </c>
      <c r="X353" s="58">
        <v>514799.57413112</v>
      </c>
      <c r="Y353" s="58">
        <v>13547</v>
      </c>
    </row>
    <row r="354" spans="1:25" s="58" customFormat="1">
      <c r="A354" s="56">
        <v>446</v>
      </c>
      <c r="B354" s="35">
        <v>446099238</v>
      </c>
      <c r="C354" s="37" t="s">
        <v>520</v>
      </c>
      <c r="D354" s="38">
        <v>0</v>
      </c>
      <c r="E354" s="38">
        <v>0</v>
      </c>
      <c r="F354" s="38">
        <v>3</v>
      </c>
      <c r="G354" s="38">
        <v>22</v>
      </c>
      <c r="H354" s="38">
        <v>0</v>
      </c>
      <c r="I354" s="38">
        <v>0</v>
      </c>
      <c r="J354" s="38">
        <v>0</v>
      </c>
      <c r="K354" s="57">
        <v>0.96499999999999997</v>
      </c>
      <c r="L354" s="38">
        <v>0</v>
      </c>
      <c r="M354" s="38">
        <v>1</v>
      </c>
      <c r="N354" s="38">
        <v>0</v>
      </c>
      <c r="O354" s="38">
        <v>0</v>
      </c>
      <c r="P354" s="38">
        <v>9</v>
      </c>
      <c r="Q354" s="38">
        <v>25</v>
      </c>
      <c r="R354" s="57">
        <v>1.0649999999999999</v>
      </c>
      <c r="S354" s="38">
        <v>6</v>
      </c>
      <c r="T354" s="35"/>
      <c r="U354" s="35">
        <v>446</v>
      </c>
      <c r="V354" s="35">
        <v>99</v>
      </c>
      <c r="W354" s="35">
        <v>238</v>
      </c>
      <c r="X354" s="58">
        <v>314291.11695599998</v>
      </c>
      <c r="Y354" s="58">
        <v>12572</v>
      </c>
    </row>
    <row r="355" spans="1:25" s="58" customFormat="1">
      <c r="A355" s="56">
        <v>446</v>
      </c>
      <c r="B355" s="35">
        <v>446099244</v>
      </c>
      <c r="C355" s="37" t="s">
        <v>520</v>
      </c>
      <c r="D355" s="38">
        <v>0</v>
      </c>
      <c r="E355" s="38">
        <v>0</v>
      </c>
      <c r="F355" s="38">
        <v>2</v>
      </c>
      <c r="G355" s="38">
        <v>4</v>
      </c>
      <c r="H355" s="38">
        <v>11</v>
      </c>
      <c r="I355" s="38">
        <v>11</v>
      </c>
      <c r="J355" s="38">
        <v>0</v>
      </c>
      <c r="K355" s="57">
        <v>1.0808</v>
      </c>
      <c r="L355" s="38">
        <v>0</v>
      </c>
      <c r="M355" s="38">
        <v>0</v>
      </c>
      <c r="N355" s="38">
        <v>0</v>
      </c>
      <c r="O355" s="38">
        <v>0</v>
      </c>
      <c r="P355" s="38">
        <v>6</v>
      </c>
      <c r="Q355" s="38">
        <v>28</v>
      </c>
      <c r="R355" s="57">
        <v>1.0649999999999999</v>
      </c>
      <c r="S355" s="38">
        <v>10</v>
      </c>
      <c r="T355" s="35"/>
      <c r="U355" s="35">
        <v>446</v>
      </c>
      <c r="V355" s="35">
        <v>99</v>
      </c>
      <c r="W355" s="35">
        <v>244</v>
      </c>
      <c r="X355" s="58">
        <v>348123.76098872005</v>
      </c>
      <c r="Y355" s="58">
        <v>12433</v>
      </c>
    </row>
    <row r="356" spans="1:25" s="58" customFormat="1">
      <c r="A356" s="56">
        <v>446</v>
      </c>
      <c r="B356" s="35">
        <v>446099265</v>
      </c>
      <c r="C356" s="37" t="s">
        <v>520</v>
      </c>
      <c r="D356" s="38">
        <v>0</v>
      </c>
      <c r="E356" s="38">
        <v>0</v>
      </c>
      <c r="F356" s="38">
        <v>0</v>
      </c>
      <c r="G356" s="38">
        <v>2</v>
      </c>
      <c r="H356" s="38">
        <v>0</v>
      </c>
      <c r="I356" s="38">
        <v>0</v>
      </c>
      <c r="J356" s="38">
        <v>0</v>
      </c>
      <c r="K356" s="57">
        <v>7.7200000000000005E-2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2</v>
      </c>
      <c r="R356" s="57">
        <v>1.0649999999999999</v>
      </c>
      <c r="S356" s="38">
        <v>4</v>
      </c>
      <c r="T356" s="35"/>
      <c r="U356" s="35">
        <v>446</v>
      </c>
      <c r="V356" s="35">
        <v>99</v>
      </c>
      <c r="W356" s="35">
        <v>265</v>
      </c>
      <c r="X356" s="58">
        <v>21288.235688479999</v>
      </c>
      <c r="Y356" s="58">
        <v>10644</v>
      </c>
    </row>
    <row r="357" spans="1:25" s="58" customFormat="1">
      <c r="A357" s="56">
        <v>446</v>
      </c>
      <c r="B357" s="35">
        <v>446099266</v>
      </c>
      <c r="C357" s="37" t="s">
        <v>520</v>
      </c>
      <c r="D357" s="38">
        <v>0</v>
      </c>
      <c r="E357" s="38">
        <v>0</v>
      </c>
      <c r="F357" s="38">
        <v>3</v>
      </c>
      <c r="G357" s="38">
        <v>5</v>
      </c>
      <c r="H357" s="38">
        <v>3</v>
      </c>
      <c r="I357" s="38">
        <v>2</v>
      </c>
      <c r="J357" s="38">
        <v>0</v>
      </c>
      <c r="K357" s="57">
        <v>0.50180000000000002</v>
      </c>
      <c r="L357" s="38">
        <v>0</v>
      </c>
      <c r="M357" s="38">
        <v>0</v>
      </c>
      <c r="N357" s="38">
        <v>0</v>
      </c>
      <c r="O357" s="38">
        <v>0</v>
      </c>
      <c r="P357" s="38">
        <v>4</v>
      </c>
      <c r="Q357" s="38">
        <v>13</v>
      </c>
      <c r="R357" s="57">
        <v>1.0649999999999999</v>
      </c>
      <c r="S357" s="38">
        <v>3</v>
      </c>
      <c r="T357" s="35"/>
      <c r="U357" s="35">
        <v>446</v>
      </c>
      <c r="V357" s="35">
        <v>99</v>
      </c>
      <c r="W357" s="35">
        <v>266</v>
      </c>
      <c r="X357" s="58">
        <v>157948.16542511998</v>
      </c>
      <c r="Y357" s="58">
        <v>12150</v>
      </c>
    </row>
    <row r="358" spans="1:25" s="58" customFormat="1">
      <c r="A358" s="56">
        <v>446</v>
      </c>
      <c r="B358" s="35">
        <v>446099285</v>
      </c>
      <c r="C358" s="37" t="s">
        <v>520</v>
      </c>
      <c r="D358" s="38">
        <v>0</v>
      </c>
      <c r="E358" s="38">
        <v>0</v>
      </c>
      <c r="F358" s="38">
        <v>6</v>
      </c>
      <c r="G358" s="38">
        <v>47</v>
      </c>
      <c r="H358" s="38">
        <v>28</v>
      </c>
      <c r="I358" s="38">
        <v>23</v>
      </c>
      <c r="J358" s="38">
        <v>0</v>
      </c>
      <c r="K358" s="57">
        <v>4.0144000000000002</v>
      </c>
      <c r="L358" s="38">
        <v>0</v>
      </c>
      <c r="M358" s="38">
        <v>8</v>
      </c>
      <c r="N358" s="38">
        <v>5</v>
      </c>
      <c r="O358" s="38">
        <v>1</v>
      </c>
      <c r="P358" s="38">
        <v>38</v>
      </c>
      <c r="Q358" s="38">
        <v>104</v>
      </c>
      <c r="R358" s="57">
        <v>1.0649999999999999</v>
      </c>
      <c r="S358" s="38">
        <v>8</v>
      </c>
      <c r="T358" s="35"/>
      <c r="U358" s="35">
        <v>446</v>
      </c>
      <c r="V358" s="35">
        <v>99</v>
      </c>
      <c r="W358" s="35">
        <v>285</v>
      </c>
      <c r="X358" s="58">
        <v>1384387.3915009599</v>
      </c>
      <c r="Y358" s="58">
        <v>13311</v>
      </c>
    </row>
    <row r="359" spans="1:25" s="58" customFormat="1">
      <c r="A359" s="56">
        <v>446</v>
      </c>
      <c r="B359" s="35">
        <v>446099293</v>
      </c>
      <c r="C359" s="37" t="s">
        <v>520</v>
      </c>
      <c r="D359" s="38">
        <v>0</v>
      </c>
      <c r="E359" s="38">
        <v>0</v>
      </c>
      <c r="F359" s="38">
        <v>1</v>
      </c>
      <c r="G359" s="38">
        <v>8</v>
      </c>
      <c r="H359" s="38">
        <v>7</v>
      </c>
      <c r="I359" s="38">
        <v>5</v>
      </c>
      <c r="J359" s="38">
        <v>0</v>
      </c>
      <c r="K359" s="57">
        <v>0.81059999999999999</v>
      </c>
      <c r="L359" s="38">
        <v>0</v>
      </c>
      <c r="M359" s="38">
        <v>0</v>
      </c>
      <c r="N359" s="38">
        <v>1</v>
      </c>
      <c r="O359" s="38">
        <v>0</v>
      </c>
      <c r="P359" s="38">
        <v>18</v>
      </c>
      <c r="Q359" s="38">
        <v>21</v>
      </c>
      <c r="R359" s="57">
        <v>1.0649999999999999</v>
      </c>
      <c r="S359" s="38">
        <v>10</v>
      </c>
      <c r="T359" s="35"/>
      <c r="U359" s="35">
        <v>446</v>
      </c>
      <c r="V359" s="35">
        <v>99</v>
      </c>
      <c r="W359" s="35">
        <v>293</v>
      </c>
      <c r="X359" s="58">
        <v>342773.28102903999</v>
      </c>
      <c r="Y359" s="58">
        <v>16323</v>
      </c>
    </row>
    <row r="360" spans="1:25" s="58" customFormat="1">
      <c r="A360" s="56">
        <v>446</v>
      </c>
      <c r="B360" s="35">
        <v>446099307</v>
      </c>
      <c r="C360" s="37" t="s">
        <v>520</v>
      </c>
      <c r="D360" s="38">
        <v>0</v>
      </c>
      <c r="E360" s="38">
        <v>0</v>
      </c>
      <c r="F360" s="38">
        <v>2</v>
      </c>
      <c r="G360" s="38">
        <v>12</v>
      </c>
      <c r="H360" s="38">
        <v>6</v>
      </c>
      <c r="I360" s="38">
        <v>4</v>
      </c>
      <c r="J360" s="38">
        <v>0</v>
      </c>
      <c r="K360" s="57">
        <v>0.9264</v>
      </c>
      <c r="L360" s="38">
        <v>0</v>
      </c>
      <c r="M360" s="38">
        <v>0</v>
      </c>
      <c r="N360" s="38">
        <v>0</v>
      </c>
      <c r="O360" s="38">
        <v>0</v>
      </c>
      <c r="P360" s="38">
        <v>16</v>
      </c>
      <c r="Q360" s="38">
        <v>24</v>
      </c>
      <c r="R360" s="57">
        <v>1.0649999999999999</v>
      </c>
      <c r="S360" s="38">
        <v>4</v>
      </c>
      <c r="T360" s="35"/>
      <c r="U360" s="35">
        <v>446</v>
      </c>
      <c r="V360" s="35">
        <v>99</v>
      </c>
      <c r="W360" s="35">
        <v>307</v>
      </c>
      <c r="X360" s="58">
        <v>332156.29056175996</v>
      </c>
      <c r="Y360" s="58">
        <v>13840</v>
      </c>
    </row>
    <row r="361" spans="1:25" s="58" customFormat="1">
      <c r="A361" s="56">
        <v>446</v>
      </c>
      <c r="B361" s="35">
        <v>446099310</v>
      </c>
      <c r="C361" s="37" t="s">
        <v>520</v>
      </c>
      <c r="D361" s="38">
        <v>0</v>
      </c>
      <c r="E361" s="38">
        <v>0</v>
      </c>
      <c r="F361" s="38">
        <v>0</v>
      </c>
      <c r="G361" s="38">
        <v>1</v>
      </c>
      <c r="H361" s="38">
        <v>0</v>
      </c>
      <c r="I361" s="38">
        <v>0</v>
      </c>
      <c r="J361" s="38">
        <v>0</v>
      </c>
      <c r="K361" s="57">
        <v>3.8600000000000002E-2</v>
      </c>
      <c r="L361" s="38">
        <v>0</v>
      </c>
      <c r="M361" s="38">
        <v>0</v>
      </c>
      <c r="N361" s="38">
        <v>0</v>
      </c>
      <c r="O361" s="38">
        <v>0</v>
      </c>
      <c r="P361" s="38">
        <v>1</v>
      </c>
      <c r="Q361" s="38">
        <v>1</v>
      </c>
      <c r="R361" s="57">
        <v>1.0649999999999999</v>
      </c>
      <c r="S361" s="38">
        <v>10</v>
      </c>
      <c r="T361" s="35"/>
      <c r="U361" s="35">
        <v>446</v>
      </c>
      <c r="V361" s="35">
        <v>99</v>
      </c>
      <c r="W361" s="35">
        <v>310</v>
      </c>
      <c r="X361" s="58">
        <v>16826.185244240001</v>
      </c>
      <c r="Y361" s="58">
        <v>16826</v>
      </c>
    </row>
    <row r="362" spans="1:25" s="58" customFormat="1">
      <c r="A362" s="56">
        <v>446</v>
      </c>
      <c r="B362" s="35">
        <v>446099323</v>
      </c>
      <c r="C362" s="37" t="s">
        <v>520</v>
      </c>
      <c r="D362" s="38">
        <v>0</v>
      </c>
      <c r="E362" s="38">
        <v>0</v>
      </c>
      <c r="F362" s="38">
        <v>1</v>
      </c>
      <c r="G362" s="38">
        <v>1</v>
      </c>
      <c r="H362" s="38">
        <v>1</v>
      </c>
      <c r="I362" s="38">
        <v>2</v>
      </c>
      <c r="J362" s="38">
        <v>0</v>
      </c>
      <c r="K362" s="57">
        <v>0.193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38">
        <v>5</v>
      </c>
      <c r="R362" s="57">
        <v>1.0649999999999999</v>
      </c>
      <c r="S362" s="38">
        <v>5</v>
      </c>
      <c r="T362" s="35"/>
      <c r="U362" s="35">
        <v>446</v>
      </c>
      <c r="V362" s="35">
        <v>99</v>
      </c>
      <c r="W362" s="35">
        <v>323</v>
      </c>
      <c r="X362" s="58">
        <v>55937.096171199999</v>
      </c>
      <c r="Y362" s="58">
        <v>11187</v>
      </c>
    </row>
    <row r="363" spans="1:25" s="58" customFormat="1">
      <c r="A363" s="56">
        <v>446</v>
      </c>
      <c r="B363" s="35">
        <v>446099336</v>
      </c>
      <c r="C363" s="37" t="s">
        <v>520</v>
      </c>
      <c r="D363" s="38">
        <v>0</v>
      </c>
      <c r="E363" s="38">
        <v>0</v>
      </c>
      <c r="F363" s="38">
        <v>0</v>
      </c>
      <c r="G363" s="38">
        <v>0</v>
      </c>
      <c r="H363" s="38">
        <v>1</v>
      </c>
      <c r="I363" s="38">
        <v>1</v>
      </c>
      <c r="J363" s="38">
        <v>0</v>
      </c>
      <c r="K363" s="57">
        <v>7.7200000000000005E-2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2</v>
      </c>
      <c r="R363" s="57">
        <v>1.0649999999999999</v>
      </c>
      <c r="S363" s="38">
        <v>8</v>
      </c>
      <c r="T363" s="35"/>
      <c r="U363" s="35">
        <v>446</v>
      </c>
      <c r="V363" s="35">
        <v>99</v>
      </c>
      <c r="W363" s="35">
        <v>336</v>
      </c>
      <c r="X363" s="58">
        <v>22479.524038479998</v>
      </c>
      <c r="Y363" s="58">
        <v>11240</v>
      </c>
    </row>
    <row r="364" spans="1:25" s="58" customFormat="1">
      <c r="A364" s="56">
        <v>446</v>
      </c>
      <c r="B364" s="35">
        <v>446099350</v>
      </c>
      <c r="C364" s="37" t="s">
        <v>520</v>
      </c>
      <c r="D364" s="38">
        <v>0</v>
      </c>
      <c r="E364" s="38">
        <v>0</v>
      </c>
      <c r="F364" s="38">
        <v>1</v>
      </c>
      <c r="G364" s="38">
        <v>6</v>
      </c>
      <c r="H364" s="38">
        <v>0</v>
      </c>
      <c r="I364" s="38">
        <v>0</v>
      </c>
      <c r="J364" s="38">
        <v>0</v>
      </c>
      <c r="K364" s="57">
        <v>0.2702</v>
      </c>
      <c r="L364" s="38">
        <v>0</v>
      </c>
      <c r="M364" s="38">
        <v>1</v>
      </c>
      <c r="N364" s="38">
        <v>0</v>
      </c>
      <c r="O364" s="38">
        <v>0</v>
      </c>
      <c r="P364" s="38">
        <v>3</v>
      </c>
      <c r="Q364" s="38">
        <v>7</v>
      </c>
      <c r="R364" s="57">
        <v>1.0649999999999999</v>
      </c>
      <c r="S364" s="38">
        <v>3</v>
      </c>
      <c r="T364" s="35"/>
      <c r="U364" s="35">
        <v>446</v>
      </c>
      <c r="V364" s="35">
        <v>99</v>
      </c>
      <c r="W364" s="35">
        <v>350</v>
      </c>
      <c r="X364" s="58">
        <v>90455.215609679974</v>
      </c>
      <c r="Y364" s="58">
        <v>12922</v>
      </c>
    </row>
    <row r="365" spans="1:25" s="58" customFormat="1">
      <c r="A365" s="56">
        <v>446</v>
      </c>
      <c r="B365" s="35">
        <v>446099625</v>
      </c>
      <c r="C365" s="37" t="s">
        <v>520</v>
      </c>
      <c r="D365" s="38">
        <v>0</v>
      </c>
      <c r="E365" s="38">
        <v>0</v>
      </c>
      <c r="F365" s="38">
        <v>0</v>
      </c>
      <c r="G365" s="38">
        <v>5</v>
      </c>
      <c r="H365" s="38">
        <v>7</v>
      </c>
      <c r="I365" s="38">
        <v>4</v>
      </c>
      <c r="J365" s="38">
        <v>0</v>
      </c>
      <c r="K365" s="57">
        <v>0.61760000000000004</v>
      </c>
      <c r="L365" s="38">
        <v>0</v>
      </c>
      <c r="M365" s="38">
        <v>1</v>
      </c>
      <c r="N365" s="38">
        <v>2</v>
      </c>
      <c r="O365" s="38">
        <v>0</v>
      </c>
      <c r="P365" s="38">
        <v>11</v>
      </c>
      <c r="Q365" s="38">
        <v>16</v>
      </c>
      <c r="R365" s="57">
        <v>1.0649999999999999</v>
      </c>
      <c r="S365" s="38">
        <v>6</v>
      </c>
      <c r="T365" s="35"/>
      <c r="U365" s="35">
        <v>446</v>
      </c>
      <c r="V365" s="35">
        <v>99</v>
      </c>
      <c r="W365" s="35">
        <v>625</v>
      </c>
      <c r="X365" s="58">
        <v>238089.68910784001</v>
      </c>
      <c r="Y365" s="58">
        <v>14881</v>
      </c>
    </row>
    <row r="366" spans="1:25" s="58" customFormat="1">
      <c r="A366" s="56">
        <v>446</v>
      </c>
      <c r="B366" s="35">
        <v>446099650</v>
      </c>
      <c r="C366" s="37" t="s">
        <v>520</v>
      </c>
      <c r="D366" s="38">
        <v>0</v>
      </c>
      <c r="E366" s="38">
        <v>0</v>
      </c>
      <c r="F366" s="38">
        <v>0</v>
      </c>
      <c r="G366" s="38">
        <v>0</v>
      </c>
      <c r="H366" s="38">
        <v>1</v>
      </c>
      <c r="I366" s="38">
        <v>0</v>
      </c>
      <c r="J366" s="38">
        <v>0</v>
      </c>
      <c r="K366" s="57">
        <v>3.8600000000000002E-2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38">
        <v>1</v>
      </c>
      <c r="R366" s="57">
        <v>1.0649999999999999</v>
      </c>
      <c r="S366" s="38">
        <v>5</v>
      </c>
      <c r="T366" s="35"/>
      <c r="U366" s="35">
        <v>446</v>
      </c>
      <c r="V366" s="35">
        <v>99</v>
      </c>
      <c r="W366" s="35">
        <v>650</v>
      </c>
      <c r="X366" s="58">
        <v>10256.130144239998</v>
      </c>
      <c r="Y366" s="58">
        <v>10256</v>
      </c>
    </row>
    <row r="367" spans="1:25" s="58" customFormat="1">
      <c r="A367" s="56">
        <v>446</v>
      </c>
      <c r="B367" s="35">
        <v>446099665</v>
      </c>
      <c r="C367" s="37" t="s">
        <v>520</v>
      </c>
      <c r="D367" s="38">
        <v>0</v>
      </c>
      <c r="E367" s="38">
        <v>0</v>
      </c>
      <c r="F367" s="38">
        <v>0</v>
      </c>
      <c r="G367" s="38">
        <v>0</v>
      </c>
      <c r="H367" s="38">
        <v>1</v>
      </c>
      <c r="I367" s="38">
        <v>1</v>
      </c>
      <c r="J367" s="38">
        <v>0</v>
      </c>
      <c r="K367" s="57">
        <v>7.7200000000000005E-2</v>
      </c>
      <c r="L367" s="38">
        <v>0</v>
      </c>
      <c r="M367" s="38">
        <v>0</v>
      </c>
      <c r="N367" s="38">
        <v>0</v>
      </c>
      <c r="O367" s="38">
        <v>0</v>
      </c>
      <c r="P367" s="38">
        <v>1</v>
      </c>
      <c r="Q367" s="38">
        <v>2</v>
      </c>
      <c r="R367" s="57">
        <v>1.0649999999999999</v>
      </c>
      <c r="S367" s="38">
        <v>5</v>
      </c>
      <c r="T367" s="35"/>
      <c r="U367" s="35">
        <v>446</v>
      </c>
      <c r="V367" s="35">
        <v>99</v>
      </c>
      <c r="W367" s="35">
        <v>665</v>
      </c>
      <c r="X367" s="58">
        <v>27146.039738480002</v>
      </c>
      <c r="Y367" s="58">
        <v>13573</v>
      </c>
    </row>
    <row r="368" spans="1:25" s="58" customFormat="1">
      <c r="A368" s="56">
        <v>446</v>
      </c>
      <c r="B368" s="35">
        <v>446099690</v>
      </c>
      <c r="C368" s="37" t="s">
        <v>520</v>
      </c>
      <c r="D368" s="38">
        <v>0</v>
      </c>
      <c r="E368" s="38">
        <v>0</v>
      </c>
      <c r="F368" s="38">
        <v>0</v>
      </c>
      <c r="G368" s="38">
        <v>0</v>
      </c>
      <c r="H368" s="38">
        <v>9</v>
      </c>
      <c r="I368" s="38">
        <v>7</v>
      </c>
      <c r="J368" s="38">
        <v>0</v>
      </c>
      <c r="K368" s="57">
        <v>0.61760000000000004</v>
      </c>
      <c r="L368" s="38">
        <v>0</v>
      </c>
      <c r="M368" s="38">
        <v>0</v>
      </c>
      <c r="N368" s="38">
        <v>0</v>
      </c>
      <c r="O368" s="38">
        <v>0</v>
      </c>
      <c r="P368" s="38">
        <v>6</v>
      </c>
      <c r="Q368" s="38">
        <v>16</v>
      </c>
      <c r="R368" s="57">
        <v>1.0649999999999999</v>
      </c>
      <c r="S368" s="38">
        <v>3</v>
      </c>
      <c r="T368" s="35"/>
      <c r="U368" s="35">
        <v>446</v>
      </c>
      <c r="V368" s="35">
        <v>99</v>
      </c>
      <c r="W368" s="35">
        <v>690</v>
      </c>
      <c r="X368" s="58">
        <v>204482.25375783999</v>
      </c>
      <c r="Y368" s="58">
        <v>12780</v>
      </c>
    </row>
    <row r="369" spans="1:25" s="58" customFormat="1">
      <c r="A369" s="56">
        <v>446</v>
      </c>
      <c r="B369" s="35">
        <v>446099763</v>
      </c>
      <c r="C369" s="37" t="s">
        <v>520</v>
      </c>
      <c r="D369" s="38">
        <v>0</v>
      </c>
      <c r="E369" s="38">
        <v>0</v>
      </c>
      <c r="F369" s="38">
        <v>0</v>
      </c>
      <c r="G369" s="38">
        <v>0</v>
      </c>
      <c r="H369" s="38">
        <v>0</v>
      </c>
      <c r="I369" s="38">
        <v>1</v>
      </c>
      <c r="J369" s="38">
        <v>0</v>
      </c>
      <c r="K369" s="57">
        <v>3.8600000000000002E-2</v>
      </c>
      <c r="L369" s="38">
        <v>0</v>
      </c>
      <c r="M369" s="38">
        <v>0</v>
      </c>
      <c r="N369" s="38">
        <v>0</v>
      </c>
      <c r="O369" s="38">
        <v>0</v>
      </c>
      <c r="P369" s="38">
        <v>1</v>
      </c>
      <c r="Q369" s="38">
        <v>1</v>
      </c>
      <c r="R369" s="57">
        <v>1.0649999999999999</v>
      </c>
      <c r="S369" s="38">
        <v>5</v>
      </c>
      <c r="T369" s="35"/>
      <c r="U369" s="35">
        <v>446</v>
      </c>
      <c r="V369" s="35">
        <v>99</v>
      </c>
      <c r="W369" s="35">
        <v>763</v>
      </c>
      <c r="X369" s="58">
        <v>16889.909594239994</v>
      </c>
      <c r="Y369" s="58">
        <v>16890</v>
      </c>
    </row>
    <row r="370" spans="1:25" s="58" customFormat="1">
      <c r="A370" s="56">
        <v>447</v>
      </c>
      <c r="B370" s="35">
        <v>447101025</v>
      </c>
      <c r="C370" s="37" t="s">
        <v>521</v>
      </c>
      <c r="D370" s="38">
        <v>0</v>
      </c>
      <c r="E370" s="38">
        <v>0</v>
      </c>
      <c r="F370" s="38">
        <v>23</v>
      </c>
      <c r="G370" s="38">
        <v>97</v>
      </c>
      <c r="H370" s="38">
        <v>39</v>
      </c>
      <c r="I370" s="38">
        <v>0</v>
      </c>
      <c r="J370" s="38">
        <v>0</v>
      </c>
      <c r="K370" s="57">
        <v>6.1374000000000004</v>
      </c>
      <c r="L370" s="38">
        <v>0</v>
      </c>
      <c r="M370" s="38">
        <v>12</v>
      </c>
      <c r="N370" s="38">
        <v>0</v>
      </c>
      <c r="O370" s="38">
        <v>0</v>
      </c>
      <c r="P370" s="38">
        <v>42</v>
      </c>
      <c r="Q370" s="38">
        <v>159</v>
      </c>
      <c r="R370" s="57">
        <v>1.056</v>
      </c>
      <c r="S370" s="38">
        <v>6</v>
      </c>
      <c r="T370" s="35"/>
      <c r="U370" s="35">
        <v>447</v>
      </c>
      <c r="V370" s="35">
        <v>101</v>
      </c>
      <c r="W370" s="35">
        <v>25</v>
      </c>
      <c r="X370" s="58">
        <v>1908081.9561495841</v>
      </c>
      <c r="Y370" s="58">
        <v>12001</v>
      </c>
    </row>
    <row r="371" spans="1:25" s="58" customFormat="1">
      <c r="A371" s="56">
        <v>447</v>
      </c>
      <c r="B371" s="35">
        <v>447101050</v>
      </c>
      <c r="C371" s="37" t="s">
        <v>521</v>
      </c>
      <c r="D371" s="38">
        <v>0</v>
      </c>
      <c r="E371" s="38">
        <v>0</v>
      </c>
      <c r="F371" s="38">
        <v>0</v>
      </c>
      <c r="G371" s="38">
        <v>0</v>
      </c>
      <c r="H371" s="38">
        <v>1</v>
      </c>
      <c r="I371" s="38">
        <v>0</v>
      </c>
      <c r="J371" s="38">
        <v>0</v>
      </c>
      <c r="K371" s="57">
        <v>3.8600000000000002E-2</v>
      </c>
      <c r="L371" s="38">
        <v>0</v>
      </c>
      <c r="M371" s="38">
        <v>0</v>
      </c>
      <c r="N371" s="38">
        <v>0</v>
      </c>
      <c r="O371" s="38">
        <v>0</v>
      </c>
      <c r="P371" s="38">
        <v>0</v>
      </c>
      <c r="Q371" s="38">
        <v>1</v>
      </c>
      <c r="R371" s="57">
        <v>1.056</v>
      </c>
      <c r="S371" s="38">
        <v>4</v>
      </c>
      <c r="T371" s="35"/>
      <c r="U371" s="35">
        <v>447</v>
      </c>
      <c r="V371" s="35">
        <v>101</v>
      </c>
      <c r="W371" s="35">
        <v>50</v>
      </c>
      <c r="X371" s="58">
        <v>10186.663542576001</v>
      </c>
      <c r="Y371" s="58">
        <v>10187</v>
      </c>
    </row>
    <row r="372" spans="1:25" s="58" customFormat="1">
      <c r="A372" s="56">
        <v>447</v>
      </c>
      <c r="B372" s="35">
        <v>447101100</v>
      </c>
      <c r="C372" s="37" t="s">
        <v>521</v>
      </c>
      <c r="D372" s="38">
        <v>0</v>
      </c>
      <c r="E372" s="38">
        <v>0</v>
      </c>
      <c r="F372" s="38">
        <v>0</v>
      </c>
      <c r="G372" s="38">
        <v>1</v>
      </c>
      <c r="H372" s="38">
        <v>0</v>
      </c>
      <c r="I372" s="38">
        <v>0</v>
      </c>
      <c r="J372" s="38">
        <v>0</v>
      </c>
      <c r="K372" s="57">
        <v>3.8600000000000002E-2</v>
      </c>
      <c r="L372" s="38">
        <v>0</v>
      </c>
      <c r="M372" s="38">
        <v>0</v>
      </c>
      <c r="N372" s="38">
        <v>0</v>
      </c>
      <c r="O372" s="38">
        <v>0</v>
      </c>
      <c r="P372" s="38">
        <v>1</v>
      </c>
      <c r="Q372" s="38">
        <v>1</v>
      </c>
      <c r="R372" s="57">
        <v>1.056</v>
      </c>
      <c r="S372" s="38">
        <v>10</v>
      </c>
      <c r="T372" s="35"/>
      <c r="U372" s="35">
        <v>447</v>
      </c>
      <c r="V372" s="35">
        <v>101</v>
      </c>
      <c r="W372" s="35">
        <v>100</v>
      </c>
      <c r="X372" s="58">
        <v>16705.881782576005</v>
      </c>
      <c r="Y372" s="58">
        <v>16706</v>
      </c>
    </row>
    <row r="373" spans="1:25" s="58" customFormat="1">
      <c r="A373" s="56">
        <v>447</v>
      </c>
      <c r="B373" s="35">
        <v>447101101</v>
      </c>
      <c r="C373" s="37" t="s">
        <v>521</v>
      </c>
      <c r="D373" s="38">
        <v>0</v>
      </c>
      <c r="E373" s="38">
        <v>0</v>
      </c>
      <c r="F373" s="38">
        <v>26</v>
      </c>
      <c r="G373" s="38">
        <v>194</v>
      </c>
      <c r="H373" s="38">
        <v>119</v>
      </c>
      <c r="I373" s="38">
        <v>0</v>
      </c>
      <c r="J373" s="38">
        <v>0</v>
      </c>
      <c r="K373" s="57">
        <v>13.0854</v>
      </c>
      <c r="L373" s="38">
        <v>0</v>
      </c>
      <c r="M373" s="38">
        <v>16</v>
      </c>
      <c r="N373" s="38">
        <v>0</v>
      </c>
      <c r="O373" s="38">
        <v>0</v>
      </c>
      <c r="P373" s="38">
        <v>43</v>
      </c>
      <c r="Q373" s="38">
        <v>339</v>
      </c>
      <c r="R373" s="57">
        <v>1.056</v>
      </c>
      <c r="S373" s="38">
        <v>3</v>
      </c>
      <c r="T373" s="35"/>
      <c r="U373" s="35">
        <v>447</v>
      </c>
      <c r="V373" s="35">
        <v>101</v>
      </c>
      <c r="W373" s="35">
        <v>101</v>
      </c>
      <c r="X373" s="58">
        <v>3768467.8942132639</v>
      </c>
      <c r="Y373" s="58">
        <v>11116</v>
      </c>
    </row>
    <row r="374" spans="1:25" s="58" customFormat="1">
      <c r="A374" s="56">
        <v>447</v>
      </c>
      <c r="B374" s="35">
        <v>447101136</v>
      </c>
      <c r="C374" s="37" t="s">
        <v>521</v>
      </c>
      <c r="D374" s="38">
        <v>0</v>
      </c>
      <c r="E374" s="38">
        <v>0</v>
      </c>
      <c r="F374" s="38">
        <v>0</v>
      </c>
      <c r="G374" s="38">
        <v>4</v>
      </c>
      <c r="H374" s="38">
        <v>1</v>
      </c>
      <c r="I374" s="38">
        <v>0</v>
      </c>
      <c r="J374" s="38">
        <v>0</v>
      </c>
      <c r="K374" s="57">
        <v>0.193</v>
      </c>
      <c r="L374" s="38">
        <v>0</v>
      </c>
      <c r="M374" s="38">
        <v>1</v>
      </c>
      <c r="N374" s="38">
        <v>0</v>
      </c>
      <c r="O374" s="38">
        <v>0</v>
      </c>
      <c r="P374" s="38">
        <v>0</v>
      </c>
      <c r="Q374" s="38">
        <v>5</v>
      </c>
      <c r="R374" s="57">
        <v>1.056</v>
      </c>
      <c r="S374" s="38">
        <v>3</v>
      </c>
      <c r="T374" s="35"/>
      <c r="U374" s="35">
        <v>447</v>
      </c>
      <c r="V374" s="35">
        <v>101</v>
      </c>
      <c r="W374" s="35">
        <v>136</v>
      </c>
      <c r="X374" s="58">
        <v>55144.351952880003</v>
      </c>
      <c r="Y374" s="58">
        <v>11029</v>
      </c>
    </row>
    <row r="375" spans="1:25" s="58" customFormat="1">
      <c r="A375" s="56">
        <v>447</v>
      </c>
      <c r="B375" s="35">
        <v>447101138</v>
      </c>
      <c r="C375" s="37" t="s">
        <v>521</v>
      </c>
      <c r="D375" s="38">
        <v>0</v>
      </c>
      <c r="E375" s="38">
        <v>0</v>
      </c>
      <c r="F375" s="38">
        <v>1</v>
      </c>
      <c r="G375" s="38">
        <v>3</v>
      </c>
      <c r="H375" s="38">
        <v>2</v>
      </c>
      <c r="I375" s="38">
        <v>0</v>
      </c>
      <c r="J375" s="38">
        <v>0</v>
      </c>
      <c r="K375" s="57">
        <v>0.2316</v>
      </c>
      <c r="L375" s="38">
        <v>0</v>
      </c>
      <c r="M375" s="38">
        <v>0</v>
      </c>
      <c r="N375" s="38">
        <v>0</v>
      </c>
      <c r="O375" s="38">
        <v>0</v>
      </c>
      <c r="P375" s="38">
        <v>3</v>
      </c>
      <c r="Q375" s="38">
        <v>6</v>
      </c>
      <c r="R375" s="57">
        <v>1.056</v>
      </c>
      <c r="S375" s="38">
        <v>5</v>
      </c>
      <c r="T375" s="35"/>
      <c r="U375" s="35">
        <v>447</v>
      </c>
      <c r="V375" s="35">
        <v>101</v>
      </c>
      <c r="W375" s="35">
        <v>138</v>
      </c>
      <c r="X375" s="58">
        <v>76496.093335455982</v>
      </c>
      <c r="Y375" s="58">
        <v>12749</v>
      </c>
    </row>
    <row r="376" spans="1:25" s="58" customFormat="1">
      <c r="A376" s="56">
        <v>447</v>
      </c>
      <c r="B376" s="35">
        <v>447101167</v>
      </c>
      <c r="C376" s="37" t="s">
        <v>521</v>
      </c>
      <c r="D376" s="38">
        <v>0</v>
      </c>
      <c r="E376" s="38">
        <v>0</v>
      </c>
      <c r="F376" s="38">
        <v>0</v>
      </c>
      <c r="G376" s="38">
        <v>1</v>
      </c>
      <c r="H376" s="38">
        <v>1</v>
      </c>
      <c r="I376" s="38">
        <v>0</v>
      </c>
      <c r="J376" s="38">
        <v>0</v>
      </c>
      <c r="K376" s="57">
        <v>7.7200000000000005E-2</v>
      </c>
      <c r="L376" s="38">
        <v>0</v>
      </c>
      <c r="M376" s="38">
        <v>0</v>
      </c>
      <c r="N376" s="38">
        <v>0</v>
      </c>
      <c r="O376" s="38">
        <v>0</v>
      </c>
      <c r="P376" s="38">
        <v>1</v>
      </c>
      <c r="Q376" s="38">
        <v>2</v>
      </c>
      <c r="R376" s="57">
        <v>1.056</v>
      </c>
      <c r="S376" s="38">
        <v>4</v>
      </c>
      <c r="T376" s="35"/>
      <c r="U376" s="35">
        <v>447</v>
      </c>
      <c r="V376" s="35">
        <v>101</v>
      </c>
      <c r="W376" s="35">
        <v>167</v>
      </c>
      <c r="X376" s="58">
        <v>25273.902445151998</v>
      </c>
      <c r="Y376" s="58">
        <v>12637</v>
      </c>
    </row>
    <row r="377" spans="1:25" s="58" customFormat="1">
      <c r="A377" s="56">
        <v>447</v>
      </c>
      <c r="B377" s="35">
        <v>447101175</v>
      </c>
      <c r="C377" s="37" t="s">
        <v>521</v>
      </c>
      <c r="D377" s="38">
        <v>0</v>
      </c>
      <c r="E377" s="38">
        <v>0</v>
      </c>
      <c r="F377" s="38">
        <v>0</v>
      </c>
      <c r="G377" s="38">
        <v>2</v>
      </c>
      <c r="H377" s="38">
        <v>1</v>
      </c>
      <c r="I377" s="38">
        <v>0</v>
      </c>
      <c r="J377" s="38">
        <v>0</v>
      </c>
      <c r="K377" s="57">
        <v>0.1158</v>
      </c>
      <c r="L377" s="38">
        <v>0</v>
      </c>
      <c r="M377" s="38">
        <v>1</v>
      </c>
      <c r="N377" s="38">
        <v>0</v>
      </c>
      <c r="O377" s="38">
        <v>0</v>
      </c>
      <c r="P377" s="38">
        <v>2</v>
      </c>
      <c r="Q377" s="38">
        <v>3</v>
      </c>
      <c r="R377" s="57">
        <v>1.056</v>
      </c>
      <c r="S377" s="38">
        <v>2</v>
      </c>
      <c r="T377" s="35"/>
      <c r="U377" s="35">
        <v>447</v>
      </c>
      <c r="V377" s="35">
        <v>101</v>
      </c>
      <c r="W377" s="35">
        <v>175</v>
      </c>
      <c r="X377" s="58">
        <v>42577.15046772801</v>
      </c>
      <c r="Y377" s="58">
        <v>14192</v>
      </c>
    </row>
    <row r="378" spans="1:25" s="58" customFormat="1">
      <c r="A378" s="56">
        <v>447</v>
      </c>
      <c r="B378" s="35">
        <v>447101177</v>
      </c>
      <c r="C378" s="37" t="s">
        <v>521</v>
      </c>
      <c r="D378" s="38">
        <v>0</v>
      </c>
      <c r="E378" s="38">
        <v>0</v>
      </c>
      <c r="F378" s="38">
        <v>1</v>
      </c>
      <c r="G378" s="38">
        <v>14</v>
      </c>
      <c r="H378" s="38">
        <v>3</v>
      </c>
      <c r="I378" s="38">
        <v>0</v>
      </c>
      <c r="J378" s="38">
        <v>0</v>
      </c>
      <c r="K378" s="57">
        <v>0.69479999999999997</v>
      </c>
      <c r="L378" s="38">
        <v>0</v>
      </c>
      <c r="M378" s="38">
        <v>2</v>
      </c>
      <c r="N378" s="38">
        <v>0</v>
      </c>
      <c r="O378" s="38">
        <v>0</v>
      </c>
      <c r="P378" s="38">
        <v>4</v>
      </c>
      <c r="Q378" s="38">
        <v>18</v>
      </c>
      <c r="R378" s="57">
        <v>1.056</v>
      </c>
      <c r="S378" s="38">
        <v>3</v>
      </c>
      <c r="T378" s="35"/>
      <c r="U378" s="35">
        <v>447</v>
      </c>
      <c r="V378" s="35">
        <v>101</v>
      </c>
      <c r="W378" s="35">
        <v>177</v>
      </c>
      <c r="X378" s="58">
        <v>212024.78704636803</v>
      </c>
      <c r="Y378" s="58">
        <v>11779</v>
      </c>
    </row>
    <row r="379" spans="1:25" s="58" customFormat="1">
      <c r="A379" s="56">
        <v>447</v>
      </c>
      <c r="B379" s="35">
        <v>447101185</v>
      </c>
      <c r="C379" s="37" t="s">
        <v>521</v>
      </c>
      <c r="D379" s="38">
        <v>0</v>
      </c>
      <c r="E379" s="38">
        <v>0</v>
      </c>
      <c r="F379" s="38">
        <v>17</v>
      </c>
      <c r="G379" s="38">
        <v>66</v>
      </c>
      <c r="H379" s="38">
        <v>30</v>
      </c>
      <c r="I379" s="38">
        <v>0</v>
      </c>
      <c r="J379" s="38">
        <v>0</v>
      </c>
      <c r="K379" s="57">
        <v>4.3617999999999997</v>
      </c>
      <c r="L379" s="38">
        <v>0</v>
      </c>
      <c r="M379" s="38">
        <v>17</v>
      </c>
      <c r="N379" s="38">
        <v>3</v>
      </c>
      <c r="O379" s="38">
        <v>0</v>
      </c>
      <c r="P379" s="38">
        <v>51</v>
      </c>
      <c r="Q379" s="38">
        <v>113</v>
      </c>
      <c r="R379" s="57">
        <v>1.056</v>
      </c>
      <c r="S379" s="38">
        <v>10</v>
      </c>
      <c r="T379" s="35"/>
      <c r="U379" s="35">
        <v>447</v>
      </c>
      <c r="V379" s="35">
        <v>101</v>
      </c>
      <c r="W379" s="35">
        <v>185</v>
      </c>
      <c r="X379" s="58">
        <v>1548888.4306310879</v>
      </c>
      <c r="Y379" s="58">
        <v>13707</v>
      </c>
    </row>
    <row r="380" spans="1:25" s="58" customFormat="1">
      <c r="A380" s="56">
        <v>447</v>
      </c>
      <c r="B380" s="35">
        <v>447101187</v>
      </c>
      <c r="C380" s="37" t="s">
        <v>521</v>
      </c>
      <c r="D380" s="38">
        <v>0</v>
      </c>
      <c r="E380" s="38">
        <v>0</v>
      </c>
      <c r="F380" s="38">
        <v>0</v>
      </c>
      <c r="G380" s="38">
        <v>1</v>
      </c>
      <c r="H380" s="38">
        <v>2</v>
      </c>
      <c r="I380" s="38">
        <v>0</v>
      </c>
      <c r="J380" s="38">
        <v>0</v>
      </c>
      <c r="K380" s="57">
        <v>0.1158</v>
      </c>
      <c r="L380" s="38">
        <v>0</v>
      </c>
      <c r="M380" s="38">
        <v>0</v>
      </c>
      <c r="N380" s="38">
        <v>0</v>
      </c>
      <c r="O380" s="38">
        <v>0</v>
      </c>
      <c r="P380" s="38">
        <v>1</v>
      </c>
      <c r="Q380" s="38">
        <v>3</v>
      </c>
      <c r="R380" s="57">
        <v>1.056</v>
      </c>
      <c r="S380" s="38">
        <v>4</v>
      </c>
      <c r="T380" s="35"/>
      <c r="U380" s="35">
        <v>447</v>
      </c>
      <c r="V380" s="35">
        <v>101</v>
      </c>
      <c r="W380" s="35">
        <v>187</v>
      </c>
      <c r="X380" s="58">
        <v>35460.565987727998</v>
      </c>
      <c r="Y380" s="58">
        <v>11820</v>
      </c>
    </row>
    <row r="381" spans="1:25" s="58" customFormat="1">
      <c r="A381" s="56">
        <v>447</v>
      </c>
      <c r="B381" s="35">
        <v>447101208</v>
      </c>
      <c r="C381" s="37" t="s">
        <v>521</v>
      </c>
      <c r="D381" s="38">
        <v>0</v>
      </c>
      <c r="E381" s="38">
        <v>0</v>
      </c>
      <c r="F381" s="38">
        <v>3</v>
      </c>
      <c r="G381" s="38">
        <v>6</v>
      </c>
      <c r="H381" s="38">
        <v>1</v>
      </c>
      <c r="I381" s="38">
        <v>0</v>
      </c>
      <c r="J381" s="38">
        <v>0</v>
      </c>
      <c r="K381" s="57">
        <v>0.38600000000000001</v>
      </c>
      <c r="L381" s="38">
        <v>0</v>
      </c>
      <c r="M381" s="38">
        <v>1</v>
      </c>
      <c r="N381" s="38">
        <v>0</v>
      </c>
      <c r="O381" s="38">
        <v>0</v>
      </c>
      <c r="P381" s="38">
        <v>3</v>
      </c>
      <c r="Q381" s="38">
        <v>10</v>
      </c>
      <c r="R381" s="57">
        <v>1.056</v>
      </c>
      <c r="S381" s="38">
        <v>2</v>
      </c>
      <c r="T381" s="35"/>
      <c r="U381" s="35">
        <v>447</v>
      </c>
      <c r="V381" s="35">
        <v>101</v>
      </c>
      <c r="W381" s="35">
        <v>208</v>
      </c>
      <c r="X381" s="58">
        <v>120699.24326576001</v>
      </c>
      <c r="Y381" s="58">
        <v>12070</v>
      </c>
    </row>
    <row r="382" spans="1:25" s="58" customFormat="1">
      <c r="A382" s="56">
        <v>447</v>
      </c>
      <c r="B382" s="35">
        <v>447101212</v>
      </c>
      <c r="C382" s="37" t="s">
        <v>521</v>
      </c>
      <c r="D382" s="38">
        <v>0</v>
      </c>
      <c r="E382" s="38">
        <v>0</v>
      </c>
      <c r="F382" s="38">
        <v>0</v>
      </c>
      <c r="G382" s="38">
        <v>2</v>
      </c>
      <c r="H382" s="38">
        <v>1</v>
      </c>
      <c r="I382" s="38">
        <v>0</v>
      </c>
      <c r="J382" s="38">
        <v>0</v>
      </c>
      <c r="K382" s="57">
        <v>0.1158</v>
      </c>
      <c r="L382" s="38">
        <v>0</v>
      </c>
      <c r="M382" s="38">
        <v>1</v>
      </c>
      <c r="N382" s="38">
        <v>0</v>
      </c>
      <c r="O382" s="38">
        <v>0</v>
      </c>
      <c r="P382" s="38">
        <v>0</v>
      </c>
      <c r="Q382" s="38">
        <v>3</v>
      </c>
      <c r="R382" s="57">
        <v>1.056</v>
      </c>
      <c r="S382" s="38">
        <v>5</v>
      </c>
      <c r="T382" s="35"/>
      <c r="U382" s="35">
        <v>447</v>
      </c>
      <c r="V382" s="35">
        <v>101</v>
      </c>
      <c r="W382" s="35">
        <v>212</v>
      </c>
      <c r="X382" s="58">
        <v>34002.727907728004</v>
      </c>
      <c r="Y382" s="58">
        <v>11334</v>
      </c>
    </row>
    <row r="383" spans="1:25" s="58" customFormat="1">
      <c r="A383" s="56">
        <v>447</v>
      </c>
      <c r="B383" s="35">
        <v>447101214</v>
      </c>
      <c r="C383" s="37" t="s">
        <v>521</v>
      </c>
      <c r="D383" s="38">
        <v>0</v>
      </c>
      <c r="E383" s="38">
        <v>0</v>
      </c>
      <c r="F383" s="38">
        <v>0</v>
      </c>
      <c r="G383" s="38">
        <v>1</v>
      </c>
      <c r="H383" s="38">
        <v>0</v>
      </c>
      <c r="I383" s="38">
        <v>0</v>
      </c>
      <c r="J383" s="38">
        <v>0</v>
      </c>
      <c r="K383" s="57">
        <v>3.8600000000000002E-2</v>
      </c>
      <c r="L383" s="38">
        <v>0</v>
      </c>
      <c r="M383" s="38">
        <v>1</v>
      </c>
      <c r="N383" s="38">
        <v>0</v>
      </c>
      <c r="O383" s="38">
        <v>0</v>
      </c>
      <c r="P383" s="38">
        <v>1</v>
      </c>
      <c r="Q383" s="38">
        <v>1</v>
      </c>
      <c r="R383" s="57">
        <v>1.056</v>
      </c>
      <c r="S383" s="38">
        <v>8</v>
      </c>
      <c r="T383" s="35"/>
      <c r="U383" s="35">
        <v>447</v>
      </c>
      <c r="V383" s="35">
        <v>101</v>
      </c>
      <c r="W383" s="35">
        <v>214</v>
      </c>
      <c r="X383" s="58">
        <v>18829.958902576007</v>
      </c>
      <c r="Y383" s="58">
        <v>18830</v>
      </c>
    </row>
    <row r="384" spans="1:25" s="58" customFormat="1">
      <c r="A384" s="56">
        <v>447</v>
      </c>
      <c r="B384" s="35">
        <v>447101220</v>
      </c>
      <c r="C384" s="37" t="s">
        <v>521</v>
      </c>
      <c r="D384" s="38">
        <v>0</v>
      </c>
      <c r="E384" s="38">
        <v>0</v>
      </c>
      <c r="F384" s="38">
        <v>0</v>
      </c>
      <c r="G384" s="38">
        <v>0</v>
      </c>
      <c r="H384" s="38">
        <v>2</v>
      </c>
      <c r="I384" s="38">
        <v>0</v>
      </c>
      <c r="J384" s="38">
        <v>0</v>
      </c>
      <c r="K384" s="57">
        <v>7.7200000000000005E-2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2</v>
      </c>
      <c r="R384" s="57">
        <v>1.056</v>
      </c>
      <c r="S384" s="38">
        <v>7</v>
      </c>
      <c r="T384" s="35"/>
      <c r="U384" s="35">
        <v>447</v>
      </c>
      <c r="V384" s="35">
        <v>101</v>
      </c>
      <c r="W384" s="35">
        <v>220</v>
      </c>
      <c r="X384" s="58">
        <v>20373.327085152003</v>
      </c>
      <c r="Y384" s="58">
        <v>10187</v>
      </c>
    </row>
    <row r="385" spans="1:25" s="58" customFormat="1">
      <c r="A385" s="56">
        <v>447</v>
      </c>
      <c r="B385" s="35">
        <v>447101238</v>
      </c>
      <c r="C385" s="37" t="s">
        <v>521</v>
      </c>
      <c r="D385" s="38">
        <v>0</v>
      </c>
      <c r="E385" s="38">
        <v>0</v>
      </c>
      <c r="F385" s="38">
        <v>1</v>
      </c>
      <c r="G385" s="38">
        <v>21</v>
      </c>
      <c r="H385" s="38">
        <v>3</v>
      </c>
      <c r="I385" s="38">
        <v>0</v>
      </c>
      <c r="J385" s="38">
        <v>0</v>
      </c>
      <c r="K385" s="57">
        <v>0.96499999999999997</v>
      </c>
      <c r="L385" s="38">
        <v>0</v>
      </c>
      <c r="M385" s="38">
        <v>0</v>
      </c>
      <c r="N385" s="38">
        <v>0</v>
      </c>
      <c r="O385" s="38">
        <v>0</v>
      </c>
      <c r="P385" s="38">
        <v>4</v>
      </c>
      <c r="Q385" s="38">
        <v>25</v>
      </c>
      <c r="R385" s="57">
        <v>1.056</v>
      </c>
      <c r="S385" s="38">
        <v>6</v>
      </c>
      <c r="T385" s="35"/>
      <c r="U385" s="35">
        <v>447</v>
      </c>
      <c r="V385" s="35">
        <v>101</v>
      </c>
      <c r="W385" s="35">
        <v>238</v>
      </c>
      <c r="X385" s="58">
        <v>283201.79440440005</v>
      </c>
      <c r="Y385" s="58">
        <v>11328</v>
      </c>
    </row>
    <row r="386" spans="1:25" s="58" customFormat="1">
      <c r="A386" s="56">
        <v>447</v>
      </c>
      <c r="B386" s="35">
        <v>447101266</v>
      </c>
      <c r="C386" s="37" t="s">
        <v>521</v>
      </c>
      <c r="D386" s="38">
        <v>0</v>
      </c>
      <c r="E386" s="38">
        <v>0</v>
      </c>
      <c r="F386" s="38">
        <v>0</v>
      </c>
      <c r="G386" s="38">
        <v>1</v>
      </c>
      <c r="H386" s="38">
        <v>0</v>
      </c>
      <c r="I386" s="38">
        <v>0</v>
      </c>
      <c r="J386" s="38">
        <v>0</v>
      </c>
      <c r="K386" s="57">
        <v>3.8600000000000002E-2</v>
      </c>
      <c r="L386" s="38">
        <v>0</v>
      </c>
      <c r="M386" s="38">
        <v>0</v>
      </c>
      <c r="N386" s="38">
        <v>0</v>
      </c>
      <c r="O386" s="38">
        <v>0</v>
      </c>
      <c r="P386" s="38">
        <v>0</v>
      </c>
      <c r="Q386" s="38">
        <v>1</v>
      </c>
      <c r="R386" s="57">
        <v>1.056</v>
      </c>
      <c r="S386" s="38">
        <v>3</v>
      </c>
      <c r="T386" s="35"/>
      <c r="U386" s="35">
        <v>447</v>
      </c>
      <c r="V386" s="35">
        <v>101</v>
      </c>
      <c r="W386" s="35">
        <v>266</v>
      </c>
      <c r="X386" s="58">
        <v>10570.812022575999</v>
      </c>
      <c r="Y386" s="58">
        <v>10571</v>
      </c>
    </row>
    <row r="387" spans="1:25" s="58" customFormat="1">
      <c r="A387" s="56">
        <v>447</v>
      </c>
      <c r="B387" s="35">
        <v>447101307</v>
      </c>
      <c r="C387" s="37" t="s">
        <v>521</v>
      </c>
      <c r="D387" s="38">
        <v>0</v>
      </c>
      <c r="E387" s="38">
        <v>0</v>
      </c>
      <c r="F387" s="38">
        <v>3</v>
      </c>
      <c r="G387" s="38">
        <v>1</v>
      </c>
      <c r="H387" s="38">
        <v>1</v>
      </c>
      <c r="I387" s="38">
        <v>0</v>
      </c>
      <c r="J387" s="38">
        <v>0</v>
      </c>
      <c r="K387" s="57">
        <v>0.193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5</v>
      </c>
      <c r="R387" s="57">
        <v>1.056</v>
      </c>
      <c r="S387" s="38">
        <v>4</v>
      </c>
      <c r="T387" s="35"/>
      <c r="U387" s="35">
        <v>447</v>
      </c>
      <c r="V387" s="35">
        <v>101</v>
      </c>
      <c r="W387" s="35">
        <v>307</v>
      </c>
      <c r="X387" s="58">
        <v>52309.108992879999</v>
      </c>
      <c r="Y387" s="58">
        <v>10462</v>
      </c>
    </row>
    <row r="388" spans="1:25" s="58" customFormat="1">
      <c r="A388" s="56">
        <v>447</v>
      </c>
      <c r="B388" s="35">
        <v>447101350</v>
      </c>
      <c r="C388" s="37" t="s">
        <v>521</v>
      </c>
      <c r="D388" s="38">
        <v>0</v>
      </c>
      <c r="E388" s="38">
        <v>0</v>
      </c>
      <c r="F388" s="38">
        <v>12</v>
      </c>
      <c r="G388" s="38">
        <v>26</v>
      </c>
      <c r="H388" s="38">
        <v>8</v>
      </c>
      <c r="I388" s="38">
        <v>0</v>
      </c>
      <c r="J388" s="38">
        <v>0</v>
      </c>
      <c r="K388" s="57">
        <v>1.7756000000000001</v>
      </c>
      <c r="L388" s="38">
        <v>0</v>
      </c>
      <c r="M388" s="38">
        <v>6</v>
      </c>
      <c r="N388" s="38">
        <v>0</v>
      </c>
      <c r="O388" s="38">
        <v>0</v>
      </c>
      <c r="P388" s="38">
        <v>8</v>
      </c>
      <c r="Q388" s="38">
        <v>46</v>
      </c>
      <c r="R388" s="57">
        <v>1.056</v>
      </c>
      <c r="S388" s="38">
        <v>3</v>
      </c>
      <c r="T388" s="35"/>
      <c r="U388" s="35">
        <v>447</v>
      </c>
      <c r="V388" s="35">
        <v>101</v>
      </c>
      <c r="W388" s="35">
        <v>350</v>
      </c>
      <c r="X388" s="58">
        <v>533802.26919849613</v>
      </c>
      <c r="Y388" s="58">
        <v>11604</v>
      </c>
    </row>
    <row r="389" spans="1:25" s="58" customFormat="1">
      <c r="A389" s="56">
        <v>447</v>
      </c>
      <c r="B389" s="35">
        <v>447101622</v>
      </c>
      <c r="C389" s="37" t="s">
        <v>521</v>
      </c>
      <c r="D389" s="38">
        <v>0</v>
      </c>
      <c r="E389" s="38">
        <v>0</v>
      </c>
      <c r="F389" s="38">
        <v>8</v>
      </c>
      <c r="G389" s="38">
        <v>36</v>
      </c>
      <c r="H389" s="38">
        <v>12</v>
      </c>
      <c r="I389" s="38">
        <v>0</v>
      </c>
      <c r="J389" s="38">
        <v>0</v>
      </c>
      <c r="K389" s="57">
        <v>2.1616</v>
      </c>
      <c r="L389" s="38">
        <v>0</v>
      </c>
      <c r="M389" s="38">
        <v>1</v>
      </c>
      <c r="N389" s="38">
        <v>0</v>
      </c>
      <c r="O389" s="38">
        <v>0</v>
      </c>
      <c r="P389" s="38">
        <v>10</v>
      </c>
      <c r="Q389" s="38">
        <v>56</v>
      </c>
      <c r="R389" s="57">
        <v>1.056</v>
      </c>
      <c r="S389" s="38">
        <v>7</v>
      </c>
      <c r="T389" s="35"/>
      <c r="U389" s="35">
        <v>447</v>
      </c>
      <c r="V389" s="35">
        <v>101</v>
      </c>
      <c r="W389" s="35">
        <v>622</v>
      </c>
      <c r="X389" s="58">
        <v>642696.73278425611</v>
      </c>
      <c r="Y389" s="58">
        <v>11477</v>
      </c>
    </row>
    <row r="390" spans="1:25" s="58" customFormat="1">
      <c r="A390" s="56">
        <v>447</v>
      </c>
      <c r="B390" s="35">
        <v>447101690</v>
      </c>
      <c r="C390" s="37" t="s">
        <v>521</v>
      </c>
      <c r="D390" s="38">
        <v>0</v>
      </c>
      <c r="E390" s="38">
        <v>0</v>
      </c>
      <c r="F390" s="38">
        <v>0</v>
      </c>
      <c r="G390" s="38">
        <v>0</v>
      </c>
      <c r="H390" s="38">
        <v>10</v>
      </c>
      <c r="I390" s="38">
        <v>0</v>
      </c>
      <c r="J390" s="38">
        <v>0</v>
      </c>
      <c r="K390" s="57">
        <v>0.38600000000000001</v>
      </c>
      <c r="L390" s="38">
        <v>0</v>
      </c>
      <c r="M390" s="38">
        <v>0</v>
      </c>
      <c r="N390" s="38">
        <v>0</v>
      </c>
      <c r="O390" s="38">
        <v>0</v>
      </c>
      <c r="P390" s="38">
        <v>1</v>
      </c>
      <c r="Q390" s="38">
        <v>10</v>
      </c>
      <c r="R390" s="57">
        <v>1.056</v>
      </c>
      <c r="S390" s="38">
        <v>3</v>
      </c>
      <c r="T390" s="35"/>
      <c r="U390" s="35">
        <v>447</v>
      </c>
      <c r="V390" s="35">
        <v>101</v>
      </c>
      <c r="W390" s="35">
        <v>690</v>
      </c>
      <c r="X390" s="58">
        <v>106268.46950575999</v>
      </c>
      <c r="Y390" s="58">
        <v>10627</v>
      </c>
    </row>
    <row r="391" spans="1:25" s="58" customFormat="1">
      <c r="A391" s="56">
        <v>447</v>
      </c>
      <c r="B391" s="35">
        <v>447101710</v>
      </c>
      <c r="C391" s="37" t="s">
        <v>521</v>
      </c>
      <c r="D391" s="38">
        <v>0</v>
      </c>
      <c r="E391" s="38">
        <v>0</v>
      </c>
      <c r="F391" s="38">
        <v>1</v>
      </c>
      <c r="G391" s="38">
        <v>5</v>
      </c>
      <c r="H391" s="38">
        <v>3</v>
      </c>
      <c r="I391" s="38">
        <v>0</v>
      </c>
      <c r="J391" s="38">
        <v>0</v>
      </c>
      <c r="K391" s="57">
        <v>0.34739999999999999</v>
      </c>
      <c r="L391" s="38">
        <v>0</v>
      </c>
      <c r="M391" s="38">
        <v>0</v>
      </c>
      <c r="N391" s="38">
        <v>0</v>
      </c>
      <c r="O391" s="38">
        <v>0</v>
      </c>
      <c r="P391" s="38">
        <v>2</v>
      </c>
      <c r="Q391" s="38">
        <v>9</v>
      </c>
      <c r="R391" s="57">
        <v>1.056</v>
      </c>
      <c r="S391" s="38">
        <v>3</v>
      </c>
      <c r="T391" s="35"/>
      <c r="U391" s="35">
        <v>447</v>
      </c>
      <c r="V391" s="35">
        <v>101</v>
      </c>
      <c r="W391" s="35">
        <v>710</v>
      </c>
      <c r="X391" s="58">
        <v>102734.93004318399</v>
      </c>
      <c r="Y391" s="58">
        <v>11415</v>
      </c>
    </row>
    <row r="392" spans="1:25" s="58" customFormat="1">
      <c r="A392" s="56">
        <v>449</v>
      </c>
      <c r="B392" s="35">
        <v>449035035</v>
      </c>
      <c r="C392" s="37" t="s">
        <v>522</v>
      </c>
      <c r="D392" s="38">
        <v>0</v>
      </c>
      <c r="E392" s="38">
        <v>0</v>
      </c>
      <c r="F392" s="38">
        <v>0</v>
      </c>
      <c r="G392" s="38">
        <v>91</v>
      </c>
      <c r="H392" s="38">
        <v>270</v>
      </c>
      <c r="I392" s="38">
        <v>319</v>
      </c>
      <c r="J392" s="38">
        <v>0</v>
      </c>
      <c r="K392" s="57">
        <v>26.248000000000001</v>
      </c>
      <c r="L392" s="38">
        <v>0</v>
      </c>
      <c r="M392" s="38">
        <v>3</v>
      </c>
      <c r="N392" s="38">
        <v>16</v>
      </c>
      <c r="O392" s="38">
        <v>11</v>
      </c>
      <c r="P392" s="38">
        <v>318</v>
      </c>
      <c r="Q392" s="38">
        <v>680</v>
      </c>
      <c r="R392" s="57">
        <v>1.0880000000000001</v>
      </c>
      <c r="S392" s="38">
        <v>11</v>
      </c>
      <c r="T392" s="35"/>
      <c r="U392" s="35">
        <v>449</v>
      </c>
      <c r="V392" s="35">
        <v>35</v>
      </c>
      <c r="W392" s="35">
        <v>35</v>
      </c>
      <c r="X392" s="58">
        <v>9968177.6461926401</v>
      </c>
      <c r="Y392" s="58">
        <v>14659</v>
      </c>
    </row>
    <row r="393" spans="1:25" s="58" customFormat="1">
      <c r="A393" s="56">
        <v>449</v>
      </c>
      <c r="B393" s="35">
        <v>449035044</v>
      </c>
      <c r="C393" s="37" t="s">
        <v>522</v>
      </c>
      <c r="D393" s="38">
        <v>0</v>
      </c>
      <c r="E393" s="38">
        <v>0</v>
      </c>
      <c r="F393" s="38">
        <v>0</v>
      </c>
      <c r="G393" s="38">
        <v>0</v>
      </c>
      <c r="H393" s="38">
        <v>0</v>
      </c>
      <c r="I393" s="38">
        <v>2</v>
      </c>
      <c r="J393" s="38">
        <v>0</v>
      </c>
      <c r="K393" s="57">
        <v>7.7200000000000005E-2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2</v>
      </c>
      <c r="R393" s="57">
        <v>1.0880000000000001</v>
      </c>
      <c r="S393" s="38">
        <v>11</v>
      </c>
      <c r="T393" s="35"/>
      <c r="U393" s="35">
        <v>449</v>
      </c>
      <c r="V393" s="35">
        <v>35</v>
      </c>
      <c r="W393" s="35">
        <v>44</v>
      </c>
      <c r="X393" s="58">
        <v>24879.843808096</v>
      </c>
      <c r="Y393" s="58">
        <v>12440</v>
      </c>
    </row>
    <row r="394" spans="1:25" s="58" customFormat="1">
      <c r="A394" s="56">
        <v>449</v>
      </c>
      <c r="B394" s="35">
        <v>449035050</v>
      </c>
      <c r="C394" s="37" t="s">
        <v>522</v>
      </c>
      <c r="D394" s="38">
        <v>0</v>
      </c>
      <c r="E394" s="38">
        <v>0</v>
      </c>
      <c r="F394" s="38">
        <v>0</v>
      </c>
      <c r="G394" s="38">
        <v>0</v>
      </c>
      <c r="H394" s="38">
        <v>1</v>
      </c>
      <c r="I394" s="38">
        <v>1</v>
      </c>
      <c r="J394" s="38">
        <v>0</v>
      </c>
      <c r="K394" s="57">
        <v>7.7200000000000005E-2</v>
      </c>
      <c r="L394" s="38">
        <v>0</v>
      </c>
      <c r="M394" s="38">
        <v>0</v>
      </c>
      <c r="N394" s="38">
        <v>0</v>
      </c>
      <c r="O394" s="38">
        <v>0</v>
      </c>
      <c r="P394" s="38">
        <v>0</v>
      </c>
      <c r="Q394" s="38">
        <v>2</v>
      </c>
      <c r="R394" s="57">
        <v>1.0880000000000001</v>
      </c>
      <c r="S394" s="38">
        <v>4</v>
      </c>
      <c r="T394" s="35"/>
      <c r="U394" s="35">
        <v>449</v>
      </c>
      <c r="V394" s="35">
        <v>35</v>
      </c>
      <c r="W394" s="35">
        <v>50</v>
      </c>
      <c r="X394" s="58">
        <v>22873.577808096001</v>
      </c>
      <c r="Y394" s="58">
        <v>11437</v>
      </c>
    </row>
    <row r="395" spans="1:25" s="58" customFormat="1">
      <c r="A395" s="56">
        <v>449</v>
      </c>
      <c r="B395" s="35">
        <v>449035073</v>
      </c>
      <c r="C395" s="37" t="s">
        <v>522</v>
      </c>
      <c r="D395" s="38">
        <v>0</v>
      </c>
      <c r="E395" s="38">
        <v>0</v>
      </c>
      <c r="F395" s="38">
        <v>0</v>
      </c>
      <c r="G395" s="38">
        <v>0</v>
      </c>
      <c r="H395" s="38">
        <v>0</v>
      </c>
      <c r="I395" s="38">
        <v>2</v>
      </c>
      <c r="J395" s="38">
        <v>0</v>
      </c>
      <c r="K395" s="57">
        <v>7.7200000000000005E-2</v>
      </c>
      <c r="L395" s="38">
        <v>0</v>
      </c>
      <c r="M395" s="38">
        <v>0</v>
      </c>
      <c r="N395" s="38">
        <v>0</v>
      </c>
      <c r="O395" s="38">
        <v>0</v>
      </c>
      <c r="P395" s="38">
        <v>2</v>
      </c>
      <c r="Q395" s="38">
        <v>2</v>
      </c>
      <c r="R395" s="57">
        <v>1.0880000000000001</v>
      </c>
      <c r="S395" s="38">
        <v>6</v>
      </c>
      <c r="T395" s="35"/>
      <c r="U395" s="35">
        <v>449</v>
      </c>
      <c r="V395" s="35">
        <v>35</v>
      </c>
      <c r="W395" s="35">
        <v>73</v>
      </c>
      <c r="X395" s="58">
        <v>35222.859648096004</v>
      </c>
      <c r="Y395" s="58">
        <v>17611</v>
      </c>
    </row>
    <row r="396" spans="1:25" s="58" customFormat="1">
      <c r="A396" s="56">
        <v>449</v>
      </c>
      <c r="B396" s="35">
        <v>449035133</v>
      </c>
      <c r="C396" s="37" t="s">
        <v>522</v>
      </c>
      <c r="D396" s="38">
        <v>0</v>
      </c>
      <c r="E396" s="38">
        <v>0</v>
      </c>
      <c r="F396" s="38">
        <v>0</v>
      </c>
      <c r="G396" s="38">
        <v>0</v>
      </c>
      <c r="H396" s="38">
        <v>1</v>
      </c>
      <c r="I396" s="38">
        <v>0</v>
      </c>
      <c r="J396" s="38">
        <v>0</v>
      </c>
      <c r="K396" s="57">
        <v>3.8600000000000002E-2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1</v>
      </c>
      <c r="R396" s="57">
        <v>1.0880000000000001</v>
      </c>
      <c r="S396" s="38">
        <v>9</v>
      </c>
      <c r="T396" s="35"/>
      <c r="U396" s="35">
        <v>449</v>
      </c>
      <c r="V396" s="35">
        <v>35</v>
      </c>
      <c r="W396" s="35">
        <v>133</v>
      </c>
      <c r="X396" s="58">
        <v>10433.655904048001</v>
      </c>
      <c r="Y396" s="58">
        <v>10434</v>
      </c>
    </row>
    <row r="397" spans="1:25" s="58" customFormat="1">
      <c r="A397" s="56">
        <v>449</v>
      </c>
      <c r="B397" s="35">
        <v>449035189</v>
      </c>
      <c r="C397" s="37" t="s">
        <v>522</v>
      </c>
      <c r="D397" s="38">
        <v>0</v>
      </c>
      <c r="E397" s="38">
        <v>0</v>
      </c>
      <c r="F397" s="38">
        <v>0</v>
      </c>
      <c r="G397" s="38">
        <v>0</v>
      </c>
      <c r="H397" s="38">
        <v>1</v>
      </c>
      <c r="I397" s="38">
        <v>1</v>
      </c>
      <c r="J397" s="38">
        <v>0</v>
      </c>
      <c r="K397" s="57">
        <v>7.7200000000000005E-2</v>
      </c>
      <c r="L397" s="38">
        <v>0</v>
      </c>
      <c r="M397" s="38">
        <v>0</v>
      </c>
      <c r="N397" s="38">
        <v>0</v>
      </c>
      <c r="O397" s="38">
        <v>0</v>
      </c>
      <c r="P397" s="38">
        <v>2</v>
      </c>
      <c r="Q397" s="38">
        <v>2</v>
      </c>
      <c r="R397" s="57">
        <v>1.0880000000000001</v>
      </c>
      <c r="S397" s="38">
        <v>3</v>
      </c>
      <c r="T397" s="35"/>
      <c r="U397" s="35">
        <v>449</v>
      </c>
      <c r="V397" s="35">
        <v>35</v>
      </c>
      <c r="W397" s="35">
        <v>189</v>
      </c>
      <c r="X397" s="58">
        <v>31917.033488096004</v>
      </c>
      <c r="Y397" s="58">
        <v>15959</v>
      </c>
    </row>
    <row r="398" spans="1:25" s="58" customFormat="1">
      <c r="A398" s="56">
        <v>449</v>
      </c>
      <c r="B398" s="35">
        <v>449035243</v>
      </c>
      <c r="C398" s="37" t="s">
        <v>522</v>
      </c>
      <c r="D398" s="38">
        <v>0</v>
      </c>
      <c r="E398" s="38">
        <v>0</v>
      </c>
      <c r="F398" s="38">
        <v>0</v>
      </c>
      <c r="G398" s="38">
        <v>0</v>
      </c>
      <c r="H398" s="38">
        <v>0</v>
      </c>
      <c r="I398" s="38">
        <v>2</v>
      </c>
      <c r="J398" s="38">
        <v>0</v>
      </c>
      <c r="K398" s="57">
        <v>7.7200000000000005E-2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2</v>
      </c>
      <c r="R398" s="57">
        <v>1.0880000000000001</v>
      </c>
      <c r="S398" s="38">
        <v>9</v>
      </c>
      <c r="T398" s="35"/>
      <c r="U398" s="35">
        <v>449</v>
      </c>
      <c r="V398" s="35">
        <v>35</v>
      </c>
      <c r="W398" s="35">
        <v>243</v>
      </c>
      <c r="X398" s="58">
        <v>24879.843808096</v>
      </c>
      <c r="Y398" s="58">
        <v>12440</v>
      </c>
    </row>
    <row r="399" spans="1:25" s="58" customFormat="1">
      <c r="A399" s="56">
        <v>449</v>
      </c>
      <c r="B399" s="35">
        <v>449035244</v>
      </c>
      <c r="C399" s="37" t="s">
        <v>522</v>
      </c>
      <c r="D399" s="38">
        <v>0</v>
      </c>
      <c r="E399" s="38">
        <v>0</v>
      </c>
      <c r="F399" s="38">
        <v>0</v>
      </c>
      <c r="G399" s="38">
        <v>0</v>
      </c>
      <c r="H399" s="38">
        <v>1</v>
      </c>
      <c r="I399" s="38">
        <v>5</v>
      </c>
      <c r="J399" s="38">
        <v>0</v>
      </c>
      <c r="K399" s="57">
        <v>0.2316</v>
      </c>
      <c r="L399" s="38">
        <v>0</v>
      </c>
      <c r="M399" s="38">
        <v>0</v>
      </c>
      <c r="N399" s="38">
        <v>0</v>
      </c>
      <c r="O399" s="38">
        <v>1</v>
      </c>
      <c r="P399" s="38">
        <v>1</v>
      </c>
      <c r="Q399" s="38">
        <v>6</v>
      </c>
      <c r="R399" s="57">
        <v>1.0880000000000001</v>
      </c>
      <c r="S399" s="38">
        <v>10</v>
      </c>
      <c r="T399" s="35"/>
      <c r="U399" s="35">
        <v>449</v>
      </c>
      <c r="V399" s="35">
        <v>35</v>
      </c>
      <c r="W399" s="35">
        <v>244</v>
      </c>
      <c r="X399" s="58">
        <v>81637.159504288007</v>
      </c>
      <c r="Y399" s="58">
        <v>13606</v>
      </c>
    </row>
    <row r="400" spans="1:25" s="58" customFormat="1">
      <c r="A400" s="56">
        <v>449</v>
      </c>
      <c r="B400" s="35">
        <v>449035285</v>
      </c>
      <c r="C400" s="37" t="s">
        <v>522</v>
      </c>
      <c r="D400" s="38">
        <v>0</v>
      </c>
      <c r="E400" s="38">
        <v>0</v>
      </c>
      <c r="F400" s="38">
        <v>0</v>
      </c>
      <c r="G400" s="38">
        <v>0</v>
      </c>
      <c r="H400" s="38">
        <v>0</v>
      </c>
      <c r="I400" s="38">
        <v>2</v>
      </c>
      <c r="J400" s="38">
        <v>0</v>
      </c>
      <c r="K400" s="57">
        <v>7.7200000000000005E-2</v>
      </c>
      <c r="L400" s="38">
        <v>0</v>
      </c>
      <c r="M400" s="38">
        <v>0</v>
      </c>
      <c r="N400" s="38">
        <v>0</v>
      </c>
      <c r="O400" s="38">
        <v>0</v>
      </c>
      <c r="P400" s="38">
        <v>1</v>
      </c>
      <c r="Q400" s="38">
        <v>2</v>
      </c>
      <c r="R400" s="57">
        <v>1.0880000000000001</v>
      </c>
      <c r="S400" s="38">
        <v>8</v>
      </c>
      <c r="T400" s="35"/>
      <c r="U400" s="35">
        <v>449</v>
      </c>
      <c r="V400" s="35">
        <v>35</v>
      </c>
      <c r="W400" s="35">
        <v>285</v>
      </c>
      <c r="X400" s="58">
        <v>30616.662688096003</v>
      </c>
      <c r="Y400" s="58">
        <v>15308</v>
      </c>
    </row>
    <row r="401" spans="1:25" s="58" customFormat="1">
      <c r="A401" s="56">
        <v>449</v>
      </c>
      <c r="B401" s="35">
        <v>449035336</v>
      </c>
      <c r="C401" s="37" t="s">
        <v>522</v>
      </c>
      <c r="D401" s="38">
        <v>0</v>
      </c>
      <c r="E401" s="38">
        <v>0</v>
      </c>
      <c r="F401" s="38">
        <v>0</v>
      </c>
      <c r="G401" s="38">
        <v>0</v>
      </c>
      <c r="H401" s="38">
        <v>0</v>
      </c>
      <c r="I401" s="38">
        <v>1</v>
      </c>
      <c r="J401" s="38">
        <v>0</v>
      </c>
      <c r="K401" s="57">
        <v>3.8600000000000002E-2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1</v>
      </c>
      <c r="R401" s="57">
        <v>1.0880000000000001</v>
      </c>
      <c r="S401" s="38">
        <v>8</v>
      </c>
      <c r="T401" s="35"/>
      <c r="U401" s="35">
        <v>449</v>
      </c>
      <c r="V401" s="35">
        <v>35</v>
      </c>
      <c r="W401" s="35">
        <v>336</v>
      </c>
      <c r="X401" s="58">
        <v>12439.921904048</v>
      </c>
      <c r="Y401" s="58">
        <v>12440</v>
      </c>
    </row>
    <row r="402" spans="1:25" s="58" customFormat="1">
      <c r="A402" s="56">
        <v>449</v>
      </c>
      <c r="B402" s="35">
        <v>449035347</v>
      </c>
      <c r="C402" s="37" t="s">
        <v>522</v>
      </c>
      <c r="D402" s="38">
        <v>0</v>
      </c>
      <c r="E402" s="38">
        <v>0</v>
      </c>
      <c r="F402" s="38">
        <v>0</v>
      </c>
      <c r="G402" s="38">
        <v>0</v>
      </c>
      <c r="H402" s="38">
        <v>1</v>
      </c>
      <c r="I402" s="38">
        <v>0</v>
      </c>
      <c r="J402" s="38">
        <v>0</v>
      </c>
      <c r="K402" s="57">
        <v>3.8600000000000002E-2</v>
      </c>
      <c r="L402" s="38">
        <v>0</v>
      </c>
      <c r="M402" s="38">
        <v>0</v>
      </c>
      <c r="N402" s="38">
        <v>0</v>
      </c>
      <c r="O402" s="38">
        <v>0</v>
      </c>
      <c r="P402" s="38">
        <v>1</v>
      </c>
      <c r="Q402" s="38">
        <v>1</v>
      </c>
      <c r="R402" s="57">
        <v>1.0880000000000001</v>
      </c>
      <c r="S402" s="38">
        <v>8</v>
      </c>
      <c r="T402" s="35"/>
      <c r="U402" s="35">
        <v>449</v>
      </c>
      <c r="V402" s="35">
        <v>35</v>
      </c>
      <c r="W402" s="35">
        <v>347</v>
      </c>
      <c r="X402" s="58">
        <v>16170.474784048003</v>
      </c>
      <c r="Y402" s="58">
        <v>16170</v>
      </c>
    </row>
    <row r="403" spans="1:25" s="58" customFormat="1">
      <c r="A403" s="56">
        <v>449</v>
      </c>
      <c r="B403" s="35">
        <v>449035625</v>
      </c>
      <c r="C403" s="37" t="s">
        <v>522</v>
      </c>
      <c r="D403" s="38">
        <v>0</v>
      </c>
      <c r="E403" s="38">
        <v>0</v>
      </c>
      <c r="F403" s="38">
        <v>0</v>
      </c>
      <c r="G403" s="38">
        <v>0</v>
      </c>
      <c r="H403" s="38">
        <v>0</v>
      </c>
      <c r="I403" s="38">
        <v>1</v>
      </c>
      <c r="J403" s="38">
        <v>0</v>
      </c>
      <c r="K403" s="57">
        <v>3.8600000000000002E-2</v>
      </c>
      <c r="L403" s="38">
        <v>0</v>
      </c>
      <c r="M403" s="38">
        <v>0</v>
      </c>
      <c r="N403" s="38">
        <v>0</v>
      </c>
      <c r="O403" s="38">
        <v>0</v>
      </c>
      <c r="P403" s="38">
        <v>1</v>
      </c>
      <c r="Q403" s="38">
        <v>1</v>
      </c>
      <c r="R403" s="57">
        <v>1.0880000000000001</v>
      </c>
      <c r="S403" s="38">
        <v>6</v>
      </c>
      <c r="T403" s="35"/>
      <c r="U403" s="35">
        <v>449</v>
      </c>
      <c r="V403" s="35">
        <v>35</v>
      </c>
      <c r="W403" s="35">
        <v>625</v>
      </c>
      <c r="X403" s="58">
        <v>17611.429824048002</v>
      </c>
      <c r="Y403" s="58">
        <v>17611</v>
      </c>
    </row>
    <row r="404" spans="1:25" s="58" customFormat="1">
      <c r="A404" s="56">
        <v>450</v>
      </c>
      <c r="B404" s="35">
        <v>450086008</v>
      </c>
      <c r="C404" s="37" t="s">
        <v>523</v>
      </c>
      <c r="D404" s="38">
        <v>0</v>
      </c>
      <c r="E404" s="38">
        <v>0</v>
      </c>
      <c r="F404" s="38">
        <v>0</v>
      </c>
      <c r="G404" s="38">
        <v>3</v>
      </c>
      <c r="H404" s="38">
        <v>1</v>
      </c>
      <c r="I404" s="38">
        <v>0</v>
      </c>
      <c r="J404" s="38">
        <v>0</v>
      </c>
      <c r="K404" s="57">
        <v>0.15440000000000001</v>
      </c>
      <c r="L404" s="38">
        <v>0</v>
      </c>
      <c r="M404" s="38">
        <v>0</v>
      </c>
      <c r="N404" s="38">
        <v>0</v>
      </c>
      <c r="O404" s="38">
        <v>0</v>
      </c>
      <c r="P404" s="38">
        <v>0</v>
      </c>
      <c r="Q404" s="38">
        <v>4</v>
      </c>
      <c r="R404" s="57">
        <v>1</v>
      </c>
      <c r="S404" s="38">
        <v>7</v>
      </c>
      <c r="T404" s="35"/>
      <c r="U404" s="35">
        <v>450</v>
      </c>
      <c r="V404" s="35">
        <v>86</v>
      </c>
      <c r="W404" s="35">
        <v>8</v>
      </c>
      <c r="X404" s="58">
        <v>40098.487639999999</v>
      </c>
      <c r="Y404" s="58">
        <v>10025</v>
      </c>
    </row>
    <row r="405" spans="1:25" s="58" customFormat="1">
      <c r="A405" s="56">
        <v>450</v>
      </c>
      <c r="B405" s="35">
        <v>450086086</v>
      </c>
      <c r="C405" s="37" t="s">
        <v>523</v>
      </c>
      <c r="D405" s="38">
        <v>0</v>
      </c>
      <c r="E405" s="38">
        <v>0</v>
      </c>
      <c r="F405" s="38">
        <v>8</v>
      </c>
      <c r="G405" s="38">
        <v>37</v>
      </c>
      <c r="H405" s="38">
        <v>25</v>
      </c>
      <c r="I405" s="38">
        <v>0</v>
      </c>
      <c r="J405" s="38">
        <v>0</v>
      </c>
      <c r="K405" s="57">
        <v>2.702</v>
      </c>
      <c r="L405" s="38">
        <v>0</v>
      </c>
      <c r="M405" s="38">
        <v>0</v>
      </c>
      <c r="N405" s="38">
        <v>0</v>
      </c>
      <c r="O405" s="38">
        <v>0</v>
      </c>
      <c r="P405" s="38">
        <v>23</v>
      </c>
      <c r="Q405" s="38">
        <v>70</v>
      </c>
      <c r="R405" s="57">
        <v>1</v>
      </c>
      <c r="S405" s="38">
        <v>8</v>
      </c>
      <c r="T405" s="35"/>
      <c r="U405" s="35">
        <v>450</v>
      </c>
      <c r="V405" s="35">
        <v>86</v>
      </c>
      <c r="W405" s="35">
        <v>86</v>
      </c>
      <c r="X405" s="58">
        <v>820941.23370000022</v>
      </c>
      <c r="Y405" s="58">
        <v>11728</v>
      </c>
    </row>
    <row r="406" spans="1:25" s="58" customFormat="1">
      <c r="A406" s="56">
        <v>450</v>
      </c>
      <c r="B406" s="35">
        <v>450086117</v>
      </c>
      <c r="C406" s="37" t="s">
        <v>523</v>
      </c>
      <c r="D406" s="38">
        <v>0</v>
      </c>
      <c r="E406" s="38">
        <v>0</v>
      </c>
      <c r="F406" s="38">
        <v>0</v>
      </c>
      <c r="G406" s="38">
        <v>1</v>
      </c>
      <c r="H406" s="38">
        <v>0</v>
      </c>
      <c r="I406" s="38">
        <v>0</v>
      </c>
      <c r="J406" s="38">
        <v>0</v>
      </c>
      <c r="K406" s="57">
        <v>3.8600000000000002E-2</v>
      </c>
      <c r="L406" s="38">
        <v>0</v>
      </c>
      <c r="M406" s="38">
        <v>0</v>
      </c>
      <c r="N406" s="38">
        <v>0</v>
      </c>
      <c r="O406" s="38">
        <v>0</v>
      </c>
      <c r="P406" s="38">
        <v>0</v>
      </c>
      <c r="Q406" s="38">
        <v>1</v>
      </c>
      <c r="R406" s="57">
        <v>1</v>
      </c>
      <c r="S406" s="38">
        <v>5</v>
      </c>
      <c r="T406" s="35"/>
      <c r="U406" s="35">
        <v>450</v>
      </c>
      <c r="V406" s="35">
        <v>86</v>
      </c>
      <c r="W406" s="35">
        <v>117</v>
      </c>
      <c r="X406" s="58">
        <v>10114.68691</v>
      </c>
      <c r="Y406" s="58">
        <v>10115</v>
      </c>
    </row>
    <row r="407" spans="1:25" s="58" customFormat="1">
      <c r="A407" s="56">
        <v>450</v>
      </c>
      <c r="B407" s="35">
        <v>450086127</v>
      </c>
      <c r="C407" s="37" t="s">
        <v>523</v>
      </c>
      <c r="D407" s="38">
        <v>0</v>
      </c>
      <c r="E407" s="38">
        <v>0</v>
      </c>
      <c r="F407" s="38">
        <v>0</v>
      </c>
      <c r="G407" s="38">
        <v>2</v>
      </c>
      <c r="H407" s="38">
        <v>0</v>
      </c>
      <c r="I407" s="38">
        <v>0</v>
      </c>
      <c r="J407" s="38">
        <v>0</v>
      </c>
      <c r="K407" s="57">
        <v>7.7200000000000005E-2</v>
      </c>
      <c r="L407" s="38">
        <v>0</v>
      </c>
      <c r="M407" s="38">
        <v>0</v>
      </c>
      <c r="N407" s="38">
        <v>0</v>
      </c>
      <c r="O407" s="38">
        <v>0</v>
      </c>
      <c r="P407" s="38">
        <v>0</v>
      </c>
      <c r="Q407" s="38">
        <v>2</v>
      </c>
      <c r="R407" s="57">
        <v>1</v>
      </c>
      <c r="S407" s="38">
        <v>5</v>
      </c>
      <c r="T407" s="35"/>
      <c r="U407" s="35">
        <v>450</v>
      </c>
      <c r="V407" s="35">
        <v>86</v>
      </c>
      <c r="W407" s="35">
        <v>127</v>
      </c>
      <c r="X407" s="58">
        <v>20229.373820000001</v>
      </c>
      <c r="Y407" s="58">
        <v>10115</v>
      </c>
    </row>
    <row r="408" spans="1:25" s="58" customFormat="1">
      <c r="A408" s="56">
        <v>450</v>
      </c>
      <c r="B408" s="35">
        <v>450086210</v>
      </c>
      <c r="C408" s="37" t="s">
        <v>523</v>
      </c>
      <c r="D408" s="38">
        <v>0</v>
      </c>
      <c r="E408" s="38">
        <v>0</v>
      </c>
      <c r="F408" s="38">
        <v>7</v>
      </c>
      <c r="G408" s="38">
        <v>44</v>
      </c>
      <c r="H408" s="38">
        <v>50</v>
      </c>
      <c r="I408" s="38">
        <v>0</v>
      </c>
      <c r="J408" s="38">
        <v>0</v>
      </c>
      <c r="K408" s="57">
        <v>3.8986000000000001</v>
      </c>
      <c r="L408" s="38">
        <v>0</v>
      </c>
      <c r="M408" s="38">
        <v>0</v>
      </c>
      <c r="N408" s="38">
        <v>0</v>
      </c>
      <c r="O408" s="38">
        <v>0</v>
      </c>
      <c r="P408" s="38">
        <v>23</v>
      </c>
      <c r="Q408" s="38">
        <v>101</v>
      </c>
      <c r="R408" s="57">
        <v>1</v>
      </c>
      <c r="S408" s="38">
        <v>6</v>
      </c>
      <c r="T408" s="35"/>
      <c r="U408" s="35">
        <v>450</v>
      </c>
      <c r="V408" s="35">
        <v>86</v>
      </c>
      <c r="W408" s="35">
        <v>210</v>
      </c>
      <c r="X408" s="58">
        <v>1113486.7179099999</v>
      </c>
      <c r="Y408" s="58">
        <v>11025</v>
      </c>
    </row>
    <row r="409" spans="1:25" s="58" customFormat="1">
      <c r="A409" s="56">
        <v>450</v>
      </c>
      <c r="B409" s="35">
        <v>450086275</v>
      </c>
      <c r="C409" s="37" t="s">
        <v>523</v>
      </c>
      <c r="D409" s="38">
        <v>0</v>
      </c>
      <c r="E409" s="38">
        <v>0</v>
      </c>
      <c r="F409" s="38">
        <v>1</v>
      </c>
      <c r="G409" s="38">
        <v>3</v>
      </c>
      <c r="H409" s="38">
        <v>1</v>
      </c>
      <c r="I409" s="38">
        <v>0</v>
      </c>
      <c r="J409" s="38">
        <v>0</v>
      </c>
      <c r="K409" s="57">
        <v>0.193</v>
      </c>
      <c r="L409" s="38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5</v>
      </c>
      <c r="R409" s="57">
        <v>1</v>
      </c>
      <c r="S409" s="38">
        <v>4</v>
      </c>
      <c r="T409" s="35"/>
      <c r="U409" s="35">
        <v>450</v>
      </c>
      <c r="V409" s="35">
        <v>86</v>
      </c>
      <c r="W409" s="35">
        <v>275</v>
      </c>
      <c r="X409" s="58">
        <v>50162.414550000009</v>
      </c>
      <c r="Y409" s="58">
        <v>10032</v>
      </c>
    </row>
    <row r="410" spans="1:25" s="58" customFormat="1">
      <c r="A410" s="56">
        <v>450</v>
      </c>
      <c r="B410" s="35">
        <v>450086278</v>
      </c>
      <c r="C410" s="37" t="s">
        <v>523</v>
      </c>
      <c r="D410" s="38">
        <v>0</v>
      </c>
      <c r="E410" s="38">
        <v>0</v>
      </c>
      <c r="F410" s="38">
        <v>3</v>
      </c>
      <c r="G410" s="38">
        <v>7</v>
      </c>
      <c r="H410" s="38">
        <v>1</v>
      </c>
      <c r="I410" s="38">
        <v>0</v>
      </c>
      <c r="J410" s="38">
        <v>0</v>
      </c>
      <c r="K410" s="57">
        <v>0.42459999999999998</v>
      </c>
      <c r="L410" s="38">
        <v>0</v>
      </c>
      <c r="M410" s="38">
        <v>0</v>
      </c>
      <c r="N410" s="38">
        <v>0</v>
      </c>
      <c r="O410" s="38">
        <v>0</v>
      </c>
      <c r="P410" s="38">
        <v>3</v>
      </c>
      <c r="Q410" s="38">
        <v>11</v>
      </c>
      <c r="R410" s="57">
        <v>1</v>
      </c>
      <c r="S410" s="38">
        <v>7</v>
      </c>
      <c r="T410" s="35"/>
      <c r="U410" s="35">
        <v>450</v>
      </c>
      <c r="V410" s="35">
        <v>86</v>
      </c>
      <c r="W410" s="35">
        <v>278</v>
      </c>
      <c r="X410" s="58">
        <v>125918.39601000001</v>
      </c>
      <c r="Y410" s="58">
        <v>11447</v>
      </c>
    </row>
    <row r="411" spans="1:25" s="58" customFormat="1">
      <c r="A411" s="56">
        <v>450</v>
      </c>
      <c r="B411" s="35">
        <v>450086327</v>
      </c>
      <c r="C411" s="37" t="s">
        <v>523</v>
      </c>
      <c r="D411" s="38">
        <v>0</v>
      </c>
      <c r="E411" s="38">
        <v>0</v>
      </c>
      <c r="F411" s="38">
        <v>1</v>
      </c>
      <c r="G411" s="38">
        <v>1</v>
      </c>
      <c r="H411" s="38">
        <v>1</v>
      </c>
      <c r="I411" s="38">
        <v>0</v>
      </c>
      <c r="J411" s="38">
        <v>0</v>
      </c>
      <c r="K411" s="57">
        <v>0.1158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3</v>
      </c>
      <c r="R411" s="57">
        <v>1</v>
      </c>
      <c r="S411" s="38">
        <v>6</v>
      </c>
      <c r="T411" s="35"/>
      <c r="U411" s="35">
        <v>450</v>
      </c>
      <c r="V411" s="35">
        <v>86</v>
      </c>
      <c r="W411" s="35">
        <v>327</v>
      </c>
      <c r="X411" s="58">
        <v>29933.040729999997</v>
      </c>
      <c r="Y411" s="58">
        <v>9978</v>
      </c>
    </row>
    <row r="412" spans="1:25" s="58" customFormat="1">
      <c r="A412" s="56">
        <v>450</v>
      </c>
      <c r="B412" s="35">
        <v>450086337</v>
      </c>
      <c r="C412" s="37" t="s">
        <v>523</v>
      </c>
      <c r="D412" s="38">
        <v>0</v>
      </c>
      <c r="E412" s="38">
        <v>0</v>
      </c>
      <c r="F412" s="38">
        <v>0</v>
      </c>
      <c r="G412" s="38">
        <v>2</v>
      </c>
      <c r="H412" s="38">
        <v>0</v>
      </c>
      <c r="I412" s="38">
        <v>0</v>
      </c>
      <c r="J412" s="38">
        <v>0</v>
      </c>
      <c r="K412" s="57">
        <v>7.7200000000000005E-2</v>
      </c>
      <c r="L412" s="38">
        <v>0</v>
      </c>
      <c r="M412" s="38">
        <v>0</v>
      </c>
      <c r="N412" s="38">
        <v>0</v>
      </c>
      <c r="O412" s="38">
        <v>0</v>
      </c>
      <c r="P412" s="38">
        <v>2</v>
      </c>
      <c r="Q412" s="38">
        <v>2</v>
      </c>
      <c r="R412" s="57">
        <v>1</v>
      </c>
      <c r="S412" s="38">
        <v>5</v>
      </c>
      <c r="T412" s="35"/>
      <c r="U412" s="35">
        <v>450</v>
      </c>
      <c r="V412" s="35">
        <v>86</v>
      </c>
      <c r="W412" s="35">
        <v>337</v>
      </c>
      <c r="X412" s="58">
        <v>29049.973819999999</v>
      </c>
      <c r="Y412" s="58">
        <v>14525</v>
      </c>
    </row>
    <row r="413" spans="1:25" s="58" customFormat="1">
      <c r="A413" s="56">
        <v>450</v>
      </c>
      <c r="B413" s="35">
        <v>450086340</v>
      </c>
      <c r="C413" s="37" t="s">
        <v>523</v>
      </c>
      <c r="D413" s="38">
        <v>0</v>
      </c>
      <c r="E413" s="38">
        <v>0</v>
      </c>
      <c r="F413" s="38">
        <v>0</v>
      </c>
      <c r="G413" s="38">
        <v>5</v>
      </c>
      <c r="H413" s="38">
        <v>2</v>
      </c>
      <c r="I413" s="38">
        <v>0</v>
      </c>
      <c r="J413" s="38">
        <v>0</v>
      </c>
      <c r="K413" s="57">
        <v>0.2702</v>
      </c>
      <c r="L413" s="38">
        <v>0</v>
      </c>
      <c r="M413" s="38">
        <v>0</v>
      </c>
      <c r="N413" s="38">
        <v>0</v>
      </c>
      <c r="O413" s="38">
        <v>0</v>
      </c>
      <c r="P413" s="38">
        <v>0</v>
      </c>
      <c r="Q413" s="38">
        <v>7</v>
      </c>
      <c r="R413" s="57">
        <v>1</v>
      </c>
      <c r="S413" s="38">
        <v>6</v>
      </c>
      <c r="T413" s="35"/>
      <c r="U413" s="35">
        <v>450</v>
      </c>
      <c r="V413" s="35">
        <v>86</v>
      </c>
      <c r="W413" s="35">
        <v>340</v>
      </c>
      <c r="X413" s="58">
        <v>70082.288370000009</v>
      </c>
      <c r="Y413" s="58">
        <v>10012</v>
      </c>
    </row>
    <row r="414" spans="1:25" s="58" customFormat="1">
      <c r="A414" s="56">
        <v>450</v>
      </c>
      <c r="B414" s="35">
        <v>450086605</v>
      </c>
      <c r="C414" s="37" t="s">
        <v>523</v>
      </c>
      <c r="D414" s="38">
        <v>0</v>
      </c>
      <c r="E414" s="38">
        <v>0</v>
      </c>
      <c r="F414" s="38">
        <v>0</v>
      </c>
      <c r="G414" s="38">
        <v>0</v>
      </c>
      <c r="H414" s="38">
        <v>4</v>
      </c>
      <c r="I414" s="38">
        <v>0</v>
      </c>
      <c r="J414" s="38">
        <v>0</v>
      </c>
      <c r="K414" s="57">
        <v>0.15440000000000001</v>
      </c>
      <c r="L414" s="38">
        <v>0</v>
      </c>
      <c r="M414" s="38">
        <v>0</v>
      </c>
      <c r="N414" s="38">
        <v>0</v>
      </c>
      <c r="O414" s="38">
        <v>0</v>
      </c>
      <c r="P414" s="38">
        <v>0</v>
      </c>
      <c r="Q414" s="38">
        <v>4</v>
      </c>
      <c r="R414" s="57">
        <v>1</v>
      </c>
      <c r="S414" s="38">
        <v>6</v>
      </c>
      <c r="T414" s="35"/>
      <c r="U414" s="35">
        <v>450</v>
      </c>
      <c r="V414" s="35">
        <v>86</v>
      </c>
      <c r="W414" s="35">
        <v>605</v>
      </c>
      <c r="X414" s="58">
        <v>39017.707639999993</v>
      </c>
      <c r="Y414" s="58">
        <v>9754</v>
      </c>
    </row>
    <row r="415" spans="1:25" s="58" customFormat="1">
      <c r="A415" s="56">
        <v>450</v>
      </c>
      <c r="B415" s="35">
        <v>450086683</v>
      </c>
      <c r="C415" s="37" t="s">
        <v>523</v>
      </c>
      <c r="D415" s="38">
        <v>0</v>
      </c>
      <c r="E415" s="38">
        <v>0</v>
      </c>
      <c r="F415" s="38">
        <v>0</v>
      </c>
      <c r="G415" s="38">
        <v>0</v>
      </c>
      <c r="H415" s="38">
        <v>7</v>
      </c>
      <c r="I415" s="38">
        <v>0</v>
      </c>
      <c r="J415" s="38">
        <v>0</v>
      </c>
      <c r="K415" s="57">
        <v>0.2702</v>
      </c>
      <c r="L415" s="38">
        <v>0</v>
      </c>
      <c r="M415" s="38">
        <v>0</v>
      </c>
      <c r="N415" s="38">
        <v>0</v>
      </c>
      <c r="O415" s="38">
        <v>0</v>
      </c>
      <c r="P415" s="38">
        <v>0</v>
      </c>
      <c r="Q415" s="38">
        <v>7</v>
      </c>
      <c r="R415" s="57">
        <v>1</v>
      </c>
      <c r="S415" s="38">
        <v>5</v>
      </c>
      <c r="T415" s="35"/>
      <c r="U415" s="35">
        <v>450</v>
      </c>
      <c r="V415" s="35">
        <v>86</v>
      </c>
      <c r="W415" s="35">
        <v>683</v>
      </c>
      <c r="X415" s="58">
        <v>68280.988370000006</v>
      </c>
      <c r="Y415" s="58">
        <v>9754</v>
      </c>
    </row>
    <row r="416" spans="1:25" s="58" customFormat="1">
      <c r="A416" s="56">
        <v>453</v>
      </c>
      <c r="B416" s="35">
        <v>453137005</v>
      </c>
      <c r="C416" s="37" t="s">
        <v>524</v>
      </c>
      <c r="D416" s="38">
        <v>0</v>
      </c>
      <c r="E416" s="38">
        <v>0</v>
      </c>
      <c r="F416" s="38">
        <v>2</v>
      </c>
      <c r="G416" s="38">
        <v>1</v>
      </c>
      <c r="H416" s="38">
        <v>0</v>
      </c>
      <c r="I416" s="38">
        <v>0</v>
      </c>
      <c r="J416" s="38">
        <v>0</v>
      </c>
      <c r="K416" s="57">
        <v>0.1158</v>
      </c>
      <c r="L416" s="38">
        <v>0</v>
      </c>
      <c r="M416" s="38">
        <v>0</v>
      </c>
      <c r="N416" s="38">
        <v>0</v>
      </c>
      <c r="O416" s="38">
        <v>0</v>
      </c>
      <c r="P416" s="38">
        <v>1</v>
      </c>
      <c r="Q416" s="38">
        <v>3</v>
      </c>
      <c r="R416" s="57">
        <v>1</v>
      </c>
      <c r="S416" s="38">
        <v>8</v>
      </c>
      <c r="T416" s="35"/>
      <c r="U416" s="35">
        <v>453</v>
      </c>
      <c r="V416" s="35">
        <v>137</v>
      </c>
      <c r="W416" s="35">
        <v>5</v>
      </c>
      <c r="X416" s="58">
        <v>35561.050730000003</v>
      </c>
      <c r="Y416" s="58">
        <v>11854</v>
      </c>
    </row>
    <row r="417" spans="1:25" s="58" customFormat="1">
      <c r="A417" s="56">
        <v>453</v>
      </c>
      <c r="B417" s="35">
        <v>453137061</v>
      </c>
      <c r="C417" s="37" t="s">
        <v>524</v>
      </c>
      <c r="D417" s="38">
        <v>0</v>
      </c>
      <c r="E417" s="38">
        <v>0</v>
      </c>
      <c r="F417" s="38">
        <v>8</v>
      </c>
      <c r="G417" s="38">
        <v>30</v>
      </c>
      <c r="H417" s="38">
        <v>25</v>
      </c>
      <c r="I417" s="38">
        <v>0</v>
      </c>
      <c r="J417" s="38">
        <v>0</v>
      </c>
      <c r="K417" s="57">
        <v>2.4318</v>
      </c>
      <c r="L417" s="38">
        <v>0</v>
      </c>
      <c r="M417" s="38">
        <v>5</v>
      </c>
      <c r="N417" s="38">
        <v>0</v>
      </c>
      <c r="O417" s="38">
        <v>0</v>
      </c>
      <c r="P417" s="38">
        <v>49</v>
      </c>
      <c r="Q417" s="38">
        <v>63</v>
      </c>
      <c r="R417" s="57">
        <v>1</v>
      </c>
      <c r="S417" s="38">
        <v>11</v>
      </c>
      <c r="T417" s="35"/>
      <c r="U417" s="35">
        <v>453</v>
      </c>
      <c r="V417" s="35">
        <v>137</v>
      </c>
      <c r="W417" s="35">
        <v>61</v>
      </c>
      <c r="X417" s="58">
        <v>942404.42533000011</v>
      </c>
      <c r="Y417" s="58">
        <v>14959</v>
      </c>
    </row>
    <row r="418" spans="1:25" s="58" customFormat="1">
      <c r="A418" s="56">
        <v>453</v>
      </c>
      <c r="B418" s="35">
        <v>453137086</v>
      </c>
      <c r="C418" s="37" t="s">
        <v>524</v>
      </c>
      <c r="D418" s="38">
        <v>0</v>
      </c>
      <c r="E418" s="38">
        <v>0</v>
      </c>
      <c r="F418" s="38">
        <v>0</v>
      </c>
      <c r="G418" s="38">
        <v>1</v>
      </c>
      <c r="H418" s="38">
        <v>2</v>
      </c>
      <c r="I418" s="38">
        <v>0</v>
      </c>
      <c r="J418" s="38">
        <v>0</v>
      </c>
      <c r="K418" s="57">
        <v>0.1158</v>
      </c>
      <c r="L418" s="38">
        <v>0</v>
      </c>
      <c r="M418" s="38">
        <v>0</v>
      </c>
      <c r="N418" s="38">
        <v>0</v>
      </c>
      <c r="O418" s="38">
        <v>0</v>
      </c>
      <c r="P418" s="38">
        <v>3</v>
      </c>
      <c r="Q418" s="38">
        <v>3</v>
      </c>
      <c r="R418" s="57">
        <v>1</v>
      </c>
      <c r="S418" s="38">
        <v>8</v>
      </c>
      <c r="T418" s="35"/>
      <c r="U418" s="35">
        <v>453</v>
      </c>
      <c r="V418" s="35">
        <v>137</v>
      </c>
      <c r="W418" s="35">
        <v>86</v>
      </c>
      <c r="X418" s="58">
        <v>45579.070729999999</v>
      </c>
      <c r="Y418" s="58">
        <v>15193</v>
      </c>
    </row>
    <row r="419" spans="1:25" s="58" customFormat="1">
      <c r="A419" s="56">
        <v>453</v>
      </c>
      <c r="B419" s="35">
        <v>453137111</v>
      </c>
      <c r="C419" s="37" t="s">
        <v>524</v>
      </c>
      <c r="D419" s="38">
        <v>0</v>
      </c>
      <c r="E419" s="38">
        <v>0</v>
      </c>
      <c r="F419" s="38">
        <v>0</v>
      </c>
      <c r="G419" s="38">
        <v>1</v>
      </c>
      <c r="H419" s="38">
        <v>0</v>
      </c>
      <c r="I419" s="38">
        <v>0</v>
      </c>
      <c r="J419" s="38">
        <v>0</v>
      </c>
      <c r="K419" s="57">
        <v>3.8600000000000002E-2</v>
      </c>
      <c r="L419" s="38">
        <v>0</v>
      </c>
      <c r="M419" s="38">
        <v>0</v>
      </c>
      <c r="N419" s="38">
        <v>0</v>
      </c>
      <c r="O419" s="38">
        <v>0</v>
      </c>
      <c r="P419" s="38">
        <v>1</v>
      </c>
      <c r="Q419" s="38">
        <v>1</v>
      </c>
      <c r="R419" s="57">
        <v>1</v>
      </c>
      <c r="S419" s="38">
        <v>7</v>
      </c>
      <c r="T419" s="35"/>
      <c r="U419" s="35">
        <v>453</v>
      </c>
      <c r="V419" s="35">
        <v>137</v>
      </c>
      <c r="W419" s="35">
        <v>111</v>
      </c>
      <c r="X419" s="58">
        <v>15171.146909999999</v>
      </c>
      <c r="Y419" s="58">
        <v>15171</v>
      </c>
    </row>
    <row r="420" spans="1:25" s="58" customFormat="1">
      <c r="A420" s="56">
        <v>453</v>
      </c>
      <c r="B420" s="35">
        <v>453137114</v>
      </c>
      <c r="C420" s="37" t="s">
        <v>524</v>
      </c>
      <c r="D420" s="38">
        <v>0</v>
      </c>
      <c r="E420" s="38">
        <v>0</v>
      </c>
      <c r="F420" s="38">
        <v>0</v>
      </c>
      <c r="G420" s="38">
        <v>1</v>
      </c>
      <c r="H420" s="38">
        <v>1</v>
      </c>
      <c r="I420" s="38">
        <v>0</v>
      </c>
      <c r="J420" s="38">
        <v>0</v>
      </c>
      <c r="K420" s="57">
        <v>7.7200000000000005E-2</v>
      </c>
      <c r="L420" s="38">
        <v>0</v>
      </c>
      <c r="M420" s="38">
        <v>0</v>
      </c>
      <c r="N420" s="38">
        <v>0</v>
      </c>
      <c r="O420" s="38">
        <v>0</v>
      </c>
      <c r="P420" s="38">
        <v>2</v>
      </c>
      <c r="Q420" s="38">
        <v>2</v>
      </c>
      <c r="R420" s="57">
        <v>1</v>
      </c>
      <c r="S420" s="38">
        <v>10</v>
      </c>
      <c r="T420" s="35"/>
      <c r="U420" s="35">
        <v>453</v>
      </c>
      <c r="V420" s="35">
        <v>137</v>
      </c>
      <c r="W420" s="35">
        <v>114</v>
      </c>
      <c r="X420" s="58">
        <v>31554.393820000001</v>
      </c>
      <c r="Y420" s="58">
        <v>15777</v>
      </c>
    </row>
    <row r="421" spans="1:25" s="58" customFormat="1">
      <c r="A421" s="56">
        <v>453</v>
      </c>
      <c r="B421" s="35">
        <v>453137137</v>
      </c>
      <c r="C421" s="37" t="s">
        <v>524</v>
      </c>
      <c r="D421" s="38">
        <v>0</v>
      </c>
      <c r="E421" s="38">
        <v>0</v>
      </c>
      <c r="F421" s="38">
        <v>47</v>
      </c>
      <c r="G421" s="38">
        <v>258</v>
      </c>
      <c r="H421" s="38">
        <v>162</v>
      </c>
      <c r="I421" s="38">
        <v>0</v>
      </c>
      <c r="J421" s="38">
        <v>0</v>
      </c>
      <c r="K421" s="57">
        <v>18.026199999999999</v>
      </c>
      <c r="L421" s="38">
        <v>0</v>
      </c>
      <c r="M421" s="38">
        <v>50</v>
      </c>
      <c r="N421" s="38">
        <v>13</v>
      </c>
      <c r="O421" s="38">
        <v>0</v>
      </c>
      <c r="P421" s="38">
        <v>417</v>
      </c>
      <c r="Q421" s="38">
        <v>467</v>
      </c>
      <c r="R421" s="57">
        <v>1</v>
      </c>
      <c r="S421" s="38">
        <v>12</v>
      </c>
      <c r="T421" s="35"/>
      <c r="U421" s="35">
        <v>453</v>
      </c>
      <c r="V421" s="35">
        <v>137</v>
      </c>
      <c r="W421" s="35">
        <v>137</v>
      </c>
      <c r="X421" s="58">
        <v>7526288.4969700007</v>
      </c>
      <c r="Y421" s="58">
        <v>16116</v>
      </c>
    </row>
    <row r="422" spans="1:25" s="58" customFormat="1">
      <c r="A422" s="56">
        <v>453</v>
      </c>
      <c r="B422" s="35">
        <v>453137161</v>
      </c>
      <c r="C422" s="37" t="s">
        <v>524</v>
      </c>
      <c r="D422" s="38">
        <v>0</v>
      </c>
      <c r="E422" s="38">
        <v>0</v>
      </c>
      <c r="F422" s="38">
        <v>0</v>
      </c>
      <c r="G422" s="38">
        <v>1</v>
      </c>
      <c r="H422" s="38">
        <v>0</v>
      </c>
      <c r="I422" s="38">
        <v>0</v>
      </c>
      <c r="J422" s="38">
        <v>0</v>
      </c>
      <c r="K422" s="57">
        <v>3.8600000000000002E-2</v>
      </c>
      <c r="L422" s="38">
        <v>0</v>
      </c>
      <c r="M422" s="38">
        <v>0</v>
      </c>
      <c r="N422" s="38">
        <v>0</v>
      </c>
      <c r="O422" s="38">
        <v>0</v>
      </c>
      <c r="P422" s="38">
        <v>1</v>
      </c>
      <c r="Q422" s="38">
        <v>1</v>
      </c>
      <c r="R422" s="57">
        <v>1</v>
      </c>
      <c r="S422" s="38">
        <v>7</v>
      </c>
      <c r="T422" s="35"/>
      <c r="U422" s="35">
        <v>453</v>
      </c>
      <c r="V422" s="35">
        <v>137</v>
      </c>
      <c r="W422" s="35">
        <v>161</v>
      </c>
      <c r="X422" s="58">
        <v>15171.146909999999</v>
      </c>
      <c r="Y422" s="58">
        <v>15171</v>
      </c>
    </row>
    <row r="423" spans="1:25" s="58" customFormat="1">
      <c r="A423" s="56">
        <v>453</v>
      </c>
      <c r="B423" s="35">
        <v>453137210</v>
      </c>
      <c r="C423" s="37" t="s">
        <v>524</v>
      </c>
      <c r="D423" s="38">
        <v>0</v>
      </c>
      <c r="E423" s="38">
        <v>0</v>
      </c>
      <c r="F423" s="38">
        <v>0</v>
      </c>
      <c r="G423" s="38">
        <v>1</v>
      </c>
      <c r="H423" s="38">
        <v>1</v>
      </c>
      <c r="I423" s="38">
        <v>0</v>
      </c>
      <c r="J423" s="38">
        <v>0</v>
      </c>
      <c r="K423" s="57">
        <v>7.7200000000000005E-2</v>
      </c>
      <c r="L423" s="38">
        <v>0</v>
      </c>
      <c r="M423" s="38">
        <v>0</v>
      </c>
      <c r="N423" s="38">
        <v>0</v>
      </c>
      <c r="O423" s="38">
        <v>0</v>
      </c>
      <c r="P423" s="38">
        <v>2</v>
      </c>
      <c r="Q423" s="38">
        <v>2</v>
      </c>
      <c r="R423" s="57">
        <v>1</v>
      </c>
      <c r="S423" s="38">
        <v>6</v>
      </c>
      <c r="T423" s="35"/>
      <c r="U423" s="35">
        <v>453</v>
      </c>
      <c r="V423" s="35">
        <v>137</v>
      </c>
      <c r="W423" s="35">
        <v>210</v>
      </c>
      <c r="X423" s="58">
        <v>29457.953819999999</v>
      </c>
      <c r="Y423" s="58">
        <v>14729</v>
      </c>
    </row>
    <row r="424" spans="1:25" s="58" customFormat="1">
      <c r="A424" s="56">
        <v>453</v>
      </c>
      <c r="B424" s="35">
        <v>453137227</v>
      </c>
      <c r="C424" s="37" t="s">
        <v>524</v>
      </c>
      <c r="D424" s="38">
        <v>0</v>
      </c>
      <c r="E424" s="38">
        <v>0</v>
      </c>
      <c r="F424" s="38">
        <v>0</v>
      </c>
      <c r="G424" s="38">
        <v>1</v>
      </c>
      <c r="H424" s="38">
        <v>0</v>
      </c>
      <c r="I424" s="38">
        <v>0</v>
      </c>
      <c r="J424" s="38">
        <v>0</v>
      </c>
      <c r="K424" s="57">
        <v>3.8600000000000002E-2</v>
      </c>
      <c r="L424" s="38">
        <v>0</v>
      </c>
      <c r="M424" s="38">
        <v>1</v>
      </c>
      <c r="N424" s="38">
        <v>0</v>
      </c>
      <c r="O424" s="38">
        <v>0</v>
      </c>
      <c r="P424" s="38">
        <v>1</v>
      </c>
      <c r="Q424" s="38">
        <v>1</v>
      </c>
      <c r="R424" s="57">
        <v>1</v>
      </c>
      <c r="S424" s="38">
        <v>10</v>
      </c>
      <c r="T424" s="35"/>
      <c r="U424" s="35">
        <v>453</v>
      </c>
      <c r="V424" s="35">
        <v>137</v>
      </c>
      <c r="W424" s="35">
        <v>227</v>
      </c>
      <c r="X424" s="58">
        <v>18511.396910000003</v>
      </c>
      <c r="Y424" s="58">
        <v>18511</v>
      </c>
    </row>
    <row r="425" spans="1:25" s="58" customFormat="1">
      <c r="A425" s="56">
        <v>453</v>
      </c>
      <c r="B425" s="35">
        <v>453137278</v>
      </c>
      <c r="C425" s="37" t="s">
        <v>524</v>
      </c>
      <c r="D425" s="38">
        <v>0</v>
      </c>
      <c r="E425" s="38">
        <v>0</v>
      </c>
      <c r="F425" s="38">
        <v>0</v>
      </c>
      <c r="G425" s="38">
        <v>3</v>
      </c>
      <c r="H425" s="38">
        <v>1</v>
      </c>
      <c r="I425" s="38">
        <v>0</v>
      </c>
      <c r="J425" s="38">
        <v>0</v>
      </c>
      <c r="K425" s="57">
        <v>0.15440000000000001</v>
      </c>
      <c r="L425" s="38">
        <v>0</v>
      </c>
      <c r="M425" s="38">
        <v>0</v>
      </c>
      <c r="N425" s="38">
        <v>0</v>
      </c>
      <c r="O425" s="38">
        <v>0</v>
      </c>
      <c r="P425" s="38">
        <v>2</v>
      </c>
      <c r="Q425" s="38">
        <v>4</v>
      </c>
      <c r="R425" s="57">
        <v>1</v>
      </c>
      <c r="S425" s="38">
        <v>7</v>
      </c>
      <c r="T425" s="35"/>
      <c r="U425" s="35">
        <v>453</v>
      </c>
      <c r="V425" s="35">
        <v>137</v>
      </c>
      <c r="W425" s="35">
        <v>278</v>
      </c>
      <c r="X425" s="58">
        <v>50211.407639999998</v>
      </c>
      <c r="Y425" s="58">
        <v>12553</v>
      </c>
    </row>
    <row r="426" spans="1:25" s="58" customFormat="1">
      <c r="A426" s="56">
        <v>453</v>
      </c>
      <c r="B426" s="35">
        <v>453137281</v>
      </c>
      <c r="C426" s="37" t="s">
        <v>524</v>
      </c>
      <c r="D426" s="38">
        <v>0</v>
      </c>
      <c r="E426" s="38">
        <v>0</v>
      </c>
      <c r="F426" s="38">
        <v>10</v>
      </c>
      <c r="G426" s="38">
        <v>47</v>
      </c>
      <c r="H426" s="38">
        <v>27</v>
      </c>
      <c r="I426" s="38">
        <v>0</v>
      </c>
      <c r="J426" s="38">
        <v>0</v>
      </c>
      <c r="K426" s="57">
        <v>3.2423999999999999</v>
      </c>
      <c r="L426" s="38">
        <v>0</v>
      </c>
      <c r="M426" s="38">
        <v>6</v>
      </c>
      <c r="N426" s="38">
        <v>2</v>
      </c>
      <c r="O426" s="38">
        <v>0</v>
      </c>
      <c r="P426" s="38">
        <v>73</v>
      </c>
      <c r="Q426" s="38">
        <v>84</v>
      </c>
      <c r="R426" s="57">
        <v>1</v>
      </c>
      <c r="S426" s="38">
        <v>12</v>
      </c>
      <c r="T426" s="35"/>
      <c r="U426" s="35">
        <v>453</v>
      </c>
      <c r="V426" s="35">
        <v>137</v>
      </c>
      <c r="W426" s="35">
        <v>281</v>
      </c>
      <c r="X426" s="58">
        <v>1332904.5504399999</v>
      </c>
      <c r="Y426" s="58">
        <v>15868</v>
      </c>
    </row>
    <row r="427" spans="1:25" s="58" customFormat="1">
      <c r="A427" s="56">
        <v>453</v>
      </c>
      <c r="B427" s="35">
        <v>453137325</v>
      </c>
      <c r="C427" s="37" t="s">
        <v>524</v>
      </c>
      <c r="D427" s="38">
        <v>0</v>
      </c>
      <c r="E427" s="38">
        <v>0</v>
      </c>
      <c r="F427" s="38">
        <v>0</v>
      </c>
      <c r="G427" s="38">
        <v>2</v>
      </c>
      <c r="H427" s="38">
        <v>3</v>
      </c>
      <c r="I427" s="38">
        <v>0</v>
      </c>
      <c r="J427" s="38">
        <v>0</v>
      </c>
      <c r="K427" s="57">
        <v>0.193</v>
      </c>
      <c r="L427" s="38">
        <v>0</v>
      </c>
      <c r="M427" s="38">
        <v>0</v>
      </c>
      <c r="N427" s="38">
        <v>1</v>
      </c>
      <c r="O427" s="38">
        <v>0</v>
      </c>
      <c r="P427" s="38">
        <v>5</v>
      </c>
      <c r="Q427" s="38">
        <v>5</v>
      </c>
      <c r="R427" s="57">
        <v>1</v>
      </c>
      <c r="S427" s="38">
        <v>9</v>
      </c>
      <c r="T427" s="35"/>
      <c r="U427" s="35">
        <v>453</v>
      </c>
      <c r="V427" s="35">
        <v>137</v>
      </c>
      <c r="W427" s="35">
        <v>325</v>
      </c>
      <c r="X427" s="58">
        <v>80091.324549999976</v>
      </c>
      <c r="Y427" s="58">
        <v>16018</v>
      </c>
    </row>
    <row r="428" spans="1:25" s="58" customFormat="1">
      <c r="A428" s="56">
        <v>453</v>
      </c>
      <c r="B428" s="35">
        <v>453137332</v>
      </c>
      <c r="C428" s="37" t="s">
        <v>524</v>
      </c>
      <c r="D428" s="38">
        <v>0</v>
      </c>
      <c r="E428" s="38">
        <v>0</v>
      </c>
      <c r="F428" s="38">
        <v>1</v>
      </c>
      <c r="G428" s="38">
        <v>10</v>
      </c>
      <c r="H428" s="38">
        <v>4</v>
      </c>
      <c r="I428" s="38">
        <v>0</v>
      </c>
      <c r="J428" s="38">
        <v>0</v>
      </c>
      <c r="K428" s="57">
        <v>0.57899999999999996</v>
      </c>
      <c r="L428" s="38">
        <v>0</v>
      </c>
      <c r="M428" s="38">
        <v>0</v>
      </c>
      <c r="N428" s="38">
        <v>0</v>
      </c>
      <c r="O428" s="38">
        <v>0</v>
      </c>
      <c r="P428" s="38">
        <v>13</v>
      </c>
      <c r="Q428" s="38">
        <v>15</v>
      </c>
      <c r="R428" s="57">
        <v>1</v>
      </c>
      <c r="S428" s="38">
        <v>10</v>
      </c>
      <c r="T428" s="35"/>
      <c r="U428" s="35">
        <v>453</v>
      </c>
      <c r="V428" s="35">
        <v>137</v>
      </c>
      <c r="W428" s="35">
        <v>332</v>
      </c>
      <c r="X428" s="58">
        <v>226182.82365000003</v>
      </c>
      <c r="Y428" s="58">
        <v>15079</v>
      </c>
    </row>
    <row r="429" spans="1:25" s="58" customFormat="1">
      <c r="A429" s="56">
        <v>453</v>
      </c>
      <c r="B429" s="35">
        <v>453137680</v>
      </c>
      <c r="C429" s="37" t="s">
        <v>524</v>
      </c>
      <c r="D429" s="38">
        <v>0</v>
      </c>
      <c r="E429" s="38">
        <v>0</v>
      </c>
      <c r="F429" s="38">
        <v>0</v>
      </c>
      <c r="G429" s="38">
        <v>2</v>
      </c>
      <c r="H429" s="38">
        <v>0</v>
      </c>
      <c r="I429" s="38">
        <v>0</v>
      </c>
      <c r="J429" s="38">
        <v>0</v>
      </c>
      <c r="K429" s="57">
        <v>7.7200000000000005E-2</v>
      </c>
      <c r="L429" s="38">
        <v>0</v>
      </c>
      <c r="M429" s="38">
        <v>0</v>
      </c>
      <c r="N429" s="38">
        <v>0</v>
      </c>
      <c r="O429" s="38">
        <v>0</v>
      </c>
      <c r="P429" s="38">
        <v>0</v>
      </c>
      <c r="Q429" s="38">
        <v>2</v>
      </c>
      <c r="R429" s="57">
        <v>1</v>
      </c>
      <c r="S429" s="38">
        <v>5</v>
      </c>
      <c r="T429" s="35"/>
      <c r="U429" s="35">
        <v>453</v>
      </c>
      <c r="V429" s="35">
        <v>137</v>
      </c>
      <c r="W429" s="35">
        <v>680</v>
      </c>
      <c r="X429" s="58">
        <v>20229.373820000001</v>
      </c>
      <c r="Y429" s="58">
        <v>10115</v>
      </c>
    </row>
    <row r="430" spans="1:25" s="58" customFormat="1">
      <c r="A430" s="56">
        <v>454</v>
      </c>
      <c r="B430" s="35">
        <v>454149009</v>
      </c>
      <c r="C430" s="37" t="s">
        <v>525</v>
      </c>
      <c r="D430" s="38">
        <v>0</v>
      </c>
      <c r="E430" s="38">
        <v>0</v>
      </c>
      <c r="F430" s="38">
        <v>1</v>
      </c>
      <c r="G430" s="38">
        <v>3</v>
      </c>
      <c r="H430" s="38">
        <v>1</v>
      </c>
      <c r="I430" s="38">
        <v>0</v>
      </c>
      <c r="J430" s="38">
        <v>0</v>
      </c>
      <c r="K430" s="57">
        <v>0.193</v>
      </c>
      <c r="L430" s="38">
        <v>0</v>
      </c>
      <c r="M430" s="38">
        <v>0</v>
      </c>
      <c r="N430" s="38">
        <v>0</v>
      </c>
      <c r="O430" s="38">
        <v>0</v>
      </c>
      <c r="P430" s="38">
        <v>5</v>
      </c>
      <c r="Q430" s="38">
        <v>5</v>
      </c>
      <c r="R430" s="57">
        <v>1</v>
      </c>
      <c r="S430" s="38">
        <v>3</v>
      </c>
      <c r="T430" s="35"/>
      <c r="U430" s="35">
        <v>454</v>
      </c>
      <c r="V430" s="35">
        <v>149</v>
      </c>
      <c r="W430" s="35">
        <v>9</v>
      </c>
      <c r="X430" s="58">
        <v>71122.514550000007</v>
      </c>
      <c r="Y430" s="58">
        <v>14225</v>
      </c>
    </row>
    <row r="431" spans="1:25" s="58" customFormat="1">
      <c r="A431" s="56">
        <v>454</v>
      </c>
      <c r="B431" s="35">
        <v>454149103</v>
      </c>
      <c r="C431" s="37" t="s">
        <v>525</v>
      </c>
      <c r="D431" s="38">
        <v>1</v>
      </c>
      <c r="E431" s="38">
        <v>0</v>
      </c>
      <c r="F431" s="38">
        <v>0</v>
      </c>
      <c r="G431" s="38">
        <v>3</v>
      </c>
      <c r="H431" s="38">
        <v>0</v>
      </c>
      <c r="I431" s="38">
        <v>0</v>
      </c>
      <c r="J431" s="38">
        <v>0</v>
      </c>
      <c r="K431" s="57">
        <v>0.1158</v>
      </c>
      <c r="L431" s="38">
        <v>0</v>
      </c>
      <c r="M431" s="38">
        <v>4</v>
      </c>
      <c r="N431" s="38">
        <v>0</v>
      </c>
      <c r="O431" s="38">
        <v>0</v>
      </c>
      <c r="P431" s="38">
        <v>3</v>
      </c>
      <c r="Q431" s="38">
        <v>4</v>
      </c>
      <c r="R431" s="57">
        <v>1</v>
      </c>
      <c r="S431" s="38">
        <v>10</v>
      </c>
      <c r="T431" s="35"/>
      <c r="U431" s="35">
        <v>454</v>
      </c>
      <c r="V431" s="35">
        <v>149</v>
      </c>
      <c r="W431" s="35">
        <v>103</v>
      </c>
      <c r="X431" s="58">
        <v>62552.340730000004</v>
      </c>
      <c r="Y431" s="58">
        <v>15638</v>
      </c>
    </row>
    <row r="432" spans="1:25" s="58" customFormat="1">
      <c r="A432" s="56">
        <v>454</v>
      </c>
      <c r="B432" s="35">
        <v>454149128</v>
      </c>
      <c r="C432" s="37" t="s">
        <v>525</v>
      </c>
      <c r="D432" s="38">
        <v>3</v>
      </c>
      <c r="E432" s="38">
        <v>0</v>
      </c>
      <c r="F432" s="38">
        <v>0</v>
      </c>
      <c r="G432" s="38">
        <v>8</v>
      </c>
      <c r="H432" s="38">
        <v>5</v>
      </c>
      <c r="I432" s="38">
        <v>0</v>
      </c>
      <c r="J432" s="38">
        <v>0</v>
      </c>
      <c r="K432" s="57">
        <v>0.50180000000000002</v>
      </c>
      <c r="L432" s="38">
        <v>0</v>
      </c>
      <c r="M432" s="38">
        <v>1</v>
      </c>
      <c r="N432" s="38">
        <v>0</v>
      </c>
      <c r="O432" s="38">
        <v>0</v>
      </c>
      <c r="P432" s="38">
        <v>15</v>
      </c>
      <c r="Q432" s="38">
        <v>15</v>
      </c>
      <c r="R432" s="57">
        <v>1</v>
      </c>
      <c r="S432" s="38">
        <v>10</v>
      </c>
      <c r="T432" s="35"/>
      <c r="U432" s="35">
        <v>454</v>
      </c>
      <c r="V432" s="35">
        <v>149</v>
      </c>
      <c r="W432" s="35">
        <v>128</v>
      </c>
      <c r="X432" s="58">
        <v>233275.53982999999</v>
      </c>
      <c r="Y432" s="58">
        <v>15552</v>
      </c>
    </row>
    <row r="433" spans="1:25" s="58" customFormat="1">
      <c r="A433" s="56">
        <v>454</v>
      </c>
      <c r="B433" s="35">
        <v>454149149</v>
      </c>
      <c r="C433" s="37" t="s">
        <v>525</v>
      </c>
      <c r="D433" s="38">
        <v>74</v>
      </c>
      <c r="E433" s="38">
        <v>0</v>
      </c>
      <c r="F433" s="38">
        <v>75</v>
      </c>
      <c r="G433" s="38">
        <v>363</v>
      </c>
      <c r="H433" s="38">
        <v>195</v>
      </c>
      <c r="I433" s="38">
        <v>0</v>
      </c>
      <c r="J433" s="38">
        <v>0</v>
      </c>
      <c r="K433" s="57">
        <v>24.433800000000002</v>
      </c>
      <c r="L433" s="38">
        <v>0</v>
      </c>
      <c r="M433" s="38">
        <v>166</v>
      </c>
      <c r="N433" s="38">
        <v>3</v>
      </c>
      <c r="O433" s="38">
        <v>0</v>
      </c>
      <c r="P433" s="38">
        <v>574</v>
      </c>
      <c r="Q433" s="38">
        <v>670</v>
      </c>
      <c r="R433" s="57">
        <v>1</v>
      </c>
      <c r="S433" s="38">
        <v>12</v>
      </c>
      <c r="T433" s="35"/>
      <c r="U433" s="35">
        <v>454</v>
      </c>
      <c r="V433" s="35">
        <v>149</v>
      </c>
      <c r="W433" s="35">
        <v>149</v>
      </c>
      <c r="X433" s="58">
        <v>10808494.994030001</v>
      </c>
      <c r="Y433" s="58">
        <v>16132</v>
      </c>
    </row>
    <row r="434" spans="1:25" s="58" customFormat="1">
      <c r="A434" s="56">
        <v>454</v>
      </c>
      <c r="B434" s="35">
        <v>454149181</v>
      </c>
      <c r="C434" s="37" t="s">
        <v>525</v>
      </c>
      <c r="D434" s="38">
        <v>4</v>
      </c>
      <c r="E434" s="38">
        <v>0</v>
      </c>
      <c r="F434" s="38">
        <v>4</v>
      </c>
      <c r="G434" s="38">
        <v>28</v>
      </c>
      <c r="H434" s="38">
        <v>25</v>
      </c>
      <c r="I434" s="38">
        <v>0</v>
      </c>
      <c r="J434" s="38">
        <v>0</v>
      </c>
      <c r="K434" s="57">
        <v>2.2002000000000002</v>
      </c>
      <c r="L434" s="38">
        <v>0</v>
      </c>
      <c r="M434" s="38">
        <v>10</v>
      </c>
      <c r="N434" s="38">
        <v>0</v>
      </c>
      <c r="O434" s="38">
        <v>0</v>
      </c>
      <c r="P434" s="38">
        <v>49</v>
      </c>
      <c r="Q434" s="38">
        <v>59</v>
      </c>
      <c r="R434" s="57">
        <v>1</v>
      </c>
      <c r="S434" s="38">
        <v>10</v>
      </c>
      <c r="T434" s="35"/>
      <c r="U434" s="35">
        <v>454</v>
      </c>
      <c r="V434" s="35">
        <v>149</v>
      </c>
      <c r="W434" s="35">
        <v>181</v>
      </c>
      <c r="X434" s="58">
        <v>897013.99387000012</v>
      </c>
      <c r="Y434" s="58">
        <v>15204</v>
      </c>
    </row>
    <row r="435" spans="1:25" s="58" customFormat="1">
      <c r="A435" s="56">
        <v>454</v>
      </c>
      <c r="B435" s="35">
        <v>454149211</v>
      </c>
      <c r="C435" s="37" t="s">
        <v>525</v>
      </c>
      <c r="D435" s="38">
        <v>0</v>
      </c>
      <c r="E435" s="38">
        <v>0</v>
      </c>
      <c r="F435" s="38">
        <v>0</v>
      </c>
      <c r="G435" s="38">
        <v>2</v>
      </c>
      <c r="H435" s="38">
        <v>1</v>
      </c>
      <c r="I435" s="38">
        <v>0</v>
      </c>
      <c r="J435" s="38">
        <v>0</v>
      </c>
      <c r="K435" s="57">
        <v>0.1158</v>
      </c>
      <c r="L435" s="38">
        <v>0</v>
      </c>
      <c r="M435" s="38">
        <v>0</v>
      </c>
      <c r="N435" s="38">
        <v>0</v>
      </c>
      <c r="O435" s="38">
        <v>0</v>
      </c>
      <c r="P435" s="38">
        <v>2</v>
      </c>
      <c r="Q435" s="38">
        <v>3</v>
      </c>
      <c r="R435" s="57">
        <v>1</v>
      </c>
      <c r="S435" s="38">
        <v>5</v>
      </c>
      <c r="T435" s="35"/>
      <c r="U435" s="35">
        <v>454</v>
      </c>
      <c r="V435" s="35">
        <v>149</v>
      </c>
      <c r="W435" s="35">
        <v>211</v>
      </c>
      <c r="X435" s="58">
        <v>38804.400730000001</v>
      </c>
      <c r="Y435" s="58">
        <v>12935</v>
      </c>
    </row>
    <row r="436" spans="1:25" s="58" customFormat="1">
      <c r="A436" s="56">
        <v>455</v>
      </c>
      <c r="B436" s="35">
        <v>455128007</v>
      </c>
      <c r="C436" s="37" t="s">
        <v>526</v>
      </c>
      <c r="D436" s="38">
        <v>0</v>
      </c>
      <c r="E436" s="38">
        <v>0</v>
      </c>
      <c r="F436" s="38">
        <v>0</v>
      </c>
      <c r="G436" s="38">
        <v>2</v>
      </c>
      <c r="H436" s="38">
        <v>0</v>
      </c>
      <c r="I436" s="38">
        <v>0</v>
      </c>
      <c r="J436" s="38">
        <v>0</v>
      </c>
      <c r="K436" s="57">
        <v>7.7200000000000005E-2</v>
      </c>
      <c r="L436" s="38">
        <v>0</v>
      </c>
      <c r="M436" s="38">
        <v>0</v>
      </c>
      <c r="N436" s="38">
        <v>0</v>
      </c>
      <c r="O436" s="38">
        <v>0</v>
      </c>
      <c r="P436" s="38">
        <v>2</v>
      </c>
      <c r="Q436" s="38">
        <v>2</v>
      </c>
      <c r="R436" s="57">
        <v>1</v>
      </c>
      <c r="S436" s="38">
        <v>6</v>
      </c>
      <c r="T436" s="35"/>
      <c r="U436" s="35">
        <v>455</v>
      </c>
      <c r="V436" s="35">
        <v>128</v>
      </c>
      <c r="W436" s="35">
        <v>7</v>
      </c>
      <c r="X436" s="58">
        <v>29818.213819999997</v>
      </c>
      <c r="Y436" s="58">
        <v>14909</v>
      </c>
    </row>
    <row r="437" spans="1:25" s="58" customFormat="1">
      <c r="A437" s="56">
        <v>455</v>
      </c>
      <c r="B437" s="35">
        <v>455128128</v>
      </c>
      <c r="C437" s="37" t="s">
        <v>526</v>
      </c>
      <c r="D437" s="38">
        <v>0</v>
      </c>
      <c r="E437" s="38">
        <v>0</v>
      </c>
      <c r="F437" s="38">
        <v>36</v>
      </c>
      <c r="G437" s="38">
        <v>165</v>
      </c>
      <c r="H437" s="38">
        <v>93</v>
      </c>
      <c r="I437" s="38">
        <v>0</v>
      </c>
      <c r="J437" s="38">
        <v>0</v>
      </c>
      <c r="K437" s="57">
        <v>11.3484</v>
      </c>
      <c r="L437" s="38">
        <v>0</v>
      </c>
      <c r="M437" s="38">
        <v>14</v>
      </c>
      <c r="N437" s="38">
        <v>1</v>
      </c>
      <c r="O437" s="38">
        <v>0</v>
      </c>
      <c r="P437" s="38">
        <v>121</v>
      </c>
      <c r="Q437" s="38">
        <v>294</v>
      </c>
      <c r="R437" s="57">
        <v>1</v>
      </c>
      <c r="S437" s="38">
        <v>10</v>
      </c>
      <c r="T437" s="35"/>
      <c r="U437" s="35">
        <v>455</v>
      </c>
      <c r="V437" s="35">
        <v>128</v>
      </c>
      <c r="W437" s="35">
        <v>128</v>
      </c>
      <c r="X437" s="58">
        <v>3683798.5515400004</v>
      </c>
      <c r="Y437" s="58">
        <v>12530</v>
      </c>
    </row>
    <row r="438" spans="1:25" s="58" customFormat="1">
      <c r="A438" s="56">
        <v>455</v>
      </c>
      <c r="B438" s="35">
        <v>455128149</v>
      </c>
      <c r="C438" s="37" t="s">
        <v>526</v>
      </c>
      <c r="D438" s="38">
        <v>0</v>
      </c>
      <c r="E438" s="38">
        <v>0</v>
      </c>
      <c r="F438" s="38">
        <v>0</v>
      </c>
      <c r="G438" s="38">
        <v>3</v>
      </c>
      <c r="H438" s="38">
        <v>1</v>
      </c>
      <c r="I438" s="38">
        <v>0</v>
      </c>
      <c r="J438" s="38">
        <v>0</v>
      </c>
      <c r="K438" s="57">
        <v>0.15440000000000001</v>
      </c>
      <c r="L438" s="38">
        <v>0</v>
      </c>
      <c r="M438" s="38">
        <v>0</v>
      </c>
      <c r="N438" s="38">
        <v>0</v>
      </c>
      <c r="O438" s="38">
        <v>0</v>
      </c>
      <c r="P438" s="38">
        <v>2</v>
      </c>
      <c r="Q438" s="38">
        <v>4</v>
      </c>
      <c r="R438" s="57">
        <v>1</v>
      </c>
      <c r="S438" s="38">
        <v>12</v>
      </c>
      <c r="T438" s="35"/>
      <c r="U438" s="35">
        <v>455</v>
      </c>
      <c r="V438" s="35">
        <v>128</v>
      </c>
      <c r="W438" s="35">
        <v>149</v>
      </c>
      <c r="X438" s="58">
        <v>53051.627640000006</v>
      </c>
      <c r="Y438" s="58">
        <v>13263</v>
      </c>
    </row>
    <row r="439" spans="1:25" s="58" customFormat="1">
      <c r="A439" s="56">
        <v>455</v>
      </c>
      <c r="B439" s="35">
        <v>455128181</v>
      </c>
      <c r="C439" s="37" t="s">
        <v>526</v>
      </c>
      <c r="D439" s="38">
        <v>0</v>
      </c>
      <c r="E439" s="38">
        <v>0</v>
      </c>
      <c r="F439" s="38">
        <v>0</v>
      </c>
      <c r="G439" s="38">
        <v>1</v>
      </c>
      <c r="H439" s="38">
        <v>2</v>
      </c>
      <c r="I439" s="38">
        <v>0</v>
      </c>
      <c r="J439" s="38">
        <v>0</v>
      </c>
      <c r="K439" s="57">
        <v>0.1158</v>
      </c>
      <c r="L439" s="38">
        <v>0</v>
      </c>
      <c r="M439" s="38">
        <v>0</v>
      </c>
      <c r="N439" s="38">
        <v>0</v>
      </c>
      <c r="O439" s="38">
        <v>0</v>
      </c>
      <c r="P439" s="38">
        <v>0</v>
      </c>
      <c r="Q439" s="38">
        <v>3</v>
      </c>
      <c r="R439" s="57">
        <v>1</v>
      </c>
      <c r="S439" s="38">
        <v>10</v>
      </c>
      <c r="T439" s="35"/>
      <c r="U439" s="35">
        <v>455</v>
      </c>
      <c r="V439" s="35">
        <v>128</v>
      </c>
      <c r="W439" s="35">
        <v>181</v>
      </c>
      <c r="X439" s="58">
        <v>29623.540729999997</v>
      </c>
      <c r="Y439" s="58">
        <v>9875</v>
      </c>
    </row>
    <row r="440" spans="1:25" s="58" customFormat="1">
      <c r="A440" s="56">
        <v>455</v>
      </c>
      <c r="B440" s="35">
        <v>455128745</v>
      </c>
      <c r="C440" s="37" t="s">
        <v>526</v>
      </c>
      <c r="D440" s="38">
        <v>0</v>
      </c>
      <c r="E440" s="38">
        <v>0</v>
      </c>
      <c r="F440" s="38">
        <v>0</v>
      </c>
      <c r="G440" s="38">
        <v>2</v>
      </c>
      <c r="H440" s="38">
        <v>1</v>
      </c>
      <c r="I440" s="38">
        <v>0</v>
      </c>
      <c r="J440" s="38">
        <v>0</v>
      </c>
      <c r="K440" s="57">
        <v>0.1158</v>
      </c>
      <c r="L440" s="38">
        <v>0</v>
      </c>
      <c r="M440" s="38">
        <v>0</v>
      </c>
      <c r="N440" s="38">
        <v>0</v>
      </c>
      <c r="O440" s="38">
        <v>0</v>
      </c>
      <c r="P440" s="38">
        <v>2</v>
      </c>
      <c r="Q440" s="38">
        <v>3</v>
      </c>
      <c r="R440" s="57">
        <v>1</v>
      </c>
      <c r="S440" s="38">
        <v>3</v>
      </c>
      <c r="T440" s="35"/>
      <c r="U440" s="35">
        <v>455</v>
      </c>
      <c r="V440" s="35">
        <v>128</v>
      </c>
      <c r="W440" s="35">
        <v>745</v>
      </c>
      <c r="X440" s="58">
        <v>38367.840729999996</v>
      </c>
      <c r="Y440" s="58">
        <v>12789</v>
      </c>
    </row>
    <row r="441" spans="1:25" s="58" customFormat="1">
      <c r="A441" s="56">
        <v>456</v>
      </c>
      <c r="B441" s="35">
        <v>456160009</v>
      </c>
      <c r="C441" s="37" t="s">
        <v>527</v>
      </c>
      <c r="D441" s="38">
        <v>0</v>
      </c>
      <c r="E441" s="38">
        <v>0</v>
      </c>
      <c r="F441" s="38">
        <v>0</v>
      </c>
      <c r="G441" s="38">
        <v>1</v>
      </c>
      <c r="H441" s="38">
        <v>1</v>
      </c>
      <c r="I441" s="38">
        <v>0</v>
      </c>
      <c r="J441" s="38">
        <v>0</v>
      </c>
      <c r="K441" s="57">
        <v>7.7200000000000005E-2</v>
      </c>
      <c r="L441" s="38">
        <v>0</v>
      </c>
      <c r="M441" s="38">
        <v>0</v>
      </c>
      <c r="N441" s="38">
        <v>0</v>
      </c>
      <c r="O441" s="38">
        <v>0</v>
      </c>
      <c r="P441" s="38">
        <v>0</v>
      </c>
      <c r="Q441" s="38">
        <v>2</v>
      </c>
      <c r="R441" s="57">
        <v>1</v>
      </c>
      <c r="S441" s="38">
        <v>3</v>
      </c>
      <c r="T441" s="35"/>
      <c r="U441" s="35">
        <v>456</v>
      </c>
      <c r="V441" s="35">
        <v>160</v>
      </c>
      <c r="W441" s="35">
        <v>9</v>
      </c>
      <c r="X441" s="58">
        <v>19869.113819999999</v>
      </c>
      <c r="Y441" s="58">
        <v>9935</v>
      </c>
    </row>
    <row r="442" spans="1:25" s="58" customFormat="1">
      <c r="A442" s="56">
        <v>456</v>
      </c>
      <c r="B442" s="35">
        <v>456160031</v>
      </c>
      <c r="C442" s="37" t="s">
        <v>527</v>
      </c>
      <c r="D442" s="38">
        <v>0</v>
      </c>
      <c r="E442" s="38">
        <v>0</v>
      </c>
      <c r="F442" s="38">
        <v>1</v>
      </c>
      <c r="G442" s="38">
        <v>4</v>
      </c>
      <c r="H442" s="38">
        <v>3</v>
      </c>
      <c r="I442" s="38">
        <v>0</v>
      </c>
      <c r="J442" s="38">
        <v>0</v>
      </c>
      <c r="K442" s="57">
        <v>0.30880000000000002</v>
      </c>
      <c r="L442" s="38">
        <v>0</v>
      </c>
      <c r="M442" s="38">
        <v>3</v>
      </c>
      <c r="N442" s="38">
        <v>0</v>
      </c>
      <c r="O442" s="38">
        <v>0</v>
      </c>
      <c r="P442" s="38">
        <v>4</v>
      </c>
      <c r="Q442" s="38">
        <v>8</v>
      </c>
      <c r="R442" s="57">
        <v>1</v>
      </c>
      <c r="S442" s="38">
        <v>5</v>
      </c>
      <c r="T442" s="35"/>
      <c r="U442" s="35">
        <v>456</v>
      </c>
      <c r="V442" s="35">
        <v>160</v>
      </c>
      <c r="W442" s="35">
        <v>31</v>
      </c>
      <c r="X442" s="58">
        <v>105089.36527999998</v>
      </c>
      <c r="Y442" s="58">
        <v>13136</v>
      </c>
    </row>
    <row r="443" spans="1:25" s="58" customFormat="1">
      <c r="A443" s="56">
        <v>456</v>
      </c>
      <c r="B443" s="35">
        <v>456160056</v>
      </c>
      <c r="C443" s="37" t="s">
        <v>527</v>
      </c>
      <c r="D443" s="38">
        <v>0</v>
      </c>
      <c r="E443" s="38">
        <v>0</v>
      </c>
      <c r="F443" s="38">
        <v>1</v>
      </c>
      <c r="G443" s="38">
        <v>3</v>
      </c>
      <c r="H443" s="38">
        <v>2</v>
      </c>
      <c r="I443" s="38">
        <v>0</v>
      </c>
      <c r="J443" s="38">
        <v>0</v>
      </c>
      <c r="K443" s="57">
        <v>0.2316</v>
      </c>
      <c r="L443" s="38">
        <v>0</v>
      </c>
      <c r="M443" s="38">
        <v>1</v>
      </c>
      <c r="N443" s="38">
        <v>2</v>
      </c>
      <c r="O443" s="38">
        <v>0</v>
      </c>
      <c r="P443" s="38">
        <v>6</v>
      </c>
      <c r="Q443" s="38">
        <v>6</v>
      </c>
      <c r="R443" s="57">
        <v>1</v>
      </c>
      <c r="S443" s="38">
        <v>4</v>
      </c>
      <c r="T443" s="35"/>
      <c r="U443" s="35">
        <v>456</v>
      </c>
      <c r="V443" s="35">
        <v>160</v>
      </c>
      <c r="W443" s="35">
        <v>56</v>
      </c>
      <c r="X443" s="58">
        <v>93669.251459999999</v>
      </c>
      <c r="Y443" s="58">
        <v>15612</v>
      </c>
    </row>
    <row r="444" spans="1:25" s="58" customFormat="1">
      <c r="A444" s="56">
        <v>456</v>
      </c>
      <c r="B444" s="35">
        <v>456160079</v>
      </c>
      <c r="C444" s="37" t="s">
        <v>527</v>
      </c>
      <c r="D444" s="38">
        <v>4</v>
      </c>
      <c r="E444" s="38">
        <v>0</v>
      </c>
      <c r="F444" s="38">
        <v>9</v>
      </c>
      <c r="G444" s="38">
        <v>18</v>
      </c>
      <c r="H444" s="38">
        <v>15</v>
      </c>
      <c r="I444" s="38">
        <v>0</v>
      </c>
      <c r="J444" s="38">
        <v>0</v>
      </c>
      <c r="K444" s="57">
        <v>1.6212</v>
      </c>
      <c r="L444" s="38">
        <v>0</v>
      </c>
      <c r="M444" s="38">
        <v>18</v>
      </c>
      <c r="N444" s="38">
        <v>5</v>
      </c>
      <c r="O444" s="38">
        <v>0</v>
      </c>
      <c r="P444" s="38">
        <v>29</v>
      </c>
      <c r="Q444" s="38">
        <v>44</v>
      </c>
      <c r="R444" s="57">
        <v>1</v>
      </c>
      <c r="S444" s="38">
        <v>7</v>
      </c>
      <c r="T444" s="35"/>
      <c r="U444" s="35">
        <v>456</v>
      </c>
      <c r="V444" s="35">
        <v>160</v>
      </c>
      <c r="W444" s="35">
        <v>79</v>
      </c>
      <c r="X444" s="58">
        <v>642901.63022000005</v>
      </c>
      <c r="Y444" s="58">
        <v>14611</v>
      </c>
    </row>
    <row r="445" spans="1:25" s="58" customFormat="1">
      <c r="A445" s="56">
        <v>456</v>
      </c>
      <c r="B445" s="35">
        <v>456160097</v>
      </c>
      <c r="C445" s="37" t="s">
        <v>527</v>
      </c>
      <c r="D445" s="38">
        <v>0</v>
      </c>
      <c r="E445" s="38">
        <v>0</v>
      </c>
      <c r="F445" s="38">
        <v>1</v>
      </c>
      <c r="G445" s="38">
        <v>1</v>
      </c>
      <c r="H445" s="38">
        <v>0</v>
      </c>
      <c r="I445" s="38">
        <v>0</v>
      </c>
      <c r="J445" s="38">
        <v>0</v>
      </c>
      <c r="K445" s="57">
        <v>7.7200000000000005E-2</v>
      </c>
      <c r="L445" s="38">
        <v>0</v>
      </c>
      <c r="M445" s="38">
        <v>2</v>
      </c>
      <c r="N445" s="38">
        <v>0</v>
      </c>
      <c r="O445" s="38">
        <v>0</v>
      </c>
      <c r="P445" s="38">
        <v>2</v>
      </c>
      <c r="Q445" s="38">
        <v>2</v>
      </c>
      <c r="R445" s="57">
        <v>1</v>
      </c>
      <c r="S445" s="38">
        <v>11</v>
      </c>
      <c r="T445" s="35"/>
      <c r="U445" s="35">
        <v>456</v>
      </c>
      <c r="V445" s="35">
        <v>160</v>
      </c>
      <c r="W445" s="35">
        <v>97</v>
      </c>
      <c r="X445" s="58">
        <v>37605.993819999996</v>
      </c>
      <c r="Y445" s="58">
        <v>18803</v>
      </c>
    </row>
    <row r="446" spans="1:25" s="58" customFormat="1">
      <c r="A446" s="56">
        <v>456</v>
      </c>
      <c r="B446" s="35">
        <v>456160128</v>
      </c>
      <c r="C446" s="37" t="s">
        <v>527</v>
      </c>
      <c r="D446" s="38">
        <v>0</v>
      </c>
      <c r="E446" s="38">
        <v>0</v>
      </c>
      <c r="F446" s="38">
        <v>0</v>
      </c>
      <c r="G446" s="38">
        <v>0</v>
      </c>
      <c r="H446" s="38">
        <v>1</v>
      </c>
      <c r="I446" s="38">
        <v>0</v>
      </c>
      <c r="J446" s="38">
        <v>0</v>
      </c>
      <c r="K446" s="57">
        <v>3.8600000000000002E-2</v>
      </c>
      <c r="L446" s="38">
        <v>0</v>
      </c>
      <c r="M446" s="38">
        <v>0</v>
      </c>
      <c r="N446" s="38">
        <v>0</v>
      </c>
      <c r="O446" s="38">
        <v>0</v>
      </c>
      <c r="P446" s="38">
        <v>0</v>
      </c>
      <c r="Q446" s="38">
        <v>1</v>
      </c>
      <c r="R446" s="57">
        <v>1</v>
      </c>
      <c r="S446" s="38">
        <v>10</v>
      </c>
      <c r="T446" s="35"/>
      <c r="U446" s="35">
        <v>456</v>
      </c>
      <c r="V446" s="35">
        <v>160</v>
      </c>
      <c r="W446" s="35">
        <v>128</v>
      </c>
      <c r="X446" s="58">
        <v>9754.4269099999983</v>
      </c>
      <c r="Y446" s="58">
        <v>9754</v>
      </c>
    </row>
    <row r="447" spans="1:25" s="58" customFormat="1">
      <c r="A447" s="56">
        <v>456</v>
      </c>
      <c r="B447" s="35">
        <v>456160149</v>
      </c>
      <c r="C447" s="37" t="s">
        <v>527</v>
      </c>
      <c r="D447" s="38">
        <v>0</v>
      </c>
      <c r="E447" s="38">
        <v>0</v>
      </c>
      <c r="F447" s="38">
        <v>0</v>
      </c>
      <c r="G447" s="38">
        <v>2</v>
      </c>
      <c r="H447" s="38">
        <v>2</v>
      </c>
      <c r="I447" s="38">
        <v>0</v>
      </c>
      <c r="J447" s="38">
        <v>0</v>
      </c>
      <c r="K447" s="57">
        <v>0.15440000000000001</v>
      </c>
      <c r="L447" s="38">
        <v>0</v>
      </c>
      <c r="M447" s="38">
        <v>0</v>
      </c>
      <c r="N447" s="38">
        <v>2</v>
      </c>
      <c r="O447" s="38">
        <v>0</v>
      </c>
      <c r="P447" s="38">
        <v>3</v>
      </c>
      <c r="Q447" s="38">
        <v>4</v>
      </c>
      <c r="R447" s="57">
        <v>1</v>
      </c>
      <c r="S447" s="38">
        <v>12</v>
      </c>
      <c r="T447" s="35"/>
      <c r="U447" s="35">
        <v>456</v>
      </c>
      <c r="V447" s="35">
        <v>160</v>
      </c>
      <c r="W447" s="35">
        <v>149</v>
      </c>
      <c r="X447" s="58">
        <v>64559.377640000006</v>
      </c>
      <c r="Y447" s="58">
        <v>16140</v>
      </c>
    </row>
    <row r="448" spans="1:25" s="58" customFormat="1">
      <c r="A448" s="56">
        <v>456</v>
      </c>
      <c r="B448" s="35">
        <v>456160153</v>
      </c>
      <c r="C448" s="37" t="s">
        <v>527</v>
      </c>
      <c r="D448" s="38">
        <v>0</v>
      </c>
      <c r="E448" s="38">
        <v>0</v>
      </c>
      <c r="F448" s="38">
        <v>0</v>
      </c>
      <c r="G448" s="38">
        <v>1</v>
      </c>
      <c r="H448" s="38">
        <v>1</v>
      </c>
      <c r="I448" s="38">
        <v>0</v>
      </c>
      <c r="J448" s="38">
        <v>0</v>
      </c>
      <c r="K448" s="57">
        <v>7.7200000000000005E-2</v>
      </c>
      <c r="L448" s="38">
        <v>0</v>
      </c>
      <c r="M448" s="38">
        <v>1</v>
      </c>
      <c r="N448" s="38">
        <v>0</v>
      </c>
      <c r="O448" s="38">
        <v>0</v>
      </c>
      <c r="P448" s="38">
        <v>2</v>
      </c>
      <c r="Q448" s="38">
        <v>2</v>
      </c>
      <c r="R448" s="57">
        <v>1</v>
      </c>
      <c r="S448" s="38">
        <v>10</v>
      </c>
      <c r="T448" s="35"/>
      <c r="U448" s="35">
        <v>456</v>
      </c>
      <c r="V448" s="35">
        <v>160</v>
      </c>
      <c r="W448" s="35">
        <v>153</v>
      </c>
      <c r="X448" s="58">
        <v>34108.463819999997</v>
      </c>
      <c r="Y448" s="58">
        <v>17054</v>
      </c>
    </row>
    <row r="449" spans="1:25" s="58" customFormat="1">
      <c r="A449" s="56">
        <v>456</v>
      </c>
      <c r="B449" s="35">
        <v>456160160</v>
      </c>
      <c r="C449" s="37" t="s">
        <v>527</v>
      </c>
      <c r="D449" s="38">
        <v>35</v>
      </c>
      <c r="E449" s="38">
        <v>0</v>
      </c>
      <c r="F449" s="38">
        <v>85</v>
      </c>
      <c r="G449" s="38">
        <v>416</v>
      </c>
      <c r="H449" s="38">
        <v>197</v>
      </c>
      <c r="I449" s="38">
        <v>0</v>
      </c>
      <c r="J449" s="38">
        <v>0</v>
      </c>
      <c r="K449" s="57">
        <v>26.942799999999998</v>
      </c>
      <c r="L449" s="38">
        <v>0</v>
      </c>
      <c r="M449" s="38">
        <v>321</v>
      </c>
      <c r="N449" s="38">
        <v>90</v>
      </c>
      <c r="O449" s="38">
        <v>0</v>
      </c>
      <c r="P449" s="38">
        <v>549</v>
      </c>
      <c r="Q449" s="38">
        <v>716</v>
      </c>
      <c r="R449" s="57">
        <v>1</v>
      </c>
      <c r="S449" s="38">
        <v>11</v>
      </c>
      <c r="T449" s="35"/>
      <c r="U449" s="35">
        <v>456</v>
      </c>
      <c r="V449" s="35">
        <v>160</v>
      </c>
      <c r="W449" s="35">
        <v>160</v>
      </c>
      <c r="X449" s="58">
        <v>11585111.093180001</v>
      </c>
      <c r="Y449" s="58">
        <v>16180</v>
      </c>
    </row>
    <row r="450" spans="1:25" s="58" customFormat="1">
      <c r="A450" s="56">
        <v>456</v>
      </c>
      <c r="B450" s="35">
        <v>456160163</v>
      </c>
      <c r="C450" s="37" t="s">
        <v>527</v>
      </c>
      <c r="D450" s="38">
        <v>0</v>
      </c>
      <c r="E450" s="38">
        <v>0</v>
      </c>
      <c r="F450" s="38">
        <v>1</v>
      </c>
      <c r="G450" s="38">
        <v>0</v>
      </c>
      <c r="H450" s="38">
        <v>0</v>
      </c>
      <c r="I450" s="38">
        <v>0</v>
      </c>
      <c r="J450" s="38">
        <v>0</v>
      </c>
      <c r="K450" s="57">
        <v>3.8600000000000002E-2</v>
      </c>
      <c r="L450" s="38">
        <v>0</v>
      </c>
      <c r="M450" s="38">
        <v>0</v>
      </c>
      <c r="N450" s="38">
        <v>0</v>
      </c>
      <c r="O450" s="38">
        <v>0</v>
      </c>
      <c r="P450" s="38">
        <v>1</v>
      </c>
      <c r="Q450" s="38">
        <v>1</v>
      </c>
      <c r="R450" s="57">
        <v>1</v>
      </c>
      <c r="S450" s="38">
        <v>11</v>
      </c>
      <c r="T450" s="35"/>
      <c r="U450" s="35">
        <v>456</v>
      </c>
      <c r="V450" s="35">
        <v>160</v>
      </c>
      <c r="W450" s="35">
        <v>163</v>
      </c>
      <c r="X450" s="58">
        <v>16223.546909999999</v>
      </c>
      <c r="Y450" s="58">
        <v>16224</v>
      </c>
    </row>
    <row r="451" spans="1:25" s="58" customFormat="1">
      <c r="A451" s="56">
        <v>456</v>
      </c>
      <c r="B451" s="35">
        <v>456160170</v>
      </c>
      <c r="C451" s="37" t="s">
        <v>527</v>
      </c>
      <c r="D451" s="38">
        <v>0</v>
      </c>
      <c r="E451" s="38">
        <v>0</v>
      </c>
      <c r="F451" s="38">
        <v>0</v>
      </c>
      <c r="G451" s="38">
        <v>2</v>
      </c>
      <c r="H451" s="38">
        <v>0</v>
      </c>
      <c r="I451" s="38">
        <v>0</v>
      </c>
      <c r="J451" s="38">
        <v>0</v>
      </c>
      <c r="K451" s="57">
        <v>7.7200000000000005E-2</v>
      </c>
      <c r="L451" s="38">
        <v>0</v>
      </c>
      <c r="M451" s="38">
        <v>2</v>
      </c>
      <c r="N451" s="38">
        <v>0</v>
      </c>
      <c r="O451" s="38">
        <v>0</v>
      </c>
      <c r="P451" s="38">
        <v>0</v>
      </c>
      <c r="Q451" s="38">
        <v>2</v>
      </c>
      <c r="R451" s="57">
        <v>1</v>
      </c>
      <c r="S451" s="38">
        <v>10</v>
      </c>
      <c r="T451" s="35"/>
      <c r="U451" s="35">
        <v>456</v>
      </c>
      <c r="V451" s="35">
        <v>160</v>
      </c>
      <c r="W451" s="35">
        <v>170</v>
      </c>
      <c r="X451" s="58">
        <v>25337.51382</v>
      </c>
      <c r="Y451" s="58">
        <v>12669</v>
      </c>
    </row>
    <row r="452" spans="1:25" s="58" customFormat="1">
      <c r="A452" s="56">
        <v>456</v>
      </c>
      <c r="B452" s="35">
        <v>456160295</v>
      </c>
      <c r="C452" s="37" t="s">
        <v>527</v>
      </c>
      <c r="D452" s="38">
        <v>1</v>
      </c>
      <c r="E452" s="38">
        <v>0</v>
      </c>
      <c r="F452" s="38">
        <v>0</v>
      </c>
      <c r="G452" s="38">
        <v>2</v>
      </c>
      <c r="H452" s="38">
        <v>5</v>
      </c>
      <c r="I452" s="38">
        <v>0</v>
      </c>
      <c r="J452" s="38">
        <v>0</v>
      </c>
      <c r="K452" s="57">
        <v>0.2702</v>
      </c>
      <c r="L452" s="38">
        <v>0</v>
      </c>
      <c r="M452" s="38">
        <v>1</v>
      </c>
      <c r="N452" s="38">
        <v>0</v>
      </c>
      <c r="O452" s="38">
        <v>0</v>
      </c>
      <c r="P452" s="38">
        <v>6</v>
      </c>
      <c r="Q452" s="38">
        <v>8</v>
      </c>
      <c r="R452" s="57">
        <v>1</v>
      </c>
      <c r="S452" s="38">
        <v>5</v>
      </c>
      <c r="T452" s="35"/>
      <c r="U452" s="35">
        <v>456</v>
      </c>
      <c r="V452" s="35">
        <v>160</v>
      </c>
      <c r="W452" s="35">
        <v>295</v>
      </c>
      <c r="X452" s="58">
        <v>102481.45837000002</v>
      </c>
      <c r="Y452" s="58">
        <v>12810</v>
      </c>
    </row>
    <row r="453" spans="1:25" s="58" customFormat="1">
      <c r="A453" s="56">
        <v>456</v>
      </c>
      <c r="B453" s="35">
        <v>456160301</v>
      </c>
      <c r="C453" s="37" t="s">
        <v>527</v>
      </c>
      <c r="D453" s="38">
        <v>0</v>
      </c>
      <c r="E453" s="38">
        <v>0</v>
      </c>
      <c r="F453" s="38">
        <v>0</v>
      </c>
      <c r="G453" s="38">
        <v>1</v>
      </c>
      <c r="H453" s="38">
        <v>1</v>
      </c>
      <c r="I453" s="38">
        <v>0</v>
      </c>
      <c r="J453" s="38">
        <v>0</v>
      </c>
      <c r="K453" s="57">
        <v>7.7200000000000005E-2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2</v>
      </c>
      <c r="R453" s="57">
        <v>1</v>
      </c>
      <c r="S453" s="38">
        <v>5</v>
      </c>
      <c r="T453" s="35"/>
      <c r="U453" s="35">
        <v>456</v>
      </c>
      <c r="V453" s="35">
        <v>160</v>
      </c>
      <c r="W453" s="35">
        <v>301</v>
      </c>
      <c r="X453" s="58">
        <v>19869.113819999999</v>
      </c>
      <c r="Y453" s="58">
        <v>9935</v>
      </c>
    </row>
    <row r="454" spans="1:25" s="58" customFormat="1">
      <c r="A454" s="56">
        <v>456</v>
      </c>
      <c r="B454" s="35">
        <v>456160616</v>
      </c>
      <c r="C454" s="37" t="s">
        <v>527</v>
      </c>
      <c r="D454" s="38">
        <v>0</v>
      </c>
      <c r="E454" s="38">
        <v>0</v>
      </c>
      <c r="F454" s="38">
        <v>0</v>
      </c>
      <c r="G454" s="38">
        <v>2</v>
      </c>
      <c r="H454" s="38">
        <v>0</v>
      </c>
      <c r="I454" s="38">
        <v>0</v>
      </c>
      <c r="J454" s="38">
        <v>0</v>
      </c>
      <c r="K454" s="57">
        <v>7.7200000000000005E-2</v>
      </c>
      <c r="L454" s="38">
        <v>0</v>
      </c>
      <c r="M454" s="38">
        <v>2</v>
      </c>
      <c r="N454" s="38">
        <v>0</v>
      </c>
      <c r="O454" s="38">
        <v>0</v>
      </c>
      <c r="P454" s="38">
        <v>2</v>
      </c>
      <c r="Q454" s="38">
        <v>2</v>
      </c>
      <c r="R454" s="57">
        <v>1</v>
      </c>
      <c r="S454" s="38">
        <v>6</v>
      </c>
      <c r="T454" s="35"/>
      <c r="U454" s="35">
        <v>456</v>
      </c>
      <c r="V454" s="35">
        <v>160</v>
      </c>
      <c r="W454" s="35">
        <v>616</v>
      </c>
      <c r="X454" s="58">
        <v>34926.353819999997</v>
      </c>
      <c r="Y454" s="58">
        <v>17463</v>
      </c>
    </row>
    <row r="455" spans="1:25" s="58" customFormat="1">
      <c r="A455" s="56">
        <v>456</v>
      </c>
      <c r="B455" s="35">
        <v>456160735</v>
      </c>
      <c r="C455" s="37" t="s">
        <v>527</v>
      </c>
      <c r="D455" s="38">
        <v>0</v>
      </c>
      <c r="E455" s="38">
        <v>0</v>
      </c>
      <c r="F455" s="38">
        <v>0</v>
      </c>
      <c r="G455" s="38">
        <v>2</v>
      </c>
      <c r="H455" s="38">
        <v>1</v>
      </c>
      <c r="I455" s="38">
        <v>0</v>
      </c>
      <c r="J455" s="38">
        <v>0</v>
      </c>
      <c r="K455" s="57">
        <v>0.1158</v>
      </c>
      <c r="L455" s="38">
        <v>0</v>
      </c>
      <c r="M455" s="38">
        <v>2</v>
      </c>
      <c r="N455" s="38">
        <v>0</v>
      </c>
      <c r="O455" s="38">
        <v>0</v>
      </c>
      <c r="P455" s="38">
        <v>1</v>
      </c>
      <c r="Q455" s="38">
        <v>3</v>
      </c>
      <c r="R455" s="57">
        <v>1</v>
      </c>
      <c r="S455" s="38">
        <v>6</v>
      </c>
      <c r="T455" s="35"/>
      <c r="U455" s="35">
        <v>456</v>
      </c>
      <c r="V455" s="35">
        <v>160</v>
      </c>
      <c r="W455" s="35">
        <v>735</v>
      </c>
      <c r="X455" s="58">
        <v>39886.36073</v>
      </c>
      <c r="Y455" s="58">
        <v>13295</v>
      </c>
    </row>
    <row r="456" spans="1:25" s="58" customFormat="1">
      <c r="A456" s="56">
        <v>458</v>
      </c>
      <c r="B456" s="35">
        <v>458160031</v>
      </c>
      <c r="C456" s="37" t="s">
        <v>528</v>
      </c>
      <c r="D456" s="38">
        <v>0</v>
      </c>
      <c r="E456" s="38">
        <v>0</v>
      </c>
      <c r="F456" s="38">
        <v>0</v>
      </c>
      <c r="G456" s="38">
        <v>0</v>
      </c>
      <c r="H456" s="38">
        <v>0</v>
      </c>
      <c r="I456" s="38">
        <v>2</v>
      </c>
      <c r="J456" s="38">
        <v>0</v>
      </c>
      <c r="K456" s="57">
        <v>7.7200000000000005E-2</v>
      </c>
      <c r="L456" s="38">
        <v>0</v>
      </c>
      <c r="M456" s="38">
        <v>0</v>
      </c>
      <c r="N456" s="38">
        <v>0</v>
      </c>
      <c r="O456" s="38">
        <v>0</v>
      </c>
      <c r="P456" s="38">
        <v>2</v>
      </c>
      <c r="Q456" s="38">
        <v>2</v>
      </c>
      <c r="R456" s="57">
        <v>1</v>
      </c>
      <c r="S456" s="38">
        <v>5</v>
      </c>
      <c r="T456" s="35"/>
      <c r="U456" s="35">
        <v>458</v>
      </c>
      <c r="V456" s="35">
        <v>160</v>
      </c>
      <c r="W456" s="35">
        <v>31</v>
      </c>
      <c r="X456" s="58">
        <v>32043.533819999997</v>
      </c>
      <c r="Y456" s="58">
        <v>16022</v>
      </c>
    </row>
    <row r="457" spans="1:25" s="58" customFormat="1">
      <c r="A457" s="56">
        <v>458</v>
      </c>
      <c r="B457" s="35">
        <v>458160056</v>
      </c>
      <c r="C457" s="37" t="s">
        <v>528</v>
      </c>
      <c r="D457" s="38">
        <v>0</v>
      </c>
      <c r="E457" s="38">
        <v>0</v>
      </c>
      <c r="F457" s="38">
        <v>0</v>
      </c>
      <c r="G457" s="38">
        <v>0</v>
      </c>
      <c r="H457" s="38">
        <v>0</v>
      </c>
      <c r="I457" s="38">
        <v>4</v>
      </c>
      <c r="J457" s="38">
        <v>0</v>
      </c>
      <c r="K457" s="57">
        <v>0.15440000000000001</v>
      </c>
      <c r="L457" s="38">
        <v>0</v>
      </c>
      <c r="M457" s="38">
        <v>0</v>
      </c>
      <c r="N457" s="38">
        <v>0</v>
      </c>
      <c r="O457" s="38">
        <v>0</v>
      </c>
      <c r="P457" s="38">
        <v>2</v>
      </c>
      <c r="Q457" s="38">
        <v>4</v>
      </c>
      <c r="R457" s="57">
        <v>1</v>
      </c>
      <c r="S457" s="38">
        <v>4</v>
      </c>
      <c r="T457" s="35"/>
      <c r="U457" s="35">
        <v>458</v>
      </c>
      <c r="V457" s="35">
        <v>160</v>
      </c>
      <c r="W457" s="35">
        <v>56</v>
      </c>
      <c r="X457" s="58">
        <v>55048.167640000007</v>
      </c>
      <c r="Y457" s="58">
        <v>13762</v>
      </c>
    </row>
    <row r="458" spans="1:25" s="58" customFormat="1">
      <c r="A458" s="56">
        <v>458</v>
      </c>
      <c r="B458" s="35">
        <v>458160079</v>
      </c>
      <c r="C458" s="37" t="s">
        <v>528</v>
      </c>
      <c r="D458" s="38">
        <v>0</v>
      </c>
      <c r="E458" s="38">
        <v>0</v>
      </c>
      <c r="F458" s="38">
        <v>0</v>
      </c>
      <c r="G458" s="38">
        <v>0</v>
      </c>
      <c r="H458" s="38">
        <v>0</v>
      </c>
      <c r="I458" s="38">
        <v>6</v>
      </c>
      <c r="J458" s="38">
        <v>0</v>
      </c>
      <c r="K458" s="57">
        <v>0.2316</v>
      </c>
      <c r="L458" s="38">
        <v>0</v>
      </c>
      <c r="M458" s="38">
        <v>0</v>
      </c>
      <c r="N458" s="38">
        <v>0</v>
      </c>
      <c r="O458" s="38">
        <v>0</v>
      </c>
      <c r="P458" s="38">
        <v>1</v>
      </c>
      <c r="Q458" s="38">
        <v>6</v>
      </c>
      <c r="R458" s="57">
        <v>1</v>
      </c>
      <c r="S458" s="38">
        <v>7</v>
      </c>
      <c r="T458" s="35"/>
      <c r="U458" s="35">
        <v>458</v>
      </c>
      <c r="V458" s="35">
        <v>160</v>
      </c>
      <c r="W458" s="35">
        <v>79</v>
      </c>
      <c r="X458" s="58">
        <v>74725.26145999998</v>
      </c>
      <c r="Y458" s="58">
        <v>12454</v>
      </c>
    </row>
    <row r="459" spans="1:25" s="58" customFormat="1">
      <c r="A459" s="56">
        <v>458</v>
      </c>
      <c r="B459" s="35">
        <v>458160149</v>
      </c>
      <c r="C459" s="37" t="s">
        <v>528</v>
      </c>
      <c r="D459" s="38">
        <v>0</v>
      </c>
      <c r="E459" s="38">
        <v>0</v>
      </c>
      <c r="F459" s="38">
        <v>0</v>
      </c>
      <c r="G459" s="38">
        <v>0</v>
      </c>
      <c r="H459" s="38">
        <v>0</v>
      </c>
      <c r="I459" s="38">
        <v>1</v>
      </c>
      <c r="J459" s="38">
        <v>0</v>
      </c>
      <c r="K459" s="57">
        <v>3.8600000000000002E-2</v>
      </c>
      <c r="L459" s="38">
        <v>0</v>
      </c>
      <c r="M459" s="38">
        <v>0</v>
      </c>
      <c r="N459" s="38">
        <v>0</v>
      </c>
      <c r="O459" s="38">
        <v>0</v>
      </c>
      <c r="P459" s="38">
        <v>1</v>
      </c>
      <c r="Q459" s="38">
        <v>1</v>
      </c>
      <c r="R459" s="57">
        <v>1</v>
      </c>
      <c r="S459" s="38">
        <v>12</v>
      </c>
      <c r="T459" s="35"/>
      <c r="U459" s="35">
        <v>458</v>
      </c>
      <c r="V459" s="35">
        <v>160</v>
      </c>
      <c r="W459" s="35">
        <v>149</v>
      </c>
      <c r="X459" s="58">
        <v>18088.036910000003</v>
      </c>
      <c r="Y459" s="58">
        <v>18088</v>
      </c>
    </row>
    <row r="460" spans="1:25" s="58" customFormat="1">
      <c r="A460" s="56">
        <v>458</v>
      </c>
      <c r="B460" s="35">
        <v>458160160</v>
      </c>
      <c r="C460" s="37" t="s">
        <v>528</v>
      </c>
      <c r="D460" s="38">
        <v>0</v>
      </c>
      <c r="E460" s="38">
        <v>0</v>
      </c>
      <c r="F460" s="38">
        <v>0</v>
      </c>
      <c r="G460" s="38">
        <v>0</v>
      </c>
      <c r="H460" s="38">
        <v>0</v>
      </c>
      <c r="I460" s="38">
        <v>55</v>
      </c>
      <c r="J460" s="38">
        <v>0</v>
      </c>
      <c r="K460" s="57">
        <v>2.1230000000000002</v>
      </c>
      <c r="L460" s="38">
        <v>0</v>
      </c>
      <c r="M460" s="38">
        <v>0</v>
      </c>
      <c r="N460" s="38">
        <v>0</v>
      </c>
      <c r="O460" s="38">
        <v>2</v>
      </c>
      <c r="P460" s="38">
        <v>50</v>
      </c>
      <c r="Q460" s="38">
        <v>55</v>
      </c>
      <c r="R460" s="57">
        <v>1</v>
      </c>
      <c r="S460" s="38">
        <v>11</v>
      </c>
      <c r="T460" s="35"/>
      <c r="U460" s="35">
        <v>458</v>
      </c>
      <c r="V460" s="35">
        <v>160</v>
      </c>
      <c r="W460" s="35">
        <v>160</v>
      </c>
      <c r="X460" s="58">
        <v>951642.54005000007</v>
      </c>
      <c r="Y460" s="58">
        <v>17303</v>
      </c>
    </row>
    <row r="461" spans="1:25" s="58" customFormat="1">
      <c r="A461" s="56">
        <v>458</v>
      </c>
      <c r="B461" s="35">
        <v>458160295</v>
      </c>
      <c r="C461" s="37" t="s">
        <v>528</v>
      </c>
      <c r="D461" s="38">
        <v>0</v>
      </c>
      <c r="E461" s="38">
        <v>0</v>
      </c>
      <c r="F461" s="38">
        <v>0</v>
      </c>
      <c r="G461" s="38">
        <v>0</v>
      </c>
      <c r="H461" s="38">
        <v>0</v>
      </c>
      <c r="I461" s="38">
        <v>5</v>
      </c>
      <c r="J461" s="38">
        <v>0</v>
      </c>
      <c r="K461" s="57">
        <v>0.193</v>
      </c>
      <c r="L461" s="38">
        <v>0</v>
      </c>
      <c r="M461" s="38">
        <v>0</v>
      </c>
      <c r="N461" s="38">
        <v>0</v>
      </c>
      <c r="O461" s="38">
        <v>0</v>
      </c>
      <c r="P461" s="38">
        <v>3</v>
      </c>
      <c r="Q461" s="38">
        <v>5</v>
      </c>
      <c r="R461" s="57">
        <v>1</v>
      </c>
      <c r="S461" s="38">
        <v>5</v>
      </c>
      <c r="T461" s="35"/>
      <c r="U461" s="35">
        <v>458</v>
      </c>
      <c r="V461" s="35">
        <v>160</v>
      </c>
      <c r="W461" s="35">
        <v>295</v>
      </c>
      <c r="X461" s="58">
        <v>71288.234549999994</v>
      </c>
      <c r="Y461" s="58">
        <v>14258</v>
      </c>
    </row>
    <row r="462" spans="1:25" s="58" customFormat="1">
      <c r="A462" s="56">
        <v>458</v>
      </c>
      <c r="B462" s="35">
        <v>458160735</v>
      </c>
      <c r="C462" s="37" t="s">
        <v>528</v>
      </c>
      <c r="D462" s="38">
        <v>0</v>
      </c>
      <c r="E462" s="38">
        <v>0</v>
      </c>
      <c r="F462" s="38">
        <v>0</v>
      </c>
      <c r="G462" s="38">
        <v>0</v>
      </c>
      <c r="H462" s="38">
        <v>0</v>
      </c>
      <c r="I462" s="38">
        <v>1</v>
      </c>
      <c r="J462" s="38">
        <v>0</v>
      </c>
      <c r="K462" s="57">
        <v>3.8600000000000002E-2</v>
      </c>
      <c r="L462" s="38">
        <v>0</v>
      </c>
      <c r="M462" s="38">
        <v>0</v>
      </c>
      <c r="N462" s="38">
        <v>0</v>
      </c>
      <c r="O462" s="38">
        <v>0</v>
      </c>
      <c r="P462" s="38">
        <v>0</v>
      </c>
      <c r="Q462" s="38">
        <v>1</v>
      </c>
      <c r="R462" s="57">
        <v>1</v>
      </c>
      <c r="S462" s="38">
        <v>6</v>
      </c>
      <c r="T462" s="35"/>
      <c r="U462" s="35">
        <v>458</v>
      </c>
      <c r="V462" s="35">
        <v>160</v>
      </c>
      <c r="W462" s="35">
        <v>735</v>
      </c>
      <c r="X462" s="58">
        <v>11611.466909999999</v>
      </c>
      <c r="Y462" s="58">
        <v>11611</v>
      </c>
    </row>
    <row r="463" spans="1:25" s="58" customFormat="1">
      <c r="A463" s="56">
        <v>463</v>
      </c>
      <c r="B463" s="35">
        <v>463035035</v>
      </c>
      <c r="C463" s="37" t="s">
        <v>529</v>
      </c>
      <c r="D463" s="38">
        <v>0</v>
      </c>
      <c r="E463" s="38">
        <v>0</v>
      </c>
      <c r="F463" s="38">
        <v>58</v>
      </c>
      <c r="G463" s="38">
        <v>329</v>
      </c>
      <c r="H463" s="38">
        <v>180</v>
      </c>
      <c r="I463" s="38">
        <v>0</v>
      </c>
      <c r="J463" s="38">
        <v>0</v>
      </c>
      <c r="K463" s="57">
        <v>21.886199999999999</v>
      </c>
      <c r="L463" s="38">
        <v>0</v>
      </c>
      <c r="M463" s="38">
        <v>77</v>
      </c>
      <c r="N463" s="38">
        <v>29</v>
      </c>
      <c r="O463" s="38">
        <v>0</v>
      </c>
      <c r="P463" s="38">
        <v>474</v>
      </c>
      <c r="Q463" s="38">
        <v>567</v>
      </c>
      <c r="R463" s="57">
        <v>1.0880000000000001</v>
      </c>
      <c r="S463" s="38">
        <v>11</v>
      </c>
      <c r="T463" s="35"/>
      <c r="U463" s="35">
        <v>463</v>
      </c>
      <c r="V463" s="35">
        <v>35</v>
      </c>
      <c r="W463" s="35">
        <v>35</v>
      </c>
      <c r="X463" s="58">
        <v>9511117.5724752154</v>
      </c>
      <c r="Y463" s="58">
        <v>16774</v>
      </c>
    </row>
    <row r="464" spans="1:25" s="58" customFormat="1">
      <c r="A464" s="56">
        <v>463</v>
      </c>
      <c r="B464" s="35">
        <v>463035044</v>
      </c>
      <c r="C464" s="37" t="s">
        <v>529</v>
      </c>
      <c r="D464" s="38">
        <v>0</v>
      </c>
      <c r="E464" s="38">
        <v>0</v>
      </c>
      <c r="F464" s="38">
        <v>0</v>
      </c>
      <c r="G464" s="38">
        <v>6</v>
      </c>
      <c r="H464" s="38">
        <v>0</v>
      </c>
      <c r="I464" s="38">
        <v>0</v>
      </c>
      <c r="J464" s="38">
        <v>0</v>
      </c>
      <c r="K464" s="57">
        <v>0.2316</v>
      </c>
      <c r="L464" s="38">
        <v>0</v>
      </c>
      <c r="M464" s="38">
        <v>2</v>
      </c>
      <c r="N464" s="38">
        <v>0</v>
      </c>
      <c r="O464" s="38">
        <v>0</v>
      </c>
      <c r="P464" s="38">
        <v>5</v>
      </c>
      <c r="Q464" s="38">
        <v>6</v>
      </c>
      <c r="R464" s="57">
        <v>1.0880000000000001</v>
      </c>
      <c r="S464" s="38">
        <v>11</v>
      </c>
      <c r="T464" s="35"/>
      <c r="U464" s="35">
        <v>463</v>
      </c>
      <c r="V464" s="35">
        <v>35</v>
      </c>
      <c r="W464" s="35">
        <v>44</v>
      </c>
      <c r="X464" s="58">
        <v>103695.59518428802</v>
      </c>
      <c r="Y464" s="58">
        <v>17283</v>
      </c>
    </row>
    <row r="465" spans="1:25" s="58" customFormat="1">
      <c r="A465" s="56">
        <v>463</v>
      </c>
      <c r="B465" s="35">
        <v>463035133</v>
      </c>
      <c r="C465" s="37" t="s">
        <v>529</v>
      </c>
      <c r="D465" s="38">
        <v>0</v>
      </c>
      <c r="E465" s="38">
        <v>0</v>
      </c>
      <c r="F465" s="38">
        <v>0</v>
      </c>
      <c r="G465" s="38">
        <v>0</v>
      </c>
      <c r="H465" s="38">
        <v>1</v>
      </c>
      <c r="I465" s="38">
        <v>0</v>
      </c>
      <c r="J465" s="38">
        <v>0</v>
      </c>
      <c r="K465" s="57">
        <v>3.8600000000000002E-2</v>
      </c>
      <c r="L465" s="38">
        <v>0</v>
      </c>
      <c r="M465" s="38">
        <v>0</v>
      </c>
      <c r="N465" s="38">
        <v>0</v>
      </c>
      <c r="O465" s="38">
        <v>0</v>
      </c>
      <c r="P465" s="38">
        <v>1</v>
      </c>
      <c r="Q465" s="38">
        <v>1</v>
      </c>
      <c r="R465" s="57">
        <v>1.0880000000000001</v>
      </c>
      <c r="S465" s="38">
        <v>9</v>
      </c>
      <c r="T465" s="35"/>
      <c r="U465" s="35">
        <v>463</v>
      </c>
      <c r="V465" s="35">
        <v>35</v>
      </c>
      <c r="W465" s="35">
        <v>133</v>
      </c>
      <c r="X465" s="58">
        <v>16453.167904047998</v>
      </c>
      <c r="Y465" s="58">
        <v>16453</v>
      </c>
    </row>
    <row r="466" spans="1:25" s="58" customFormat="1">
      <c r="A466" s="56">
        <v>463</v>
      </c>
      <c r="B466" s="35">
        <v>463035207</v>
      </c>
      <c r="C466" s="37" t="s">
        <v>529</v>
      </c>
      <c r="D466" s="38">
        <v>0</v>
      </c>
      <c r="E466" s="38">
        <v>0</v>
      </c>
      <c r="F466" s="38">
        <v>0</v>
      </c>
      <c r="G466" s="38">
        <v>1</v>
      </c>
      <c r="H466" s="38">
        <v>0</v>
      </c>
      <c r="I466" s="38">
        <v>0</v>
      </c>
      <c r="J466" s="38">
        <v>0</v>
      </c>
      <c r="K466" s="57">
        <v>3.8600000000000002E-2</v>
      </c>
      <c r="L466" s="38">
        <v>0</v>
      </c>
      <c r="M466" s="38">
        <v>0</v>
      </c>
      <c r="N466" s="38">
        <v>0</v>
      </c>
      <c r="O466" s="38">
        <v>0</v>
      </c>
      <c r="P466" s="38">
        <v>1</v>
      </c>
      <c r="Q466" s="38">
        <v>1</v>
      </c>
      <c r="R466" s="57">
        <v>1.0880000000000001</v>
      </c>
      <c r="S466" s="38">
        <v>3</v>
      </c>
      <c r="T466" s="35"/>
      <c r="U466" s="35">
        <v>463</v>
      </c>
      <c r="V466" s="35">
        <v>35</v>
      </c>
      <c r="W466" s="35">
        <v>207</v>
      </c>
      <c r="X466" s="58">
        <v>15353.182784048002</v>
      </c>
      <c r="Y466" s="58">
        <v>15353</v>
      </c>
    </row>
    <row r="467" spans="1:25" s="58" customFormat="1">
      <c r="A467" s="56">
        <v>463</v>
      </c>
      <c r="B467" s="35">
        <v>463035219</v>
      </c>
      <c r="C467" s="37" t="s">
        <v>529</v>
      </c>
      <c r="D467" s="38">
        <v>0</v>
      </c>
      <c r="E467" s="38">
        <v>0</v>
      </c>
      <c r="F467" s="38">
        <v>0</v>
      </c>
      <c r="G467" s="38">
        <v>0</v>
      </c>
      <c r="H467" s="38">
        <v>1</v>
      </c>
      <c r="I467" s="38">
        <v>0</v>
      </c>
      <c r="J467" s="38">
        <v>0</v>
      </c>
      <c r="K467" s="57">
        <v>3.8600000000000002E-2</v>
      </c>
      <c r="L467" s="38">
        <v>0</v>
      </c>
      <c r="M467" s="38">
        <v>0</v>
      </c>
      <c r="N467" s="38">
        <v>0</v>
      </c>
      <c r="O467" s="38">
        <v>0</v>
      </c>
      <c r="P467" s="38">
        <v>1</v>
      </c>
      <c r="Q467" s="38">
        <v>1</v>
      </c>
      <c r="R467" s="57">
        <v>1.0880000000000001</v>
      </c>
      <c r="S467" s="38">
        <v>2</v>
      </c>
      <c r="T467" s="35"/>
      <c r="U467" s="35">
        <v>463</v>
      </c>
      <c r="V467" s="35">
        <v>35</v>
      </c>
      <c r="W467" s="35">
        <v>219</v>
      </c>
      <c r="X467" s="58">
        <v>14837.639344048001</v>
      </c>
      <c r="Y467" s="58">
        <v>14838</v>
      </c>
    </row>
    <row r="468" spans="1:25" s="58" customFormat="1">
      <c r="A468" s="56">
        <v>463</v>
      </c>
      <c r="B468" s="35">
        <v>463035220</v>
      </c>
      <c r="C468" s="37" t="s">
        <v>529</v>
      </c>
      <c r="D468" s="38">
        <v>0</v>
      </c>
      <c r="E468" s="38">
        <v>0</v>
      </c>
      <c r="F468" s="38">
        <v>0</v>
      </c>
      <c r="G468" s="38">
        <v>1</v>
      </c>
      <c r="H468" s="38">
        <v>2</v>
      </c>
      <c r="I468" s="38">
        <v>0</v>
      </c>
      <c r="J468" s="38">
        <v>0</v>
      </c>
      <c r="K468" s="57">
        <v>0.1158</v>
      </c>
      <c r="L468" s="38">
        <v>0</v>
      </c>
      <c r="M468" s="38">
        <v>0</v>
      </c>
      <c r="N468" s="38">
        <v>0</v>
      </c>
      <c r="O468" s="38">
        <v>0</v>
      </c>
      <c r="P468" s="38">
        <v>3</v>
      </c>
      <c r="Q468" s="38">
        <v>3</v>
      </c>
      <c r="R468" s="57">
        <v>1.0880000000000001</v>
      </c>
      <c r="S468" s="38">
        <v>7</v>
      </c>
      <c r="T468" s="35"/>
      <c r="U468" s="35">
        <v>463</v>
      </c>
      <c r="V468" s="35">
        <v>35</v>
      </c>
      <c r="W468" s="35">
        <v>220</v>
      </c>
      <c r="X468" s="58">
        <v>48061.24195214401</v>
      </c>
      <c r="Y468" s="58">
        <v>16020</v>
      </c>
    </row>
    <row r="469" spans="1:25" s="58" customFormat="1">
      <c r="A469" s="56">
        <v>463</v>
      </c>
      <c r="B469" s="35">
        <v>463035243</v>
      </c>
      <c r="C469" s="37" t="s">
        <v>529</v>
      </c>
      <c r="D469" s="38">
        <v>0</v>
      </c>
      <c r="E469" s="38">
        <v>0</v>
      </c>
      <c r="F469" s="38">
        <v>2</v>
      </c>
      <c r="G469" s="38">
        <v>1</v>
      </c>
      <c r="H469" s="38">
        <v>0</v>
      </c>
      <c r="I469" s="38">
        <v>0</v>
      </c>
      <c r="J469" s="38">
        <v>0</v>
      </c>
      <c r="K469" s="57">
        <v>0.1158</v>
      </c>
      <c r="L469" s="38">
        <v>0</v>
      </c>
      <c r="M469" s="38">
        <v>0</v>
      </c>
      <c r="N469" s="38">
        <v>0</v>
      </c>
      <c r="O469" s="38">
        <v>0</v>
      </c>
      <c r="P469" s="38">
        <v>3</v>
      </c>
      <c r="Q469" s="38">
        <v>3</v>
      </c>
      <c r="R469" s="57">
        <v>1.0880000000000001</v>
      </c>
      <c r="S469" s="38">
        <v>9</v>
      </c>
      <c r="T469" s="35"/>
      <c r="U469" s="35">
        <v>463</v>
      </c>
      <c r="V469" s="35">
        <v>35</v>
      </c>
      <c r="W469" s="35">
        <v>243</v>
      </c>
      <c r="X469" s="58">
        <v>50442.452352143999</v>
      </c>
      <c r="Y469" s="58">
        <v>16814</v>
      </c>
    </row>
    <row r="470" spans="1:25" s="58" customFormat="1">
      <c r="A470" s="56">
        <v>463</v>
      </c>
      <c r="B470" s="35">
        <v>463035244</v>
      </c>
      <c r="C470" s="37" t="s">
        <v>529</v>
      </c>
      <c r="D470" s="38">
        <v>0</v>
      </c>
      <c r="E470" s="38">
        <v>0</v>
      </c>
      <c r="F470" s="38">
        <v>1</v>
      </c>
      <c r="G470" s="38">
        <v>3</v>
      </c>
      <c r="H470" s="38">
        <v>2</v>
      </c>
      <c r="I470" s="38">
        <v>0</v>
      </c>
      <c r="J470" s="38">
        <v>0</v>
      </c>
      <c r="K470" s="57">
        <v>0.2316</v>
      </c>
      <c r="L470" s="38">
        <v>0</v>
      </c>
      <c r="M470" s="38">
        <v>0</v>
      </c>
      <c r="N470" s="38">
        <v>0</v>
      </c>
      <c r="O470" s="38">
        <v>0</v>
      </c>
      <c r="P470" s="38">
        <v>3</v>
      </c>
      <c r="Q470" s="38">
        <v>6</v>
      </c>
      <c r="R470" s="57">
        <v>1.0880000000000001</v>
      </c>
      <c r="S470" s="38">
        <v>10</v>
      </c>
      <c r="T470" s="35"/>
      <c r="U470" s="35">
        <v>463</v>
      </c>
      <c r="V470" s="35">
        <v>35</v>
      </c>
      <c r="W470" s="35">
        <v>244</v>
      </c>
      <c r="X470" s="58">
        <v>83044.424784288</v>
      </c>
      <c r="Y470" s="58">
        <v>13841</v>
      </c>
    </row>
    <row r="471" spans="1:25" s="58" customFormat="1">
      <c r="A471" s="56">
        <v>463</v>
      </c>
      <c r="B471" s="35">
        <v>463035251</v>
      </c>
      <c r="C471" s="37" t="s">
        <v>529</v>
      </c>
      <c r="D471" s="38">
        <v>0</v>
      </c>
      <c r="E471" s="38">
        <v>0</v>
      </c>
      <c r="F471" s="38">
        <v>0</v>
      </c>
      <c r="G471" s="38">
        <v>1</v>
      </c>
      <c r="H471" s="38">
        <v>1</v>
      </c>
      <c r="I471" s="38">
        <v>0</v>
      </c>
      <c r="J471" s="38">
        <v>0</v>
      </c>
      <c r="K471" s="57">
        <v>7.7200000000000005E-2</v>
      </c>
      <c r="L471" s="38">
        <v>0</v>
      </c>
      <c r="M471" s="38">
        <v>0</v>
      </c>
      <c r="N471" s="38">
        <v>0</v>
      </c>
      <c r="O471" s="38">
        <v>0</v>
      </c>
      <c r="P471" s="38">
        <v>2</v>
      </c>
      <c r="Q471" s="38">
        <v>2</v>
      </c>
      <c r="R471" s="57">
        <v>1.0880000000000001</v>
      </c>
      <c r="S471" s="38">
        <v>9</v>
      </c>
      <c r="T471" s="35"/>
      <c r="U471" s="35">
        <v>463</v>
      </c>
      <c r="V471" s="35">
        <v>35</v>
      </c>
      <c r="W471" s="35">
        <v>251</v>
      </c>
      <c r="X471" s="58">
        <v>33304.134848096</v>
      </c>
      <c r="Y471" s="58">
        <v>16652</v>
      </c>
    </row>
    <row r="472" spans="1:25" s="58" customFormat="1">
      <c r="A472" s="56">
        <v>463</v>
      </c>
      <c r="B472" s="35">
        <v>463035285</v>
      </c>
      <c r="C472" s="37" t="s">
        <v>529</v>
      </c>
      <c r="D472" s="38">
        <v>0</v>
      </c>
      <c r="E472" s="38">
        <v>0</v>
      </c>
      <c r="F472" s="38">
        <v>1</v>
      </c>
      <c r="G472" s="38">
        <v>4</v>
      </c>
      <c r="H472" s="38">
        <v>0</v>
      </c>
      <c r="I472" s="38">
        <v>0</v>
      </c>
      <c r="J472" s="38">
        <v>0</v>
      </c>
      <c r="K472" s="57">
        <v>0.193</v>
      </c>
      <c r="L472" s="38">
        <v>0</v>
      </c>
      <c r="M472" s="38">
        <v>1</v>
      </c>
      <c r="N472" s="38">
        <v>0</v>
      </c>
      <c r="O472" s="38">
        <v>0</v>
      </c>
      <c r="P472" s="38">
        <v>0</v>
      </c>
      <c r="Q472" s="38">
        <v>5</v>
      </c>
      <c r="R472" s="57">
        <v>1.0880000000000001</v>
      </c>
      <c r="S472" s="38">
        <v>8</v>
      </c>
      <c r="T472" s="35"/>
      <c r="U472" s="35">
        <v>463</v>
      </c>
      <c r="V472" s="35">
        <v>35</v>
      </c>
      <c r="W472" s="35">
        <v>285</v>
      </c>
      <c r="X472" s="58">
        <v>56845.273840239999</v>
      </c>
      <c r="Y472" s="58">
        <v>11369</v>
      </c>
    </row>
    <row r="473" spans="1:25" s="58" customFormat="1">
      <c r="A473" s="56">
        <v>463</v>
      </c>
      <c r="B473" s="35">
        <v>463035293</v>
      </c>
      <c r="C473" s="37" t="s">
        <v>529</v>
      </c>
      <c r="D473" s="38">
        <v>0</v>
      </c>
      <c r="E473" s="38">
        <v>0</v>
      </c>
      <c r="F473" s="38">
        <v>0</v>
      </c>
      <c r="G473" s="38">
        <v>2</v>
      </c>
      <c r="H473" s="38">
        <v>0</v>
      </c>
      <c r="I473" s="38">
        <v>0</v>
      </c>
      <c r="J473" s="38">
        <v>0</v>
      </c>
      <c r="K473" s="57">
        <v>7.7200000000000005E-2</v>
      </c>
      <c r="L473" s="38">
        <v>0</v>
      </c>
      <c r="M473" s="38">
        <v>0</v>
      </c>
      <c r="N473" s="38">
        <v>0</v>
      </c>
      <c r="O473" s="38">
        <v>0</v>
      </c>
      <c r="P473" s="38">
        <v>0</v>
      </c>
      <c r="Q473" s="38">
        <v>2</v>
      </c>
      <c r="R473" s="57">
        <v>1.0880000000000001</v>
      </c>
      <c r="S473" s="38">
        <v>10</v>
      </c>
      <c r="T473" s="35"/>
      <c r="U473" s="35">
        <v>463</v>
      </c>
      <c r="V473" s="35">
        <v>35</v>
      </c>
      <c r="W473" s="35">
        <v>293</v>
      </c>
      <c r="X473" s="58">
        <v>21662.909888096001</v>
      </c>
      <c r="Y473" s="58">
        <v>10831</v>
      </c>
    </row>
    <row r="474" spans="1:25" s="58" customFormat="1">
      <c r="A474" s="56">
        <v>463</v>
      </c>
      <c r="B474" s="35">
        <v>463035336</v>
      </c>
      <c r="C474" s="37" t="s">
        <v>529</v>
      </c>
      <c r="D474" s="38">
        <v>0</v>
      </c>
      <c r="E474" s="38">
        <v>0</v>
      </c>
      <c r="F474" s="38">
        <v>0</v>
      </c>
      <c r="G474" s="38">
        <v>1</v>
      </c>
      <c r="H474" s="38">
        <v>1</v>
      </c>
      <c r="I474" s="38">
        <v>0</v>
      </c>
      <c r="J474" s="38">
        <v>0</v>
      </c>
      <c r="K474" s="57">
        <v>7.7200000000000005E-2</v>
      </c>
      <c r="L474" s="38">
        <v>0</v>
      </c>
      <c r="M474" s="38">
        <v>0</v>
      </c>
      <c r="N474" s="38">
        <v>0</v>
      </c>
      <c r="O474" s="38">
        <v>0</v>
      </c>
      <c r="P474" s="38">
        <v>0</v>
      </c>
      <c r="Q474" s="38">
        <v>2</v>
      </c>
      <c r="R474" s="57">
        <v>1.0880000000000001</v>
      </c>
      <c r="S474" s="38">
        <v>8</v>
      </c>
      <c r="T474" s="35"/>
      <c r="U474" s="35">
        <v>463</v>
      </c>
      <c r="V474" s="35">
        <v>35</v>
      </c>
      <c r="W474" s="35">
        <v>336</v>
      </c>
      <c r="X474" s="58">
        <v>21265.110848095999</v>
      </c>
      <c r="Y474" s="58">
        <v>10633</v>
      </c>
    </row>
    <row r="475" spans="1:25" s="58" customFormat="1">
      <c r="A475" s="56">
        <v>463</v>
      </c>
      <c r="B475" s="35">
        <v>463035725</v>
      </c>
      <c r="C475" s="37" t="s">
        <v>529</v>
      </c>
      <c r="D475" s="38">
        <v>0</v>
      </c>
      <c r="E475" s="38">
        <v>0</v>
      </c>
      <c r="F475" s="38">
        <v>1</v>
      </c>
      <c r="G475" s="38">
        <v>0</v>
      </c>
      <c r="H475" s="38">
        <v>0</v>
      </c>
      <c r="I475" s="38">
        <v>0</v>
      </c>
      <c r="J475" s="38">
        <v>0</v>
      </c>
      <c r="K475" s="57">
        <v>3.8600000000000002E-2</v>
      </c>
      <c r="L475" s="38">
        <v>0</v>
      </c>
      <c r="M475" s="38">
        <v>1</v>
      </c>
      <c r="N475" s="38">
        <v>0</v>
      </c>
      <c r="O475" s="38">
        <v>0</v>
      </c>
      <c r="P475" s="38">
        <v>1</v>
      </c>
      <c r="Q475" s="38">
        <v>1</v>
      </c>
      <c r="R475" s="57">
        <v>1.0880000000000001</v>
      </c>
      <c r="S475" s="38">
        <v>3</v>
      </c>
      <c r="T475" s="35"/>
      <c r="U475" s="35">
        <v>463</v>
      </c>
      <c r="V475" s="35">
        <v>35</v>
      </c>
      <c r="W475" s="35">
        <v>725</v>
      </c>
      <c r="X475" s="58">
        <v>18041.181904048</v>
      </c>
      <c r="Y475" s="58">
        <v>18041</v>
      </c>
    </row>
    <row r="476" spans="1:25" s="58" customFormat="1">
      <c r="A476" s="56">
        <v>464</v>
      </c>
      <c r="B476" s="35">
        <v>464168030</v>
      </c>
      <c r="C476" s="37" t="s">
        <v>530</v>
      </c>
      <c r="D476" s="38">
        <v>0</v>
      </c>
      <c r="E476" s="38">
        <v>0</v>
      </c>
      <c r="F476" s="38">
        <v>0</v>
      </c>
      <c r="G476" s="38">
        <v>3</v>
      </c>
      <c r="H476" s="38">
        <v>1</v>
      </c>
      <c r="I476" s="38">
        <v>0</v>
      </c>
      <c r="J476" s="38">
        <v>0</v>
      </c>
      <c r="K476" s="57">
        <v>0.15440000000000001</v>
      </c>
      <c r="L476" s="38">
        <v>0</v>
      </c>
      <c r="M476" s="38">
        <v>0</v>
      </c>
      <c r="N476" s="38">
        <v>0</v>
      </c>
      <c r="O476" s="38">
        <v>0</v>
      </c>
      <c r="P476" s="38">
        <v>2</v>
      </c>
      <c r="Q476" s="38">
        <v>4</v>
      </c>
      <c r="R476" s="57">
        <v>1</v>
      </c>
      <c r="S476" s="38">
        <v>7</v>
      </c>
      <c r="T476" s="35"/>
      <c r="U476" s="35">
        <v>464</v>
      </c>
      <c r="V476" s="35">
        <v>168</v>
      </c>
      <c r="W476" s="35">
        <v>30</v>
      </c>
      <c r="X476" s="58">
        <v>50211.407639999998</v>
      </c>
      <c r="Y476" s="58">
        <v>12553</v>
      </c>
    </row>
    <row r="477" spans="1:25" s="58" customFormat="1">
      <c r="A477" s="56">
        <v>464</v>
      </c>
      <c r="B477" s="35">
        <v>464168163</v>
      </c>
      <c r="C477" s="37" t="s">
        <v>530</v>
      </c>
      <c r="D477" s="38">
        <v>0</v>
      </c>
      <c r="E477" s="38">
        <v>0</v>
      </c>
      <c r="F477" s="38">
        <v>0</v>
      </c>
      <c r="G477" s="38">
        <v>7</v>
      </c>
      <c r="H477" s="38">
        <v>20</v>
      </c>
      <c r="I477" s="38">
        <v>0</v>
      </c>
      <c r="J477" s="38">
        <v>0</v>
      </c>
      <c r="K477" s="57">
        <v>1.0422</v>
      </c>
      <c r="L477" s="38">
        <v>0</v>
      </c>
      <c r="M477" s="38">
        <v>3</v>
      </c>
      <c r="N477" s="38">
        <v>2</v>
      </c>
      <c r="O477" s="38">
        <v>0</v>
      </c>
      <c r="P477" s="38">
        <v>16</v>
      </c>
      <c r="Q477" s="38">
        <v>27</v>
      </c>
      <c r="R477" s="57">
        <v>1</v>
      </c>
      <c r="S477" s="38">
        <v>11</v>
      </c>
      <c r="T477" s="35"/>
      <c r="U477" s="35">
        <v>464</v>
      </c>
      <c r="V477" s="35">
        <v>168</v>
      </c>
      <c r="W477" s="35">
        <v>163</v>
      </c>
      <c r="X477" s="58">
        <v>377498.91657000006</v>
      </c>
      <c r="Y477" s="58">
        <v>13981</v>
      </c>
    </row>
    <row r="478" spans="1:25" s="58" customFormat="1">
      <c r="A478" s="56">
        <v>464</v>
      </c>
      <c r="B478" s="35">
        <v>464168168</v>
      </c>
      <c r="C478" s="37" t="s">
        <v>530</v>
      </c>
      <c r="D478" s="38">
        <v>0</v>
      </c>
      <c r="E478" s="38">
        <v>0</v>
      </c>
      <c r="F478" s="38">
        <v>0</v>
      </c>
      <c r="G478" s="38">
        <v>51</v>
      </c>
      <c r="H478" s="38">
        <v>63</v>
      </c>
      <c r="I478" s="38">
        <v>0</v>
      </c>
      <c r="J478" s="38">
        <v>0</v>
      </c>
      <c r="K478" s="57">
        <v>4.4004000000000003</v>
      </c>
      <c r="L478" s="38">
        <v>0</v>
      </c>
      <c r="M478" s="38">
        <v>3</v>
      </c>
      <c r="N478" s="38">
        <v>1</v>
      </c>
      <c r="O478" s="38">
        <v>0</v>
      </c>
      <c r="P478" s="38">
        <v>21</v>
      </c>
      <c r="Q478" s="38">
        <v>114</v>
      </c>
      <c r="R478" s="57">
        <v>1</v>
      </c>
      <c r="S478" s="38">
        <v>3</v>
      </c>
      <c r="T478" s="35"/>
      <c r="U478" s="35">
        <v>464</v>
      </c>
      <c r="V478" s="35">
        <v>168</v>
      </c>
      <c r="W478" s="35">
        <v>168</v>
      </c>
      <c r="X478" s="58">
        <v>1228768.27774</v>
      </c>
      <c r="Y478" s="58">
        <v>10779</v>
      </c>
    </row>
    <row r="479" spans="1:25" s="58" customFormat="1">
      <c r="A479" s="56">
        <v>464</v>
      </c>
      <c r="B479" s="35">
        <v>464168196</v>
      </c>
      <c r="C479" s="37" t="s">
        <v>530</v>
      </c>
      <c r="D479" s="38">
        <v>0</v>
      </c>
      <c r="E479" s="38">
        <v>0</v>
      </c>
      <c r="F479" s="38">
        <v>0</v>
      </c>
      <c r="G479" s="38">
        <v>5</v>
      </c>
      <c r="H479" s="38">
        <v>4</v>
      </c>
      <c r="I479" s="38">
        <v>0</v>
      </c>
      <c r="J479" s="38">
        <v>0</v>
      </c>
      <c r="K479" s="57">
        <v>0.34739999999999999</v>
      </c>
      <c r="L479" s="38">
        <v>0</v>
      </c>
      <c r="M479" s="38">
        <v>0</v>
      </c>
      <c r="N479" s="38">
        <v>0</v>
      </c>
      <c r="O479" s="38">
        <v>0</v>
      </c>
      <c r="P479" s="38">
        <v>2</v>
      </c>
      <c r="Q479" s="38">
        <v>9</v>
      </c>
      <c r="R479" s="57">
        <v>1</v>
      </c>
      <c r="S479" s="38">
        <v>5</v>
      </c>
      <c r="T479" s="35"/>
      <c r="U479" s="35">
        <v>464</v>
      </c>
      <c r="V479" s="35">
        <v>168</v>
      </c>
      <c r="W479" s="35">
        <v>196</v>
      </c>
      <c r="X479" s="58">
        <v>98411.742190000004</v>
      </c>
      <c r="Y479" s="58">
        <v>10935</v>
      </c>
    </row>
    <row r="480" spans="1:25" s="58" customFormat="1">
      <c r="A480" s="56">
        <v>464</v>
      </c>
      <c r="B480" s="35">
        <v>464168229</v>
      </c>
      <c r="C480" s="37" t="s">
        <v>530</v>
      </c>
      <c r="D480" s="38">
        <v>0</v>
      </c>
      <c r="E480" s="38">
        <v>0</v>
      </c>
      <c r="F480" s="38">
        <v>0</v>
      </c>
      <c r="G480" s="38">
        <v>1</v>
      </c>
      <c r="H480" s="38">
        <v>2</v>
      </c>
      <c r="I480" s="38">
        <v>0</v>
      </c>
      <c r="J480" s="38">
        <v>0</v>
      </c>
      <c r="K480" s="57">
        <v>0.1158</v>
      </c>
      <c r="L480" s="38">
        <v>0</v>
      </c>
      <c r="M480" s="38">
        <v>0</v>
      </c>
      <c r="N480" s="38">
        <v>0</v>
      </c>
      <c r="O480" s="38">
        <v>0</v>
      </c>
      <c r="P480" s="38">
        <v>2</v>
      </c>
      <c r="Q480" s="38">
        <v>3</v>
      </c>
      <c r="R480" s="57">
        <v>1</v>
      </c>
      <c r="S480" s="38">
        <v>9</v>
      </c>
      <c r="T480" s="35"/>
      <c r="U480" s="35">
        <v>464</v>
      </c>
      <c r="V480" s="35">
        <v>168</v>
      </c>
      <c r="W480" s="35">
        <v>229</v>
      </c>
      <c r="X480" s="58">
        <v>40784.720730000001</v>
      </c>
      <c r="Y480" s="58">
        <v>13595</v>
      </c>
    </row>
    <row r="481" spans="1:25" s="58" customFormat="1">
      <c r="A481" s="56">
        <v>464</v>
      </c>
      <c r="B481" s="35">
        <v>464168248</v>
      </c>
      <c r="C481" s="37" t="s">
        <v>530</v>
      </c>
      <c r="D481" s="38">
        <v>0</v>
      </c>
      <c r="E481" s="38">
        <v>0</v>
      </c>
      <c r="F481" s="38">
        <v>0</v>
      </c>
      <c r="G481" s="38">
        <v>1</v>
      </c>
      <c r="H481" s="38">
        <v>1</v>
      </c>
      <c r="I481" s="38">
        <v>0</v>
      </c>
      <c r="J481" s="38">
        <v>0</v>
      </c>
      <c r="K481" s="57">
        <v>7.7200000000000005E-2</v>
      </c>
      <c r="L481" s="38">
        <v>0</v>
      </c>
      <c r="M481" s="38">
        <v>0</v>
      </c>
      <c r="N481" s="38">
        <v>0</v>
      </c>
      <c r="O481" s="38">
        <v>0</v>
      </c>
      <c r="P481" s="38">
        <v>1</v>
      </c>
      <c r="Q481" s="38">
        <v>2</v>
      </c>
      <c r="R481" s="57">
        <v>1</v>
      </c>
      <c r="S481" s="38">
        <v>11</v>
      </c>
      <c r="T481" s="35"/>
      <c r="U481" s="35">
        <v>464</v>
      </c>
      <c r="V481" s="35">
        <v>168</v>
      </c>
      <c r="W481" s="35">
        <v>248</v>
      </c>
      <c r="X481" s="58">
        <v>26028.733820000001</v>
      </c>
      <c r="Y481" s="58">
        <v>13014</v>
      </c>
    </row>
    <row r="482" spans="1:25" s="58" customFormat="1">
      <c r="A482" s="56">
        <v>464</v>
      </c>
      <c r="B482" s="35">
        <v>464168258</v>
      </c>
      <c r="C482" s="37" t="s">
        <v>530</v>
      </c>
      <c r="D482" s="38">
        <v>0</v>
      </c>
      <c r="E482" s="38">
        <v>0</v>
      </c>
      <c r="F482" s="38">
        <v>0</v>
      </c>
      <c r="G482" s="38">
        <v>2</v>
      </c>
      <c r="H482" s="38">
        <v>7</v>
      </c>
      <c r="I482" s="38">
        <v>0</v>
      </c>
      <c r="J482" s="38">
        <v>0</v>
      </c>
      <c r="K482" s="57">
        <v>0.34739999999999999</v>
      </c>
      <c r="L482" s="38">
        <v>0</v>
      </c>
      <c r="M482" s="38">
        <v>0</v>
      </c>
      <c r="N482" s="38">
        <v>1</v>
      </c>
      <c r="O482" s="38">
        <v>0</v>
      </c>
      <c r="P482" s="38">
        <v>4</v>
      </c>
      <c r="Q482" s="38">
        <v>9</v>
      </c>
      <c r="R482" s="57">
        <v>1</v>
      </c>
      <c r="S482" s="38">
        <v>10</v>
      </c>
      <c r="T482" s="35"/>
      <c r="U482" s="35">
        <v>464</v>
      </c>
      <c r="V482" s="35">
        <v>168</v>
      </c>
      <c r="W482" s="35">
        <v>258</v>
      </c>
      <c r="X482" s="58">
        <v>114576.64218999998</v>
      </c>
      <c r="Y482" s="58">
        <v>12731</v>
      </c>
    </row>
    <row r="483" spans="1:25" s="58" customFormat="1">
      <c r="A483" s="56">
        <v>464</v>
      </c>
      <c r="B483" s="35">
        <v>464168291</v>
      </c>
      <c r="C483" s="37" t="s">
        <v>530</v>
      </c>
      <c r="D483" s="38">
        <v>0</v>
      </c>
      <c r="E483" s="38">
        <v>0</v>
      </c>
      <c r="F483" s="38">
        <v>0</v>
      </c>
      <c r="G483" s="38">
        <v>28</v>
      </c>
      <c r="H483" s="38">
        <v>29</v>
      </c>
      <c r="I483" s="38">
        <v>0</v>
      </c>
      <c r="J483" s="38">
        <v>0</v>
      </c>
      <c r="K483" s="57">
        <v>2.2002000000000002</v>
      </c>
      <c r="L483" s="38">
        <v>0</v>
      </c>
      <c r="M483" s="38">
        <v>4</v>
      </c>
      <c r="N483" s="38">
        <v>0</v>
      </c>
      <c r="O483" s="38">
        <v>0</v>
      </c>
      <c r="P483" s="38">
        <v>5</v>
      </c>
      <c r="Q483" s="38">
        <v>57</v>
      </c>
      <c r="R483" s="57">
        <v>1</v>
      </c>
      <c r="S483" s="38">
        <v>5</v>
      </c>
      <c r="T483" s="35"/>
      <c r="U483" s="35">
        <v>464</v>
      </c>
      <c r="V483" s="35">
        <v>168</v>
      </c>
      <c r="W483" s="35">
        <v>291</v>
      </c>
      <c r="X483" s="58">
        <v>598357.39387000003</v>
      </c>
      <c r="Y483" s="58">
        <v>10497</v>
      </c>
    </row>
    <row r="484" spans="1:25" s="58" customFormat="1">
      <c r="A484" s="56">
        <v>466</v>
      </c>
      <c r="B484" s="35">
        <v>466700700</v>
      </c>
      <c r="C484" s="37" t="s">
        <v>531</v>
      </c>
      <c r="D484" s="38">
        <v>0</v>
      </c>
      <c r="E484" s="38">
        <v>0</v>
      </c>
      <c r="F484" s="38">
        <v>0</v>
      </c>
      <c r="G484" s="38">
        <v>0</v>
      </c>
      <c r="H484" s="38">
        <v>0</v>
      </c>
      <c r="I484" s="38">
        <v>33</v>
      </c>
      <c r="J484" s="38">
        <v>0</v>
      </c>
      <c r="K484" s="57">
        <v>1.2738</v>
      </c>
      <c r="L484" s="38">
        <v>0</v>
      </c>
      <c r="M484" s="38">
        <v>0</v>
      </c>
      <c r="N484" s="38">
        <v>0</v>
      </c>
      <c r="O484" s="38">
        <v>0</v>
      </c>
      <c r="P484" s="38">
        <v>16</v>
      </c>
      <c r="Q484" s="38">
        <v>33</v>
      </c>
      <c r="R484" s="57">
        <v>1</v>
      </c>
      <c r="S484" s="38">
        <v>8</v>
      </c>
      <c r="T484" s="35"/>
      <c r="U484" s="35">
        <v>466</v>
      </c>
      <c r="V484" s="35">
        <v>700</v>
      </c>
      <c r="W484" s="35">
        <v>700</v>
      </c>
      <c r="X484" s="58">
        <v>468274.56803000002</v>
      </c>
      <c r="Y484" s="58">
        <v>14190</v>
      </c>
    </row>
    <row r="485" spans="1:25" s="58" customFormat="1">
      <c r="A485" s="56">
        <v>466</v>
      </c>
      <c r="B485" s="35">
        <v>466774089</v>
      </c>
      <c r="C485" s="37" t="s">
        <v>531</v>
      </c>
      <c r="D485" s="38">
        <v>0</v>
      </c>
      <c r="E485" s="38">
        <v>0</v>
      </c>
      <c r="F485" s="38">
        <v>0</v>
      </c>
      <c r="G485" s="38">
        <v>8</v>
      </c>
      <c r="H485" s="38">
        <v>15</v>
      </c>
      <c r="I485" s="38">
        <v>0</v>
      </c>
      <c r="J485" s="38">
        <v>0</v>
      </c>
      <c r="K485" s="57">
        <v>0.88780000000000003</v>
      </c>
      <c r="L485" s="38">
        <v>0</v>
      </c>
      <c r="M485" s="38">
        <v>1</v>
      </c>
      <c r="N485" s="38">
        <v>1</v>
      </c>
      <c r="O485" s="38">
        <v>0</v>
      </c>
      <c r="P485" s="38">
        <v>16</v>
      </c>
      <c r="Q485" s="38">
        <v>23</v>
      </c>
      <c r="R485" s="57">
        <v>1</v>
      </c>
      <c r="S485" s="38">
        <v>10</v>
      </c>
      <c r="T485" s="35"/>
      <c r="U485" s="35">
        <v>466</v>
      </c>
      <c r="V485" s="35">
        <v>774</v>
      </c>
      <c r="W485" s="35">
        <v>89</v>
      </c>
      <c r="X485" s="58">
        <v>325965.92892999999</v>
      </c>
      <c r="Y485" s="58">
        <v>14172</v>
      </c>
    </row>
    <row r="486" spans="1:25" s="58" customFormat="1">
      <c r="A486" s="56">
        <v>466</v>
      </c>
      <c r="B486" s="35">
        <v>466774096</v>
      </c>
      <c r="C486" s="37" t="s">
        <v>531</v>
      </c>
      <c r="D486" s="38">
        <v>0</v>
      </c>
      <c r="E486" s="38">
        <v>0</v>
      </c>
      <c r="F486" s="38">
        <v>0</v>
      </c>
      <c r="G486" s="38">
        <v>4</v>
      </c>
      <c r="H486" s="38">
        <v>6</v>
      </c>
      <c r="I486" s="38">
        <v>0</v>
      </c>
      <c r="J486" s="38">
        <v>0</v>
      </c>
      <c r="K486" s="57">
        <v>0.38600000000000001</v>
      </c>
      <c r="L486" s="38">
        <v>0</v>
      </c>
      <c r="M486" s="38">
        <v>0</v>
      </c>
      <c r="N486" s="38">
        <v>0</v>
      </c>
      <c r="O486" s="38">
        <v>0</v>
      </c>
      <c r="P486" s="38">
        <v>5</v>
      </c>
      <c r="Q486" s="38">
        <v>10</v>
      </c>
      <c r="R486" s="57">
        <v>1</v>
      </c>
      <c r="S486" s="38">
        <v>8</v>
      </c>
      <c r="T486" s="35"/>
      <c r="U486" s="35">
        <v>466</v>
      </c>
      <c r="V486" s="35">
        <v>774</v>
      </c>
      <c r="W486" s="35">
        <v>96</v>
      </c>
      <c r="X486" s="58">
        <v>125577.85910000002</v>
      </c>
      <c r="Y486" s="58">
        <v>12558</v>
      </c>
    </row>
    <row r="487" spans="1:25" s="58" customFormat="1">
      <c r="A487" s="56">
        <v>466</v>
      </c>
      <c r="B487" s="35">
        <v>466774221</v>
      </c>
      <c r="C487" s="37" t="s">
        <v>531</v>
      </c>
      <c r="D487" s="38">
        <v>0</v>
      </c>
      <c r="E487" s="38">
        <v>0</v>
      </c>
      <c r="F487" s="38">
        <v>4</v>
      </c>
      <c r="G487" s="38">
        <v>14</v>
      </c>
      <c r="H487" s="38">
        <v>14</v>
      </c>
      <c r="I487" s="38">
        <v>0</v>
      </c>
      <c r="J487" s="38">
        <v>0</v>
      </c>
      <c r="K487" s="57">
        <v>1.2352000000000001</v>
      </c>
      <c r="L487" s="38">
        <v>0</v>
      </c>
      <c r="M487" s="38">
        <v>0</v>
      </c>
      <c r="N487" s="38">
        <v>0</v>
      </c>
      <c r="O487" s="38">
        <v>0</v>
      </c>
      <c r="P487" s="38">
        <v>19</v>
      </c>
      <c r="Q487" s="38">
        <v>32</v>
      </c>
      <c r="R487" s="57">
        <v>1</v>
      </c>
      <c r="S487" s="38">
        <v>9</v>
      </c>
      <c r="T487" s="35"/>
      <c r="U487" s="35">
        <v>466</v>
      </c>
      <c r="V487" s="35">
        <v>774</v>
      </c>
      <c r="W487" s="35">
        <v>221</v>
      </c>
      <c r="X487" s="58">
        <v>424454.51111999998</v>
      </c>
      <c r="Y487" s="58">
        <v>13264</v>
      </c>
    </row>
    <row r="488" spans="1:25" s="58" customFormat="1">
      <c r="A488" s="56">
        <v>466</v>
      </c>
      <c r="B488" s="35">
        <v>466774296</v>
      </c>
      <c r="C488" s="37" t="s">
        <v>531</v>
      </c>
      <c r="D488" s="38">
        <v>0</v>
      </c>
      <c r="E488" s="38">
        <v>0</v>
      </c>
      <c r="F488" s="38">
        <v>1</v>
      </c>
      <c r="G488" s="38">
        <v>19</v>
      </c>
      <c r="H488" s="38">
        <v>14</v>
      </c>
      <c r="I488" s="38">
        <v>0</v>
      </c>
      <c r="J488" s="38">
        <v>0</v>
      </c>
      <c r="K488" s="57">
        <v>1.3124</v>
      </c>
      <c r="L488" s="38">
        <v>0</v>
      </c>
      <c r="M488" s="38">
        <v>2</v>
      </c>
      <c r="N488" s="38">
        <v>2</v>
      </c>
      <c r="O488" s="38">
        <v>0</v>
      </c>
      <c r="P488" s="38">
        <v>14</v>
      </c>
      <c r="Q488" s="38">
        <v>34</v>
      </c>
      <c r="R488" s="57">
        <v>1</v>
      </c>
      <c r="S488" s="38">
        <v>10</v>
      </c>
      <c r="T488" s="35"/>
      <c r="U488" s="35">
        <v>466</v>
      </c>
      <c r="V488" s="35">
        <v>774</v>
      </c>
      <c r="W488" s="35">
        <v>296</v>
      </c>
      <c r="X488" s="58">
        <v>431101.49494</v>
      </c>
      <c r="Y488" s="58">
        <v>12679</v>
      </c>
    </row>
    <row r="489" spans="1:25" s="58" customFormat="1">
      <c r="A489" s="56">
        <v>466</v>
      </c>
      <c r="B489" s="35">
        <v>466774774</v>
      </c>
      <c r="C489" s="37" t="s">
        <v>531</v>
      </c>
      <c r="D489" s="38">
        <v>0</v>
      </c>
      <c r="E489" s="38">
        <v>0</v>
      </c>
      <c r="F489" s="38">
        <v>5</v>
      </c>
      <c r="G489" s="38">
        <v>18</v>
      </c>
      <c r="H489" s="38">
        <v>10</v>
      </c>
      <c r="I489" s="38">
        <v>0</v>
      </c>
      <c r="J489" s="38">
        <v>0</v>
      </c>
      <c r="K489" s="57">
        <v>1.2738</v>
      </c>
      <c r="L489" s="38">
        <v>0</v>
      </c>
      <c r="M489" s="38">
        <v>0</v>
      </c>
      <c r="N489" s="38">
        <v>0</v>
      </c>
      <c r="O489" s="38">
        <v>0</v>
      </c>
      <c r="P489" s="38">
        <v>23</v>
      </c>
      <c r="Q489" s="38">
        <v>33</v>
      </c>
      <c r="R489" s="57">
        <v>1</v>
      </c>
      <c r="S489" s="38">
        <v>7</v>
      </c>
      <c r="T489" s="35"/>
      <c r="U489" s="35">
        <v>466</v>
      </c>
      <c r="V489" s="35">
        <v>774</v>
      </c>
      <c r="W489" s="35">
        <v>774</v>
      </c>
      <c r="X489" s="58">
        <v>446226.84802999999</v>
      </c>
      <c r="Y489" s="58">
        <v>13522</v>
      </c>
    </row>
    <row r="490" spans="1:25" s="58" customFormat="1">
      <c r="A490" s="56">
        <v>469</v>
      </c>
      <c r="B490" s="35">
        <v>469035018</v>
      </c>
      <c r="C490" s="37" t="s">
        <v>532</v>
      </c>
      <c r="D490" s="38">
        <v>0</v>
      </c>
      <c r="E490" s="38">
        <v>0</v>
      </c>
      <c r="F490" s="38">
        <v>0</v>
      </c>
      <c r="G490" s="38">
        <v>2</v>
      </c>
      <c r="H490" s="38">
        <v>0</v>
      </c>
      <c r="I490" s="38">
        <v>0</v>
      </c>
      <c r="J490" s="38">
        <v>0</v>
      </c>
      <c r="K490" s="57">
        <v>7.7200000000000005E-2</v>
      </c>
      <c r="L490" s="38">
        <v>0</v>
      </c>
      <c r="M490" s="38">
        <v>0</v>
      </c>
      <c r="N490" s="38">
        <v>0</v>
      </c>
      <c r="O490" s="38">
        <v>0</v>
      </c>
      <c r="P490" s="38">
        <v>2</v>
      </c>
      <c r="Q490" s="38">
        <v>2</v>
      </c>
      <c r="R490" s="57">
        <v>1.0880000000000001</v>
      </c>
      <c r="S490" s="38">
        <v>9</v>
      </c>
      <c r="T490" s="35"/>
      <c r="U490" s="35">
        <v>469</v>
      </c>
      <c r="V490" s="35">
        <v>35</v>
      </c>
      <c r="W490" s="35">
        <v>18</v>
      </c>
      <c r="X490" s="58">
        <v>33701.933888095999</v>
      </c>
      <c r="Y490" s="58">
        <v>16851</v>
      </c>
    </row>
    <row r="491" spans="1:25" s="58" customFormat="1">
      <c r="A491" s="56">
        <v>469</v>
      </c>
      <c r="B491" s="35">
        <v>469035035</v>
      </c>
      <c r="C491" s="37" t="s">
        <v>532</v>
      </c>
      <c r="D491" s="38">
        <v>52</v>
      </c>
      <c r="E491" s="38">
        <v>0</v>
      </c>
      <c r="F491" s="38">
        <v>85</v>
      </c>
      <c r="G491" s="38">
        <v>471</v>
      </c>
      <c r="H491" s="38">
        <v>273</v>
      </c>
      <c r="I491" s="38">
        <v>299</v>
      </c>
      <c r="J491" s="38">
        <v>0</v>
      </c>
      <c r="K491" s="57">
        <v>43.540799999999997</v>
      </c>
      <c r="L491" s="38">
        <v>0</v>
      </c>
      <c r="M491" s="38">
        <v>150</v>
      </c>
      <c r="N491" s="38">
        <v>23</v>
      </c>
      <c r="O491" s="38">
        <v>30</v>
      </c>
      <c r="P491" s="38">
        <v>939</v>
      </c>
      <c r="Q491" s="38">
        <v>1154</v>
      </c>
      <c r="R491" s="57">
        <v>1.0880000000000001</v>
      </c>
      <c r="S491" s="38">
        <v>11</v>
      </c>
      <c r="T491" s="35"/>
      <c r="U491" s="35">
        <v>469</v>
      </c>
      <c r="V491" s="35">
        <v>35</v>
      </c>
      <c r="W491" s="35">
        <v>35</v>
      </c>
      <c r="X491" s="58">
        <v>19631859.175686147</v>
      </c>
      <c r="Y491" s="58">
        <v>17012</v>
      </c>
    </row>
    <row r="492" spans="1:25" s="58" customFormat="1">
      <c r="A492" s="56">
        <v>469</v>
      </c>
      <c r="B492" s="35">
        <v>469035040</v>
      </c>
      <c r="C492" s="37" t="s">
        <v>532</v>
      </c>
      <c r="D492" s="38">
        <v>0</v>
      </c>
      <c r="E492" s="38">
        <v>0</v>
      </c>
      <c r="F492" s="38">
        <v>0</v>
      </c>
      <c r="G492" s="38">
        <v>0</v>
      </c>
      <c r="H492" s="38">
        <v>0</v>
      </c>
      <c r="I492" s="38">
        <v>1</v>
      </c>
      <c r="J492" s="38">
        <v>0</v>
      </c>
      <c r="K492" s="57">
        <v>3.8600000000000002E-2</v>
      </c>
      <c r="L492" s="38">
        <v>0</v>
      </c>
      <c r="M492" s="38">
        <v>0</v>
      </c>
      <c r="N492" s="38">
        <v>0</v>
      </c>
      <c r="O492" s="38">
        <v>0</v>
      </c>
      <c r="P492" s="38">
        <v>1</v>
      </c>
      <c r="Q492" s="38">
        <v>1</v>
      </c>
      <c r="R492" s="57">
        <v>1.0880000000000001</v>
      </c>
      <c r="S492" s="38">
        <v>6</v>
      </c>
      <c r="T492" s="35"/>
      <c r="U492" s="35">
        <v>469</v>
      </c>
      <c r="V492" s="35">
        <v>35</v>
      </c>
      <c r="W492" s="35">
        <v>40</v>
      </c>
      <c r="X492" s="58">
        <v>17611.429824048002</v>
      </c>
      <c r="Y492" s="58">
        <v>17611</v>
      </c>
    </row>
    <row r="493" spans="1:25" s="58" customFormat="1">
      <c r="A493" s="56">
        <v>469</v>
      </c>
      <c r="B493" s="35">
        <v>469035044</v>
      </c>
      <c r="C493" s="37" t="s">
        <v>532</v>
      </c>
      <c r="D493" s="38">
        <v>0</v>
      </c>
      <c r="E493" s="38">
        <v>0</v>
      </c>
      <c r="F493" s="38">
        <v>2</v>
      </c>
      <c r="G493" s="38">
        <v>5</v>
      </c>
      <c r="H493" s="38">
        <v>2</v>
      </c>
      <c r="I493" s="38">
        <v>3</v>
      </c>
      <c r="J493" s="38">
        <v>0</v>
      </c>
      <c r="K493" s="57">
        <v>0.4632</v>
      </c>
      <c r="L493" s="38">
        <v>0</v>
      </c>
      <c r="M493" s="38">
        <v>3</v>
      </c>
      <c r="N493" s="38">
        <v>0</v>
      </c>
      <c r="O493" s="38">
        <v>0</v>
      </c>
      <c r="P493" s="38">
        <v>8</v>
      </c>
      <c r="Q493" s="38">
        <v>12</v>
      </c>
      <c r="R493" s="57">
        <v>1.0880000000000001</v>
      </c>
      <c r="S493" s="38">
        <v>11</v>
      </c>
      <c r="T493" s="35"/>
      <c r="U493" s="35">
        <v>469</v>
      </c>
      <c r="V493" s="35">
        <v>35</v>
      </c>
      <c r="W493" s="35">
        <v>44</v>
      </c>
      <c r="X493" s="58">
        <v>195279.15380857603</v>
      </c>
      <c r="Y493" s="58">
        <v>16273</v>
      </c>
    </row>
    <row r="494" spans="1:25" s="58" customFormat="1">
      <c r="A494" s="56">
        <v>469</v>
      </c>
      <c r="B494" s="35">
        <v>469035049</v>
      </c>
      <c r="C494" s="37" t="s">
        <v>532</v>
      </c>
      <c r="D494" s="38">
        <v>0</v>
      </c>
      <c r="E494" s="38">
        <v>0</v>
      </c>
      <c r="F494" s="38">
        <v>0</v>
      </c>
      <c r="G494" s="38">
        <v>0</v>
      </c>
      <c r="H494" s="38">
        <v>0</v>
      </c>
      <c r="I494" s="38">
        <v>1</v>
      </c>
      <c r="J494" s="38">
        <v>0</v>
      </c>
      <c r="K494" s="57">
        <v>3.8600000000000002E-2</v>
      </c>
      <c r="L494" s="38">
        <v>0</v>
      </c>
      <c r="M494" s="38">
        <v>0</v>
      </c>
      <c r="N494" s="38">
        <v>0</v>
      </c>
      <c r="O494" s="38">
        <v>0</v>
      </c>
      <c r="P494" s="38">
        <v>1</v>
      </c>
      <c r="Q494" s="38">
        <v>1</v>
      </c>
      <c r="R494" s="57">
        <v>1.0880000000000001</v>
      </c>
      <c r="S494" s="38">
        <v>8</v>
      </c>
      <c r="T494" s="35"/>
      <c r="U494" s="35">
        <v>469</v>
      </c>
      <c r="V494" s="35">
        <v>35</v>
      </c>
      <c r="W494" s="35">
        <v>49</v>
      </c>
      <c r="X494" s="58">
        <v>18176.740784048001</v>
      </c>
      <c r="Y494" s="58">
        <v>18177</v>
      </c>
    </row>
    <row r="495" spans="1:25" s="58" customFormat="1">
      <c r="A495" s="56">
        <v>469</v>
      </c>
      <c r="B495" s="35">
        <v>469035050</v>
      </c>
      <c r="C495" s="37" t="s">
        <v>532</v>
      </c>
      <c r="D495" s="38">
        <v>0</v>
      </c>
      <c r="E495" s="38">
        <v>0</v>
      </c>
      <c r="F495" s="38">
        <v>1</v>
      </c>
      <c r="G495" s="38">
        <v>1</v>
      </c>
      <c r="H495" s="38">
        <v>0</v>
      </c>
      <c r="I495" s="38">
        <v>0</v>
      </c>
      <c r="J495" s="38">
        <v>0</v>
      </c>
      <c r="K495" s="57">
        <v>7.7200000000000005E-2</v>
      </c>
      <c r="L495" s="38">
        <v>0</v>
      </c>
      <c r="M495" s="38">
        <v>0</v>
      </c>
      <c r="N495" s="38">
        <v>0</v>
      </c>
      <c r="O495" s="38">
        <v>0</v>
      </c>
      <c r="P495" s="38">
        <v>2</v>
      </c>
      <c r="Q495" s="38">
        <v>2</v>
      </c>
      <c r="R495" s="57">
        <v>1.0880000000000001</v>
      </c>
      <c r="S495" s="38">
        <v>4</v>
      </c>
      <c r="T495" s="35"/>
      <c r="U495" s="35">
        <v>469</v>
      </c>
      <c r="V495" s="35">
        <v>35</v>
      </c>
      <c r="W495" s="35">
        <v>50</v>
      </c>
      <c r="X495" s="58">
        <v>30886.570128096006</v>
      </c>
      <c r="Y495" s="58">
        <v>15443</v>
      </c>
    </row>
    <row r="496" spans="1:25" s="58" customFormat="1">
      <c r="A496" s="56">
        <v>469</v>
      </c>
      <c r="B496" s="35">
        <v>469035073</v>
      </c>
      <c r="C496" s="37" t="s">
        <v>532</v>
      </c>
      <c r="D496" s="38">
        <v>0</v>
      </c>
      <c r="E496" s="38">
        <v>0</v>
      </c>
      <c r="F496" s="38">
        <v>0</v>
      </c>
      <c r="G496" s="38">
        <v>1</v>
      </c>
      <c r="H496" s="38">
        <v>0</v>
      </c>
      <c r="I496" s="38">
        <v>1</v>
      </c>
      <c r="J496" s="38">
        <v>0</v>
      </c>
      <c r="K496" s="57">
        <v>7.7200000000000005E-2</v>
      </c>
      <c r="L496" s="38">
        <v>0</v>
      </c>
      <c r="M496" s="38">
        <v>0</v>
      </c>
      <c r="N496" s="38">
        <v>0</v>
      </c>
      <c r="O496" s="38">
        <v>0</v>
      </c>
      <c r="P496" s="38">
        <v>2</v>
      </c>
      <c r="Q496" s="38">
        <v>2</v>
      </c>
      <c r="R496" s="57">
        <v>1.0880000000000001</v>
      </c>
      <c r="S496" s="38">
        <v>6</v>
      </c>
      <c r="T496" s="35"/>
      <c r="U496" s="35">
        <v>469</v>
      </c>
      <c r="V496" s="35">
        <v>35</v>
      </c>
      <c r="W496" s="35">
        <v>73</v>
      </c>
      <c r="X496" s="58">
        <v>33614.392688096006</v>
      </c>
      <c r="Y496" s="58">
        <v>16807</v>
      </c>
    </row>
    <row r="497" spans="1:25" s="58" customFormat="1">
      <c r="A497" s="56">
        <v>469</v>
      </c>
      <c r="B497" s="35">
        <v>469035093</v>
      </c>
      <c r="C497" s="37" t="s">
        <v>532</v>
      </c>
      <c r="D497" s="38">
        <v>0</v>
      </c>
      <c r="E497" s="38">
        <v>0</v>
      </c>
      <c r="F497" s="38">
        <v>0</v>
      </c>
      <c r="G497" s="38">
        <v>0</v>
      </c>
      <c r="H497" s="38">
        <v>1</v>
      </c>
      <c r="I497" s="38">
        <v>1</v>
      </c>
      <c r="J497" s="38">
        <v>0</v>
      </c>
      <c r="K497" s="57">
        <v>7.7200000000000005E-2</v>
      </c>
      <c r="L497" s="38">
        <v>0</v>
      </c>
      <c r="M497" s="38">
        <v>0</v>
      </c>
      <c r="N497" s="38">
        <v>0</v>
      </c>
      <c r="O497" s="38">
        <v>0</v>
      </c>
      <c r="P497" s="38">
        <v>2</v>
      </c>
      <c r="Q497" s="38">
        <v>2</v>
      </c>
      <c r="R497" s="57">
        <v>1.0880000000000001</v>
      </c>
      <c r="S497" s="38">
        <v>11</v>
      </c>
      <c r="T497" s="35"/>
      <c r="U497" s="35">
        <v>469</v>
      </c>
      <c r="V497" s="35">
        <v>35</v>
      </c>
      <c r="W497" s="35">
        <v>93</v>
      </c>
      <c r="X497" s="58">
        <v>36161.745328095996</v>
      </c>
      <c r="Y497" s="58">
        <v>18081</v>
      </c>
    </row>
    <row r="498" spans="1:25" s="58" customFormat="1">
      <c r="A498" s="56">
        <v>469</v>
      </c>
      <c r="B498" s="35">
        <v>469035095</v>
      </c>
      <c r="C498" s="37" t="s">
        <v>532</v>
      </c>
      <c r="D498" s="38">
        <v>0</v>
      </c>
      <c r="E498" s="38">
        <v>0</v>
      </c>
      <c r="F498" s="38">
        <v>0</v>
      </c>
      <c r="G498" s="38">
        <v>1</v>
      </c>
      <c r="H498" s="38">
        <v>0</v>
      </c>
      <c r="I498" s="38">
        <v>0</v>
      </c>
      <c r="J498" s="38">
        <v>0</v>
      </c>
      <c r="K498" s="57">
        <v>3.8600000000000002E-2</v>
      </c>
      <c r="L498" s="38">
        <v>0</v>
      </c>
      <c r="M498" s="38">
        <v>0</v>
      </c>
      <c r="N498" s="38">
        <v>0</v>
      </c>
      <c r="O498" s="38">
        <v>0</v>
      </c>
      <c r="P498" s="38">
        <v>1</v>
      </c>
      <c r="Q498" s="38">
        <v>1</v>
      </c>
      <c r="R498" s="57">
        <v>1.0880000000000001</v>
      </c>
      <c r="S498" s="38">
        <v>12</v>
      </c>
      <c r="T498" s="35"/>
      <c r="U498" s="35">
        <v>469</v>
      </c>
      <c r="V498" s="35">
        <v>35</v>
      </c>
      <c r="W498" s="35">
        <v>95</v>
      </c>
      <c r="X498" s="58">
        <v>17817.417344048001</v>
      </c>
      <c r="Y498" s="58">
        <v>17817</v>
      </c>
    </row>
    <row r="499" spans="1:25" s="58" customFormat="1">
      <c r="A499" s="56">
        <v>469</v>
      </c>
      <c r="B499" s="35">
        <v>469035133</v>
      </c>
      <c r="C499" s="37" t="s">
        <v>532</v>
      </c>
      <c r="D499" s="38">
        <v>0</v>
      </c>
      <c r="E499" s="38">
        <v>0</v>
      </c>
      <c r="F499" s="38">
        <v>0</v>
      </c>
      <c r="G499" s="38">
        <v>0</v>
      </c>
      <c r="H499" s="38">
        <v>1</v>
      </c>
      <c r="I499" s="38">
        <v>0</v>
      </c>
      <c r="J499" s="38">
        <v>0</v>
      </c>
      <c r="K499" s="57">
        <v>3.8600000000000002E-2</v>
      </c>
      <c r="L499" s="38">
        <v>0</v>
      </c>
      <c r="M499" s="38">
        <v>0</v>
      </c>
      <c r="N499" s="38">
        <v>0</v>
      </c>
      <c r="O499" s="38">
        <v>0</v>
      </c>
      <c r="P499" s="38">
        <v>1</v>
      </c>
      <c r="Q499" s="38">
        <v>1</v>
      </c>
      <c r="R499" s="57">
        <v>1.0880000000000001</v>
      </c>
      <c r="S499" s="38">
        <v>9</v>
      </c>
      <c r="T499" s="35"/>
      <c r="U499" s="35">
        <v>469</v>
      </c>
      <c r="V499" s="35">
        <v>35</v>
      </c>
      <c r="W499" s="35">
        <v>133</v>
      </c>
      <c r="X499" s="58">
        <v>16453.167904047998</v>
      </c>
      <c r="Y499" s="58">
        <v>16453</v>
      </c>
    </row>
    <row r="500" spans="1:25" s="58" customFormat="1">
      <c r="A500" s="56">
        <v>469</v>
      </c>
      <c r="B500" s="35">
        <v>469035165</v>
      </c>
      <c r="C500" s="37" t="s">
        <v>532</v>
      </c>
      <c r="D500" s="38">
        <v>0</v>
      </c>
      <c r="E500" s="38">
        <v>0</v>
      </c>
      <c r="F500" s="38">
        <v>0</v>
      </c>
      <c r="G500" s="38">
        <v>0</v>
      </c>
      <c r="H500" s="38">
        <v>1</v>
      </c>
      <c r="I500" s="38">
        <v>0</v>
      </c>
      <c r="J500" s="38">
        <v>0</v>
      </c>
      <c r="K500" s="57">
        <v>3.8600000000000002E-2</v>
      </c>
      <c r="L500" s="38">
        <v>0</v>
      </c>
      <c r="M500" s="38">
        <v>0</v>
      </c>
      <c r="N500" s="38">
        <v>0</v>
      </c>
      <c r="O500" s="38">
        <v>0</v>
      </c>
      <c r="P500" s="38">
        <v>1</v>
      </c>
      <c r="Q500" s="38">
        <v>1</v>
      </c>
      <c r="R500" s="57">
        <v>1.0880000000000001</v>
      </c>
      <c r="S500" s="38">
        <v>10</v>
      </c>
      <c r="T500" s="35"/>
      <c r="U500" s="35">
        <v>469</v>
      </c>
      <c r="V500" s="35">
        <v>35</v>
      </c>
      <c r="W500" s="35">
        <v>165</v>
      </c>
      <c r="X500" s="58">
        <v>16735.828384048</v>
      </c>
      <c r="Y500" s="58">
        <v>16736</v>
      </c>
    </row>
    <row r="501" spans="1:25" s="58" customFormat="1">
      <c r="A501" s="56">
        <v>469</v>
      </c>
      <c r="B501" s="35">
        <v>469035176</v>
      </c>
      <c r="C501" s="37" t="s">
        <v>532</v>
      </c>
      <c r="D501" s="38">
        <v>0</v>
      </c>
      <c r="E501" s="38">
        <v>0</v>
      </c>
      <c r="F501" s="38">
        <v>0</v>
      </c>
      <c r="G501" s="38">
        <v>1</v>
      </c>
      <c r="H501" s="38">
        <v>0</v>
      </c>
      <c r="I501" s="38">
        <v>0</v>
      </c>
      <c r="J501" s="38">
        <v>0</v>
      </c>
      <c r="K501" s="57">
        <v>3.8600000000000002E-2</v>
      </c>
      <c r="L501" s="38">
        <v>0</v>
      </c>
      <c r="M501" s="38">
        <v>0</v>
      </c>
      <c r="N501" s="38">
        <v>0</v>
      </c>
      <c r="O501" s="38">
        <v>0</v>
      </c>
      <c r="P501" s="38">
        <v>1</v>
      </c>
      <c r="Q501" s="38">
        <v>1</v>
      </c>
      <c r="R501" s="57">
        <v>1.0880000000000001</v>
      </c>
      <c r="S501" s="38">
        <v>8</v>
      </c>
      <c r="T501" s="35"/>
      <c r="U501" s="35">
        <v>469</v>
      </c>
      <c r="V501" s="35">
        <v>35</v>
      </c>
      <c r="W501" s="35">
        <v>176</v>
      </c>
      <c r="X501" s="58">
        <v>16568.273824048003</v>
      </c>
      <c r="Y501" s="58">
        <v>16568</v>
      </c>
    </row>
    <row r="502" spans="1:25" s="58" customFormat="1">
      <c r="A502" s="56">
        <v>469</v>
      </c>
      <c r="B502" s="35">
        <v>469035189</v>
      </c>
      <c r="C502" s="37" t="s">
        <v>532</v>
      </c>
      <c r="D502" s="38">
        <v>1</v>
      </c>
      <c r="E502" s="38">
        <v>0</v>
      </c>
      <c r="F502" s="38">
        <v>0</v>
      </c>
      <c r="G502" s="38">
        <v>0</v>
      </c>
      <c r="H502" s="38">
        <v>0</v>
      </c>
      <c r="I502" s="38">
        <v>1</v>
      </c>
      <c r="J502" s="38">
        <v>0</v>
      </c>
      <c r="K502" s="57">
        <v>3.8600000000000002E-2</v>
      </c>
      <c r="L502" s="38">
        <v>0</v>
      </c>
      <c r="M502" s="38">
        <v>1</v>
      </c>
      <c r="N502" s="38">
        <v>0</v>
      </c>
      <c r="O502" s="38">
        <v>0</v>
      </c>
      <c r="P502" s="38">
        <v>2</v>
      </c>
      <c r="Q502" s="38">
        <v>2</v>
      </c>
      <c r="R502" s="57">
        <v>1.0880000000000001</v>
      </c>
      <c r="S502" s="38">
        <v>3</v>
      </c>
      <c r="T502" s="35"/>
      <c r="U502" s="35">
        <v>469</v>
      </c>
      <c r="V502" s="35">
        <v>35</v>
      </c>
      <c r="W502" s="35">
        <v>189</v>
      </c>
      <c r="X502" s="58">
        <v>29003.839504047999</v>
      </c>
      <c r="Y502" s="58">
        <v>14502</v>
      </c>
    </row>
    <row r="503" spans="1:25" s="58" customFormat="1">
      <c r="A503" s="56">
        <v>469</v>
      </c>
      <c r="B503" s="35">
        <v>469035220</v>
      </c>
      <c r="C503" s="37" t="s">
        <v>532</v>
      </c>
      <c r="D503" s="38">
        <v>0</v>
      </c>
      <c r="E503" s="38">
        <v>0</v>
      </c>
      <c r="F503" s="38">
        <v>1</v>
      </c>
      <c r="G503" s="38">
        <v>0</v>
      </c>
      <c r="H503" s="38">
        <v>1</v>
      </c>
      <c r="I503" s="38">
        <v>0</v>
      </c>
      <c r="J503" s="38">
        <v>0</v>
      </c>
      <c r="K503" s="57">
        <v>7.7200000000000005E-2</v>
      </c>
      <c r="L503" s="38">
        <v>0</v>
      </c>
      <c r="M503" s="38">
        <v>1</v>
      </c>
      <c r="N503" s="38">
        <v>0</v>
      </c>
      <c r="O503" s="38">
        <v>0</v>
      </c>
      <c r="P503" s="38">
        <v>2</v>
      </c>
      <c r="Q503" s="38">
        <v>2</v>
      </c>
      <c r="R503" s="57">
        <v>1.0880000000000001</v>
      </c>
      <c r="S503" s="38">
        <v>7</v>
      </c>
      <c r="T503" s="35"/>
      <c r="U503" s="35">
        <v>469</v>
      </c>
      <c r="V503" s="35">
        <v>35</v>
      </c>
      <c r="W503" s="35">
        <v>220</v>
      </c>
      <c r="X503" s="58">
        <v>34861.426768095997</v>
      </c>
      <c r="Y503" s="58">
        <v>17431</v>
      </c>
    </row>
    <row r="504" spans="1:25" s="58" customFormat="1">
      <c r="A504" s="56">
        <v>469</v>
      </c>
      <c r="B504" s="35">
        <v>469035244</v>
      </c>
      <c r="C504" s="37" t="s">
        <v>532</v>
      </c>
      <c r="D504" s="38">
        <v>0</v>
      </c>
      <c r="E504" s="38">
        <v>0</v>
      </c>
      <c r="F504" s="38">
        <v>1</v>
      </c>
      <c r="G504" s="38">
        <v>3</v>
      </c>
      <c r="H504" s="38">
        <v>3</v>
      </c>
      <c r="I504" s="38">
        <v>1</v>
      </c>
      <c r="J504" s="38">
        <v>0</v>
      </c>
      <c r="K504" s="57">
        <v>0.30880000000000002</v>
      </c>
      <c r="L504" s="38">
        <v>0</v>
      </c>
      <c r="M504" s="38">
        <v>0</v>
      </c>
      <c r="N504" s="38">
        <v>0</v>
      </c>
      <c r="O504" s="38">
        <v>0</v>
      </c>
      <c r="P504" s="38">
        <v>4</v>
      </c>
      <c r="Q504" s="38">
        <v>8</v>
      </c>
      <c r="R504" s="57">
        <v>1.0880000000000001</v>
      </c>
      <c r="S504" s="38">
        <v>10</v>
      </c>
      <c r="T504" s="35"/>
      <c r="U504" s="35">
        <v>469</v>
      </c>
      <c r="V504" s="35">
        <v>35</v>
      </c>
      <c r="W504" s="35">
        <v>244</v>
      </c>
      <c r="X504" s="58">
        <v>112220.17507238401</v>
      </c>
      <c r="Y504" s="58">
        <v>14028</v>
      </c>
    </row>
    <row r="505" spans="1:25" s="58" customFormat="1">
      <c r="A505" s="56">
        <v>469</v>
      </c>
      <c r="B505" s="35">
        <v>469035285</v>
      </c>
      <c r="C505" s="37" t="s">
        <v>532</v>
      </c>
      <c r="D505" s="38">
        <v>1</v>
      </c>
      <c r="E505" s="38">
        <v>0</v>
      </c>
      <c r="F505" s="38">
        <v>0</v>
      </c>
      <c r="G505" s="38">
        <v>3</v>
      </c>
      <c r="H505" s="38">
        <v>0</v>
      </c>
      <c r="I505" s="38">
        <v>0</v>
      </c>
      <c r="J505" s="38">
        <v>0</v>
      </c>
      <c r="K505" s="57">
        <v>0.1158</v>
      </c>
      <c r="L505" s="38">
        <v>0</v>
      </c>
      <c r="M505" s="38">
        <v>0</v>
      </c>
      <c r="N505" s="38">
        <v>0</v>
      </c>
      <c r="O505" s="38">
        <v>0</v>
      </c>
      <c r="P505" s="38">
        <v>1</v>
      </c>
      <c r="Q505" s="38">
        <v>4</v>
      </c>
      <c r="R505" s="57">
        <v>1.0880000000000001</v>
      </c>
      <c r="S505" s="38">
        <v>8</v>
      </c>
      <c r="T505" s="35"/>
      <c r="U505" s="35">
        <v>469</v>
      </c>
      <c r="V505" s="35">
        <v>35</v>
      </c>
      <c r="W505" s="35">
        <v>285</v>
      </c>
      <c r="X505" s="58">
        <v>43008.422272144009</v>
      </c>
      <c r="Y505" s="58">
        <v>10752</v>
      </c>
    </row>
    <row r="506" spans="1:25" s="58" customFormat="1">
      <c r="A506" s="56">
        <v>469</v>
      </c>
      <c r="B506" s="35">
        <v>469035293</v>
      </c>
      <c r="C506" s="37" t="s">
        <v>532</v>
      </c>
      <c r="D506" s="38">
        <v>0</v>
      </c>
      <c r="E506" s="38">
        <v>0</v>
      </c>
      <c r="F506" s="38">
        <v>1</v>
      </c>
      <c r="G506" s="38">
        <v>1</v>
      </c>
      <c r="H506" s="38">
        <v>1</v>
      </c>
      <c r="I506" s="38">
        <v>0</v>
      </c>
      <c r="J506" s="38">
        <v>0</v>
      </c>
      <c r="K506" s="57">
        <v>0.1158</v>
      </c>
      <c r="L506" s="38">
        <v>0</v>
      </c>
      <c r="M506" s="38">
        <v>1</v>
      </c>
      <c r="N506" s="38">
        <v>0</v>
      </c>
      <c r="O506" s="38">
        <v>0</v>
      </c>
      <c r="P506" s="38">
        <v>3</v>
      </c>
      <c r="Q506" s="38">
        <v>3</v>
      </c>
      <c r="R506" s="57">
        <v>1.0880000000000001</v>
      </c>
      <c r="S506" s="38">
        <v>10</v>
      </c>
      <c r="T506" s="35"/>
      <c r="U506" s="35">
        <v>469</v>
      </c>
      <c r="V506" s="35">
        <v>35</v>
      </c>
      <c r="W506" s="35">
        <v>293</v>
      </c>
      <c r="X506" s="58">
        <v>53691.082352144011</v>
      </c>
      <c r="Y506" s="58">
        <v>17897</v>
      </c>
    </row>
    <row r="507" spans="1:25" s="58" customFormat="1">
      <c r="A507" s="56">
        <v>470</v>
      </c>
      <c r="B507" s="35">
        <v>470165009</v>
      </c>
      <c r="C507" s="37" t="s">
        <v>533</v>
      </c>
      <c r="D507" s="38">
        <v>0</v>
      </c>
      <c r="E507" s="38">
        <v>0</v>
      </c>
      <c r="F507" s="38">
        <v>0</v>
      </c>
      <c r="G507" s="38">
        <v>1</v>
      </c>
      <c r="H507" s="38">
        <v>3</v>
      </c>
      <c r="I507" s="38">
        <v>0</v>
      </c>
      <c r="J507" s="38">
        <v>0</v>
      </c>
      <c r="K507" s="57">
        <v>0.15440000000000001</v>
      </c>
      <c r="L507" s="38">
        <v>0</v>
      </c>
      <c r="M507" s="38">
        <v>0</v>
      </c>
      <c r="N507" s="38">
        <v>0</v>
      </c>
      <c r="O507" s="38">
        <v>0</v>
      </c>
      <c r="P507" s="38">
        <v>4</v>
      </c>
      <c r="Q507" s="38">
        <v>4</v>
      </c>
      <c r="R507" s="57">
        <v>1.038</v>
      </c>
      <c r="S507" s="38">
        <v>3</v>
      </c>
      <c r="T507" s="35"/>
      <c r="U507" s="35">
        <v>470</v>
      </c>
      <c r="V507" s="35">
        <v>165</v>
      </c>
      <c r="W507" s="35">
        <v>9</v>
      </c>
      <c r="X507" s="58">
        <v>57904.966756991998</v>
      </c>
      <c r="Y507" s="58">
        <v>14476</v>
      </c>
    </row>
    <row r="508" spans="1:25" s="58" customFormat="1">
      <c r="A508" s="56">
        <v>470</v>
      </c>
      <c r="B508" s="35">
        <v>470165010</v>
      </c>
      <c r="C508" s="37" t="s">
        <v>533</v>
      </c>
      <c r="D508" s="38">
        <v>0</v>
      </c>
      <c r="E508" s="38">
        <v>0</v>
      </c>
      <c r="F508" s="38">
        <v>1</v>
      </c>
      <c r="G508" s="38">
        <v>2</v>
      </c>
      <c r="H508" s="38">
        <v>0</v>
      </c>
      <c r="I508" s="38">
        <v>1</v>
      </c>
      <c r="J508" s="38">
        <v>0</v>
      </c>
      <c r="K508" s="57">
        <v>0.15440000000000001</v>
      </c>
      <c r="L508" s="38">
        <v>0</v>
      </c>
      <c r="M508" s="38">
        <v>0</v>
      </c>
      <c r="N508" s="38">
        <v>0</v>
      </c>
      <c r="O508" s="38">
        <v>0</v>
      </c>
      <c r="P508" s="38">
        <v>3</v>
      </c>
      <c r="Q508" s="38">
        <v>4</v>
      </c>
      <c r="R508" s="57">
        <v>1.038</v>
      </c>
      <c r="S508" s="38">
        <v>3</v>
      </c>
      <c r="T508" s="35"/>
      <c r="U508" s="35">
        <v>470</v>
      </c>
      <c r="V508" s="35">
        <v>165</v>
      </c>
      <c r="W508" s="35">
        <v>10</v>
      </c>
      <c r="X508" s="58">
        <v>56192.303756991998</v>
      </c>
      <c r="Y508" s="58">
        <v>14048</v>
      </c>
    </row>
    <row r="509" spans="1:25" s="58" customFormat="1">
      <c r="A509" s="56">
        <v>470</v>
      </c>
      <c r="B509" s="35">
        <v>470165031</v>
      </c>
      <c r="C509" s="37" t="s">
        <v>533</v>
      </c>
      <c r="D509" s="38">
        <v>0</v>
      </c>
      <c r="E509" s="38">
        <v>0</v>
      </c>
      <c r="F509" s="38">
        <v>0</v>
      </c>
      <c r="G509" s="38">
        <v>1</v>
      </c>
      <c r="H509" s="38">
        <v>1</v>
      </c>
      <c r="I509" s="38">
        <v>0</v>
      </c>
      <c r="J509" s="38">
        <v>0</v>
      </c>
      <c r="K509" s="57">
        <v>7.7200000000000005E-2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2</v>
      </c>
      <c r="R509" s="57">
        <v>1.038</v>
      </c>
      <c r="S509" s="38">
        <v>5</v>
      </c>
      <c r="T509" s="35"/>
      <c r="U509" s="35">
        <v>470</v>
      </c>
      <c r="V509" s="35">
        <v>165</v>
      </c>
      <c r="W509" s="35">
        <v>31</v>
      </c>
      <c r="X509" s="58">
        <v>20471.930718495998</v>
      </c>
      <c r="Y509" s="58">
        <v>10236</v>
      </c>
    </row>
    <row r="510" spans="1:25" s="58" customFormat="1">
      <c r="A510" s="56">
        <v>470</v>
      </c>
      <c r="B510" s="35">
        <v>470165035</v>
      </c>
      <c r="C510" s="37" t="s">
        <v>533</v>
      </c>
      <c r="D510" s="38">
        <v>0</v>
      </c>
      <c r="E510" s="38">
        <v>0</v>
      </c>
      <c r="F510" s="38">
        <v>0</v>
      </c>
      <c r="G510" s="38">
        <v>3</v>
      </c>
      <c r="H510" s="38">
        <v>0</v>
      </c>
      <c r="I510" s="38">
        <v>1</v>
      </c>
      <c r="J510" s="38">
        <v>0</v>
      </c>
      <c r="K510" s="57">
        <v>0.15440000000000001</v>
      </c>
      <c r="L510" s="38">
        <v>0</v>
      </c>
      <c r="M510" s="38">
        <v>0</v>
      </c>
      <c r="N510" s="38">
        <v>0</v>
      </c>
      <c r="O510" s="38">
        <v>0</v>
      </c>
      <c r="P510" s="38">
        <v>2</v>
      </c>
      <c r="Q510" s="38">
        <v>4</v>
      </c>
      <c r="R510" s="57">
        <v>1.038</v>
      </c>
      <c r="S510" s="38">
        <v>11</v>
      </c>
      <c r="T510" s="35"/>
      <c r="U510" s="35">
        <v>470</v>
      </c>
      <c r="V510" s="35">
        <v>165</v>
      </c>
      <c r="W510" s="35">
        <v>35</v>
      </c>
      <c r="X510" s="58">
        <v>55979.450496992016</v>
      </c>
      <c r="Y510" s="58">
        <v>13995</v>
      </c>
    </row>
    <row r="511" spans="1:25" s="58" customFormat="1">
      <c r="A511" s="56">
        <v>470</v>
      </c>
      <c r="B511" s="35">
        <v>470165057</v>
      </c>
      <c r="C511" s="37" t="s">
        <v>533</v>
      </c>
      <c r="D511" s="38">
        <v>0</v>
      </c>
      <c r="E511" s="38">
        <v>0</v>
      </c>
      <c r="F511" s="38">
        <v>1</v>
      </c>
      <c r="G511" s="38">
        <v>1</v>
      </c>
      <c r="H511" s="38">
        <v>0</v>
      </c>
      <c r="I511" s="38">
        <v>1</v>
      </c>
      <c r="J511" s="38">
        <v>0</v>
      </c>
      <c r="K511" s="57">
        <v>0.1158</v>
      </c>
      <c r="L511" s="38">
        <v>0</v>
      </c>
      <c r="M511" s="38">
        <v>0</v>
      </c>
      <c r="N511" s="38">
        <v>0</v>
      </c>
      <c r="O511" s="38">
        <v>0</v>
      </c>
      <c r="P511" s="38">
        <v>2</v>
      </c>
      <c r="Q511" s="38">
        <v>3</v>
      </c>
      <c r="R511" s="57">
        <v>1.038</v>
      </c>
      <c r="S511" s="38">
        <v>12</v>
      </c>
      <c r="T511" s="35"/>
      <c r="U511" s="35">
        <v>470</v>
      </c>
      <c r="V511" s="35">
        <v>165</v>
      </c>
      <c r="W511" s="35">
        <v>57</v>
      </c>
      <c r="X511" s="58">
        <v>46157.991657743994</v>
      </c>
      <c r="Y511" s="58">
        <v>15386</v>
      </c>
    </row>
    <row r="512" spans="1:25" s="58" customFormat="1">
      <c r="A512" s="56">
        <v>470</v>
      </c>
      <c r="B512" s="35">
        <v>470165071</v>
      </c>
      <c r="C512" s="37" t="s">
        <v>533</v>
      </c>
      <c r="D512" s="38">
        <v>0</v>
      </c>
      <c r="E512" s="38">
        <v>0</v>
      </c>
      <c r="F512" s="38">
        <v>0</v>
      </c>
      <c r="G512" s="38">
        <v>1</v>
      </c>
      <c r="H512" s="38">
        <v>1</v>
      </c>
      <c r="I512" s="38">
        <v>1</v>
      </c>
      <c r="J512" s="38">
        <v>0</v>
      </c>
      <c r="K512" s="57">
        <v>0.1158</v>
      </c>
      <c r="L512" s="38">
        <v>0</v>
      </c>
      <c r="M512" s="38">
        <v>0</v>
      </c>
      <c r="N512" s="38">
        <v>0</v>
      </c>
      <c r="O512" s="38">
        <v>0</v>
      </c>
      <c r="P512" s="38">
        <v>0</v>
      </c>
      <c r="Q512" s="38">
        <v>3</v>
      </c>
      <c r="R512" s="57">
        <v>1.038</v>
      </c>
      <c r="S512" s="38">
        <v>5</v>
      </c>
      <c r="T512" s="35"/>
      <c r="U512" s="35">
        <v>470</v>
      </c>
      <c r="V512" s="35">
        <v>165</v>
      </c>
      <c r="W512" s="35">
        <v>71</v>
      </c>
      <c r="X512" s="58">
        <v>32441.139557744002</v>
      </c>
      <c r="Y512" s="58">
        <v>10814</v>
      </c>
    </row>
    <row r="513" spans="1:25" s="58" customFormat="1">
      <c r="A513" s="56">
        <v>470</v>
      </c>
      <c r="B513" s="35">
        <v>470165093</v>
      </c>
      <c r="C513" s="37" t="s">
        <v>533</v>
      </c>
      <c r="D513" s="38">
        <v>0</v>
      </c>
      <c r="E513" s="38">
        <v>0</v>
      </c>
      <c r="F513" s="38">
        <v>47</v>
      </c>
      <c r="G513" s="38">
        <v>69</v>
      </c>
      <c r="H513" s="38">
        <v>42</v>
      </c>
      <c r="I513" s="38">
        <v>41</v>
      </c>
      <c r="J513" s="38">
        <v>0</v>
      </c>
      <c r="K513" s="57">
        <v>7.6814</v>
      </c>
      <c r="L513" s="38">
        <v>0</v>
      </c>
      <c r="M513" s="38">
        <v>10</v>
      </c>
      <c r="N513" s="38">
        <v>0</v>
      </c>
      <c r="O513" s="38">
        <v>0</v>
      </c>
      <c r="P513" s="38">
        <v>113</v>
      </c>
      <c r="Q513" s="38">
        <v>199</v>
      </c>
      <c r="R513" s="57">
        <v>1.038</v>
      </c>
      <c r="S513" s="38">
        <v>11</v>
      </c>
      <c r="T513" s="35"/>
      <c r="U513" s="35">
        <v>470</v>
      </c>
      <c r="V513" s="35">
        <v>165</v>
      </c>
      <c r="W513" s="35">
        <v>93</v>
      </c>
      <c r="X513" s="58">
        <v>2865507.3448503525</v>
      </c>
      <c r="Y513" s="58">
        <v>14400</v>
      </c>
    </row>
    <row r="514" spans="1:25" s="58" customFormat="1">
      <c r="A514" s="56">
        <v>470</v>
      </c>
      <c r="B514" s="35">
        <v>470165128</v>
      </c>
      <c r="C514" s="37" t="s">
        <v>533</v>
      </c>
      <c r="D514" s="38">
        <v>0</v>
      </c>
      <c r="E514" s="38">
        <v>0</v>
      </c>
      <c r="F514" s="38">
        <v>1</v>
      </c>
      <c r="G514" s="38">
        <v>0</v>
      </c>
      <c r="H514" s="38">
        <v>2</v>
      </c>
      <c r="I514" s="38">
        <v>1</v>
      </c>
      <c r="J514" s="38">
        <v>0</v>
      </c>
      <c r="K514" s="57">
        <v>0.15440000000000001</v>
      </c>
      <c r="L514" s="38">
        <v>0</v>
      </c>
      <c r="M514" s="38">
        <v>0</v>
      </c>
      <c r="N514" s="38">
        <v>0</v>
      </c>
      <c r="O514" s="38">
        <v>0</v>
      </c>
      <c r="P514" s="38">
        <v>1</v>
      </c>
      <c r="Q514" s="38">
        <v>4</v>
      </c>
      <c r="R514" s="57">
        <v>1.038</v>
      </c>
      <c r="S514" s="38">
        <v>10</v>
      </c>
      <c r="T514" s="35"/>
      <c r="U514" s="35">
        <v>470</v>
      </c>
      <c r="V514" s="35">
        <v>165</v>
      </c>
      <c r="W514" s="35">
        <v>128</v>
      </c>
      <c r="X514" s="58">
        <v>48477.25663699201</v>
      </c>
      <c r="Y514" s="58">
        <v>12119</v>
      </c>
    </row>
    <row r="515" spans="1:25" s="58" customFormat="1">
      <c r="A515" s="56">
        <v>470</v>
      </c>
      <c r="B515" s="35">
        <v>470165149</v>
      </c>
      <c r="C515" s="37" t="s">
        <v>533</v>
      </c>
      <c r="D515" s="38">
        <v>0</v>
      </c>
      <c r="E515" s="38">
        <v>0</v>
      </c>
      <c r="F515" s="38">
        <v>0</v>
      </c>
      <c r="G515" s="38">
        <v>0</v>
      </c>
      <c r="H515" s="38">
        <v>0</v>
      </c>
      <c r="I515" s="38">
        <v>1</v>
      </c>
      <c r="J515" s="38">
        <v>0</v>
      </c>
      <c r="K515" s="57">
        <v>3.8600000000000002E-2</v>
      </c>
      <c r="L515" s="38">
        <v>0</v>
      </c>
      <c r="M515" s="38">
        <v>0</v>
      </c>
      <c r="N515" s="38">
        <v>0</v>
      </c>
      <c r="O515" s="38">
        <v>0</v>
      </c>
      <c r="P515" s="38">
        <v>0</v>
      </c>
      <c r="Q515" s="38">
        <v>1</v>
      </c>
      <c r="R515" s="57">
        <v>1.038</v>
      </c>
      <c r="S515" s="38">
        <v>12</v>
      </c>
      <c r="T515" s="35"/>
      <c r="U515" s="35">
        <v>470</v>
      </c>
      <c r="V515" s="35">
        <v>165</v>
      </c>
      <c r="W515" s="35">
        <v>149</v>
      </c>
      <c r="X515" s="58">
        <v>11969.208839247998</v>
      </c>
      <c r="Y515" s="58">
        <v>11969</v>
      </c>
    </row>
    <row r="516" spans="1:25" s="58" customFormat="1">
      <c r="A516" s="56">
        <v>470</v>
      </c>
      <c r="B516" s="35">
        <v>470165163</v>
      </c>
      <c r="C516" s="37" t="s">
        <v>533</v>
      </c>
      <c r="D516" s="38">
        <v>0</v>
      </c>
      <c r="E516" s="38">
        <v>0</v>
      </c>
      <c r="F516" s="38">
        <v>2</v>
      </c>
      <c r="G516" s="38">
        <v>13</v>
      </c>
      <c r="H516" s="38">
        <v>9</v>
      </c>
      <c r="I516" s="38">
        <v>7</v>
      </c>
      <c r="J516" s="38">
        <v>0</v>
      </c>
      <c r="K516" s="57">
        <v>1.1966000000000001</v>
      </c>
      <c r="L516" s="38">
        <v>0</v>
      </c>
      <c r="M516" s="38">
        <v>0</v>
      </c>
      <c r="N516" s="38">
        <v>0</v>
      </c>
      <c r="O516" s="38">
        <v>0</v>
      </c>
      <c r="P516" s="38">
        <v>19</v>
      </c>
      <c r="Q516" s="38">
        <v>31</v>
      </c>
      <c r="R516" s="57">
        <v>1.038</v>
      </c>
      <c r="S516" s="38">
        <v>11</v>
      </c>
      <c r="T516" s="35"/>
      <c r="U516" s="35">
        <v>470</v>
      </c>
      <c r="V516" s="35">
        <v>165</v>
      </c>
      <c r="W516" s="35">
        <v>163</v>
      </c>
      <c r="X516" s="58">
        <v>451479.25007668807</v>
      </c>
      <c r="Y516" s="58">
        <v>14564</v>
      </c>
    </row>
    <row r="517" spans="1:25" s="58" customFormat="1">
      <c r="A517" s="56">
        <v>470</v>
      </c>
      <c r="B517" s="35">
        <v>470165164</v>
      </c>
      <c r="C517" s="37" t="s">
        <v>533</v>
      </c>
      <c r="D517" s="38">
        <v>0</v>
      </c>
      <c r="E517" s="38">
        <v>0</v>
      </c>
      <c r="F517" s="38">
        <v>0</v>
      </c>
      <c r="G517" s="38">
        <v>2</v>
      </c>
      <c r="H517" s="38">
        <v>3</v>
      </c>
      <c r="I517" s="38">
        <v>1</v>
      </c>
      <c r="J517" s="38">
        <v>0</v>
      </c>
      <c r="K517" s="57">
        <v>0.2316</v>
      </c>
      <c r="L517" s="38">
        <v>0</v>
      </c>
      <c r="M517" s="38">
        <v>0</v>
      </c>
      <c r="N517" s="38">
        <v>0</v>
      </c>
      <c r="O517" s="38">
        <v>0</v>
      </c>
      <c r="P517" s="38">
        <v>3</v>
      </c>
      <c r="Q517" s="38">
        <v>6</v>
      </c>
      <c r="R517" s="57">
        <v>1.038</v>
      </c>
      <c r="S517" s="38">
        <v>2</v>
      </c>
      <c r="T517" s="35"/>
      <c r="U517" s="35">
        <v>470</v>
      </c>
      <c r="V517" s="35">
        <v>165</v>
      </c>
      <c r="W517" s="35">
        <v>164</v>
      </c>
      <c r="X517" s="58">
        <v>75625.381435488016</v>
      </c>
      <c r="Y517" s="58">
        <v>12604</v>
      </c>
    </row>
    <row r="518" spans="1:25" s="58" customFormat="1">
      <c r="A518" s="56">
        <v>470</v>
      </c>
      <c r="B518" s="35">
        <v>470165165</v>
      </c>
      <c r="C518" s="37" t="s">
        <v>533</v>
      </c>
      <c r="D518" s="38">
        <v>0</v>
      </c>
      <c r="E518" s="38">
        <v>0</v>
      </c>
      <c r="F518" s="38">
        <v>12</v>
      </c>
      <c r="G518" s="38">
        <v>184</v>
      </c>
      <c r="H518" s="38">
        <v>143</v>
      </c>
      <c r="I518" s="38">
        <v>143</v>
      </c>
      <c r="J518" s="38">
        <v>0</v>
      </c>
      <c r="K518" s="57">
        <v>18.6052</v>
      </c>
      <c r="L518" s="38">
        <v>0</v>
      </c>
      <c r="M518" s="38">
        <v>7</v>
      </c>
      <c r="N518" s="38">
        <v>1</v>
      </c>
      <c r="O518" s="38">
        <v>0</v>
      </c>
      <c r="P518" s="38">
        <v>192</v>
      </c>
      <c r="Q518" s="38">
        <v>482</v>
      </c>
      <c r="R518" s="57">
        <v>1.038</v>
      </c>
      <c r="S518" s="38">
        <v>10</v>
      </c>
      <c r="T518" s="35"/>
      <c r="U518" s="35">
        <v>470</v>
      </c>
      <c r="V518" s="35">
        <v>165</v>
      </c>
      <c r="W518" s="35">
        <v>165</v>
      </c>
      <c r="X518" s="58">
        <v>6372051.8029975351</v>
      </c>
      <c r="Y518" s="58">
        <v>13220</v>
      </c>
    </row>
    <row r="519" spans="1:25" s="58" customFormat="1">
      <c r="A519" s="56">
        <v>470</v>
      </c>
      <c r="B519" s="35">
        <v>470165176</v>
      </c>
      <c r="C519" s="37" t="s">
        <v>533</v>
      </c>
      <c r="D519" s="38">
        <v>0</v>
      </c>
      <c r="E519" s="38">
        <v>0</v>
      </c>
      <c r="F519" s="38">
        <v>14</v>
      </c>
      <c r="G519" s="38">
        <v>156</v>
      </c>
      <c r="H519" s="38">
        <v>53</v>
      </c>
      <c r="I519" s="38">
        <v>38</v>
      </c>
      <c r="J519" s="38">
        <v>0</v>
      </c>
      <c r="K519" s="57">
        <v>10.0746</v>
      </c>
      <c r="L519" s="38">
        <v>0</v>
      </c>
      <c r="M519" s="38">
        <v>2</v>
      </c>
      <c r="N519" s="38">
        <v>2</v>
      </c>
      <c r="O519" s="38">
        <v>0</v>
      </c>
      <c r="P519" s="38">
        <v>91</v>
      </c>
      <c r="Q519" s="38">
        <v>261</v>
      </c>
      <c r="R519" s="57">
        <v>1.038</v>
      </c>
      <c r="S519" s="38">
        <v>8</v>
      </c>
      <c r="T519" s="35"/>
      <c r="U519" s="35">
        <v>470</v>
      </c>
      <c r="V519" s="35">
        <v>165</v>
      </c>
      <c r="W519" s="35">
        <v>176</v>
      </c>
      <c r="X519" s="58">
        <v>3269993.486963728</v>
      </c>
      <c r="Y519" s="58">
        <v>12529</v>
      </c>
    </row>
    <row r="520" spans="1:25" s="58" customFormat="1">
      <c r="A520" s="56">
        <v>470</v>
      </c>
      <c r="B520" s="35">
        <v>470165178</v>
      </c>
      <c r="C520" s="37" t="s">
        <v>533</v>
      </c>
      <c r="D520" s="38">
        <v>0</v>
      </c>
      <c r="E520" s="38">
        <v>0</v>
      </c>
      <c r="F520" s="38">
        <v>33</v>
      </c>
      <c r="G520" s="38">
        <v>119</v>
      </c>
      <c r="H520" s="38">
        <v>37</v>
      </c>
      <c r="I520" s="38">
        <v>39</v>
      </c>
      <c r="J520" s="38">
        <v>0</v>
      </c>
      <c r="K520" s="57">
        <v>8.8008000000000006</v>
      </c>
      <c r="L520" s="38">
        <v>0</v>
      </c>
      <c r="M520" s="38">
        <v>3</v>
      </c>
      <c r="N520" s="38">
        <v>0</v>
      </c>
      <c r="O520" s="38">
        <v>0</v>
      </c>
      <c r="P520" s="38">
        <v>35</v>
      </c>
      <c r="Q520" s="38">
        <v>228</v>
      </c>
      <c r="R520" s="57">
        <v>1.038</v>
      </c>
      <c r="S520" s="38">
        <v>3</v>
      </c>
      <c r="T520" s="35"/>
      <c r="U520" s="35">
        <v>470</v>
      </c>
      <c r="V520" s="35">
        <v>165</v>
      </c>
      <c r="W520" s="35">
        <v>178</v>
      </c>
      <c r="X520" s="58">
        <v>2580915.9634885443</v>
      </c>
      <c r="Y520" s="58">
        <v>11320</v>
      </c>
    </row>
    <row r="521" spans="1:25" s="58" customFormat="1">
      <c r="A521" s="56">
        <v>470</v>
      </c>
      <c r="B521" s="35">
        <v>470165184</v>
      </c>
      <c r="C521" s="37" t="s">
        <v>533</v>
      </c>
      <c r="D521" s="38">
        <v>0</v>
      </c>
      <c r="E521" s="38">
        <v>0</v>
      </c>
      <c r="F521" s="38">
        <v>0</v>
      </c>
      <c r="G521" s="38">
        <v>1</v>
      </c>
      <c r="H521" s="38">
        <v>0</v>
      </c>
      <c r="I521" s="38">
        <v>0</v>
      </c>
      <c r="J521" s="38">
        <v>0</v>
      </c>
      <c r="K521" s="57">
        <v>3.8600000000000002E-2</v>
      </c>
      <c r="L521" s="38">
        <v>0</v>
      </c>
      <c r="M521" s="38">
        <v>0</v>
      </c>
      <c r="N521" s="38">
        <v>0</v>
      </c>
      <c r="O521" s="38">
        <v>0</v>
      </c>
      <c r="P521" s="38">
        <v>0</v>
      </c>
      <c r="Q521" s="38">
        <v>1</v>
      </c>
      <c r="R521" s="57">
        <v>1.038</v>
      </c>
      <c r="S521" s="38">
        <v>3</v>
      </c>
      <c r="T521" s="35"/>
      <c r="U521" s="35">
        <v>470</v>
      </c>
      <c r="V521" s="35">
        <v>165</v>
      </c>
      <c r="W521" s="35">
        <v>184</v>
      </c>
      <c r="X521" s="58">
        <v>10424.200379247999</v>
      </c>
      <c r="Y521" s="58">
        <v>10424</v>
      </c>
    </row>
    <row r="522" spans="1:25" s="58" customFormat="1">
      <c r="A522" s="56">
        <v>470</v>
      </c>
      <c r="B522" s="35">
        <v>470165217</v>
      </c>
      <c r="C522" s="37" t="s">
        <v>533</v>
      </c>
      <c r="D522" s="38">
        <v>0</v>
      </c>
      <c r="E522" s="38">
        <v>0</v>
      </c>
      <c r="F522" s="38">
        <v>0</v>
      </c>
      <c r="G522" s="38">
        <v>0</v>
      </c>
      <c r="H522" s="38">
        <v>0</v>
      </c>
      <c r="I522" s="38">
        <v>1</v>
      </c>
      <c r="J522" s="38">
        <v>0</v>
      </c>
      <c r="K522" s="57">
        <v>3.8600000000000002E-2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1</v>
      </c>
      <c r="R522" s="57">
        <v>1.038</v>
      </c>
      <c r="S522" s="38">
        <v>3</v>
      </c>
      <c r="T522" s="35"/>
      <c r="U522" s="35">
        <v>470</v>
      </c>
      <c r="V522" s="35">
        <v>165</v>
      </c>
      <c r="W522" s="35">
        <v>217</v>
      </c>
      <c r="X522" s="58">
        <v>11969.208839247998</v>
      </c>
      <c r="Y522" s="58">
        <v>11969</v>
      </c>
    </row>
    <row r="523" spans="1:25" s="58" customFormat="1">
      <c r="A523" s="56">
        <v>470</v>
      </c>
      <c r="B523" s="35">
        <v>470165229</v>
      </c>
      <c r="C523" s="37" t="s">
        <v>533</v>
      </c>
      <c r="D523" s="38">
        <v>0</v>
      </c>
      <c r="E523" s="38">
        <v>0</v>
      </c>
      <c r="F523" s="38">
        <v>1</v>
      </c>
      <c r="G523" s="38">
        <v>4</v>
      </c>
      <c r="H523" s="38">
        <v>2</v>
      </c>
      <c r="I523" s="38">
        <v>0</v>
      </c>
      <c r="J523" s="38">
        <v>0</v>
      </c>
      <c r="K523" s="57">
        <v>0.2702</v>
      </c>
      <c r="L523" s="38">
        <v>0</v>
      </c>
      <c r="M523" s="38">
        <v>0</v>
      </c>
      <c r="N523" s="38">
        <v>0</v>
      </c>
      <c r="O523" s="38">
        <v>0</v>
      </c>
      <c r="P523" s="38">
        <v>2</v>
      </c>
      <c r="Q523" s="38">
        <v>7</v>
      </c>
      <c r="R523" s="57">
        <v>1.038</v>
      </c>
      <c r="S523" s="38">
        <v>9</v>
      </c>
      <c r="T523" s="35"/>
      <c r="U523" s="35">
        <v>470</v>
      </c>
      <c r="V523" s="35">
        <v>165</v>
      </c>
      <c r="W523" s="35">
        <v>229</v>
      </c>
      <c r="X523" s="58">
        <v>83704.023834735999</v>
      </c>
      <c r="Y523" s="58">
        <v>11958</v>
      </c>
    </row>
    <row r="524" spans="1:25" s="58" customFormat="1">
      <c r="A524" s="56">
        <v>470</v>
      </c>
      <c r="B524" s="35">
        <v>470165246</v>
      </c>
      <c r="C524" s="37" t="s">
        <v>533</v>
      </c>
      <c r="D524" s="38">
        <v>0</v>
      </c>
      <c r="E524" s="38">
        <v>0</v>
      </c>
      <c r="F524" s="38">
        <v>0</v>
      </c>
      <c r="G524" s="38">
        <v>1</v>
      </c>
      <c r="H524" s="38">
        <v>0</v>
      </c>
      <c r="I524" s="38">
        <v>0</v>
      </c>
      <c r="J524" s="38">
        <v>0</v>
      </c>
      <c r="K524" s="57">
        <v>3.8600000000000002E-2</v>
      </c>
      <c r="L524" s="38">
        <v>0</v>
      </c>
      <c r="M524" s="38">
        <v>0</v>
      </c>
      <c r="N524" s="38">
        <v>0</v>
      </c>
      <c r="O524" s="38">
        <v>0</v>
      </c>
      <c r="P524" s="38">
        <v>0</v>
      </c>
      <c r="Q524" s="38">
        <v>1</v>
      </c>
      <c r="R524" s="57">
        <v>1.038</v>
      </c>
      <c r="S524" s="38">
        <v>2</v>
      </c>
      <c r="T524" s="35"/>
      <c r="U524" s="35">
        <v>470</v>
      </c>
      <c r="V524" s="35">
        <v>165</v>
      </c>
      <c r="W524" s="35">
        <v>246</v>
      </c>
      <c r="X524" s="58">
        <v>10424.200379247999</v>
      </c>
      <c r="Y524" s="58">
        <v>10424</v>
      </c>
    </row>
    <row r="525" spans="1:25" s="58" customFormat="1">
      <c r="A525" s="56">
        <v>470</v>
      </c>
      <c r="B525" s="35">
        <v>470165248</v>
      </c>
      <c r="C525" s="37" t="s">
        <v>533</v>
      </c>
      <c r="D525" s="38">
        <v>0</v>
      </c>
      <c r="E525" s="38">
        <v>0</v>
      </c>
      <c r="F525" s="38">
        <v>6</v>
      </c>
      <c r="G525" s="38">
        <v>16</v>
      </c>
      <c r="H525" s="38">
        <v>4</v>
      </c>
      <c r="I525" s="38">
        <v>6</v>
      </c>
      <c r="J525" s="38">
        <v>0</v>
      </c>
      <c r="K525" s="57">
        <v>1.2352000000000001</v>
      </c>
      <c r="L525" s="38">
        <v>0</v>
      </c>
      <c r="M525" s="38">
        <v>2</v>
      </c>
      <c r="N525" s="38">
        <v>0</v>
      </c>
      <c r="O525" s="38">
        <v>0</v>
      </c>
      <c r="P525" s="38">
        <v>17</v>
      </c>
      <c r="Q525" s="38">
        <v>32</v>
      </c>
      <c r="R525" s="57">
        <v>1.038</v>
      </c>
      <c r="S525" s="38">
        <v>11</v>
      </c>
      <c r="T525" s="35"/>
      <c r="U525" s="35">
        <v>470</v>
      </c>
      <c r="V525" s="35">
        <v>165</v>
      </c>
      <c r="W525" s="35">
        <v>248</v>
      </c>
      <c r="X525" s="58">
        <v>454563.90043593606</v>
      </c>
      <c r="Y525" s="58">
        <v>14205</v>
      </c>
    </row>
    <row r="526" spans="1:25" s="58" customFormat="1">
      <c r="A526" s="56">
        <v>470</v>
      </c>
      <c r="B526" s="35">
        <v>470165262</v>
      </c>
      <c r="C526" s="37" t="s">
        <v>533</v>
      </c>
      <c r="D526" s="38">
        <v>0</v>
      </c>
      <c r="E526" s="38">
        <v>0</v>
      </c>
      <c r="F526" s="38">
        <v>10</v>
      </c>
      <c r="G526" s="38">
        <v>46</v>
      </c>
      <c r="H526" s="38">
        <v>19</v>
      </c>
      <c r="I526" s="38">
        <v>15</v>
      </c>
      <c r="J526" s="38">
        <v>0</v>
      </c>
      <c r="K526" s="57">
        <v>3.4740000000000002</v>
      </c>
      <c r="L526" s="38">
        <v>0</v>
      </c>
      <c r="M526" s="38">
        <v>1</v>
      </c>
      <c r="N526" s="38">
        <v>0</v>
      </c>
      <c r="O526" s="38">
        <v>0</v>
      </c>
      <c r="P526" s="38">
        <v>29</v>
      </c>
      <c r="Q526" s="38">
        <v>90</v>
      </c>
      <c r="R526" s="57">
        <v>1.038</v>
      </c>
      <c r="S526" s="38">
        <v>9</v>
      </c>
      <c r="T526" s="35"/>
      <c r="U526" s="35">
        <v>470</v>
      </c>
      <c r="V526" s="35">
        <v>165</v>
      </c>
      <c r="W526" s="35">
        <v>262</v>
      </c>
      <c r="X526" s="58">
        <v>1123642.71323232</v>
      </c>
      <c r="Y526" s="58">
        <v>12485</v>
      </c>
    </row>
    <row r="527" spans="1:25" s="58" customFormat="1">
      <c r="A527" s="56">
        <v>470</v>
      </c>
      <c r="B527" s="35">
        <v>470165274</v>
      </c>
      <c r="C527" s="37" t="s">
        <v>533</v>
      </c>
      <c r="D527" s="38">
        <v>0</v>
      </c>
      <c r="E527" s="38">
        <v>0</v>
      </c>
      <c r="F527" s="38">
        <v>0</v>
      </c>
      <c r="G527" s="38">
        <v>1</v>
      </c>
      <c r="H527" s="38">
        <v>0</v>
      </c>
      <c r="I527" s="38">
        <v>0</v>
      </c>
      <c r="J527" s="38">
        <v>0</v>
      </c>
      <c r="K527" s="57">
        <v>3.8600000000000002E-2</v>
      </c>
      <c r="L527" s="38">
        <v>0</v>
      </c>
      <c r="M527" s="38">
        <v>0</v>
      </c>
      <c r="N527" s="38">
        <v>0</v>
      </c>
      <c r="O527" s="38">
        <v>0</v>
      </c>
      <c r="P527" s="38">
        <v>0</v>
      </c>
      <c r="Q527" s="38">
        <v>1</v>
      </c>
      <c r="R527" s="57">
        <v>1.038</v>
      </c>
      <c r="S527" s="38">
        <v>10</v>
      </c>
      <c r="T527" s="35"/>
      <c r="U527" s="35">
        <v>470</v>
      </c>
      <c r="V527" s="35">
        <v>165</v>
      </c>
      <c r="W527" s="35">
        <v>274</v>
      </c>
      <c r="X527" s="58">
        <v>10424.200379247999</v>
      </c>
      <c r="Y527" s="58">
        <v>10424</v>
      </c>
    </row>
    <row r="528" spans="1:25" s="58" customFormat="1">
      <c r="A528" s="56">
        <v>470</v>
      </c>
      <c r="B528" s="35">
        <v>470165284</v>
      </c>
      <c r="C528" s="37" t="s">
        <v>533</v>
      </c>
      <c r="D528" s="38">
        <v>0</v>
      </c>
      <c r="E528" s="38">
        <v>0</v>
      </c>
      <c r="F528" s="38">
        <v>26</v>
      </c>
      <c r="G528" s="38">
        <v>61</v>
      </c>
      <c r="H528" s="38">
        <v>24</v>
      </c>
      <c r="I528" s="38">
        <v>21</v>
      </c>
      <c r="J528" s="38">
        <v>0</v>
      </c>
      <c r="K528" s="57">
        <v>5.0952000000000002</v>
      </c>
      <c r="L528" s="38">
        <v>0</v>
      </c>
      <c r="M528" s="38">
        <v>3</v>
      </c>
      <c r="N528" s="38">
        <v>0</v>
      </c>
      <c r="O528" s="38">
        <v>0</v>
      </c>
      <c r="P528" s="38">
        <v>28</v>
      </c>
      <c r="Q528" s="38">
        <v>132</v>
      </c>
      <c r="R528" s="57">
        <v>1.038</v>
      </c>
      <c r="S528" s="38">
        <v>5</v>
      </c>
      <c r="T528" s="35"/>
      <c r="U528" s="35">
        <v>470</v>
      </c>
      <c r="V528" s="35">
        <v>165</v>
      </c>
      <c r="W528" s="35">
        <v>284</v>
      </c>
      <c r="X528" s="58">
        <v>1533624.1690207357</v>
      </c>
      <c r="Y528" s="58">
        <v>11618</v>
      </c>
    </row>
    <row r="529" spans="1:25" s="58" customFormat="1">
      <c r="A529" s="56">
        <v>470</v>
      </c>
      <c r="B529" s="35">
        <v>470165305</v>
      </c>
      <c r="C529" s="37" t="s">
        <v>533</v>
      </c>
      <c r="D529" s="38">
        <v>0</v>
      </c>
      <c r="E529" s="38">
        <v>0</v>
      </c>
      <c r="F529" s="38">
        <v>13</v>
      </c>
      <c r="G529" s="38">
        <v>27</v>
      </c>
      <c r="H529" s="38">
        <v>18</v>
      </c>
      <c r="I529" s="38">
        <v>15</v>
      </c>
      <c r="J529" s="38">
        <v>0</v>
      </c>
      <c r="K529" s="57">
        <v>2.8178000000000001</v>
      </c>
      <c r="L529" s="38">
        <v>0</v>
      </c>
      <c r="M529" s="38">
        <v>2</v>
      </c>
      <c r="N529" s="38">
        <v>0</v>
      </c>
      <c r="O529" s="38">
        <v>0</v>
      </c>
      <c r="P529" s="38">
        <v>12</v>
      </c>
      <c r="Q529" s="38">
        <v>73</v>
      </c>
      <c r="R529" s="57">
        <v>1.038</v>
      </c>
      <c r="S529" s="38">
        <v>4</v>
      </c>
      <c r="T529" s="35"/>
      <c r="U529" s="35">
        <v>470</v>
      </c>
      <c r="V529" s="35">
        <v>165</v>
      </c>
      <c r="W529" s="35">
        <v>305</v>
      </c>
      <c r="X529" s="58">
        <v>835318.62184510415</v>
      </c>
      <c r="Y529" s="58">
        <v>11443</v>
      </c>
    </row>
    <row r="530" spans="1:25" s="58" customFormat="1">
      <c r="A530" s="56">
        <v>470</v>
      </c>
      <c r="B530" s="35">
        <v>470165342</v>
      </c>
      <c r="C530" s="37" t="s">
        <v>533</v>
      </c>
      <c r="D530" s="38">
        <v>0</v>
      </c>
      <c r="E530" s="38">
        <v>0</v>
      </c>
      <c r="F530" s="38">
        <v>0</v>
      </c>
      <c r="G530" s="38">
        <v>1</v>
      </c>
      <c r="H530" s="38">
        <v>0</v>
      </c>
      <c r="I530" s="38">
        <v>2</v>
      </c>
      <c r="J530" s="38">
        <v>0</v>
      </c>
      <c r="K530" s="57">
        <v>0.1158</v>
      </c>
      <c r="L530" s="38">
        <v>0</v>
      </c>
      <c r="M530" s="38">
        <v>0</v>
      </c>
      <c r="N530" s="38">
        <v>0</v>
      </c>
      <c r="O530" s="38">
        <v>0</v>
      </c>
      <c r="P530" s="38">
        <v>1</v>
      </c>
      <c r="Q530" s="38">
        <v>3</v>
      </c>
      <c r="R530" s="57">
        <v>1.038</v>
      </c>
      <c r="S530" s="38">
        <v>3</v>
      </c>
      <c r="T530" s="35"/>
      <c r="U530" s="35">
        <v>470</v>
      </c>
      <c r="V530" s="35">
        <v>165</v>
      </c>
      <c r="W530" s="35">
        <v>342</v>
      </c>
      <c r="X530" s="58">
        <v>38697.011897744</v>
      </c>
      <c r="Y530" s="58">
        <v>12899</v>
      </c>
    </row>
    <row r="531" spans="1:25" s="58" customFormat="1">
      <c r="A531" s="56">
        <v>470</v>
      </c>
      <c r="B531" s="35">
        <v>470165344</v>
      </c>
      <c r="C531" s="37" t="s">
        <v>533</v>
      </c>
      <c r="D531" s="38">
        <v>0</v>
      </c>
      <c r="E531" s="38">
        <v>0</v>
      </c>
      <c r="F531" s="38">
        <v>0</v>
      </c>
      <c r="G531" s="38">
        <v>2</v>
      </c>
      <c r="H531" s="38">
        <v>0</v>
      </c>
      <c r="I531" s="38">
        <v>0</v>
      </c>
      <c r="J531" s="38">
        <v>0</v>
      </c>
      <c r="K531" s="57">
        <v>7.7200000000000005E-2</v>
      </c>
      <c r="L531" s="38">
        <v>0</v>
      </c>
      <c r="M531" s="38">
        <v>0</v>
      </c>
      <c r="N531" s="38">
        <v>0</v>
      </c>
      <c r="O531" s="38">
        <v>0</v>
      </c>
      <c r="P531" s="38">
        <v>2</v>
      </c>
      <c r="Q531" s="38">
        <v>2</v>
      </c>
      <c r="R531" s="57">
        <v>1.038</v>
      </c>
      <c r="S531" s="38">
        <v>2</v>
      </c>
      <c r="T531" s="35"/>
      <c r="U531" s="35">
        <v>470</v>
      </c>
      <c r="V531" s="35">
        <v>165</v>
      </c>
      <c r="W531" s="35">
        <v>344</v>
      </c>
      <c r="X531" s="58">
        <v>29291.454638496001</v>
      </c>
      <c r="Y531" s="58">
        <v>14646</v>
      </c>
    </row>
    <row r="532" spans="1:25" s="58" customFormat="1">
      <c r="A532" s="56">
        <v>470</v>
      </c>
      <c r="B532" s="35">
        <v>470165346</v>
      </c>
      <c r="C532" s="37" t="s">
        <v>533</v>
      </c>
      <c r="D532" s="38">
        <v>0</v>
      </c>
      <c r="E532" s="38">
        <v>0</v>
      </c>
      <c r="F532" s="38">
        <v>1</v>
      </c>
      <c r="G532" s="38">
        <v>0</v>
      </c>
      <c r="H532" s="38">
        <v>0</v>
      </c>
      <c r="I532" s="38">
        <v>0</v>
      </c>
      <c r="J532" s="38">
        <v>0</v>
      </c>
      <c r="K532" s="57">
        <v>3.8600000000000002E-2</v>
      </c>
      <c r="L532" s="38">
        <v>0</v>
      </c>
      <c r="M532" s="38">
        <v>1</v>
      </c>
      <c r="N532" s="38">
        <v>0</v>
      </c>
      <c r="O532" s="38">
        <v>0</v>
      </c>
      <c r="P532" s="38">
        <v>1</v>
      </c>
      <c r="Q532" s="38">
        <v>1</v>
      </c>
      <c r="R532" s="57">
        <v>1.038</v>
      </c>
      <c r="S532" s="38">
        <v>8</v>
      </c>
      <c r="T532" s="35"/>
      <c r="U532" s="35">
        <v>470</v>
      </c>
      <c r="V532" s="35">
        <v>165</v>
      </c>
      <c r="W532" s="35">
        <v>346</v>
      </c>
      <c r="X532" s="58">
        <v>18506.405879247999</v>
      </c>
      <c r="Y532" s="58">
        <v>18506</v>
      </c>
    </row>
    <row r="533" spans="1:25" s="58" customFormat="1">
      <c r="A533" s="56">
        <v>470</v>
      </c>
      <c r="B533" s="35">
        <v>470165347</v>
      </c>
      <c r="C533" s="37" t="s">
        <v>533</v>
      </c>
      <c r="D533" s="38">
        <v>0</v>
      </c>
      <c r="E533" s="38">
        <v>0</v>
      </c>
      <c r="F533" s="38">
        <v>1</v>
      </c>
      <c r="G533" s="38">
        <v>2</v>
      </c>
      <c r="H533" s="38">
        <v>4</v>
      </c>
      <c r="I533" s="38">
        <v>1</v>
      </c>
      <c r="J533" s="38">
        <v>0</v>
      </c>
      <c r="K533" s="57">
        <v>0.30880000000000002</v>
      </c>
      <c r="L533" s="38">
        <v>0</v>
      </c>
      <c r="M533" s="38">
        <v>0</v>
      </c>
      <c r="N533" s="38">
        <v>0</v>
      </c>
      <c r="O533" s="38">
        <v>0</v>
      </c>
      <c r="P533" s="38">
        <v>3</v>
      </c>
      <c r="Q533" s="38">
        <v>8</v>
      </c>
      <c r="R533" s="57">
        <v>1.038</v>
      </c>
      <c r="S533" s="38">
        <v>8</v>
      </c>
      <c r="T533" s="35"/>
      <c r="U533" s="35">
        <v>470</v>
      </c>
      <c r="V533" s="35">
        <v>165</v>
      </c>
      <c r="W533" s="35">
        <v>347</v>
      </c>
      <c r="X533" s="58">
        <v>99877.473733983992</v>
      </c>
      <c r="Y533" s="58">
        <v>12485</v>
      </c>
    </row>
    <row r="534" spans="1:25" s="58" customFormat="1">
      <c r="A534" s="56">
        <v>470</v>
      </c>
      <c r="B534" s="35">
        <v>470165705</v>
      </c>
      <c r="C534" s="37" t="s">
        <v>533</v>
      </c>
      <c r="D534" s="38">
        <v>0</v>
      </c>
      <c r="E534" s="38">
        <v>0</v>
      </c>
      <c r="F534" s="38">
        <v>0</v>
      </c>
      <c r="G534" s="38">
        <v>0</v>
      </c>
      <c r="H534" s="38">
        <v>1</v>
      </c>
      <c r="I534" s="38">
        <v>1</v>
      </c>
      <c r="J534" s="38">
        <v>0</v>
      </c>
      <c r="K534" s="57">
        <v>7.7200000000000005E-2</v>
      </c>
      <c r="L534" s="38">
        <v>0</v>
      </c>
      <c r="M534" s="38">
        <v>0</v>
      </c>
      <c r="N534" s="38">
        <v>0</v>
      </c>
      <c r="O534" s="38">
        <v>0</v>
      </c>
      <c r="P534" s="38">
        <v>0</v>
      </c>
      <c r="Q534" s="38">
        <v>2</v>
      </c>
      <c r="R534" s="57">
        <v>1.038</v>
      </c>
      <c r="S534" s="38">
        <v>2</v>
      </c>
      <c r="T534" s="35"/>
      <c r="U534" s="35">
        <v>470</v>
      </c>
      <c r="V534" s="35">
        <v>165</v>
      </c>
      <c r="W534" s="35">
        <v>705</v>
      </c>
      <c r="X534" s="58">
        <v>22016.939178496003</v>
      </c>
      <c r="Y534" s="58">
        <v>11008</v>
      </c>
    </row>
    <row r="535" spans="1:25" s="58" customFormat="1">
      <c r="A535" s="56">
        <v>474</v>
      </c>
      <c r="B535" s="35">
        <v>474097057</v>
      </c>
      <c r="C535" s="37" t="s">
        <v>534</v>
      </c>
      <c r="D535" s="38">
        <v>0</v>
      </c>
      <c r="E535" s="38">
        <v>0</v>
      </c>
      <c r="F535" s="38">
        <v>0</v>
      </c>
      <c r="G535" s="38">
        <v>0</v>
      </c>
      <c r="H535" s="38">
        <v>1</v>
      </c>
      <c r="I535" s="38">
        <v>0</v>
      </c>
      <c r="J535" s="38">
        <v>0</v>
      </c>
      <c r="K535" s="57">
        <v>3.8600000000000002E-2</v>
      </c>
      <c r="L535" s="38">
        <v>0</v>
      </c>
      <c r="M535" s="38">
        <v>0</v>
      </c>
      <c r="N535" s="38">
        <v>0</v>
      </c>
      <c r="O535" s="38">
        <v>0</v>
      </c>
      <c r="P535" s="38">
        <v>1</v>
      </c>
      <c r="Q535" s="38">
        <v>1</v>
      </c>
      <c r="R535" s="57">
        <v>1</v>
      </c>
      <c r="S535" s="38">
        <v>12</v>
      </c>
      <c r="T535" s="35"/>
      <c r="U535" s="35">
        <v>474</v>
      </c>
      <c r="V535" s="35">
        <v>97</v>
      </c>
      <c r="W535" s="35">
        <v>57</v>
      </c>
      <c r="X535" s="58">
        <v>16230.99691</v>
      </c>
      <c r="Y535" s="58">
        <v>16231</v>
      </c>
    </row>
    <row r="536" spans="1:25" s="58" customFormat="1">
      <c r="A536" s="56">
        <v>474</v>
      </c>
      <c r="B536" s="35">
        <v>474097064</v>
      </c>
      <c r="C536" s="37" t="s">
        <v>534</v>
      </c>
      <c r="D536" s="38">
        <v>0</v>
      </c>
      <c r="E536" s="38">
        <v>0</v>
      </c>
      <c r="F536" s="38">
        <v>0</v>
      </c>
      <c r="G536" s="38">
        <v>0</v>
      </c>
      <c r="H536" s="38">
        <v>0</v>
      </c>
      <c r="I536" s="38">
        <v>1</v>
      </c>
      <c r="J536" s="38">
        <v>0</v>
      </c>
      <c r="K536" s="57">
        <v>3.8600000000000002E-2</v>
      </c>
      <c r="L536" s="38">
        <v>0</v>
      </c>
      <c r="M536" s="38">
        <v>0</v>
      </c>
      <c r="N536" s="38">
        <v>0</v>
      </c>
      <c r="O536" s="38">
        <v>0</v>
      </c>
      <c r="P536" s="38">
        <v>0</v>
      </c>
      <c r="Q536" s="38">
        <v>1</v>
      </c>
      <c r="R536" s="57">
        <v>1</v>
      </c>
      <c r="S536" s="38">
        <v>10</v>
      </c>
      <c r="T536" s="35"/>
      <c r="U536" s="35">
        <v>474</v>
      </c>
      <c r="V536" s="35">
        <v>97</v>
      </c>
      <c r="W536" s="35">
        <v>64</v>
      </c>
      <c r="X536" s="58">
        <v>11611.466909999999</v>
      </c>
      <c r="Y536" s="58">
        <v>11611</v>
      </c>
    </row>
    <row r="537" spans="1:25" s="58" customFormat="1">
      <c r="A537" s="56">
        <v>474</v>
      </c>
      <c r="B537" s="35">
        <v>474097097</v>
      </c>
      <c r="C537" s="37" t="s">
        <v>534</v>
      </c>
      <c r="D537" s="38">
        <v>0</v>
      </c>
      <c r="E537" s="38">
        <v>0</v>
      </c>
      <c r="F537" s="38">
        <v>0</v>
      </c>
      <c r="G537" s="38">
        <v>0</v>
      </c>
      <c r="H537" s="38">
        <v>93</v>
      </c>
      <c r="I537" s="38">
        <v>134</v>
      </c>
      <c r="J537" s="38">
        <v>0</v>
      </c>
      <c r="K537" s="57">
        <v>8.7622</v>
      </c>
      <c r="L537" s="38">
        <v>0</v>
      </c>
      <c r="M537" s="38">
        <v>0</v>
      </c>
      <c r="N537" s="38">
        <v>3</v>
      </c>
      <c r="O537" s="38">
        <v>5</v>
      </c>
      <c r="P537" s="38">
        <v>144</v>
      </c>
      <c r="Q537" s="38">
        <v>227</v>
      </c>
      <c r="R537" s="57">
        <v>1</v>
      </c>
      <c r="S537" s="38">
        <v>11</v>
      </c>
      <c r="T537" s="35"/>
      <c r="U537" s="35">
        <v>474</v>
      </c>
      <c r="V537" s="35">
        <v>97</v>
      </c>
      <c r="W537" s="35">
        <v>97</v>
      </c>
      <c r="X537" s="58">
        <v>3370747.8585700002</v>
      </c>
      <c r="Y537" s="58">
        <v>14849</v>
      </c>
    </row>
    <row r="538" spans="1:25" s="58" customFormat="1">
      <c r="A538" s="56">
        <v>474</v>
      </c>
      <c r="B538" s="35">
        <v>474097103</v>
      </c>
      <c r="C538" s="37" t="s">
        <v>534</v>
      </c>
      <c r="D538" s="38">
        <v>0</v>
      </c>
      <c r="E538" s="38">
        <v>0</v>
      </c>
      <c r="F538" s="38">
        <v>0</v>
      </c>
      <c r="G538" s="38">
        <v>0</v>
      </c>
      <c r="H538" s="38">
        <v>7</v>
      </c>
      <c r="I538" s="38">
        <v>7</v>
      </c>
      <c r="J538" s="38">
        <v>0</v>
      </c>
      <c r="K538" s="57">
        <v>0.54039999999999999</v>
      </c>
      <c r="L538" s="38">
        <v>0</v>
      </c>
      <c r="M538" s="38">
        <v>0</v>
      </c>
      <c r="N538" s="38">
        <v>0</v>
      </c>
      <c r="O538" s="38">
        <v>0</v>
      </c>
      <c r="P538" s="38">
        <v>9</v>
      </c>
      <c r="Q538" s="38">
        <v>14</v>
      </c>
      <c r="R538" s="57">
        <v>1</v>
      </c>
      <c r="S538" s="38">
        <v>10</v>
      </c>
      <c r="T538" s="35"/>
      <c r="U538" s="35">
        <v>474</v>
      </c>
      <c r="V538" s="35">
        <v>97</v>
      </c>
      <c r="W538" s="35">
        <v>103</v>
      </c>
      <c r="X538" s="58">
        <v>202145.01673999996</v>
      </c>
      <c r="Y538" s="58">
        <v>14439</v>
      </c>
    </row>
    <row r="539" spans="1:25" s="58" customFormat="1">
      <c r="A539" s="56">
        <v>474</v>
      </c>
      <c r="B539" s="35">
        <v>474097153</v>
      </c>
      <c r="C539" s="37" t="s">
        <v>534</v>
      </c>
      <c r="D539" s="38">
        <v>0</v>
      </c>
      <c r="E539" s="38">
        <v>0</v>
      </c>
      <c r="F539" s="38">
        <v>0</v>
      </c>
      <c r="G539" s="38">
        <v>0</v>
      </c>
      <c r="H539" s="38">
        <v>12</v>
      </c>
      <c r="I539" s="38">
        <v>28</v>
      </c>
      <c r="J539" s="38">
        <v>0</v>
      </c>
      <c r="K539" s="57">
        <v>1.544</v>
      </c>
      <c r="L539" s="38">
        <v>0</v>
      </c>
      <c r="M539" s="38">
        <v>0</v>
      </c>
      <c r="N539" s="38">
        <v>0</v>
      </c>
      <c r="O539" s="38">
        <v>0</v>
      </c>
      <c r="P539" s="38">
        <v>19</v>
      </c>
      <c r="Q539" s="38">
        <v>40</v>
      </c>
      <c r="R539" s="57">
        <v>1</v>
      </c>
      <c r="S539" s="38">
        <v>10</v>
      </c>
      <c r="T539" s="35"/>
      <c r="U539" s="35">
        <v>474</v>
      </c>
      <c r="V539" s="35">
        <v>97</v>
      </c>
      <c r="W539" s="35">
        <v>153</v>
      </c>
      <c r="X539" s="58">
        <v>553184.35640000005</v>
      </c>
      <c r="Y539" s="58">
        <v>13830</v>
      </c>
    </row>
    <row r="540" spans="1:25" s="58" customFormat="1">
      <c r="A540" s="56">
        <v>474</v>
      </c>
      <c r="B540" s="35">
        <v>474097162</v>
      </c>
      <c r="C540" s="37" t="s">
        <v>534</v>
      </c>
      <c r="D540" s="38">
        <v>0</v>
      </c>
      <c r="E540" s="38">
        <v>0</v>
      </c>
      <c r="F540" s="38">
        <v>0</v>
      </c>
      <c r="G540" s="38">
        <v>0</v>
      </c>
      <c r="H540" s="38">
        <v>5</v>
      </c>
      <c r="I540" s="38">
        <v>9</v>
      </c>
      <c r="J540" s="38">
        <v>0</v>
      </c>
      <c r="K540" s="57">
        <v>0.54039999999999999</v>
      </c>
      <c r="L540" s="38">
        <v>0</v>
      </c>
      <c r="M540" s="38">
        <v>0</v>
      </c>
      <c r="N540" s="38">
        <v>0</v>
      </c>
      <c r="O540" s="38">
        <v>0</v>
      </c>
      <c r="P540" s="38">
        <v>5</v>
      </c>
      <c r="Q540" s="38">
        <v>14</v>
      </c>
      <c r="R540" s="57">
        <v>1</v>
      </c>
      <c r="S540" s="38">
        <v>5</v>
      </c>
      <c r="T540" s="35"/>
      <c r="U540" s="35">
        <v>474</v>
      </c>
      <c r="V540" s="35">
        <v>97</v>
      </c>
      <c r="W540" s="35">
        <v>162</v>
      </c>
      <c r="X540" s="58">
        <v>175326.83674000003</v>
      </c>
      <c r="Y540" s="58">
        <v>12523</v>
      </c>
    </row>
    <row r="541" spans="1:25" s="58" customFormat="1">
      <c r="A541" s="56">
        <v>474</v>
      </c>
      <c r="B541" s="35">
        <v>474097343</v>
      </c>
      <c r="C541" s="37" t="s">
        <v>534</v>
      </c>
      <c r="D541" s="38">
        <v>0</v>
      </c>
      <c r="E541" s="38">
        <v>0</v>
      </c>
      <c r="F541" s="38">
        <v>0</v>
      </c>
      <c r="G541" s="38">
        <v>0</v>
      </c>
      <c r="H541" s="38">
        <v>7</v>
      </c>
      <c r="I541" s="38">
        <v>8</v>
      </c>
      <c r="J541" s="38">
        <v>0</v>
      </c>
      <c r="K541" s="57">
        <v>0.57899999999999996</v>
      </c>
      <c r="L541" s="38">
        <v>0</v>
      </c>
      <c r="M541" s="38">
        <v>0</v>
      </c>
      <c r="N541" s="38">
        <v>0</v>
      </c>
      <c r="O541" s="38">
        <v>0</v>
      </c>
      <c r="P541" s="38">
        <v>4</v>
      </c>
      <c r="Q541" s="38">
        <v>15</v>
      </c>
      <c r="R541" s="57">
        <v>1</v>
      </c>
      <c r="S541" s="38">
        <v>10</v>
      </c>
      <c r="T541" s="35"/>
      <c r="U541" s="35">
        <v>474</v>
      </c>
      <c r="V541" s="35">
        <v>97</v>
      </c>
      <c r="W541" s="35">
        <v>343</v>
      </c>
      <c r="X541" s="58">
        <v>184543.28365</v>
      </c>
      <c r="Y541" s="58">
        <v>12303</v>
      </c>
    </row>
    <row r="542" spans="1:25" s="58" customFormat="1">
      <c r="A542" s="56">
        <v>474</v>
      </c>
      <c r="B542" s="35">
        <v>474097610</v>
      </c>
      <c r="C542" s="37" t="s">
        <v>534</v>
      </c>
      <c r="D542" s="38">
        <v>0</v>
      </c>
      <c r="E542" s="38">
        <v>0</v>
      </c>
      <c r="F542" s="38">
        <v>0</v>
      </c>
      <c r="G542" s="38">
        <v>0</v>
      </c>
      <c r="H542" s="38">
        <v>4</v>
      </c>
      <c r="I542" s="38">
        <v>2</v>
      </c>
      <c r="J542" s="38">
        <v>0</v>
      </c>
      <c r="K542" s="57">
        <v>0.2316</v>
      </c>
      <c r="L542" s="38">
        <v>0</v>
      </c>
      <c r="M542" s="38">
        <v>0</v>
      </c>
      <c r="N542" s="38">
        <v>0</v>
      </c>
      <c r="O542" s="38">
        <v>0</v>
      </c>
      <c r="P542" s="38">
        <v>2</v>
      </c>
      <c r="Q542" s="38">
        <v>6</v>
      </c>
      <c r="R542" s="57">
        <v>1</v>
      </c>
      <c r="S542" s="38">
        <v>5</v>
      </c>
      <c r="T542" s="35"/>
      <c r="U542" s="35">
        <v>474</v>
      </c>
      <c r="V542" s="35">
        <v>97</v>
      </c>
      <c r="W542" s="35">
        <v>610</v>
      </c>
      <c r="X542" s="58">
        <v>71061.24145999999</v>
      </c>
      <c r="Y542" s="58">
        <v>11844</v>
      </c>
    </row>
    <row r="543" spans="1:25" s="58" customFormat="1">
      <c r="A543" s="56">
        <v>474</v>
      </c>
      <c r="B543" s="35">
        <v>474097615</v>
      </c>
      <c r="C543" s="37" t="s">
        <v>534</v>
      </c>
      <c r="D543" s="38">
        <v>0</v>
      </c>
      <c r="E543" s="38">
        <v>0</v>
      </c>
      <c r="F543" s="38">
        <v>0</v>
      </c>
      <c r="G543" s="38">
        <v>0</v>
      </c>
      <c r="H543" s="38">
        <v>1</v>
      </c>
      <c r="I543" s="38">
        <v>2</v>
      </c>
      <c r="J543" s="38">
        <v>0</v>
      </c>
      <c r="K543" s="57">
        <v>0.1158</v>
      </c>
      <c r="L543" s="38">
        <v>0</v>
      </c>
      <c r="M543" s="38">
        <v>0</v>
      </c>
      <c r="N543" s="38">
        <v>0</v>
      </c>
      <c r="O543" s="38">
        <v>0</v>
      </c>
      <c r="P543" s="38">
        <v>2</v>
      </c>
      <c r="Q543" s="38">
        <v>3</v>
      </c>
      <c r="R543" s="57">
        <v>1</v>
      </c>
      <c r="S543" s="38">
        <v>10</v>
      </c>
      <c r="T543" s="35"/>
      <c r="U543" s="35">
        <v>474</v>
      </c>
      <c r="V543" s="35">
        <v>97</v>
      </c>
      <c r="W543" s="35">
        <v>615</v>
      </c>
      <c r="X543" s="58">
        <v>44662.640729999992</v>
      </c>
      <c r="Y543" s="58">
        <v>14888</v>
      </c>
    </row>
    <row r="544" spans="1:25" s="58" customFormat="1">
      <c r="A544" s="56">
        <v>474</v>
      </c>
      <c r="B544" s="35">
        <v>474097616</v>
      </c>
      <c r="C544" s="37" t="s">
        <v>534</v>
      </c>
      <c r="D544" s="38">
        <v>0</v>
      </c>
      <c r="E544" s="38">
        <v>0</v>
      </c>
      <c r="F544" s="38">
        <v>0</v>
      </c>
      <c r="G544" s="38">
        <v>0</v>
      </c>
      <c r="H544" s="38">
        <v>0</v>
      </c>
      <c r="I544" s="38">
        <v>1</v>
      </c>
      <c r="J544" s="38">
        <v>0</v>
      </c>
      <c r="K544" s="57">
        <v>3.8600000000000002E-2</v>
      </c>
      <c r="L544" s="38">
        <v>0</v>
      </c>
      <c r="M544" s="38">
        <v>0</v>
      </c>
      <c r="N544" s="38">
        <v>0</v>
      </c>
      <c r="O544" s="38">
        <v>0</v>
      </c>
      <c r="P544" s="38">
        <v>1</v>
      </c>
      <c r="Q544" s="38">
        <v>1</v>
      </c>
      <c r="R544" s="57">
        <v>1</v>
      </c>
      <c r="S544" s="38">
        <v>6</v>
      </c>
      <c r="T544" s="35"/>
      <c r="U544" s="35">
        <v>474</v>
      </c>
      <c r="V544" s="35">
        <v>97</v>
      </c>
      <c r="W544" s="35">
        <v>616</v>
      </c>
      <c r="X544" s="58">
        <v>16405.886910000001</v>
      </c>
      <c r="Y544" s="58">
        <v>16406</v>
      </c>
    </row>
    <row r="545" spans="1:25" s="58" customFormat="1">
      <c r="A545" s="56">
        <v>474</v>
      </c>
      <c r="B545" s="35">
        <v>474097620</v>
      </c>
      <c r="C545" s="37" t="s">
        <v>534</v>
      </c>
      <c r="D545" s="38">
        <v>0</v>
      </c>
      <c r="E545" s="38">
        <v>0</v>
      </c>
      <c r="F545" s="38">
        <v>0</v>
      </c>
      <c r="G545" s="38">
        <v>0</v>
      </c>
      <c r="H545" s="38">
        <v>1</v>
      </c>
      <c r="I545" s="38">
        <v>0</v>
      </c>
      <c r="J545" s="38">
        <v>0</v>
      </c>
      <c r="K545" s="57">
        <v>3.8600000000000002E-2</v>
      </c>
      <c r="L545" s="38">
        <v>0</v>
      </c>
      <c r="M545" s="38">
        <v>0</v>
      </c>
      <c r="N545" s="38">
        <v>0</v>
      </c>
      <c r="O545" s="38">
        <v>0</v>
      </c>
      <c r="P545" s="38">
        <v>1</v>
      </c>
      <c r="Q545" s="38">
        <v>1</v>
      </c>
      <c r="R545" s="57">
        <v>1</v>
      </c>
      <c r="S545" s="38">
        <v>4</v>
      </c>
      <c r="T545" s="35"/>
      <c r="U545" s="35">
        <v>474</v>
      </c>
      <c r="V545" s="35">
        <v>97</v>
      </c>
      <c r="W545" s="35">
        <v>620</v>
      </c>
      <c r="X545" s="58">
        <v>14055.576909999998</v>
      </c>
      <c r="Y545" s="58">
        <v>14056</v>
      </c>
    </row>
    <row r="546" spans="1:25" s="58" customFormat="1">
      <c r="A546" s="56">
        <v>474</v>
      </c>
      <c r="B546" s="35">
        <v>474097673</v>
      </c>
      <c r="C546" s="37" t="s">
        <v>534</v>
      </c>
      <c r="D546" s="38">
        <v>0</v>
      </c>
      <c r="E546" s="38">
        <v>0</v>
      </c>
      <c r="F546" s="38">
        <v>0</v>
      </c>
      <c r="G546" s="38">
        <v>0</v>
      </c>
      <c r="H546" s="38">
        <v>1</v>
      </c>
      <c r="I546" s="38">
        <v>0</v>
      </c>
      <c r="J546" s="38">
        <v>0</v>
      </c>
      <c r="K546" s="57">
        <v>3.8600000000000002E-2</v>
      </c>
      <c r="L546" s="38">
        <v>0</v>
      </c>
      <c r="M546" s="38">
        <v>0</v>
      </c>
      <c r="N546" s="38">
        <v>0</v>
      </c>
      <c r="O546" s="38">
        <v>0</v>
      </c>
      <c r="P546" s="38">
        <v>0</v>
      </c>
      <c r="Q546" s="38">
        <v>1</v>
      </c>
      <c r="R546" s="57">
        <v>1</v>
      </c>
      <c r="S546" s="38">
        <v>3</v>
      </c>
      <c r="T546" s="35"/>
      <c r="U546" s="35">
        <v>474</v>
      </c>
      <c r="V546" s="35">
        <v>97</v>
      </c>
      <c r="W546" s="35">
        <v>673</v>
      </c>
      <c r="X546" s="58">
        <v>9754.4269099999983</v>
      </c>
      <c r="Y546" s="58">
        <v>9754</v>
      </c>
    </row>
    <row r="547" spans="1:25" s="58" customFormat="1">
      <c r="A547" s="56">
        <v>474</v>
      </c>
      <c r="B547" s="35">
        <v>474097720</v>
      </c>
      <c r="C547" s="37" t="s">
        <v>534</v>
      </c>
      <c r="D547" s="38">
        <v>0</v>
      </c>
      <c r="E547" s="38">
        <v>0</v>
      </c>
      <c r="F547" s="38">
        <v>0</v>
      </c>
      <c r="G547" s="38">
        <v>0</v>
      </c>
      <c r="H547" s="38">
        <v>4</v>
      </c>
      <c r="I547" s="38">
        <v>5</v>
      </c>
      <c r="J547" s="38">
        <v>0</v>
      </c>
      <c r="K547" s="57">
        <v>0.34739999999999999</v>
      </c>
      <c r="L547" s="38">
        <v>0</v>
      </c>
      <c r="M547" s="38">
        <v>0</v>
      </c>
      <c r="N547" s="38">
        <v>0</v>
      </c>
      <c r="O547" s="38">
        <v>0</v>
      </c>
      <c r="P547" s="38">
        <v>5</v>
      </c>
      <c r="Q547" s="38">
        <v>9</v>
      </c>
      <c r="R547" s="57">
        <v>1</v>
      </c>
      <c r="S547" s="38">
        <v>8</v>
      </c>
      <c r="T547" s="35"/>
      <c r="U547" s="35">
        <v>474</v>
      </c>
      <c r="V547" s="35">
        <v>97</v>
      </c>
      <c r="W547" s="35">
        <v>720</v>
      </c>
      <c r="X547" s="58">
        <v>123667.59219</v>
      </c>
      <c r="Y547" s="58">
        <v>13741</v>
      </c>
    </row>
    <row r="548" spans="1:25" s="58" customFormat="1">
      <c r="A548" s="56">
        <v>474</v>
      </c>
      <c r="B548" s="35">
        <v>474097735</v>
      </c>
      <c r="C548" s="37" t="s">
        <v>534</v>
      </c>
      <c r="D548" s="38">
        <v>0</v>
      </c>
      <c r="E548" s="38">
        <v>0</v>
      </c>
      <c r="F548" s="38">
        <v>0</v>
      </c>
      <c r="G548" s="38">
        <v>0</v>
      </c>
      <c r="H548" s="38">
        <v>3</v>
      </c>
      <c r="I548" s="38">
        <v>10</v>
      </c>
      <c r="J548" s="38">
        <v>0</v>
      </c>
      <c r="K548" s="57">
        <v>0.50180000000000002</v>
      </c>
      <c r="L548" s="38">
        <v>0</v>
      </c>
      <c r="M548" s="38">
        <v>0</v>
      </c>
      <c r="N548" s="38">
        <v>0</v>
      </c>
      <c r="O548" s="38">
        <v>0</v>
      </c>
      <c r="P548" s="38">
        <v>6</v>
      </c>
      <c r="Q548" s="38">
        <v>13</v>
      </c>
      <c r="R548" s="57">
        <v>1</v>
      </c>
      <c r="S548" s="38">
        <v>6</v>
      </c>
      <c r="T548" s="35"/>
      <c r="U548" s="35">
        <v>474</v>
      </c>
      <c r="V548" s="35">
        <v>97</v>
      </c>
      <c r="W548" s="35">
        <v>735</v>
      </c>
      <c r="X548" s="58">
        <v>174144.46983000002</v>
      </c>
      <c r="Y548" s="58">
        <v>13396</v>
      </c>
    </row>
    <row r="549" spans="1:25" s="58" customFormat="1">
      <c r="A549" s="56">
        <v>474</v>
      </c>
      <c r="B549" s="35">
        <v>474097753</v>
      </c>
      <c r="C549" s="37" t="s">
        <v>534</v>
      </c>
      <c r="D549" s="38">
        <v>0</v>
      </c>
      <c r="E549" s="38">
        <v>0</v>
      </c>
      <c r="F549" s="38">
        <v>0</v>
      </c>
      <c r="G549" s="38">
        <v>0</v>
      </c>
      <c r="H549" s="38">
        <v>0</v>
      </c>
      <c r="I549" s="38">
        <v>2</v>
      </c>
      <c r="J549" s="38">
        <v>0</v>
      </c>
      <c r="K549" s="57">
        <v>7.7200000000000005E-2</v>
      </c>
      <c r="L549" s="38">
        <v>0</v>
      </c>
      <c r="M549" s="38">
        <v>0</v>
      </c>
      <c r="N549" s="38">
        <v>0</v>
      </c>
      <c r="O549" s="38">
        <v>0</v>
      </c>
      <c r="P549" s="38">
        <v>0</v>
      </c>
      <c r="Q549" s="38">
        <v>2</v>
      </c>
      <c r="R549" s="57">
        <v>1</v>
      </c>
      <c r="S549" s="38">
        <v>7</v>
      </c>
      <c r="T549" s="35"/>
      <c r="U549" s="35">
        <v>474</v>
      </c>
      <c r="V549" s="35">
        <v>97</v>
      </c>
      <c r="W549" s="35">
        <v>753</v>
      </c>
      <c r="X549" s="58">
        <v>23222.933819999998</v>
      </c>
      <c r="Y549" s="58">
        <v>11611</v>
      </c>
    </row>
    <row r="550" spans="1:25" s="58" customFormat="1">
      <c r="A550" s="56">
        <v>474</v>
      </c>
      <c r="B550" s="35">
        <v>474097775</v>
      </c>
      <c r="C550" s="37" t="s">
        <v>534</v>
      </c>
      <c r="D550" s="38">
        <v>0</v>
      </c>
      <c r="E550" s="38">
        <v>0</v>
      </c>
      <c r="F550" s="38">
        <v>0</v>
      </c>
      <c r="G550" s="38">
        <v>0</v>
      </c>
      <c r="H550" s="38">
        <v>1</v>
      </c>
      <c r="I550" s="38">
        <v>1</v>
      </c>
      <c r="J550" s="38">
        <v>0</v>
      </c>
      <c r="K550" s="57">
        <v>7.7200000000000005E-2</v>
      </c>
      <c r="L550" s="38">
        <v>0</v>
      </c>
      <c r="M550" s="38">
        <v>0</v>
      </c>
      <c r="N550" s="38">
        <v>0</v>
      </c>
      <c r="O550" s="38">
        <v>0</v>
      </c>
      <c r="P550" s="38">
        <v>2</v>
      </c>
      <c r="Q550" s="38">
        <v>2</v>
      </c>
      <c r="R550" s="57">
        <v>1</v>
      </c>
      <c r="S550" s="38">
        <v>4</v>
      </c>
      <c r="T550" s="35"/>
      <c r="U550" s="35">
        <v>474</v>
      </c>
      <c r="V550" s="35">
        <v>97</v>
      </c>
      <c r="W550" s="35">
        <v>775</v>
      </c>
      <c r="X550" s="58">
        <v>29968.19382</v>
      </c>
      <c r="Y550" s="58">
        <v>14984</v>
      </c>
    </row>
    <row r="551" spans="1:25" s="58" customFormat="1">
      <c r="A551" s="56">
        <v>478</v>
      </c>
      <c r="B551" s="35">
        <v>478352023</v>
      </c>
      <c r="C551" s="37" t="s">
        <v>535</v>
      </c>
      <c r="D551" s="38">
        <v>0</v>
      </c>
      <c r="E551" s="38">
        <v>0</v>
      </c>
      <c r="F551" s="38">
        <v>0</v>
      </c>
      <c r="G551" s="38">
        <v>0</v>
      </c>
      <c r="H551" s="38">
        <v>0</v>
      </c>
      <c r="I551" s="38">
        <v>1</v>
      </c>
      <c r="J551" s="38">
        <v>0</v>
      </c>
      <c r="K551" s="57">
        <v>3.8600000000000002E-2</v>
      </c>
      <c r="L551" s="38">
        <v>0</v>
      </c>
      <c r="M551" s="38">
        <v>0</v>
      </c>
      <c r="N551" s="38">
        <v>0</v>
      </c>
      <c r="O551" s="38">
        <v>0</v>
      </c>
      <c r="P551" s="38">
        <v>0</v>
      </c>
      <c r="Q551" s="38">
        <v>1</v>
      </c>
      <c r="R551" s="57">
        <v>1</v>
      </c>
      <c r="S551" s="38">
        <v>3</v>
      </c>
      <c r="T551" s="35"/>
      <c r="U551" s="35">
        <v>478</v>
      </c>
      <c r="V551" s="35">
        <v>352</v>
      </c>
      <c r="W551" s="35">
        <v>23</v>
      </c>
      <c r="X551" s="58">
        <v>11611.466909999999</v>
      </c>
      <c r="Y551" s="58">
        <v>11611</v>
      </c>
    </row>
    <row r="552" spans="1:25" s="58" customFormat="1">
      <c r="A552" s="56">
        <v>478</v>
      </c>
      <c r="B552" s="35">
        <v>478352056</v>
      </c>
      <c r="C552" s="37" t="s">
        <v>535</v>
      </c>
      <c r="D552" s="38">
        <v>0</v>
      </c>
      <c r="E552" s="38">
        <v>0</v>
      </c>
      <c r="F552" s="38">
        <v>0</v>
      </c>
      <c r="G552" s="38">
        <v>0</v>
      </c>
      <c r="H552" s="38">
        <v>1</v>
      </c>
      <c r="I552" s="38">
        <v>0</v>
      </c>
      <c r="J552" s="38">
        <v>0</v>
      </c>
      <c r="K552" s="57">
        <v>3.8600000000000002E-2</v>
      </c>
      <c r="L552" s="38">
        <v>0</v>
      </c>
      <c r="M552" s="38">
        <v>0</v>
      </c>
      <c r="N552" s="38">
        <v>0</v>
      </c>
      <c r="O552" s="38">
        <v>0</v>
      </c>
      <c r="P552" s="38">
        <v>1</v>
      </c>
      <c r="Q552" s="38">
        <v>1</v>
      </c>
      <c r="R552" s="57">
        <v>1</v>
      </c>
      <c r="S552" s="38">
        <v>4</v>
      </c>
      <c r="T552" s="35"/>
      <c r="U552" s="35">
        <v>478</v>
      </c>
      <c r="V552" s="35">
        <v>352</v>
      </c>
      <c r="W552" s="35">
        <v>56</v>
      </c>
      <c r="X552" s="58">
        <v>14055.576909999998</v>
      </c>
      <c r="Y552" s="58">
        <v>14056</v>
      </c>
    </row>
    <row r="553" spans="1:25" s="58" customFormat="1">
      <c r="A553" s="56">
        <v>478</v>
      </c>
      <c r="B553" s="35">
        <v>478352064</v>
      </c>
      <c r="C553" s="37" t="s">
        <v>535</v>
      </c>
      <c r="D553" s="38">
        <v>0</v>
      </c>
      <c r="E553" s="38">
        <v>0</v>
      </c>
      <c r="F553" s="38">
        <v>0</v>
      </c>
      <c r="G553" s="38">
        <v>0</v>
      </c>
      <c r="H553" s="38">
        <v>1</v>
      </c>
      <c r="I553" s="38">
        <v>1</v>
      </c>
      <c r="J553" s="38">
        <v>0</v>
      </c>
      <c r="K553" s="57">
        <v>7.7200000000000005E-2</v>
      </c>
      <c r="L553" s="38">
        <v>0</v>
      </c>
      <c r="M553" s="38">
        <v>0</v>
      </c>
      <c r="N553" s="38">
        <v>0</v>
      </c>
      <c r="O553" s="38">
        <v>0</v>
      </c>
      <c r="P553" s="38">
        <v>1</v>
      </c>
      <c r="Q553" s="38">
        <v>2</v>
      </c>
      <c r="R553" s="57">
        <v>1</v>
      </c>
      <c r="S553" s="38">
        <v>10</v>
      </c>
      <c r="T553" s="35"/>
      <c r="U553" s="35">
        <v>478</v>
      </c>
      <c r="V553" s="35">
        <v>352</v>
      </c>
      <c r="W553" s="35">
        <v>64</v>
      </c>
      <c r="X553" s="58">
        <v>27208.533820000001</v>
      </c>
      <c r="Y553" s="58">
        <v>13604</v>
      </c>
    </row>
    <row r="554" spans="1:25" s="58" customFormat="1">
      <c r="A554" s="56">
        <v>478</v>
      </c>
      <c r="B554" s="35">
        <v>478352067</v>
      </c>
      <c r="C554" s="37" t="s">
        <v>535</v>
      </c>
      <c r="D554" s="38">
        <v>0</v>
      </c>
      <c r="E554" s="38">
        <v>0</v>
      </c>
      <c r="F554" s="38">
        <v>0</v>
      </c>
      <c r="G554" s="38">
        <v>0</v>
      </c>
      <c r="H554" s="38">
        <v>2</v>
      </c>
      <c r="I554" s="38">
        <v>0</v>
      </c>
      <c r="J554" s="38">
        <v>0</v>
      </c>
      <c r="K554" s="57">
        <v>7.7200000000000005E-2</v>
      </c>
      <c r="L554" s="38">
        <v>0</v>
      </c>
      <c r="M554" s="38">
        <v>0</v>
      </c>
      <c r="N554" s="38">
        <v>0</v>
      </c>
      <c r="O554" s="38">
        <v>0</v>
      </c>
      <c r="P554" s="38">
        <v>0</v>
      </c>
      <c r="Q554" s="38">
        <v>2</v>
      </c>
      <c r="R554" s="57">
        <v>1</v>
      </c>
      <c r="S554" s="38">
        <v>2</v>
      </c>
      <c r="T554" s="35"/>
      <c r="U554" s="35">
        <v>478</v>
      </c>
      <c r="V554" s="35">
        <v>352</v>
      </c>
      <c r="W554" s="35">
        <v>67</v>
      </c>
      <c r="X554" s="58">
        <v>19508.853819999997</v>
      </c>
      <c r="Y554" s="58">
        <v>9754</v>
      </c>
    </row>
    <row r="555" spans="1:25" s="58" customFormat="1">
      <c r="A555" s="56">
        <v>478</v>
      </c>
      <c r="B555" s="35">
        <v>478352097</v>
      </c>
      <c r="C555" s="37" t="s">
        <v>535</v>
      </c>
      <c r="D555" s="38">
        <v>0</v>
      </c>
      <c r="E555" s="38">
        <v>0</v>
      </c>
      <c r="F555" s="38">
        <v>0</v>
      </c>
      <c r="G555" s="38">
        <v>0</v>
      </c>
      <c r="H555" s="38">
        <v>4</v>
      </c>
      <c r="I555" s="38">
        <v>6</v>
      </c>
      <c r="J555" s="38">
        <v>0</v>
      </c>
      <c r="K555" s="57">
        <v>0.38600000000000001</v>
      </c>
      <c r="L555" s="38">
        <v>0</v>
      </c>
      <c r="M555" s="38">
        <v>0</v>
      </c>
      <c r="N555" s="38">
        <v>0</v>
      </c>
      <c r="O555" s="38">
        <v>0</v>
      </c>
      <c r="P555" s="38">
        <v>3</v>
      </c>
      <c r="Q555" s="38">
        <v>10</v>
      </c>
      <c r="R555" s="57">
        <v>1</v>
      </c>
      <c r="S555" s="38">
        <v>11</v>
      </c>
      <c r="T555" s="35"/>
      <c r="U555" s="35">
        <v>478</v>
      </c>
      <c r="V555" s="35">
        <v>352</v>
      </c>
      <c r="W555" s="35">
        <v>97</v>
      </c>
      <c r="X555" s="58">
        <v>127165.36910000001</v>
      </c>
      <c r="Y555" s="58">
        <v>12717</v>
      </c>
    </row>
    <row r="556" spans="1:25" s="58" customFormat="1">
      <c r="A556" s="56">
        <v>478</v>
      </c>
      <c r="B556" s="35">
        <v>478352125</v>
      </c>
      <c r="C556" s="37" t="s">
        <v>535</v>
      </c>
      <c r="D556" s="38">
        <v>0</v>
      </c>
      <c r="E556" s="38">
        <v>0</v>
      </c>
      <c r="F556" s="38">
        <v>0</v>
      </c>
      <c r="G556" s="38">
        <v>0</v>
      </c>
      <c r="H556" s="38">
        <v>13</v>
      </c>
      <c r="I556" s="38">
        <v>14</v>
      </c>
      <c r="J556" s="38">
        <v>0</v>
      </c>
      <c r="K556" s="57">
        <v>1.0422</v>
      </c>
      <c r="L556" s="38">
        <v>0</v>
      </c>
      <c r="M556" s="38">
        <v>0</v>
      </c>
      <c r="N556" s="38">
        <v>0</v>
      </c>
      <c r="O556" s="38">
        <v>0</v>
      </c>
      <c r="P556" s="38">
        <v>5</v>
      </c>
      <c r="Q556" s="38">
        <v>27</v>
      </c>
      <c r="R556" s="57">
        <v>1</v>
      </c>
      <c r="S556" s="38">
        <v>2</v>
      </c>
      <c r="T556" s="35"/>
      <c r="U556" s="35">
        <v>478</v>
      </c>
      <c r="V556" s="35">
        <v>352</v>
      </c>
      <c r="W556" s="35">
        <v>125</v>
      </c>
      <c r="X556" s="58">
        <v>309782.38657000003</v>
      </c>
      <c r="Y556" s="58">
        <v>11473</v>
      </c>
    </row>
    <row r="557" spans="1:25" s="58" customFormat="1">
      <c r="A557" s="56">
        <v>478</v>
      </c>
      <c r="B557" s="35">
        <v>478352141</v>
      </c>
      <c r="C557" s="37" t="s">
        <v>535</v>
      </c>
      <c r="D557" s="38">
        <v>0</v>
      </c>
      <c r="E557" s="38">
        <v>0</v>
      </c>
      <c r="F557" s="38">
        <v>0</v>
      </c>
      <c r="G557" s="38">
        <v>0</v>
      </c>
      <c r="H557" s="38">
        <v>1</v>
      </c>
      <c r="I557" s="38">
        <v>4</v>
      </c>
      <c r="J557" s="38">
        <v>0</v>
      </c>
      <c r="K557" s="57">
        <v>0.193</v>
      </c>
      <c r="L557" s="38">
        <v>0</v>
      </c>
      <c r="M557" s="38">
        <v>0</v>
      </c>
      <c r="N557" s="38">
        <v>0</v>
      </c>
      <c r="O557" s="38">
        <v>0</v>
      </c>
      <c r="P557" s="38">
        <v>0</v>
      </c>
      <c r="Q557" s="38">
        <v>5</v>
      </c>
      <c r="R557" s="57">
        <v>1</v>
      </c>
      <c r="S557" s="38">
        <v>7</v>
      </c>
      <c r="T557" s="35"/>
      <c r="U557" s="35">
        <v>478</v>
      </c>
      <c r="V557" s="35">
        <v>352</v>
      </c>
      <c r="W557" s="35">
        <v>141</v>
      </c>
      <c r="X557" s="58">
        <v>56200.294549999991</v>
      </c>
      <c r="Y557" s="58">
        <v>11240</v>
      </c>
    </row>
    <row r="558" spans="1:25" s="58" customFormat="1">
      <c r="A558" s="56">
        <v>478</v>
      </c>
      <c r="B558" s="35">
        <v>478352153</v>
      </c>
      <c r="C558" s="37" t="s">
        <v>535</v>
      </c>
      <c r="D558" s="38">
        <v>0</v>
      </c>
      <c r="E558" s="38">
        <v>0</v>
      </c>
      <c r="F558" s="38">
        <v>0</v>
      </c>
      <c r="G558" s="38">
        <v>0</v>
      </c>
      <c r="H558" s="38">
        <v>17</v>
      </c>
      <c r="I558" s="38">
        <v>28</v>
      </c>
      <c r="J558" s="38">
        <v>0</v>
      </c>
      <c r="K558" s="57">
        <v>1.7370000000000001</v>
      </c>
      <c r="L558" s="38">
        <v>0</v>
      </c>
      <c r="M558" s="38">
        <v>0</v>
      </c>
      <c r="N558" s="38">
        <v>0</v>
      </c>
      <c r="O558" s="38">
        <v>0</v>
      </c>
      <c r="P558" s="38">
        <v>9</v>
      </c>
      <c r="Q558" s="38">
        <v>45</v>
      </c>
      <c r="R558" s="57">
        <v>1</v>
      </c>
      <c r="S558" s="38">
        <v>10</v>
      </c>
      <c r="T558" s="35"/>
      <c r="U558" s="35">
        <v>478</v>
      </c>
      <c r="V558" s="35">
        <v>352</v>
      </c>
      <c r="W558" s="35">
        <v>153</v>
      </c>
      <c r="X558" s="58">
        <v>543530.09094999998</v>
      </c>
      <c r="Y558" s="58">
        <v>12078</v>
      </c>
    </row>
    <row r="559" spans="1:25" s="58" customFormat="1">
      <c r="A559" s="56">
        <v>478</v>
      </c>
      <c r="B559" s="35">
        <v>478352158</v>
      </c>
      <c r="C559" s="37" t="s">
        <v>535</v>
      </c>
      <c r="D559" s="38">
        <v>0</v>
      </c>
      <c r="E559" s="38">
        <v>0</v>
      </c>
      <c r="F559" s="38">
        <v>0</v>
      </c>
      <c r="G559" s="38">
        <v>0</v>
      </c>
      <c r="H559" s="38">
        <v>18</v>
      </c>
      <c r="I559" s="38">
        <v>32</v>
      </c>
      <c r="J559" s="38">
        <v>0</v>
      </c>
      <c r="K559" s="57">
        <v>1.93</v>
      </c>
      <c r="L559" s="38">
        <v>0</v>
      </c>
      <c r="M559" s="38">
        <v>0</v>
      </c>
      <c r="N559" s="38">
        <v>0</v>
      </c>
      <c r="O559" s="38">
        <v>0</v>
      </c>
      <c r="P559" s="38">
        <v>11</v>
      </c>
      <c r="Q559" s="38">
        <v>50</v>
      </c>
      <c r="R559" s="57">
        <v>1</v>
      </c>
      <c r="S559" s="38">
        <v>3</v>
      </c>
      <c r="T559" s="35"/>
      <c r="U559" s="35">
        <v>478</v>
      </c>
      <c r="V559" s="35">
        <v>352</v>
      </c>
      <c r="W559" s="35">
        <v>158</v>
      </c>
      <c r="X559" s="58">
        <v>593258.84550000005</v>
      </c>
      <c r="Y559" s="58">
        <v>11865</v>
      </c>
    </row>
    <row r="560" spans="1:25" s="58" customFormat="1">
      <c r="A560" s="56">
        <v>478</v>
      </c>
      <c r="B560" s="35">
        <v>478352162</v>
      </c>
      <c r="C560" s="37" t="s">
        <v>535</v>
      </c>
      <c r="D560" s="38">
        <v>0</v>
      </c>
      <c r="E560" s="38">
        <v>0</v>
      </c>
      <c r="F560" s="38">
        <v>0</v>
      </c>
      <c r="G560" s="38">
        <v>0</v>
      </c>
      <c r="H560" s="38">
        <v>4</v>
      </c>
      <c r="I560" s="38">
        <v>8</v>
      </c>
      <c r="J560" s="38">
        <v>0</v>
      </c>
      <c r="K560" s="57">
        <v>0.4632</v>
      </c>
      <c r="L560" s="38">
        <v>0</v>
      </c>
      <c r="M560" s="38">
        <v>0</v>
      </c>
      <c r="N560" s="38">
        <v>0</v>
      </c>
      <c r="O560" s="38">
        <v>0</v>
      </c>
      <c r="P560" s="38">
        <v>1</v>
      </c>
      <c r="Q560" s="38">
        <v>12</v>
      </c>
      <c r="R560" s="57">
        <v>1</v>
      </c>
      <c r="S560" s="38">
        <v>5</v>
      </c>
      <c r="T560" s="35"/>
      <c r="U560" s="35">
        <v>478</v>
      </c>
      <c r="V560" s="35">
        <v>352</v>
      </c>
      <c r="W560" s="35">
        <v>162</v>
      </c>
      <c r="X560" s="58">
        <v>136319.74291999999</v>
      </c>
      <c r="Y560" s="58">
        <v>11360</v>
      </c>
    </row>
    <row r="561" spans="1:25" s="58" customFormat="1">
      <c r="A561" s="56">
        <v>478</v>
      </c>
      <c r="B561" s="35">
        <v>478352170</v>
      </c>
      <c r="C561" s="37" t="s">
        <v>535</v>
      </c>
      <c r="D561" s="38">
        <v>0</v>
      </c>
      <c r="E561" s="38">
        <v>0</v>
      </c>
      <c r="F561" s="38">
        <v>0</v>
      </c>
      <c r="G561" s="38">
        <v>0</v>
      </c>
      <c r="H561" s="38">
        <v>2</v>
      </c>
      <c r="I561" s="38">
        <v>1</v>
      </c>
      <c r="J561" s="38">
        <v>0</v>
      </c>
      <c r="K561" s="57">
        <v>0.1158</v>
      </c>
      <c r="L561" s="38">
        <v>0</v>
      </c>
      <c r="M561" s="38">
        <v>0</v>
      </c>
      <c r="N561" s="38">
        <v>0</v>
      </c>
      <c r="O561" s="38">
        <v>0</v>
      </c>
      <c r="P561" s="38">
        <v>0</v>
      </c>
      <c r="Q561" s="38">
        <v>3</v>
      </c>
      <c r="R561" s="57">
        <v>1</v>
      </c>
      <c r="S561" s="38">
        <v>10</v>
      </c>
      <c r="T561" s="35"/>
      <c r="U561" s="35">
        <v>478</v>
      </c>
      <c r="V561" s="35">
        <v>352</v>
      </c>
      <c r="W561" s="35">
        <v>170</v>
      </c>
      <c r="X561" s="58">
        <v>31120.320729999999</v>
      </c>
      <c r="Y561" s="58">
        <v>10373</v>
      </c>
    </row>
    <row r="562" spans="1:25" s="58" customFormat="1">
      <c r="A562" s="56">
        <v>478</v>
      </c>
      <c r="B562" s="35">
        <v>478352174</v>
      </c>
      <c r="C562" s="37" t="s">
        <v>535</v>
      </c>
      <c r="D562" s="38">
        <v>0</v>
      </c>
      <c r="E562" s="38">
        <v>0</v>
      </c>
      <c r="F562" s="38">
        <v>0</v>
      </c>
      <c r="G562" s="38">
        <v>0</v>
      </c>
      <c r="H562" s="38">
        <v>4</v>
      </c>
      <c r="I562" s="38">
        <v>5</v>
      </c>
      <c r="J562" s="38">
        <v>0</v>
      </c>
      <c r="K562" s="57">
        <v>0.34739999999999999</v>
      </c>
      <c r="L562" s="38">
        <v>0</v>
      </c>
      <c r="M562" s="38">
        <v>0</v>
      </c>
      <c r="N562" s="38">
        <v>0</v>
      </c>
      <c r="O562" s="38">
        <v>0</v>
      </c>
      <c r="P562" s="38">
        <v>1</v>
      </c>
      <c r="Q562" s="38">
        <v>9</v>
      </c>
      <c r="R562" s="57">
        <v>1</v>
      </c>
      <c r="S562" s="38">
        <v>5</v>
      </c>
      <c r="T562" s="35"/>
      <c r="U562" s="35">
        <v>478</v>
      </c>
      <c r="V562" s="35">
        <v>352</v>
      </c>
      <c r="W562" s="35">
        <v>174</v>
      </c>
      <c r="X562" s="58">
        <v>101485.34219</v>
      </c>
      <c r="Y562" s="58">
        <v>11276</v>
      </c>
    </row>
    <row r="563" spans="1:25" s="58" customFormat="1">
      <c r="A563" s="56">
        <v>478</v>
      </c>
      <c r="B563" s="35">
        <v>478352288</v>
      </c>
      <c r="C563" s="37" t="s">
        <v>535</v>
      </c>
      <c r="D563" s="38">
        <v>0</v>
      </c>
      <c r="E563" s="38">
        <v>0</v>
      </c>
      <c r="F563" s="38">
        <v>0</v>
      </c>
      <c r="G563" s="38">
        <v>0</v>
      </c>
      <c r="H563" s="38">
        <v>1</v>
      </c>
      <c r="I563" s="38">
        <v>0</v>
      </c>
      <c r="J563" s="38">
        <v>0</v>
      </c>
      <c r="K563" s="57">
        <v>3.8600000000000002E-2</v>
      </c>
      <c r="L563" s="38">
        <v>0</v>
      </c>
      <c r="M563" s="38">
        <v>0</v>
      </c>
      <c r="N563" s="38">
        <v>0</v>
      </c>
      <c r="O563" s="38">
        <v>0</v>
      </c>
      <c r="P563" s="38">
        <v>0</v>
      </c>
      <c r="Q563" s="38">
        <v>1</v>
      </c>
      <c r="R563" s="57">
        <v>1</v>
      </c>
      <c r="S563" s="38">
        <v>2</v>
      </c>
      <c r="T563" s="35"/>
      <c r="U563" s="35">
        <v>478</v>
      </c>
      <c r="V563" s="35">
        <v>352</v>
      </c>
      <c r="W563" s="35">
        <v>288</v>
      </c>
      <c r="X563" s="58">
        <v>9754.4269099999983</v>
      </c>
      <c r="Y563" s="58">
        <v>9754</v>
      </c>
    </row>
    <row r="564" spans="1:25" s="58" customFormat="1">
      <c r="A564" s="56">
        <v>478</v>
      </c>
      <c r="B564" s="35">
        <v>478352321</v>
      </c>
      <c r="C564" s="37" t="s">
        <v>535</v>
      </c>
      <c r="D564" s="38">
        <v>0</v>
      </c>
      <c r="E564" s="38">
        <v>0</v>
      </c>
      <c r="F564" s="38">
        <v>0</v>
      </c>
      <c r="G564" s="38">
        <v>0</v>
      </c>
      <c r="H564" s="38">
        <v>1</v>
      </c>
      <c r="I564" s="38">
        <v>0</v>
      </c>
      <c r="J564" s="38">
        <v>0</v>
      </c>
      <c r="K564" s="57">
        <v>3.8600000000000002E-2</v>
      </c>
      <c r="L564" s="38">
        <v>0</v>
      </c>
      <c r="M564" s="38">
        <v>0</v>
      </c>
      <c r="N564" s="38">
        <v>0</v>
      </c>
      <c r="O564" s="38">
        <v>0</v>
      </c>
      <c r="P564" s="38">
        <v>0</v>
      </c>
      <c r="Q564" s="38">
        <v>1</v>
      </c>
      <c r="R564" s="57">
        <v>1</v>
      </c>
      <c r="S564" s="38">
        <v>3</v>
      </c>
      <c r="T564" s="35"/>
      <c r="U564" s="35">
        <v>478</v>
      </c>
      <c r="V564" s="35">
        <v>352</v>
      </c>
      <c r="W564" s="35">
        <v>321</v>
      </c>
      <c r="X564" s="58">
        <v>9754.4269099999983</v>
      </c>
      <c r="Y564" s="58">
        <v>9754</v>
      </c>
    </row>
    <row r="565" spans="1:25" s="58" customFormat="1">
      <c r="A565" s="56">
        <v>478</v>
      </c>
      <c r="B565" s="35">
        <v>478352326</v>
      </c>
      <c r="C565" s="37" t="s">
        <v>535</v>
      </c>
      <c r="D565" s="38">
        <v>0</v>
      </c>
      <c r="E565" s="38">
        <v>0</v>
      </c>
      <c r="F565" s="38">
        <v>0</v>
      </c>
      <c r="G565" s="38">
        <v>0</v>
      </c>
      <c r="H565" s="38">
        <v>0</v>
      </c>
      <c r="I565" s="38">
        <v>3</v>
      </c>
      <c r="J565" s="38">
        <v>0</v>
      </c>
      <c r="K565" s="57">
        <v>0.1158</v>
      </c>
      <c r="L565" s="38">
        <v>0</v>
      </c>
      <c r="M565" s="38">
        <v>0</v>
      </c>
      <c r="N565" s="38">
        <v>0</v>
      </c>
      <c r="O565" s="38">
        <v>0</v>
      </c>
      <c r="P565" s="38">
        <v>0</v>
      </c>
      <c r="Q565" s="38">
        <v>3</v>
      </c>
      <c r="R565" s="57">
        <v>1</v>
      </c>
      <c r="S565" s="38">
        <v>2</v>
      </c>
      <c r="T565" s="35"/>
      <c r="U565" s="35">
        <v>478</v>
      </c>
      <c r="V565" s="35">
        <v>352</v>
      </c>
      <c r="W565" s="35">
        <v>326</v>
      </c>
      <c r="X565" s="58">
        <v>34834.400729999994</v>
      </c>
      <c r="Y565" s="58">
        <v>11611</v>
      </c>
    </row>
    <row r="566" spans="1:25" s="58" customFormat="1">
      <c r="A566" s="56">
        <v>478</v>
      </c>
      <c r="B566" s="35">
        <v>478352343</v>
      </c>
      <c r="C566" s="37" t="s">
        <v>535</v>
      </c>
      <c r="D566" s="38">
        <v>0</v>
      </c>
      <c r="E566" s="38">
        <v>0</v>
      </c>
      <c r="F566" s="38">
        <v>0</v>
      </c>
      <c r="G566" s="38">
        <v>0</v>
      </c>
      <c r="H566" s="38">
        <v>1</v>
      </c>
      <c r="I566" s="38">
        <v>0</v>
      </c>
      <c r="J566" s="38">
        <v>0</v>
      </c>
      <c r="K566" s="57">
        <v>3.8600000000000002E-2</v>
      </c>
      <c r="L566" s="38">
        <v>0</v>
      </c>
      <c r="M566" s="38">
        <v>0</v>
      </c>
      <c r="N566" s="38">
        <v>0</v>
      </c>
      <c r="O566" s="38">
        <v>0</v>
      </c>
      <c r="P566" s="38">
        <v>0</v>
      </c>
      <c r="Q566" s="38">
        <v>1</v>
      </c>
      <c r="R566" s="57">
        <v>1</v>
      </c>
      <c r="S566" s="38">
        <v>10</v>
      </c>
      <c r="T566" s="35"/>
      <c r="U566" s="35">
        <v>478</v>
      </c>
      <c r="V566" s="35">
        <v>352</v>
      </c>
      <c r="W566" s="35">
        <v>343</v>
      </c>
      <c r="X566" s="58">
        <v>9754.4269099999983</v>
      </c>
      <c r="Y566" s="58">
        <v>9754</v>
      </c>
    </row>
    <row r="567" spans="1:25" s="58" customFormat="1">
      <c r="A567" s="56">
        <v>478</v>
      </c>
      <c r="B567" s="35">
        <v>478352348</v>
      </c>
      <c r="C567" s="37" t="s">
        <v>535</v>
      </c>
      <c r="D567" s="38">
        <v>0</v>
      </c>
      <c r="E567" s="38">
        <v>0</v>
      </c>
      <c r="F567" s="38">
        <v>0</v>
      </c>
      <c r="G567" s="38">
        <v>0</v>
      </c>
      <c r="H567" s="38">
        <v>2</v>
      </c>
      <c r="I567" s="38">
        <v>7</v>
      </c>
      <c r="J567" s="38">
        <v>0</v>
      </c>
      <c r="K567" s="57">
        <v>0.34739999999999999</v>
      </c>
      <c r="L567" s="38">
        <v>0</v>
      </c>
      <c r="M567" s="38">
        <v>0</v>
      </c>
      <c r="N567" s="38">
        <v>0</v>
      </c>
      <c r="O567" s="38">
        <v>0</v>
      </c>
      <c r="P567" s="38">
        <v>3</v>
      </c>
      <c r="Q567" s="38">
        <v>9</v>
      </c>
      <c r="R567" s="57">
        <v>1</v>
      </c>
      <c r="S567" s="38">
        <v>11</v>
      </c>
      <c r="T567" s="35"/>
      <c r="U567" s="35">
        <v>478</v>
      </c>
      <c r="V567" s="35">
        <v>352</v>
      </c>
      <c r="W567" s="35">
        <v>348</v>
      </c>
      <c r="X567" s="58">
        <v>119267.98218999998</v>
      </c>
      <c r="Y567" s="58">
        <v>13252</v>
      </c>
    </row>
    <row r="568" spans="1:25" s="58" customFormat="1">
      <c r="A568" s="56">
        <v>478</v>
      </c>
      <c r="B568" s="35">
        <v>478352352</v>
      </c>
      <c r="C568" s="37" t="s">
        <v>535</v>
      </c>
      <c r="D568" s="38">
        <v>0</v>
      </c>
      <c r="E568" s="38">
        <v>0</v>
      </c>
      <c r="F568" s="38">
        <v>0</v>
      </c>
      <c r="G568" s="38">
        <v>0</v>
      </c>
      <c r="H568" s="38">
        <v>3</v>
      </c>
      <c r="I568" s="38">
        <v>6</v>
      </c>
      <c r="J568" s="38">
        <v>0</v>
      </c>
      <c r="K568" s="57">
        <v>0.34739999999999999</v>
      </c>
      <c r="L568" s="38">
        <v>0</v>
      </c>
      <c r="M568" s="38">
        <v>0</v>
      </c>
      <c r="N568" s="38">
        <v>0</v>
      </c>
      <c r="O568" s="38">
        <v>0</v>
      </c>
      <c r="P568" s="38">
        <v>4</v>
      </c>
      <c r="Q568" s="38">
        <v>9</v>
      </c>
      <c r="R568" s="57">
        <v>1</v>
      </c>
      <c r="S568" s="38">
        <v>2</v>
      </c>
      <c r="T568" s="35"/>
      <c r="U568" s="35">
        <v>478</v>
      </c>
      <c r="V568" s="35">
        <v>352</v>
      </c>
      <c r="W568" s="35">
        <v>352</v>
      </c>
      <c r="X568" s="58">
        <v>115263.52219000002</v>
      </c>
      <c r="Y568" s="58">
        <v>12807</v>
      </c>
    </row>
    <row r="569" spans="1:25" s="58" customFormat="1">
      <c r="A569" s="56">
        <v>478</v>
      </c>
      <c r="B569" s="35">
        <v>478352600</v>
      </c>
      <c r="C569" s="37" t="s">
        <v>535</v>
      </c>
      <c r="D569" s="38">
        <v>0</v>
      </c>
      <c r="E569" s="38">
        <v>0</v>
      </c>
      <c r="F569" s="38">
        <v>0</v>
      </c>
      <c r="G569" s="38">
        <v>0</v>
      </c>
      <c r="H569" s="38">
        <v>15</v>
      </c>
      <c r="I569" s="38">
        <v>19</v>
      </c>
      <c r="J569" s="38">
        <v>0</v>
      </c>
      <c r="K569" s="57">
        <v>1.3124</v>
      </c>
      <c r="L569" s="38">
        <v>0</v>
      </c>
      <c r="M569" s="38">
        <v>0</v>
      </c>
      <c r="N569" s="38">
        <v>0</v>
      </c>
      <c r="O569" s="38">
        <v>0</v>
      </c>
      <c r="P569" s="38">
        <v>3</v>
      </c>
      <c r="Q569" s="38">
        <v>34</v>
      </c>
      <c r="R569" s="57">
        <v>1</v>
      </c>
      <c r="S569" s="38">
        <v>2</v>
      </c>
      <c r="T569" s="35"/>
      <c r="U569" s="35">
        <v>478</v>
      </c>
      <c r="V569" s="35">
        <v>352</v>
      </c>
      <c r="W569" s="35">
        <v>600</v>
      </c>
      <c r="X569" s="58">
        <v>379182.85493999999</v>
      </c>
      <c r="Y569" s="58">
        <v>11152</v>
      </c>
    </row>
    <row r="570" spans="1:25" s="58" customFormat="1">
      <c r="A570" s="56">
        <v>478</v>
      </c>
      <c r="B570" s="35">
        <v>478352610</v>
      </c>
      <c r="C570" s="37" t="s">
        <v>535</v>
      </c>
      <c r="D570" s="38">
        <v>0</v>
      </c>
      <c r="E570" s="38">
        <v>0</v>
      </c>
      <c r="F570" s="38">
        <v>0</v>
      </c>
      <c r="G570" s="38">
        <v>0</v>
      </c>
      <c r="H570" s="38">
        <v>0</v>
      </c>
      <c r="I570" s="38">
        <v>7</v>
      </c>
      <c r="J570" s="38">
        <v>0</v>
      </c>
      <c r="K570" s="57">
        <v>0.2702</v>
      </c>
      <c r="L570" s="38">
        <v>0</v>
      </c>
      <c r="M570" s="38">
        <v>0</v>
      </c>
      <c r="N570" s="38">
        <v>0</v>
      </c>
      <c r="O570" s="38">
        <v>0</v>
      </c>
      <c r="P570" s="38">
        <v>0</v>
      </c>
      <c r="Q570" s="38">
        <v>7</v>
      </c>
      <c r="R570" s="57">
        <v>1</v>
      </c>
      <c r="S570" s="38">
        <v>5</v>
      </c>
      <c r="T570" s="35"/>
      <c r="U570" s="35">
        <v>478</v>
      </c>
      <c r="V570" s="35">
        <v>352</v>
      </c>
      <c r="W570" s="35">
        <v>610</v>
      </c>
      <c r="X570" s="58">
        <v>81280.268370000005</v>
      </c>
      <c r="Y570" s="58">
        <v>11611</v>
      </c>
    </row>
    <row r="571" spans="1:25" s="58" customFormat="1">
      <c r="A571" s="56">
        <v>478</v>
      </c>
      <c r="B571" s="35">
        <v>478352616</v>
      </c>
      <c r="C571" s="37" t="s">
        <v>535</v>
      </c>
      <c r="D571" s="38">
        <v>0</v>
      </c>
      <c r="E571" s="38">
        <v>0</v>
      </c>
      <c r="F571" s="38">
        <v>0</v>
      </c>
      <c r="G571" s="38">
        <v>0</v>
      </c>
      <c r="H571" s="38">
        <v>19</v>
      </c>
      <c r="I571" s="38">
        <v>34</v>
      </c>
      <c r="J571" s="38">
        <v>0</v>
      </c>
      <c r="K571" s="57">
        <v>2.0457999999999998</v>
      </c>
      <c r="L571" s="38">
        <v>0</v>
      </c>
      <c r="M571" s="38">
        <v>0</v>
      </c>
      <c r="N571" s="38">
        <v>0</v>
      </c>
      <c r="O571" s="38">
        <v>0</v>
      </c>
      <c r="P571" s="38">
        <v>7</v>
      </c>
      <c r="Q571" s="38">
        <v>53</v>
      </c>
      <c r="R571" s="57">
        <v>1</v>
      </c>
      <c r="S571" s="38">
        <v>6</v>
      </c>
      <c r="T571" s="35"/>
      <c r="U571" s="35">
        <v>478</v>
      </c>
      <c r="V571" s="35">
        <v>352</v>
      </c>
      <c r="W571" s="35">
        <v>616</v>
      </c>
      <c r="X571" s="58">
        <v>613684.92622999998</v>
      </c>
      <c r="Y571" s="58">
        <v>11579</v>
      </c>
    </row>
    <row r="572" spans="1:25" s="58" customFormat="1">
      <c r="A572" s="56">
        <v>478</v>
      </c>
      <c r="B572" s="35">
        <v>478352620</v>
      </c>
      <c r="C572" s="37" t="s">
        <v>535</v>
      </c>
      <c r="D572" s="38">
        <v>0</v>
      </c>
      <c r="E572" s="38">
        <v>0</v>
      </c>
      <c r="F572" s="38">
        <v>0</v>
      </c>
      <c r="G572" s="38">
        <v>0</v>
      </c>
      <c r="H572" s="38">
        <v>0</v>
      </c>
      <c r="I572" s="38">
        <v>2</v>
      </c>
      <c r="J572" s="38">
        <v>0</v>
      </c>
      <c r="K572" s="57">
        <v>7.7200000000000005E-2</v>
      </c>
      <c r="L572" s="38">
        <v>0</v>
      </c>
      <c r="M572" s="38">
        <v>0</v>
      </c>
      <c r="N572" s="38">
        <v>0</v>
      </c>
      <c r="O572" s="38">
        <v>0</v>
      </c>
      <c r="P572" s="38">
        <v>0</v>
      </c>
      <c r="Q572" s="38">
        <v>2</v>
      </c>
      <c r="R572" s="57">
        <v>1</v>
      </c>
      <c r="S572" s="38">
        <v>4</v>
      </c>
      <c r="T572" s="35"/>
      <c r="U572" s="35">
        <v>478</v>
      </c>
      <c r="V572" s="35">
        <v>352</v>
      </c>
      <c r="W572" s="35">
        <v>620</v>
      </c>
      <c r="X572" s="58">
        <v>23222.933819999998</v>
      </c>
      <c r="Y572" s="58">
        <v>11611</v>
      </c>
    </row>
    <row r="573" spans="1:25" s="58" customFormat="1">
      <c r="A573" s="56">
        <v>478</v>
      </c>
      <c r="B573" s="35">
        <v>478352640</v>
      </c>
      <c r="C573" s="37" t="s">
        <v>535</v>
      </c>
      <c r="D573" s="38">
        <v>0</v>
      </c>
      <c r="E573" s="38">
        <v>0</v>
      </c>
      <c r="F573" s="38">
        <v>0</v>
      </c>
      <c r="G573" s="38">
        <v>0</v>
      </c>
      <c r="H573" s="38">
        <v>0</v>
      </c>
      <c r="I573" s="38">
        <v>1</v>
      </c>
      <c r="J573" s="38">
        <v>0</v>
      </c>
      <c r="K573" s="57">
        <v>3.8600000000000002E-2</v>
      </c>
      <c r="L573" s="38">
        <v>0</v>
      </c>
      <c r="M573" s="38">
        <v>0</v>
      </c>
      <c r="N573" s="38">
        <v>0</v>
      </c>
      <c r="O573" s="38">
        <v>0</v>
      </c>
      <c r="P573" s="38">
        <v>0</v>
      </c>
      <c r="Q573" s="38">
        <v>1</v>
      </c>
      <c r="R573" s="57">
        <v>1</v>
      </c>
      <c r="S573" s="38">
        <v>2</v>
      </c>
      <c r="T573" s="35"/>
      <c r="U573" s="35">
        <v>478</v>
      </c>
      <c r="V573" s="35">
        <v>352</v>
      </c>
      <c r="W573" s="35">
        <v>640</v>
      </c>
      <c r="X573" s="58">
        <v>11611.466909999999</v>
      </c>
      <c r="Y573" s="58">
        <v>11611</v>
      </c>
    </row>
    <row r="574" spans="1:25" s="58" customFormat="1">
      <c r="A574" s="56">
        <v>478</v>
      </c>
      <c r="B574" s="35">
        <v>478352673</v>
      </c>
      <c r="C574" s="37" t="s">
        <v>535</v>
      </c>
      <c r="D574" s="38">
        <v>0</v>
      </c>
      <c r="E574" s="38">
        <v>0</v>
      </c>
      <c r="F574" s="38">
        <v>0</v>
      </c>
      <c r="G574" s="38">
        <v>0</v>
      </c>
      <c r="H574" s="38">
        <v>9</v>
      </c>
      <c r="I574" s="38">
        <v>14</v>
      </c>
      <c r="J574" s="38">
        <v>0</v>
      </c>
      <c r="K574" s="57">
        <v>0.88780000000000003</v>
      </c>
      <c r="L574" s="38">
        <v>0</v>
      </c>
      <c r="M574" s="38">
        <v>0</v>
      </c>
      <c r="N574" s="38">
        <v>0</v>
      </c>
      <c r="O574" s="38">
        <v>0</v>
      </c>
      <c r="P574" s="38">
        <v>1</v>
      </c>
      <c r="Q574" s="38">
        <v>23</v>
      </c>
      <c r="R574" s="57">
        <v>1</v>
      </c>
      <c r="S574" s="38">
        <v>3</v>
      </c>
      <c r="T574" s="35"/>
      <c r="U574" s="35">
        <v>478</v>
      </c>
      <c r="V574" s="35">
        <v>352</v>
      </c>
      <c r="W574" s="35">
        <v>673</v>
      </c>
      <c r="X574" s="58">
        <v>254542.39893000002</v>
      </c>
      <c r="Y574" s="58">
        <v>11067</v>
      </c>
    </row>
    <row r="575" spans="1:25" s="58" customFormat="1">
      <c r="A575" s="56">
        <v>478</v>
      </c>
      <c r="B575" s="35">
        <v>478352695</v>
      </c>
      <c r="C575" s="37" t="s">
        <v>535</v>
      </c>
      <c r="D575" s="38">
        <v>0</v>
      </c>
      <c r="E575" s="38">
        <v>0</v>
      </c>
      <c r="F575" s="38">
        <v>0</v>
      </c>
      <c r="G575" s="38">
        <v>0</v>
      </c>
      <c r="H575" s="38">
        <v>0</v>
      </c>
      <c r="I575" s="38">
        <v>1</v>
      </c>
      <c r="J575" s="38">
        <v>0</v>
      </c>
      <c r="K575" s="57">
        <v>3.8600000000000002E-2</v>
      </c>
      <c r="L575" s="38">
        <v>0</v>
      </c>
      <c r="M575" s="38">
        <v>0</v>
      </c>
      <c r="N575" s="38">
        <v>0</v>
      </c>
      <c r="O575" s="38">
        <v>0</v>
      </c>
      <c r="P575" s="38">
        <v>0</v>
      </c>
      <c r="Q575" s="38">
        <v>1</v>
      </c>
      <c r="R575" s="57">
        <v>1</v>
      </c>
      <c r="S575" s="38">
        <v>2</v>
      </c>
      <c r="T575" s="35"/>
      <c r="U575" s="35">
        <v>478</v>
      </c>
      <c r="V575" s="35">
        <v>352</v>
      </c>
      <c r="W575" s="35">
        <v>695</v>
      </c>
      <c r="X575" s="58">
        <v>11611.466909999999</v>
      </c>
      <c r="Y575" s="58">
        <v>11611</v>
      </c>
    </row>
    <row r="576" spans="1:25" s="58" customFormat="1">
      <c r="A576" s="56">
        <v>478</v>
      </c>
      <c r="B576" s="35">
        <v>478352720</v>
      </c>
      <c r="C576" s="37" t="s">
        <v>535</v>
      </c>
      <c r="D576" s="38">
        <v>0</v>
      </c>
      <c r="E576" s="38">
        <v>0</v>
      </c>
      <c r="F576" s="38">
        <v>0</v>
      </c>
      <c r="G576" s="38">
        <v>0</v>
      </c>
      <c r="H576" s="38">
        <v>2</v>
      </c>
      <c r="I576" s="38">
        <v>1</v>
      </c>
      <c r="J576" s="38">
        <v>0</v>
      </c>
      <c r="K576" s="57">
        <v>0.1158</v>
      </c>
      <c r="L576" s="38">
        <v>0</v>
      </c>
      <c r="M576" s="38">
        <v>0</v>
      </c>
      <c r="N576" s="38">
        <v>0</v>
      </c>
      <c r="O576" s="38">
        <v>0</v>
      </c>
      <c r="P576" s="38">
        <v>0</v>
      </c>
      <c r="Q576" s="38">
        <v>3</v>
      </c>
      <c r="R576" s="57">
        <v>1</v>
      </c>
      <c r="S576" s="38">
        <v>8</v>
      </c>
      <c r="T576" s="35"/>
      <c r="U576" s="35">
        <v>478</v>
      </c>
      <c r="V576" s="35">
        <v>352</v>
      </c>
      <c r="W576" s="35">
        <v>720</v>
      </c>
      <c r="X576" s="58">
        <v>31120.320729999999</v>
      </c>
      <c r="Y576" s="58">
        <v>10373</v>
      </c>
    </row>
    <row r="577" spans="1:25" s="58" customFormat="1">
      <c r="A577" s="56">
        <v>478</v>
      </c>
      <c r="B577" s="35">
        <v>478352725</v>
      </c>
      <c r="C577" s="37" t="s">
        <v>535</v>
      </c>
      <c r="D577" s="38">
        <v>0</v>
      </c>
      <c r="E577" s="38">
        <v>0</v>
      </c>
      <c r="F577" s="38">
        <v>0</v>
      </c>
      <c r="G577" s="38">
        <v>0</v>
      </c>
      <c r="H577" s="38">
        <v>4</v>
      </c>
      <c r="I577" s="38">
        <v>13</v>
      </c>
      <c r="J577" s="38">
        <v>0</v>
      </c>
      <c r="K577" s="57">
        <v>0.65620000000000001</v>
      </c>
      <c r="L577" s="38">
        <v>0</v>
      </c>
      <c r="M577" s="38">
        <v>0</v>
      </c>
      <c r="N577" s="38">
        <v>0</v>
      </c>
      <c r="O577" s="38">
        <v>0</v>
      </c>
      <c r="P577" s="38">
        <v>2</v>
      </c>
      <c r="Q577" s="38">
        <v>17</v>
      </c>
      <c r="R577" s="57">
        <v>1</v>
      </c>
      <c r="S577" s="38">
        <v>3</v>
      </c>
      <c r="T577" s="35"/>
      <c r="U577" s="35">
        <v>478</v>
      </c>
      <c r="V577" s="35">
        <v>352</v>
      </c>
      <c r="W577" s="35">
        <v>725</v>
      </c>
      <c r="X577" s="58">
        <v>198350.81747000001</v>
      </c>
      <c r="Y577" s="58">
        <v>11668</v>
      </c>
    </row>
    <row r="578" spans="1:25" s="58" customFormat="1">
      <c r="A578" s="56">
        <v>478</v>
      </c>
      <c r="B578" s="35">
        <v>478352735</v>
      </c>
      <c r="C578" s="37" t="s">
        <v>535</v>
      </c>
      <c r="D578" s="38">
        <v>0</v>
      </c>
      <c r="E578" s="38">
        <v>0</v>
      </c>
      <c r="F578" s="38">
        <v>0</v>
      </c>
      <c r="G578" s="38">
        <v>0</v>
      </c>
      <c r="H578" s="38">
        <v>8</v>
      </c>
      <c r="I578" s="38">
        <v>23</v>
      </c>
      <c r="J578" s="38">
        <v>0</v>
      </c>
      <c r="K578" s="57">
        <v>1.1966000000000001</v>
      </c>
      <c r="L578" s="38">
        <v>0</v>
      </c>
      <c r="M578" s="38">
        <v>0</v>
      </c>
      <c r="N578" s="38">
        <v>0</v>
      </c>
      <c r="O578" s="38">
        <v>0</v>
      </c>
      <c r="P578" s="38">
        <v>4</v>
      </c>
      <c r="Q578" s="38">
        <v>31</v>
      </c>
      <c r="R578" s="57">
        <v>1</v>
      </c>
      <c r="S578" s="38">
        <v>6</v>
      </c>
      <c r="T578" s="35"/>
      <c r="U578" s="35">
        <v>478</v>
      </c>
      <c r="V578" s="35">
        <v>352</v>
      </c>
      <c r="W578" s="35">
        <v>735</v>
      </c>
      <c r="X578" s="58">
        <v>364276.83421</v>
      </c>
      <c r="Y578" s="58">
        <v>11751</v>
      </c>
    </row>
    <row r="579" spans="1:25" s="58" customFormat="1">
      <c r="A579" s="56">
        <v>478</v>
      </c>
      <c r="B579" s="35">
        <v>478352753</v>
      </c>
      <c r="C579" s="37" t="s">
        <v>535</v>
      </c>
      <c r="D579" s="38">
        <v>0</v>
      </c>
      <c r="E579" s="38">
        <v>0</v>
      </c>
      <c r="F579" s="38">
        <v>0</v>
      </c>
      <c r="G579" s="38">
        <v>0</v>
      </c>
      <c r="H579" s="38">
        <v>1</v>
      </c>
      <c r="I579" s="38">
        <v>3</v>
      </c>
      <c r="J579" s="38">
        <v>0</v>
      </c>
      <c r="K579" s="57">
        <v>0.15440000000000001</v>
      </c>
      <c r="L579" s="38">
        <v>0</v>
      </c>
      <c r="M579" s="38">
        <v>0</v>
      </c>
      <c r="N579" s="38">
        <v>0</v>
      </c>
      <c r="O579" s="38">
        <v>0</v>
      </c>
      <c r="P579" s="38">
        <v>0</v>
      </c>
      <c r="Q579" s="38">
        <v>4</v>
      </c>
      <c r="R579" s="57">
        <v>1</v>
      </c>
      <c r="S579" s="38">
        <v>7</v>
      </c>
      <c r="T579" s="35"/>
      <c r="U579" s="35">
        <v>478</v>
      </c>
      <c r="V579" s="35">
        <v>352</v>
      </c>
      <c r="W579" s="35">
        <v>753</v>
      </c>
      <c r="X579" s="58">
        <v>44588.827640000003</v>
      </c>
      <c r="Y579" s="58">
        <v>11147</v>
      </c>
    </row>
    <row r="580" spans="1:25" s="58" customFormat="1">
      <c r="A580" s="56">
        <v>478</v>
      </c>
      <c r="B580" s="35">
        <v>478352770</v>
      </c>
      <c r="C580" s="37" t="s">
        <v>535</v>
      </c>
      <c r="D580" s="38">
        <v>0</v>
      </c>
      <c r="E580" s="38">
        <v>0</v>
      </c>
      <c r="F580" s="38">
        <v>0</v>
      </c>
      <c r="G580" s="38">
        <v>0</v>
      </c>
      <c r="H580" s="38">
        <v>0</v>
      </c>
      <c r="I580" s="38">
        <v>1</v>
      </c>
      <c r="J580" s="38">
        <v>0</v>
      </c>
      <c r="K580" s="57">
        <v>3.8600000000000002E-2</v>
      </c>
      <c r="L580" s="38">
        <v>0</v>
      </c>
      <c r="M580" s="38">
        <v>0</v>
      </c>
      <c r="N580" s="38">
        <v>0</v>
      </c>
      <c r="O580" s="38">
        <v>0</v>
      </c>
      <c r="P580" s="38">
        <v>0</v>
      </c>
      <c r="Q580" s="38">
        <v>1</v>
      </c>
      <c r="R580" s="57">
        <v>1</v>
      </c>
      <c r="S580" s="38">
        <v>6</v>
      </c>
      <c r="T580" s="35"/>
      <c r="U580" s="35">
        <v>478</v>
      </c>
      <c r="V580" s="35">
        <v>352</v>
      </c>
      <c r="W580" s="35">
        <v>770</v>
      </c>
      <c r="X580" s="58">
        <v>11611.466909999999</v>
      </c>
      <c r="Y580" s="58">
        <v>11611</v>
      </c>
    </row>
    <row r="581" spans="1:25" s="58" customFormat="1">
      <c r="A581" s="56">
        <v>478</v>
      </c>
      <c r="B581" s="35">
        <v>478352775</v>
      </c>
      <c r="C581" s="37" t="s">
        <v>535</v>
      </c>
      <c r="D581" s="38">
        <v>0</v>
      </c>
      <c r="E581" s="38">
        <v>0</v>
      </c>
      <c r="F581" s="38">
        <v>0</v>
      </c>
      <c r="G581" s="38">
        <v>0</v>
      </c>
      <c r="H581" s="38">
        <v>5</v>
      </c>
      <c r="I581" s="38">
        <v>13</v>
      </c>
      <c r="J581" s="38">
        <v>0</v>
      </c>
      <c r="K581" s="57">
        <v>0.69479999999999997</v>
      </c>
      <c r="L581" s="38">
        <v>0</v>
      </c>
      <c r="M581" s="38">
        <v>0</v>
      </c>
      <c r="N581" s="38">
        <v>0</v>
      </c>
      <c r="O581" s="38">
        <v>0</v>
      </c>
      <c r="P581" s="38">
        <v>1</v>
      </c>
      <c r="Q581" s="38">
        <v>18</v>
      </c>
      <c r="R581" s="57">
        <v>1</v>
      </c>
      <c r="S581" s="38">
        <v>4</v>
      </c>
      <c r="T581" s="35"/>
      <c r="U581" s="35">
        <v>478</v>
      </c>
      <c r="V581" s="35">
        <v>352</v>
      </c>
      <c r="W581" s="35">
        <v>775</v>
      </c>
      <c r="X581" s="58">
        <v>204022.35438</v>
      </c>
      <c r="Y581" s="58">
        <v>11335</v>
      </c>
    </row>
    <row r="582" spans="1:25" s="58" customFormat="1">
      <c r="A582" s="56">
        <v>479</v>
      </c>
      <c r="B582" s="35">
        <v>479278005</v>
      </c>
      <c r="C582" s="37" t="s">
        <v>536</v>
      </c>
      <c r="D582" s="38">
        <v>0</v>
      </c>
      <c r="E582" s="38">
        <v>0</v>
      </c>
      <c r="F582" s="38">
        <v>0</v>
      </c>
      <c r="G582" s="38">
        <v>0</v>
      </c>
      <c r="H582" s="38">
        <v>1</v>
      </c>
      <c r="I582" s="38">
        <v>2</v>
      </c>
      <c r="J582" s="38">
        <v>0</v>
      </c>
      <c r="K582" s="57">
        <v>0.1158</v>
      </c>
      <c r="L582" s="38">
        <v>0</v>
      </c>
      <c r="M582" s="38">
        <v>0</v>
      </c>
      <c r="N582" s="38">
        <v>0</v>
      </c>
      <c r="O582" s="38">
        <v>0</v>
      </c>
      <c r="P582" s="38">
        <v>1</v>
      </c>
      <c r="Q582" s="38">
        <v>3</v>
      </c>
      <c r="R582" s="57">
        <v>1</v>
      </c>
      <c r="S582" s="38">
        <v>8</v>
      </c>
      <c r="T582" s="35"/>
      <c r="U582" s="35">
        <v>479</v>
      </c>
      <c r="V582" s="35">
        <v>278</v>
      </c>
      <c r="W582" s="35">
        <v>5</v>
      </c>
      <c r="X582" s="58">
        <v>38295.870729999995</v>
      </c>
      <c r="Y582" s="58">
        <v>12765</v>
      </c>
    </row>
    <row r="583" spans="1:25" s="58" customFormat="1">
      <c r="A583" s="56">
        <v>479</v>
      </c>
      <c r="B583" s="35">
        <v>479278024</v>
      </c>
      <c r="C583" s="37" t="s">
        <v>536</v>
      </c>
      <c r="D583" s="38">
        <v>0</v>
      </c>
      <c r="E583" s="38">
        <v>0</v>
      </c>
      <c r="F583" s="38">
        <v>0</v>
      </c>
      <c r="G583" s="38">
        <v>0</v>
      </c>
      <c r="H583" s="38">
        <v>9</v>
      </c>
      <c r="I583" s="38">
        <v>12</v>
      </c>
      <c r="J583" s="38">
        <v>0</v>
      </c>
      <c r="K583" s="57">
        <v>0.81059999999999999</v>
      </c>
      <c r="L583" s="38">
        <v>0</v>
      </c>
      <c r="M583" s="38">
        <v>0</v>
      </c>
      <c r="N583" s="38">
        <v>0</v>
      </c>
      <c r="O583" s="38">
        <v>0</v>
      </c>
      <c r="P583" s="38">
        <v>2</v>
      </c>
      <c r="Q583" s="38">
        <v>21</v>
      </c>
      <c r="R583" s="57">
        <v>1</v>
      </c>
      <c r="S583" s="38">
        <v>5</v>
      </c>
      <c r="T583" s="35"/>
      <c r="U583" s="35">
        <v>479</v>
      </c>
      <c r="V583" s="35">
        <v>278</v>
      </c>
      <c r="W583" s="35">
        <v>24</v>
      </c>
      <c r="X583" s="58">
        <v>235948.04510999998</v>
      </c>
      <c r="Y583" s="58">
        <v>11236</v>
      </c>
    </row>
    <row r="584" spans="1:25" s="58" customFormat="1">
      <c r="A584" s="56">
        <v>479</v>
      </c>
      <c r="B584" s="35">
        <v>479278061</v>
      </c>
      <c r="C584" s="37" t="s">
        <v>536</v>
      </c>
      <c r="D584" s="38">
        <v>0</v>
      </c>
      <c r="E584" s="38">
        <v>0</v>
      </c>
      <c r="F584" s="38">
        <v>0</v>
      </c>
      <c r="G584" s="38">
        <v>0</v>
      </c>
      <c r="H584" s="38">
        <v>9</v>
      </c>
      <c r="I584" s="38">
        <v>22</v>
      </c>
      <c r="J584" s="38">
        <v>0</v>
      </c>
      <c r="K584" s="57">
        <v>1.1966000000000001</v>
      </c>
      <c r="L584" s="38">
        <v>0</v>
      </c>
      <c r="M584" s="38">
        <v>0</v>
      </c>
      <c r="N584" s="38">
        <v>0</v>
      </c>
      <c r="O584" s="38">
        <v>0</v>
      </c>
      <c r="P584" s="38">
        <v>20</v>
      </c>
      <c r="Q584" s="38">
        <v>31</v>
      </c>
      <c r="R584" s="57">
        <v>1</v>
      </c>
      <c r="S584" s="38">
        <v>11</v>
      </c>
      <c r="T584" s="35"/>
      <c r="U584" s="35">
        <v>479</v>
      </c>
      <c r="V584" s="35">
        <v>278</v>
      </c>
      <c r="W584" s="35">
        <v>61</v>
      </c>
      <c r="X584" s="58">
        <v>466434.51420999994</v>
      </c>
      <c r="Y584" s="58">
        <v>15046</v>
      </c>
    </row>
    <row r="585" spans="1:25" s="58" customFormat="1">
      <c r="A585" s="56">
        <v>479</v>
      </c>
      <c r="B585" s="35">
        <v>479278086</v>
      </c>
      <c r="C585" s="37" t="s">
        <v>536</v>
      </c>
      <c r="D585" s="38">
        <v>0</v>
      </c>
      <c r="E585" s="38">
        <v>0</v>
      </c>
      <c r="F585" s="38">
        <v>0</v>
      </c>
      <c r="G585" s="38">
        <v>0</v>
      </c>
      <c r="H585" s="38">
        <v>11</v>
      </c>
      <c r="I585" s="38">
        <v>7</v>
      </c>
      <c r="J585" s="38">
        <v>0</v>
      </c>
      <c r="K585" s="57">
        <v>0.69479999999999997</v>
      </c>
      <c r="L585" s="38">
        <v>0</v>
      </c>
      <c r="M585" s="38">
        <v>0</v>
      </c>
      <c r="N585" s="38">
        <v>0</v>
      </c>
      <c r="O585" s="38">
        <v>0</v>
      </c>
      <c r="P585" s="38">
        <v>4</v>
      </c>
      <c r="Q585" s="38">
        <v>18</v>
      </c>
      <c r="R585" s="57">
        <v>1</v>
      </c>
      <c r="S585" s="38">
        <v>8</v>
      </c>
      <c r="T585" s="35"/>
      <c r="U585" s="35">
        <v>479</v>
      </c>
      <c r="V585" s="35">
        <v>278</v>
      </c>
      <c r="W585" s="35">
        <v>86</v>
      </c>
      <c r="X585" s="58">
        <v>209853.00438</v>
      </c>
      <c r="Y585" s="58">
        <v>11659</v>
      </c>
    </row>
    <row r="586" spans="1:25" s="58" customFormat="1">
      <c r="A586" s="56">
        <v>479</v>
      </c>
      <c r="B586" s="35">
        <v>479278087</v>
      </c>
      <c r="C586" s="37" t="s">
        <v>536</v>
      </c>
      <c r="D586" s="38">
        <v>0</v>
      </c>
      <c r="E586" s="38">
        <v>0</v>
      </c>
      <c r="F586" s="38">
        <v>0</v>
      </c>
      <c r="G586" s="38">
        <v>0</v>
      </c>
      <c r="H586" s="38">
        <v>3</v>
      </c>
      <c r="I586" s="38">
        <v>2</v>
      </c>
      <c r="J586" s="38">
        <v>0</v>
      </c>
      <c r="K586" s="57">
        <v>0.193</v>
      </c>
      <c r="L586" s="38">
        <v>0</v>
      </c>
      <c r="M586" s="38">
        <v>0</v>
      </c>
      <c r="N586" s="38">
        <v>0</v>
      </c>
      <c r="O586" s="38">
        <v>0</v>
      </c>
      <c r="P586" s="38">
        <v>3</v>
      </c>
      <c r="Q586" s="38">
        <v>5</v>
      </c>
      <c r="R586" s="57">
        <v>1</v>
      </c>
      <c r="S586" s="38">
        <v>5</v>
      </c>
      <c r="T586" s="35"/>
      <c r="U586" s="35">
        <v>479</v>
      </c>
      <c r="V586" s="35">
        <v>278</v>
      </c>
      <c r="W586" s="35">
        <v>87</v>
      </c>
      <c r="X586" s="58">
        <v>65717.114549999998</v>
      </c>
      <c r="Y586" s="58">
        <v>13143</v>
      </c>
    </row>
    <row r="587" spans="1:25" s="58" customFormat="1">
      <c r="A587" s="56">
        <v>479</v>
      </c>
      <c r="B587" s="35">
        <v>479278091</v>
      </c>
      <c r="C587" s="37" t="s">
        <v>536</v>
      </c>
      <c r="D587" s="38">
        <v>0</v>
      </c>
      <c r="E587" s="38">
        <v>0</v>
      </c>
      <c r="F587" s="38">
        <v>0</v>
      </c>
      <c r="G587" s="38">
        <v>0</v>
      </c>
      <c r="H587" s="38">
        <v>0</v>
      </c>
      <c r="I587" s="38">
        <v>1</v>
      </c>
      <c r="J587" s="38">
        <v>0</v>
      </c>
      <c r="K587" s="57">
        <v>3.8600000000000002E-2</v>
      </c>
      <c r="L587" s="38">
        <v>0</v>
      </c>
      <c r="M587" s="38">
        <v>0</v>
      </c>
      <c r="N587" s="38">
        <v>0</v>
      </c>
      <c r="O587" s="38">
        <v>0</v>
      </c>
      <c r="P587" s="38">
        <v>0</v>
      </c>
      <c r="Q587" s="38">
        <v>1</v>
      </c>
      <c r="R587" s="57">
        <v>1</v>
      </c>
      <c r="S587" s="38">
        <v>9</v>
      </c>
      <c r="T587" s="35"/>
      <c r="U587" s="35">
        <v>479</v>
      </c>
      <c r="V587" s="35">
        <v>278</v>
      </c>
      <c r="W587" s="35">
        <v>91</v>
      </c>
      <c r="X587" s="58">
        <v>11611.466909999999</v>
      </c>
      <c r="Y587" s="58">
        <v>11611</v>
      </c>
    </row>
    <row r="588" spans="1:25" s="58" customFormat="1">
      <c r="A588" s="56">
        <v>479</v>
      </c>
      <c r="B588" s="35">
        <v>479278111</v>
      </c>
      <c r="C588" s="37" t="s">
        <v>536</v>
      </c>
      <c r="D588" s="38">
        <v>0</v>
      </c>
      <c r="E588" s="38">
        <v>0</v>
      </c>
      <c r="F588" s="38">
        <v>0</v>
      </c>
      <c r="G588" s="38">
        <v>0</v>
      </c>
      <c r="H588" s="38">
        <v>3</v>
      </c>
      <c r="I588" s="38">
        <v>5</v>
      </c>
      <c r="J588" s="38">
        <v>0</v>
      </c>
      <c r="K588" s="57">
        <v>0.30880000000000002</v>
      </c>
      <c r="L588" s="38">
        <v>0</v>
      </c>
      <c r="M588" s="38">
        <v>0</v>
      </c>
      <c r="N588" s="38">
        <v>0</v>
      </c>
      <c r="O588" s="38">
        <v>0</v>
      </c>
      <c r="P588" s="38">
        <v>3</v>
      </c>
      <c r="Q588" s="38">
        <v>8</v>
      </c>
      <c r="R588" s="57">
        <v>1</v>
      </c>
      <c r="S588" s="38">
        <v>7</v>
      </c>
      <c r="T588" s="35"/>
      <c r="U588" s="35">
        <v>479</v>
      </c>
      <c r="V588" s="35">
        <v>278</v>
      </c>
      <c r="W588" s="35">
        <v>111</v>
      </c>
      <c r="X588" s="58">
        <v>102489.99528</v>
      </c>
      <c r="Y588" s="58">
        <v>12811</v>
      </c>
    </row>
    <row r="589" spans="1:25" s="58" customFormat="1">
      <c r="A589" s="56">
        <v>479</v>
      </c>
      <c r="B589" s="35">
        <v>479278114</v>
      </c>
      <c r="C589" s="37" t="s">
        <v>536</v>
      </c>
      <c r="D589" s="38">
        <v>0</v>
      </c>
      <c r="E589" s="38">
        <v>0</v>
      </c>
      <c r="F589" s="38">
        <v>0</v>
      </c>
      <c r="G589" s="38">
        <v>0</v>
      </c>
      <c r="H589" s="38">
        <v>1</v>
      </c>
      <c r="I589" s="38">
        <v>1</v>
      </c>
      <c r="J589" s="38">
        <v>0</v>
      </c>
      <c r="K589" s="57">
        <v>7.7200000000000005E-2</v>
      </c>
      <c r="L589" s="38">
        <v>0</v>
      </c>
      <c r="M589" s="38">
        <v>0</v>
      </c>
      <c r="N589" s="38">
        <v>0</v>
      </c>
      <c r="O589" s="38">
        <v>0</v>
      </c>
      <c r="P589" s="38">
        <v>0</v>
      </c>
      <c r="Q589" s="38">
        <v>2</v>
      </c>
      <c r="R589" s="57">
        <v>1</v>
      </c>
      <c r="S589" s="38">
        <v>10</v>
      </c>
      <c r="T589" s="35"/>
      <c r="U589" s="35">
        <v>479</v>
      </c>
      <c r="V589" s="35">
        <v>278</v>
      </c>
      <c r="W589" s="35">
        <v>114</v>
      </c>
      <c r="X589" s="58">
        <v>21365.893819999998</v>
      </c>
      <c r="Y589" s="58">
        <v>10683</v>
      </c>
    </row>
    <row r="590" spans="1:25" s="58" customFormat="1">
      <c r="A590" s="56">
        <v>479</v>
      </c>
      <c r="B590" s="35">
        <v>479278117</v>
      </c>
      <c r="C590" s="37" t="s">
        <v>536</v>
      </c>
      <c r="D590" s="38">
        <v>0</v>
      </c>
      <c r="E590" s="38">
        <v>0</v>
      </c>
      <c r="F590" s="38">
        <v>0</v>
      </c>
      <c r="G590" s="38">
        <v>0</v>
      </c>
      <c r="H590" s="38">
        <v>5</v>
      </c>
      <c r="I590" s="38">
        <v>7</v>
      </c>
      <c r="J590" s="38">
        <v>0</v>
      </c>
      <c r="K590" s="57">
        <v>0.4632</v>
      </c>
      <c r="L590" s="38">
        <v>0</v>
      </c>
      <c r="M590" s="38">
        <v>0</v>
      </c>
      <c r="N590" s="38">
        <v>0</v>
      </c>
      <c r="O590" s="38">
        <v>0</v>
      </c>
      <c r="P590" s="38">
        <v>5</v>
      </c>
      <c r="Q590" s="38">
        <v>12</v>
      </c>
      <c r="R590" s="57">
        <v>1</v>
      </c>
      <c r="S590" s="38">
        <v>5</v>
      </c>
      <c r="T590" s="35"/>
      <c r="U590" s="35">
        <v>479</v>
      </c>
      <c r="V590" s="35">
        <v>278</v>
      </c>
      <c r="W590" s="35">
        <v>117</v>
      </c>
      <c r="X590" s="58">
        <v>152103.90291999999</v>
      </c>
      <c r="Y590" s="58">
        <v>12675</v>
      </c>
    </row>
    <row r="591" spans="1:25" s="58" customFormat="1">
      <c r="A591" s="56">
        <v>479</v>
      </c>
      <c r="B591" s="35">
        <v>479278127</v>
      </c>
      <c r="C591" s="37" t="s">
        <v>536</v>
      </c>
      <c r="D591" s="38">
        <v>0</v>
      </c>
      <c r="E591" s="38">
        <v>0</v>
      </c>
      <c r="F591" s="38">
        <v>0</v>
      </c>
      <c r="G591" s="38">
        <v>0</v>
      </c>
      <c r="H591" s="38">
        <v>4</v>
      </c>
      <c r="I591" s="38">
        <v>3</v>
      </c>
      <c r="J591" s="38">
        <v>0</v>
      </c>
      <c r="K591" s="57">
        <v>0.2702</v>
      </c>
      <c r="L591" s="38">
        <v>0</v>
      </c>
      <c r="M591" s="38">
        <v>0</v>
      </c>
      <c r="N591" s="38">
        <v>0</v>
      </c>
      <c r="O591" s="38">
        <v>0</v>
      </c>
      <c r="P591" s="38">
        <v>4</v>
      </c>
      <c r="Q591" s="38">
        <v>7</v>
      </c>
      <c r="R591" s="57">
        <v>1</v>
      </c>
      <c r="S591" s="38">
        <v>5</v>
      </c>
      <c r="T591" s="35"/>
      <c r="U591" s="35">
        <v>479</v>
      </c>
      <c r="V591" s="35">
        <v>278</v>
      </c>
      <c r="W591" s="35">
        <v>127</v>
      </c>
      <c r="X591" s="58">
        <v>91493.308370000013</v>
      </c>
      <c r="Y591" s="58">
        <v>13070</v>
      </c>
    </row>
    <row r="592" spans="1:25" s="58" customFormat="1">
      <c r="A592" s="56">
        <v>479</v>
      </c>
      <c r="B592" s="35">
        <v>479278137</v>
      </c>
      <c r="C592" s="37" t="s">
        <v>536</v>
      </c>
      <c r="D592" s="38">
        <v>0</v>
      </c>
      <c r="E592" s="38">
        <v>0</v>
      </c>
      <c r="F592" s="38">
        <v>0</v>
      </c>
      <c r="G592" s="38">
        <v>0</v>
      </c>
      <c r="H592" s="38">
        <v>8</v>
      </c>
      <c r="I592" s="38">
        <v>19</v>
      </c>
      <c r="J592" s="38">
        <v>0</v>
      </c>
      <c r="K592" s="57">
        <v>1.0422</v>
      </c>
      <c r="L592" s="38">
        <v>0</v>
      </c>
      <c r="M592" s="38">
        <v>0</v>
      </c>
      <c r="N592" s="38">
        <v>0</v>
      </c>
      <c r="O592" s="38">
        <v>0</v>
      </c>
      <c r="P592" s="38">
        <v>9</v>
      </c>
      <c r="Q592" s="38">
        <v>27</v>
      </c>
      <c r="R592" s="57">
        <v>1</v>
      </c>
      <c r="S592" s="38">
        <v>12</v>
      </c>
      <c r="T592" s="35"/>
      <c r="U592" s="35">
        <v>479</v>
      </c>
      <c r="V592" s="35">
        <v>278</v>
      </c>
      <c r="W592" s="35">
        <v>137</v>
      </c>
      <c r="X592" s="58">
        <v>356942.41657</v>
      </c>
      <c r="Y592" s="58">
        <v>13220</v>
      </c>
    </row>
    <row r="593" spans="1:25" s="58" customFormat="1">
      <c r="A593" s="56">
        <v>479</v>
      </c>
      <c r="B593" s="35">
        <v>479278159</v>
      </c>
      <c r="C593" s="37" t="s">
        <v>536</v>
      </c>
      <c r="D593" s="38">
        <v>0</v>
      </c>
      <c r="E593" s="38">
        <v>0</v>
      </c>
      <c r="F593" s="38">
        <v>0</v>
      </c>
      <c r="G593" s="38">
        <v>0</v>
      </c>
      <c r="H593" s="38">
        <v>0</v>
      </c>
      <c r="I593" s="38">
        <v>1</v>
      </c>
      <c r="J593" s="38">
        <v>0</v>
      </c>
      <c r="K593" s="57">
        <v>3.8600000000000002E-2</v>
      </c>
      <c r="L593" s="38">
        <v>0</v>
      </c>
      <c r="M593" s="38">
        <v>0</v>
      </c>
      <c r="N593" s="38">
        <v>0</v>
      </c>
      <c r="O593" s="38">
        <v>0</v>
      </c>
      <c r="P593" s="38">
        <v>0</v>
      </c>
      <c r="Q593" s="38">
        <v>1</v>
      </c>
      <c r="R593" s="57">
        <v>1</v>
      </c>
      <c r="S593" s="38">
        <v>3</v>
      </c>
      <c r="T593" s="35"/>
      <c r="U593" s="35">
        <v>479</v>
      </c>
      <c r="V593" s="35">
        <v>278</v>
      </c>
      <c r="W593" s="35">
        <v>159</v>
      </c>
      <c r="X593" s="58">
        <v>11611.466909999999</v>
      </c>
      <c r="Y593" s="58">
        <v>11611</v>
      </c>
    </row>
    <row r="594" spans="1:25" s="58" customFormat="1">
      <c r="A594" s="56">
        <v>479</v>
      </c>
      <c r="B594" s="35">
        <v>479278161</v>
      </c>
      <c r="C594" s="37" t="s">
        <v>536</v>
      </c>
      <c r="D594" s="38">
        <v>0</v>
      </c>
      <c r="E594" s="38">
        <v>0</v>
      </c>
      <c r="F594" s="38">
        <v>0</v>
      </c>
      <c r="G594" s="38">
        <v>0</v>
      </c>
      <c r="H594" s="38">
        <v>1</v>
      </c>
      <c r="I594" s="38">
        <v>5</v>
      </c>
      <c r="J594" s="38">
        <v>0</v>
      </c>
      <c r="K594" s="57">
        <v>0.2316</v>
      </c>
      <c r="L594" s="38">
        <v>0</v>
      </c>
      <c r="M594" s="38">
        <v>0</v>
      </c>
      <c r="N594" s="38">
        <v>0</v>
      </c>
      <c r="O594" s="38">
        <v>0</v>
      </c>
      <c r="P594" s="38">
        <v>2</v>
      </c>
      <c r="Q594" s="38">
        <v>6</v>
      </c>
      <c r="R594" s="57">
        <v>1</v>
      </c>
      <c r="S594" s="38">
        <v>7</v>
      </c>
      <c r="T594" s="35"/>
      <c r="U594" s="35">
        <v>479</v>
      </c>
      <c r="V594" s="35">
        <v>278</v>
      </c>
      <c r="W594" s="35">
        <v>161</v>
      </c>
      <c r="X594" s="58">
        <v>77924.681460000007</v>
      </c>
      <c r="Y594" s="58">
        <v>12987</v>
      </c>
    </row>
    <row r="595" spans="1:25" s="58" customFormat="1">
      <c r="A595" s="56">
        <v>479</v>
      </c>
      <c r="B595" s="35">
        <v>479278191</v>
      </c>
      <c r="C595" s="37" t="s">
        <v>536</v>
      </c>
      <c r="D595" s="38">
        <v>0</v>
      </c>
      <c r="E595" s="38">
        <v>0</v>
      </c>
      <c r="F595" s="38">
        <v>0</v>
      </c>
      <c r="G595" s="38">
        <v>0</v>
      </c>
      <c r="H595" s="38">
        <v>4</v>
      </c>
      <c r="I595" s="38">
        <v>3</v>
      </c>
      <c r="J595" s="38">
        <v>0</v>
      </c>
      <c r="K595" s="57">
        <v>0.2702</v>
      </c>
      <c r="L595" s="38">
        <v>0</v>
      </c>
      <c r="M595" s="38">
        <v>0</v>
      </c>
      <c r="N595" s="38">
        <v>0</v>
      </c>
      <c r="O595" s="38">
        <v>0</v>
      </c>
      <c r="P595" s="38">
        <v>1</v>
      </c>
      <c r="Q595" s="38">
        <v>7</v>
      </c>
      <c r="R595" s="57">
        <v>1</v>
      </c>
      <c r="S595" s="38">
        <v>8</v>
      </c>
      <c r="T595" s="35"/>
      <c r="U595" s="35">
        <v>479</v>
      </c>
      <c r="V595" s="35">
        <v>278</v>
      </c>
      <c r="W595" s="35">
        <v>191</v>
      </c>
      <c r="X595" s="58">
        <v>79170.618370000011</v>
      </c>
      <c r="Y595" s="58">
        <v>11310</v>
      </c>
    </row>
    <row r="596" spans="1:25" s="58" customFormat="1">
      <c r="A596" s="56">
        <v>479</v>
      </c>
      <c r="B596" s="35">
        <v>479278210</v>
      </c>
      <c r="C596" s="37" t="s">
        <v>536</v>
      </c>
      <c r="D596" s="38">
        <v>0</v>
      </c>
      <c r="E596" s="38">
        <v>0</v>
      </c>
      <c r="F596" s="38">
        <v>0</v>
      </c>
      <c r="G596" s="38">
        <v>0</v>
      </c>
      <c r="H596" s="38">
        <v>10</v>
      </c>
      <c r="I596" s="38">
        <v>12</v>
      </c>
      <c r="J596" s="38">
        <v>0</v>
      </c>
      <c r="K596" s="57">
        <v>0.84919999999999995</v>
      </c>
      <c r="L596" s="38">
        <v>0</v>
      </c>
      <c r="M596" s="38">
        <v>0</v>
      </c>
      <c r="N596" s="38">
        <v>0</v>
      </c>
      <c r="O596" s="38">
        <v>0</v>
      </c>
      <c r="P596" s="38">
        <v>6</v>
      </c>
      <c r="Q596" s="38">
        <v>22</v>
      </c>
      <c r="R596" s="57">
        <v>1</v>
      </c>
      <c r="S596" s="38">
        <v>6</v>
      </c>
      <c r="T596" s="35"/>
      <c r="U596" s="35">
        <v>479</v>
      </c>
      <c r="V596" s="35">
        <v>278</v>
      </c>
      <c r="W596" s="35">
        <v>210</v>
      </c>
      <c r="X596" s="58">
        <v>265648.39202000003</v>
      </c>
      <c r="Y596" s="58">
        <v>12075</v>
      </c>
    </row>
    <row r="597" spans="1:25" s="58" customFormat="1">
      <c r="A597" s="56">
        <v>479</v>
      </c>
      <c r="B597" s="35">
        <v>479278227</v>
      </c>
      <c r="C597" s="37" t="s">
        <v>536</v>
      </c>
      <c r="D597" s="38">
        <v>0</v>
      </c>
      <c r="E597" s="38">
        <v>0</v>
      </c>
      <c r="F597" s="38">
        <v>0</v>
      </c>
      <c r="G597" s="38">
        <v>0</v>
      </c>
      <c r="H597" s="38">
        <v>2</v>
      </c>
      <c r="I597" s="38">
        <v>4</v>
      </c>
      <c r="J597" s="38">
        <v>0</v>
      </c>
      <c r="K597" s="57">
        <v>0.2316</v>
      </c>
      <c r="L597" s="38">
        <v>0</v>
      </c>
      <c r="M597" s="38">
        <v>0</v>
      </c>
      <c r="N597" s="38">
        <v>0</v>
      </c>
      <c r="O597" s="38">
        <v>0</v>
      </c>
      <c r="P597" s="38">
        <v>2</v>
      </c>
      <c r="Q597" s="38">
        <v>6</v>
      </c>
      <c r="R597" s="57">
        <v>1</v>
      </c>
      <c r="S597" s="38">
        <v>10</v>
      </c>
      <c r="T597" s="35"/>
      <c r="U597" s="35">
        <v>479</v>
      </c>
      <c r="V597" s="35">
        <v>278</v>
      </c>
      <c r="W597" s="35">
        <v>227</v>
      </c>
      <c r="X597" s="58">
        <v>77640.001459999999</v>
      </c>
      <c r="Y597" s="58">
        <v>12940</v>
      </c>
    </row>
    <row r="598" spans="1:25" s="58" customFormat="1">
      <c r="A598" s="56">
        <v>479</v>
      </c>
      <c r="B598" s="35">
        <v>479278278</v>
      </c>
      <c r="C598" s="37" t="s">
        <v>536</v>
      </c>
      <c r="D598" s="38">
        <v>0</v>
      </c>
      <c r="E598" s="38">
        <v>0</v>
      </c>
      <c r="F598" s="38">
        <v>0</v>
      </c>
      <c r="G598" s="38">
        <v>0</v>
      </c>
      <c r="H598" s="38">
        <v>13</v>
      </c>
      <c r="I598" s="38">
        <v>38</v>
      </c>
      <c r="J598" s="38">
        <v>0</v>
      </c>
      <c r="K598" s="57">
        <v>1.9685999999999999</v>
      </c>
      <c r="L598" s="38">
        <v>0</v>
      </c>
      <c r="M598" s="38">
        <v>0</v>
      </c>
      <c r="N598" s="38">
        <v>0</v>
      </c>
      <c r="O598" s="38">
        <v>0</v>
      </c>
      <c r="P598" s="38">
        <v>19</v>
      </c>
      <c r="Q598" s="38">
        <v>51</v>
      </c>
      <c r="R598" s="57">
        <v>1</v>
      </c>
      <c r="S598" s="38">
        <v>7</v>
      </c>
      <c r="T598" s="35"/>
      <c r="U598" s="35">
        <v>479</v>
      </c>
      <c r="V598" s="35">
        <v>278</v>
      </c>
      <c r="W598" s="35">
        <v>278</v>
      </c>
      <c r="X598" s="58">
        <v>664116.03240999999</v>
      </c>
      <c r="Y598" s="58">
        <v>13022</v>
      </c>
    </row>
    <row r="599" spans="1:25" s="58" customFormat="1">
      <c r="A599" s="56">
        <v>479</v>
      </c>
      <c r="B599" s="35">
        <v>479278281</v>
      </c>
      <c r="C599" s="37" t="s">
        <v>536</v>
      </c>
      <c r="D599" s="38">
        <v>0</v>
      </c>
      <c r="E599" s="38">
        <v>0</v>
      </c>
      <c r="F599" s="38">
        <v>0</v>
      </c>
      <c r="G599" s="38">
        <v>0</v>
      </c>
      <c r="H599" s="38">
        <v>16</v>
      </c>
      <c r="I599" s="38">
        <v>41</v>
      </c>
      <c r="J599" s="38">
        <v>0</v>
      </c>
      <c r="K599" s="57">
        <v>2.2002000000000002</v>
      </c>
      <c r="L599" s="38">
        <v>0</v>
      </c>
      <c r="M599" s="38">
        <v>0</v>
      </c>
      <c r="N599" s="38">
        <v>0</v>
      </c>
      <c r="O599" s="38">
        <v>0</v>
      </c>
      <c r="P599" s="38">
        <v>45</v>
      </c>
      <c r="Q599" s="38">
        <v>57</v>
      </c>
      <c r="R599" s="57">
        <v>1</v>
      </c>
      <c r="S599" s="38">
        <v>12</v>
      </c>
      <c r="T599" s="35"/>
      <c r="U599" s="35">
        <v>479</v>
      </c>
      <c r="V599" s="35">
        <v>278</v>
      </c>
      <c r="W599" s="35">
        <v>281</v>
      </c>
      <c r="X599" s="58">
        <v>923586.62386999989</v>
      </c>
      <c r="Y599" s="58">
        <v>16203</v>
      </c>
    </row>
    <row r="600" spans="1:25" s="58" customFormat="1">
      <c r="A600" s="56">
        <v>479</v>
      </c>
      <c r="B600" s="35">
        <v>479278309</v>
      </c>
      <c r="C600" s="37" t="s">
        <v>536</v>
      </c>
      <c r="D600" s="38">
        <v>0</v>
      </c>
      <c r="E600" s="38">
        <v>0</v>
      </c>
      <c r="F600" s="38">
        <v>0</v>
      </c>
      <c r="G600" s="38">
        <v>0</v>
      </c>
      <c r="H600" s="38">
        <v>2</v>
      </c>
      <c r="I600" s="38">
        <v>2</v>
      </c>
      <c r="J600" s="38">
        <v>0</v>
      </c>
      <c r="K600" s="57">
        <v>0.15440000000000001</v>
      </c>
      <c r="L600" s="38">
        <v>0</v>
      </c>
      <c r="M600" s="38">
        <v>0</v>
      </c>
      <c r="N600" s="38">
        <v>0</v>
      </c>
      <c r="O600" s="38">
        <v>0</v>
      </c>
      <c r="P600" s="38">
        <v>1</v>
      </c>
      <c r="Q600" s="38">
        <v>4</v>
      </c>
      <c r="R600" s="57">
        <v>1</v>
      </c>
      <c r="S600" s="38">
        <v>10</v>
      </c>
      <c r="T600" s="35"/>
      <c r="U600" s="35">
        <v>479</v>
      </c>
      <c r="V600" s="35">
        <v>278</v>
      </c>
      <c r="W600" s="35">
        <v>309</v>
      </c>
      <c r="X600" s="58">
        <v>48574.427639999994</v>
      </c>
      <c r="Y600" s="58">
        <v>12144</v>
      </c>
    </row>
    <row r="601" spans="1:25" s="58" customFormat="1">
      <c r="A601" s="56">
        <v>479</v>
      </c>
      <c r="B601" s="35">
        <v>479278325</v>
      </c>
      <c r="C601" s="37" t="s">
        <v>536</v>
      </c>
      <c r="D601" s="38">
        <v>0</v>
      </c>
      <c r="E601" s="38">
        <v>0</v>
      </c>
      <c r="F601" s="38">
        <v>0</v>
      </c>
      <c r="G601" s="38">
        <v>0</v>
      </c>
      <c r="H601" s="38">
        <v>9</v>
      </c>
      <c r="I601" s="38">
        <v>9</v>
      </c>
      <c r="J601" s="38">
        <v>0</v>
      </c>
      <c r="K601" s="57">
        <v>0.69479999999999997</v>
      </c>
      <c r="L601" s="38">
        <v>0</v>
      </c>
      <c r="M601" s="38">
        <v>0</v>
      </c>
      <c r="N601" s="38">
        <v>0</v>
      </c>
      <c r="O601" s="38">
        <v>0</v>
      </c>
      <c r="P601" s="38">
        <v>9</v>
      </c>
      <c r="Q601" s="38">
        <v>18</v>
      </c>
      <c r="R601" s="57">
        <v>1</v>
      </c>
      <c r="S601" s="38">
        <v>9</v>
      </c>
      <c r="T601" s="35"/>
      <c r="U601" s="35">
        <v>479</v>
      </c>
      <c r="V601" s="35">
        <v>278</v>
      </c>
      <c r="W601" s="35">
        <v>325</v>
      </c>
      <c r="X601" s="58">
        <v>242518.35438000003</v>
      </c>
      <c r="Y601" s="58">
        <v>13473</v>
      </c>
    </row>
    <row r="602" spans="1:25" s="58" customFormat="1">
      <c r="A602" s="56">
        <v>479</v>
      </c>
      <c r="B602" s="35">
        <v>479278332</v>
      </c>
      <c r="C602" s="37" t="s">
        <v>536</v>
      </c>
      <c r="D602" s="38">
        <v>0</v>
      </c>
      <c r="E602" s="38">
        <v>0</v>
      </c>
      <c r="F602" s="38">
        <v>0</v>
      </c>
      <c r="G602" s="38">
        <v>0</v>
      </c>
      <c r="H602" s="38">
        <v>1</v>
      </c>
      <c r="I602" s="38">
        <v>9</v>
      </c>
      <c r="J602" s="38">
        <v>0</v>
      </c>
      <c r="K602" s="57">
        <v>0.38600000000000001</v>
      </c>
      <c r="L602" s="38">
        <v>0</v>
      </c>
      <c r="M602" s="38">
        <v>0</v>
      </c>
      <c r="N602" s="38">
        <v>0</v>
      </c>
      <c r="O602" s="38">
        <v>0</v>
      </c>
      <c r="P602" s="38">
        <v>2</v>
      </c>
      <c r="Q602" s="38">
        <v>10</v>
      </c>
      <c r="R602" s="57">
        <v>1</v>
      </c>
      <c r="S602" s="38">
        <v>10</v>
      </c>
      <c r="T602" s="35"/>
      <c r="U602" s="35">
        <v>479</v>
      </c>
      <c r="V602" s="35">
        <v>278</v>
      </c>
      <c r="W602" s="35">
        <v>332</v>
      </c>
      <c r="X602" s="58">
        <v>125942.9091</v>
      </c>
      <c r="Y602" s="58">
        <v>12594</v>
      </c>
    </row>
    <row r="603" spans="1:25" s="58" customFormat="1">
      <c r="A603" s="56">
        <v>479</v>
      </c>
      <c r="B603" s="35">
        <v>479278605</v>
      </c>
      <c r="C603" s="37" t="s">
        <v>536</v>
      </c>
      <c r="D603" s="38">
        <v>0</v>
      </c>
      <c r="E603" s="38">
        <v>0</v>
      </c>
      <c r="F603" s="38">
        <v>0</v>
      </c>
      <c r="G603" s="38">
        <v>0</v>
      </c>
      <c r="H603" s="38">
        <v>16</v>
      </c>
      <c r="I603" s="38">
        <v>18</v>
      </c>
      <c r="J603" s="38">
        <v>0</v>
      </c>
      <c r="K603" s="57">
        <v>1.3124</v>
      </c>
      <c r="L603" s="38">
        <v>0</v>
      </c>
      <c r="M603" s="38">
        <v>0</v>
      </c>
      <c r="N603" s="38">
        <v>0</v>
      </c>
      <c r="O603" s="38">
        <v>0</v>
      </c>
      <c r="P603" s="38">
        <v>19</v>
      </c>
      <c r="Q603" s="38">
        <v>34</v>
      </c>
      <c r="R603" s="57">
        <v>1</v>
      </c>
      <c r="S603" s="38">
        <v>6</v>
      </c>
      <c r="T603" s="35"/>
      <c r="U603" s="35">
        <v>479</v>
      </c>
      <c r="V603" s="35">
        <v>278</v>
      </c>
      <c r="W603" s="35">
        <v>605</v>
      </c>
      <c r="X603" s="58">
        <v>456171.21493999998</v>
      </c>
      <c r="Y603" s="58">
        <v>13417</v>
      </c>
    </row>
    <row r="604" spans="1:25" s="58" customFormat="1">
      <c r="A604" s="56">
        <v>479</v>
      </c>
      <c r="B604" s="35">
        <v>479278635</v>
      </c>
      <c r="C604" s="37" t="s">
        <v>536</v>
      </c>
      <c r="D604" s="38">
        <v>0</v>
      </c>
      <c r="E604" s="38">
        <v>0</v>
      </c>
      <c r="F604" s="38">
        <v>0</v>
      </c>
      <c r="G604" s="38">
        <v>0</v>
      </c>
      <c r="H604" s="38">
        <v>0</v>
      </c>
      <c r="I604" s="38">
        <v>1</v>
      </c>
      <c r="J604" s="38">
        <v>0</v>
      </c>
      <c r="K604" s="57">
        <v>3.8600000000000002E-2</v>
      </c>
      <c r="L604" s="38">
        <v>0</v>
      </c>
      <c r="M604" s="38">
        <v>0</v>
      </c>
      <c r="N604" s="38">
        <v>0</v>
      </c>
      <c r="O604" s="38">
        <v>0</v>
      </c>
      <c r="P604" s="38">
        <v>0</v>
      </c>
      <c r="Q604" s="38">
        <v>1</v>
      </c>
      <c r="R604" s="57">
        <v>1</v>
      </c>
      <c r="S604" s="38">
        <v>8</v>
      </c>
      <c r="T604" s="35"/>
      <c r="U604" s="35">
        <v>479</v>
      </c>
      <c r="V604" s="35">
        <v>278</v>
      </c>
      <c r="W604" s="35">
        <v>635</v>
      </c>
      <c r="X604" s="58">
        <v>11611.466909999999</v>
      </c>
      <c r="Y604" s="58">
        <v>11611</v>
      </c>
    </row>
    <row r="605" spans="1:25" s="58" customFormat="1">
      <c r="A605" s="56">
        <v>479</v>
      </c>
      <c r="B605" s="35">
        <v>479278670</v>
      </c>
      <c r="C605" s="37" t="s">
        <v>536</v>
      </c>
      <c r="D605" s="38">
        <v>0</v>
      </c>
      <c r="E605" s="38">
        <v>0</v>
      </c>
      <c r="F605" s="38">
        <v>0</v>
      </c>
      <c r="G605" s="38">
        <v>0</v>
      </c>
      <c r="H605" s="38">
        <v>2</v>
      </c>
      <c r="I605" s="38">
        <v>7</v>
      </c>
      <c r="J605" s="38">
        <v>0</v>
      </c>
      <c r="K605" s="57">
        <v>0.34739999999999999</v>
      </c>
      <c r="L605" s="38">
        <v>0</v>
      </c>
      <c r="M605" s="38">
        <v>0</v>
      </c>
      <c r="N605" s="38">
        <v>0</v>
      </c>
      <c r="O605" s="38">
        <v>0</v>
      </c>
      <c r="P605" s="38">
        <v>1</v>
      </c>
      <c r="Q605" s="38">
        <v>9</v>
      </c>
      <c r="R605" s="57">
        <v>1</v>
      </c>
      <c r="S605" s="38">
        <v>6</v>
      </c>
      <c r="T605" s="35"/>
      <c r="U605" s="35">
        <v>479</v>
      </c>
      <c r="V605" s="35">
        <v>278</v>
      </c>
      <c r="W605" s="35">
        <v>670</v>
      </c>
      <c r="X605" s="58">
        <v>105583.54219000001</v>
      </c>
      <c r="Y605" s="58">
        <v>11732</v>
      </c>
    </row>
    <row r="606" spans="1:25" s="58" customFormat="1">
      <c r="A606" s="56">
        <v>479</v>
      </c>
      <c r="B606" s="35">
        <v>479278672</v>
      </c>
      <c r="C606" s="37" t="s">
        <v>536</v>
      </c>
      <c r="D606" s="38">
        <v>0</v>
      </c>
      <c r="E606" s="38">
        <v>0</v>
      </c>
      <c r="F606" s="38">
        <v>0</v>
      </c>
      <c r="G606" s="38">
        <v>0</v>
      </c>
      <c r="H606" s="38">
        <v>1</v>
      </c>
      <c r="I606" s="38">
        <v>2</v>
      </c>
      <c r="J606" s="38">
        <v>0</v>
      </c>
      <c r="K606" s="57">
        <v>0.1158</v>
      </c>
      <c r="L606" s="38">
        <v>0</v>
      </c>
      <c r="M606" s="38">
        <v>0</v>
      </c>
      <c r="N606" s="38">
        <v>0</v>
      </c>
      <c r="O606" s="38">
        <v>0</v>
      </c>
      <c r="P606" s="38">
        <v>1</v>
      </c>
      <c r="Q606" s="38">
        <v>3</v>
      </c>
      <c r="R606" s="57">
        <v>1</v>
      </c>
      <c r="S606" s="38">
        <v>9</v>
      </c>
      <c r="T606" s="35"/>
      <c r="U606" s="35">
        <v>479</v>
      </c>
      <c r="V606" s="35">
        <v>278</v>
      </c>
      <c r="W606" s="35">
        <v>672</v>
      </c>
      <c r="X606" s="58">
        <v>38557.950730000004</v>
      </c>
      <c r="Y606" s="58">
        <v>12853</v>
      </c>
    </row>
    <row r="607" spans="1:25" s="58" customFormat="1">
      <c r="A607" s="56">
        <v>479</v>
      </c>
      <c r="B607" s="35">
        <v>479278674</v>
      </c>
      <c r="C607" s="37" t="s">
        <v>536</v>
      </c>
      <c r="D607" s="38">
        <v>0</v>
      </c>
      <c r="E607" s="38">
        <v>0</v>
      </c>
      <c r="F607" s="38">
        <v>0</v>
      </c>
      <c r="G607" s="38">
        <v>0</v>
      </c>
      <c r="H607" s="38">
        <v>2</v>
      </c>
      <c r="I607" s="38">
        <v>7</v>
      </c>
      <c r="J607" s="38">
        <v>0</v>
      </c>
      <c r="K607" s="57">
        <v>0.34739999999999999</v>
      </c>
      <c r="L607" s="38">
        <v>0</v>
      </c>
      <c r="M607" s="38">
        <v>0</v>
      </c>
      <c r="N607" s="38">
        <v>0</v>
      </c>
      <c r="O607" s="38">
        <v>0</v>
      </c>
      <c r="P607" s="38">
        <v>4</v>
      </c>
      <c r="Q607" s="38">
        <v>9</v>
      </c>
      <c r="R607" s="57">
        <v>1</v>
      </c>
      <c r="S607" s="38">
        <v>10</v>
      </c>
      <c r="T607" s="35"/>
      <c r="U607" s="35">
        <v>479</v>
      </c>
      <c r="V607" s="35">
        <v>278</v>
      </c>
      <c r="W607" s="35">
        <v>674</v>
      </c>
      <c r="X607" s="58">
        <v>124159.68219000001</v>
      </c>
      <c r="Y607" s="58">
        <v>13796</v>
      </c>
    </row>
    <row r="608" spans="1:25" s="58" customFormat="1">
      <c r="A608" s="56">
        <v>479</v>
      </c>
      <c r="B608" s="35">
        <v>479278680</v>
      </c>
      <c r="C608" s="37" t="s">
        <v>536</v>
      </c>
      <c r="D608" s="38">
        <v>0</v>
      </c>
      <c r="E608" s="38">
        <v>0</v>
      </c>
      <c r="F608" s="38">
        <v>0</v>
      </c>
      <c r="G608" s="38">
        <v>0</v>
      </c>
      <c r="H608" s="38">
        <v>3</v>
      </c>
      <c r="I608" s="38">
        <v>4</v>
      </c>
      <c r="J608" s="38">
        <v>0</v>
      </c>
      <c r="K608" s="57">
        <v>0.2702</v>
      </c>
      <c r="L608" s="38">
        <v>0</v>
      </c>
      <c r="M608" s="38">
        <v>0</v>
      </c>
      <c r="N608" s="38">
        <v>0</v>
      </c>
      <c r="O608" s="38">
        <v>0</v>
      </c>
      <c r="P608" s="38">
        <v>2</v>
      </c>
      <c r="Q608" s="38">
        <v>7</v>
      </c>
      <c r="R608" s="57">
        <v>1</v>
      </c>
      <c r="S608" s="38">
        <v>5</v>
      </c>
      <c r="T608" s="35"/>
      <c r="U608" s="35">
        <v>479</v>
      </c>
      <c r="V608" s="35">
        <v>278</v>
      </c>
      <c r="W608" s="35">
        <v>680</v>
      </c>
      <c r="X608" s="58">
        <v>84529.748369999987</v>
      </c>
      <c r="Y608" s="58">
        <v>12076</v>
      </c>
    </row>
    <row r="609" spans="1:25" s="58" customFormat="1">
      <c r="A609" s="56">
        <v>479</v>
      </c>
      <c r="B609" s="35">
        <v>479278683</v>
      </c>
      <c r="C609" s="37" t="s">
        <v>536</v>
      </c>
      <c r="D609" s="38">
        <v>0</v>
      </c>
      <c r="E609" s="38">
        <v>0</v>
      </c>
      <c r="F609" s="38">
        <v>0</v>
      </c>
      <c r="G609" s="38">
        <v>0</v>
      </c>
      <c r="H609" s="38">
        <v>3</v>
      </c>
      <c r="I609" s="38">
        <v>7</v>
      </c>
      <c r="J609" s="38">
        <v>0</v>
      </c>
      <c r="K609" s="57">
        <v>0.38600000000000001</v>
      </c>
      <c r="L609" s="38">
        <v>0</v>
      </c>
      <c r="M609" s="38">
        <v>0</v>
      </c>
      <c r="N609" s="38">
        <v>0</v>
      </c>
      <c r="O609" s="38">
        <v>0</v>
      </c>
      <c r="P609" s="38">
        <v>3</v>
      </c>
      <c r="Q609" s="38">
        <v>10</v>
      </c>
      <c r="R609" s="57">
        <v>1</v>
      </c>
      <c r="S609" s="38">
        <v>5</v>
      </c>
      <c r="T609" s="35"/>
      <c r="U609" s="35">
        <v>479</v>
      </c>
      <c r="V609" s="35">
        <v>278</v>
      </c>
      <c r="W609" s="35">
        <v>683</v>
      </c>
      <c r="X609" s="58">
        <v>123774.4491</v>
      </c>
      <c r="Y609" s="58">
        <v>12377</v>
      </c>
    </row>
    <row r="610" spans="1:25" s="58" customFormat="1">
      <c r="A610" s="56">
        <v>479</v>
      </c>
      <c r="B610" s="35">
        <v>479278717</v>
      </c>
      <c r="C610" s="37" t="s">
        <v>536</v>
      </c>
      <c r="D610" s="38">
        <v>0</v>
      </c>
      <c r="E610" s="38">
        <v>0</v>
      </c>
      <c r="F610" s="38">
        <v>0</v>
      </c>
      <c r="G610" s="38">
        <v>0</v>
      </c>
      <c r="H610" s="38">
        <v>1</v>
      </c>
      <c r="I610" s="38">
        <v>1</v>
      </c>
      <c r="J610" s="38">
        <v>0</v>
      </c>
      <c r="K610" s="57">
        <v>7.7200000000000005E-2</v>
      </c>
      <c r="L610" s="38">
        <v>0</v>
      </c>
      <c r="M610" s="38">
        <v>0</v>
      </c>
      <c r="N610" s="38">
        <v>0</v>
      </c>
      <c r="O610" s="38">
        <v>0</v>
      </c>
      <c r="P610" s="38">
        <v>0</v>
      </c>
      <c r="Q610" s="38">
        <v>2</v>
      </c>
      <c r="R610" s="57">
        <v>1</v>
      </c>
      <c r="S610" s="38">
        <v>9</v>
      </c>
      <c r="T610" s="35"/>
      <c r="U610" s="35">
        <v>479</v>
      </c>
      <c r="V610" s="35">
        <v>278</v>
      </c>
      <c r="W610" s="35">
        <v>717</v>
      </c>
      <c r="X610" s="58">
        <v>21365.893819999998</v>
      </c>
      <c r="Y610" s="58">
        <v>10683</v>
      </c>
    </row>
    <row r="611" spans="1:25" s="58" customFormat="1">
      <c r="A611" s="56">
        <v>479</v>
      </c>
      <c r="B611" s="35">
        <v>479278750</v>
      </c>
      <c r="C611" s="37" t="s">
        <v>536</v>
      </c>
      <c r="D611" s="38">
        <v>0</v>
      </c>
      <c r="E611" s="38">
        <v>0</v>
      </c>
      <c r="F611" s="38">
        <v>0</v>
      </c>
      <c r="G611" s="38">
        <v>0</v>
      </c>
      <c r="H611" s="38">
        <v>1</v>
      </c>
      <c r="I611" s="38">
        <v>0</v>
      </c>
      <c r="J611" s="38">
        <v>0</v>
      </c>
      <c r="K611" s="57">
        <v>3.8600000000000002E-2</v>
      </c>
      <c r="L611" s="38">
        <v>0</v>
      </c>
      <c r="M611" s="38">
        <v>0</v>
      </c>
      <c r="N611" s="38">
        <v>0</v>
      </c>
      <c r="O611" s="38">
        <v>0</v>
      </c>
      <c r="P611" s="38">
        <v>0</v>
      </c>
      <c r="Q611" s="38">
        <v>1</v>
      </c>
      <c r="R611" s="57">
        <v>1</v>
      </c>
      <c r="S611" s="38">
        <v>7</v>
      </c>
      <c r="T611" s="35"/>
      <c r="U611" s="35">
        <v>479</v>
      </c>
      <c r="V611" s="35">
        <v>278</v>
      </c>
      <c r="W611" s="35">
        <v>750</v>
      </c>
      <c r="X611" s="58">
        <v>9754.4269099999983</v>
      </c>
      <c r="Y611" s="58">
        <v>9754</v>
      </c>
    </row>
    <row r="612" spans="1:25" s="58" customFormat="1">
      <c r="A612" s="56">
        <v>479</v>
      </c>
      <c r="B612" s="35">
        <v>479278753</v>
      </c>
      <c r="C612" s="37" t="s">
        <v>536</v>
      </c>
      <c r="D612" s="38">
        <v>0</v>
      </c>
      <c r="E612" s="38">
        <v>0</v>
      </c>
      <c r="F612" s="38">
        <v>0</v>
      </c>
      <c r="G612" s="38">
        <v>0</v>
      </c>
      <c r="H612" s="38">
        <v>0</v>
      </c>
      <c r="I612" s="38">
        <v>1</v>
      </c>
      <c r="J612" s="38">
        <v>0</v>
      </c>
      <c r="K612" s="57">
        <v>3.8600000000000002E-2</v>
      </c>
      <c r="L612" s="38">
        <v>0</v>
      </c>
      <c r="M612" s="38">
        <v>0</v>
      </c>
      <c r="N612" s="38">
        <v>0</v>
      </c>
      <c r="O612" s="38">
        <v>0</v>
      </c>
      <c r="P612" s="38">
        <v>1</v>
      </c>
      <c r="Q612" s="38">
        <v>1</v>
      </c>
      <c r="R612" s="57">
        <v>1</v>
      </c>
      <c r="S612" s="38">
        <v>7</v>
      </c>
      <c r="T612" s="35"/>
      <c r="U612" s="35">
        <v>479</v>
      </c>
      <c r="V612" s="35">
        <v>278</v>
      </c>
      <c r="W612" s="35">
        <v>753</v>
      </c>
      <c r="X612" s="58">
        <v>16667.926909999998</v>
      </c>
      <c r="Y612" s="58">
        <v>16668</v>
      </c>
    </row>
    <row r="613" spans="1:25" s="58" customFormat="1">
      <c r="A613" s="56">
        <v>479</v>
      </c>
      <c r="B613" s="35">
        <v>479278755</v>
      </c>
      <c r="C613" s="37" t="s">
        <v>536</v>
      </c>
      <c r="D613" s="38">
        <v>0</v>
      </c>
      <c r="E613" s="38">
        <v>0</v>
      </c>
      <c r="F613" s="38">
        <v>0</v>
      </c>
      <c r="G613" s="38">
        <v>0</v>
      </c>
      <c r="H613" s="38">
        <v>1</v>
      </c>
      <c r="I613" s="38">
        <v>3</v>
      </c>
      <c r="J613" s="38">
        <v>0</v>
      </c>
      <c r="K613" s="57">
        <v>0.15440000000000001</v>
      </c>
      <c r="L613" s="38">
        <v>0</v>
      </c>
      <c r="M613" s="38">
        <v>0</v>
      </c>
      <c r="N613" s="38">
        <v>0</v>
      </c>
      <c r="O613" s="38">
        <v>0</v>
      </c>
      <c r="P613" s="38">
        <v>2</v>
      </c>
      <c r="Q613" s="38">
        <v>4</v>
      </c>
      <c r="R613" s="57">
        <v>1</v>
      </c>
      <c r="S613" s="38">
        <v>10</v>
      </c>
      <c r="T613" s="35"/>
      <c r="U613" s="35">
        <v>479</v>
      </c>
      <c r="V613" s="35">
        <v>278</v>
      </c>
      <c r="W613" s="35">
        <v>755</v>
      </c>
      <c r="X613" s="58">
        <v>56274.107639999995</v>
      </c>
      <c r="Y613" s="58">
        <v>14069</v>
      </c>
    </row>
    <row r="614" spans="1:25" s="58" customFormat="1">
      <c r="A614" s="56">
        <v>479</v>
      </c>
      <c r="B614" s="35">
        <v>479278766</v>
      </c>
      <c r="C614" s="37" t="s">
        <v>536</v>
      </c>
      <c r="D614" s="38">
        <v>0</v>
      </c>
      <c r="E614" s="38">
        <v>0</v>
      </c>
      <c r="F614" s="38">
        <v>0</v>
      </c>
      <c r="G614" s="38">
        <v>0</v>
      </c>
      <c r="H614" s="38">
        <v>0</v>
      </c>
      <c r="I614" s="38">
        <v>2</v>
      </c>
      <c r="J614" s="38">
        <v>0</v>
      </c>
      <c r="K614" s="57">
        <v>7.7200000000000005E-2</v>
      </c>
      <c r="L614" s="38">
        <v>0</v>
      </c>
      <c r="M614" s="38">
        <v>0</v>
      </c>
      <c r="N614" s="38">
        <v>0</v>
      </c>
      <c r="O614" s="38">
        <v>0</v>
      </c>
      <c r="P614" s="38">
        <v>1</v>
      </c>
      <c r="Q614" s="38">
        <v>2</v>
      </c>
      <c r="R614" s="57">
        <v>1</v>
      </c>
      <c r="S614" s="38">
        <v>7</v>
      </c>
      <c r="T614" s="35"/>
      <c r="U614" s="35">
        <v>479</v>
      </c>
      <c r="V614" s="35">
        <v>278</v>
      </c>
      <c r="W614" s="35">
        <v>766</v>
      </c>
      <c r="X614" s="58">
        <v>28279.393819999998</v>
      </c>
      <c r="Y614" s="58">
        <v>14140</v>
      </c>
    </row>
    <row r="615" spans="1:25" s="58" customFormat="1">
      <c r="A615" s="56">
        <v>481</v>
      </c>
      <c r="B615" s="35">
        <v>481035001</v>
      </c>
      <c r="C615" s="37" t="s">
        <v>537</v>
      </c>
      <c r="D615" s="38">
        <v>1</v>
      </c>
      <c r="E615" s="38">
        <v>0</v>
      </c>
      <c r="F615" s="38">
        <v>0</v>
      </c>
      <c r="G615" s="38">
        <v>0</v>
      </c>
      <c r="H615" s="38">
        <v>0</v>
      </c>
      <c r="I615" s="38">
        <v>0</v>
      </c>
      <c r="J615" s="38">
        <v>0</v>
      </c>
      <c r="K615" s="57">
        <v>0</v>
      </c>
      <c r="L615" s="38">
        <v>0</v>
      </c>
      <c r="M615" s="38">
        <v>0</v>
      </c>
      <c r="N615" s="38">
        <v>0</v>
      </c>
      <c r="O615" s="38">
        <v>0</v>
      </c>
      <c r="P615" s="38">
        <v>0</v>
      </c>
      <c r="Q615" s="38">
        <v>1</v>
      </c>
      <c r="R615" s="57">
        <v>1.0880000000000001</v>
      </c>
      <c r="S615" s="38">
        <v>7</v>
      </c>
      <c r="T615" s="35"/>
      <c r="U615" s="35">
        <v>481</v>
      </c>
      <c r="V615" s="35">
        <v>35</v>
      </c>
      <c r="W615" s="35">
        <v>1</v>
      </c>
      <c r="X615" s="58">
        <v>4777.2385600000007</v>
      </c>
      <c r="Y615" s="58">
        <v>4777</v>
      </c>
    </row>
    <row r="616" spans="1:25" s="58" customFormat="1">
      <c r="A616" s="56">
        <v>481</v>
      </c>
      <c r="B616" s="35">
        <v>481035016</v>
      </c>
      <c r="C616" s="37" t="s">
        <v>537</v>
      </c>
      <c r="D616" s="38">
        <v>1</v>
      </c>
      <c r="E616" s="38">
        <v>0</v>
      </c>
      <c r="F616" s="38">
        <v>0</v>
      </c>
      <c r="G616" s="38">
        <v>1</v>
      </c>
      <c r="H616" s="38">
        <v>0</v>
      </c>
      <c r="I616" s="38">
        <v>0</v>
      </c>
      <c r="J616" s="38">
        <v>0</v>
      </c>
      <c r="K616" s="57">
        <v>3.8600000000000002E-2</v>
      </c>
      <c r="L616" s="38">
        <v>0</v>
      </c>
      <c r="M616" s="38">
        <v>0</v>
      </c>
      <c r="N616" s="38">
        <v>0</v>
      </c>
      <c r="O616" s="38">
        <v>0</v>
      </c>
      <c r="P616" s="38">
        <v>0</v>
      </c>
      <c r="Q616" s="38">
        <v>2</v>
      </c>
      <c r="R616" s="57">
        <v>1.0880000000000001</v>
      </c>
      <c r="S616" s="38">
        <v>8</v>
      </c>
      <c r="T616" s="35"/>
      <c r="U616" s="35">
        <v>481</v>
      </c>
      <c r="V616" s="35">
        <v>35</v>
      </c>
      <c r="W616" s="35">
        <v>16</v>
      </c>
      <c r="X616" s="58">
        <v>15608.693504048002</v>
      </c>
      <c r="Y616" s="58">
        <v>7804</v>
      </c>
    </row>
    <row r="617" spans="1:25" s="58" customFormat="1">
      <c r="A617" s="56">
        <v>481</v>
      </c>
      <c r="B617" s="35">
        <v>481035018</v>
      </c>
      <c r="C617" s="37" t="s">
        <v>537</v>
      </c>
      <c r="D617" s="38">
        <v>2</v>
      </c>
      <c r="E617" s="38">
        <v>0</v>
      </c>
      <c r="F617" s="38">
        <v>0</v>
      </c>
      <c r="G617" s="38">
        <v>1</v>
      </c>
      <c r="H617" s="38">
        <v>0</v>
      </c>
      <c r="I617" s="38">
        <v>0</v>
      </c>
      <c r="J617" s="38">
        <v>0</v>
      </c>
      <c r="K617" s="57">
        <v>3.8600000000000002E-2</v>
      </c>
      <c r="L617" s="38">
        <v>0</v>
      </c>
      <c r="M617" s="38">
        <v>0</v>
      </c>
      <c r="N617" s="38">
        <v>0</v>
      </c>
      <c r="O617" s="38">
        <v>0</v>
      </c>
      <c r="P617" s="38">
        <v>0</v>
      </c>
      <c r="Q617" s="38">
        <v>2</v>
      </c>
      <c r="R617" s="57">
        <v>1.0880000000000001</v>
      </c>
      <c r="S617" s="38">
        <v>9</v>
      </c>
      <c r="T617" s="35"/>
      <c r="U617" s="35">
        <v>481</v>
      </c>
      <c r="V617" s="35">
        <v>35</v>
      </c>
      <c r="W617" s="35">
        <v>18</v>
      </c>
      <c r="X617" s="58">
        <v>20385.932064048</v>
      </c>
      <c r="Y617" s="58">
        <v>10193</v>
      </c>
    </row>
    <row r="618" spans="1:25" s="58" customFormat="1">
      <c r="A618" s="56">
        <v>481</v>
      </c>
      <c r="B618" s="35">
        <v>481035035</v>
      </c>
      <c r="C618" s="37" t="s">
        <v>537</v>
      </c>
      <c r="D618" s="38">
        <v>97</v>
      </c>
      <c r="E618" s="38">
        <v>0</v>
      </c>
      <c r="F618" s="38">
        <v>125</v>
      </c>
      <c r="G618" s="38">
        <v>578</v>
      </c>
      <c r="H618" s="38">
        <v>63</v>
      </c>
      <c r="I618" s="38">
        <v>0</v>
      </c>
      <c r="J618" s="38">
        <v>0</v>
      </c>
      <c r="K618" s="57">
        <v>29.567599999999999</v>
      </c>
      <c r="L618" s="38">
        <v>0</v>
      </c>
      <c r="M618" s="38">
        <v>112</v>
      </c>
      <c r="N618" s="38">
        <v>3</v>
      </c>
      <c r="O618" s="38">
        <v>0</v>
      </c>
      <c r="P618" s="38">
        <v>616</v>
      </c>
      <c r="Q618" s="38">
        <v>815</v>
      </c>
      <c r="R618" s="57">
        <v>1.0880000000000001</v>
      </c>
      <c r="S618" s="38">
        <v>11</v>
      </c>
      <c r="T618" s="35"/>
      <c r="U618" s="35">
        <v>481</v>
      </c>
      <c r="V618" s="35">
        <v>35</v>
      </c>
      <c r="W618" s="35">
        <v>35</v>
      </c>
      <c r="X618" s="58">
        <v>13137004.961940771</v>
      </c>
      <c r="Y618" s="58">
        <v>16119</v>
      </c>
    </row>
    <row r="619" spans="1:25" s="58" customFormat="1">
      <c r="A619" s="56">
        <v>481</v>
      </c>
      <c r="B619" s="35">
        <v>481035040</v>
      </c>
      <c r="C619" s="37" t="s">
        <v>537</v>
      </c>
      <c r="D619" s="38">
        <v>1</v>
      </c>
      <c r="E619" s="38">
        <v>0</v>
      </c>
      <c r="F619" s="38">
        <v>0</v>
      </c>
      <c r="G619" s="38">
        <v>2</v>
      </c>
      <c r="H619" s="38">
        <v>0</v>
      </c>
      <c r="I619" s="38">
        <v>0</v>
      </c>
      <c r="J619" s="38">
        <v>0</v>
      </c>
      <c r="K619" s="57">
        <v>7.7200000000000005E-2</v>
      </c>
      <c r="L619" s="38">
        <v>0</v>
      </c>
      <c r="M619" s="38">
        <v>1</v>
      </c>
      <c r="N619" s="38">
        <v>0</v>
      </c>
      <c r="O619" s="38">
        <v>0</v>
      </c>
      <c r="P619" s="38">
        <v>2</v>
      </c>
      <c r="Q619" s="38">
        <v>3</v>
      </c>
      <c r="R619" s="57">
        <v>1.0880000000000001</v>
      </c>
      <c r="S619" s="38">
        <v>6</v>
      </c>
      <c r="T619" s="35"/>
      <c r="U619" s="35">
        <v>481</v>
      </c>
      <c r="V619" s="35">
        <v>35</v>
      </c>
      <c r="W619" s="35">
        <v>40</v>
      </c>
      <c r="X619" s="58">
        <v>39526.387648096003</v>
      </c>
      <c r="Y619" s="58">
        <v>13175</v>
      </c>
    </row>
    <row r="620" spans="1:25" s="58" customFormat="1">
      <c r="A620" s="56">
        <v>481</v>
      </c>
      <c r="B620" s="35">
        <v>481035044</v>
      </c>
      <c r="C620" s="37" t="s">
        <v>537</v>
      </c>
      <c r="D620" s="38">
        <v>1</v>
      </c>
      <c r="E620" s="38">
        <v>0</v>
      </c>
      <c r="F620" s="38">
        <v>1</v>
      </c>
      <c r="G620" s="38">
        <v>8</v>
      </c>
      <c r="H620" s="38">
        <v>1</v>
      </c>
      <c r="I620" s="38">
        <v>0</v>
      </c>
      <c r="J620" s="38">
        <v>0</v>
      </c>
      <c r="K620" s="57">
        <v>0.38600000000000001</v>
      </c>
      <c r="L620" s="38">
        <v>0</v>
      </c>
      <c r="M620" s="38">
        <v>1</v>
      </c>
      <c r="N620" s="38">
        <v>0</v>
      </c>
      <c r="O620" s="38">
        <v>0</v>
      </c>
      <c r="P620" s="38">
        <v>8</v>
      </c>
      <c r="Q620" s="38">
        <v>11</v>
      </c>
      <c r="R620" s="57">
        <v>1.0880000000000001</v>
      </c>
      <c r="S620" s="38">
        <v>11</v>
      </c>
      <c r="T620" s="35"/>
      <c r="U620" s="35">
        <v>481</v>
      </c>
      <c r="V620" s="35">
        <v>35</v>
      </c>
      <c r="W620" s="35">
        <v>44</v>
      </c>
      <c r="X620" s="58">
        <v>168534.65816048</v>
      </c>
      <c r="Y620" s="58">
        <v>15321</v>
      </c>
    </row>
    <row r="621" spans="1:25" s="58" customFormat="1">
      <c r="A621" s="56">
        <v>481</v>
      </c>
      <c r="B621" s="35">
        <v>481035050</v>
      </c>
      <c r="C621" s="37" t="s">
        <v>537</v>
      </c>
      <c r="D621" s="38">
        <v>1</v>
      </c>
      <c r="E621" s="38">
        <v>0</v>
      </c>
      <c r="F621" s="38">
        <v>0</v>
      </c>
      <c r="G621" s="38">
        <v>0</v>
      </c>
      <c r="H621" s="38">
        <v>1</v>
      </c>
      <c r="I621" s="38">
        <v>0</v>
      </c>
      <c r="J621" s="38">
        <v>0</v>
      </c>
      <c r="K621" s="57">
        <v>3.8600000000000002E-2</v>
      </c>
      <c r="L621" s="38">
        <v>0</v>
      </c>
      <c r="M621" s="38">
        <v>0</v>
      </c>
      <c r="N621" s="38">
        <v>0</v>
      </c>
      <c r="O621" s="38">
        <v>0</v>
      </c>
      <c r="P621" s="38">
        <v>1</v>
      </c>
      <c r="Q621" s="38">
        <v>2</v>
      </c>
      <c r="R621" s="57">
        <v>1.0880000000000001</v>
      </c>
      <c r="S621" s="38">
        <v>4</v>
      </c>
      <c r="T621" s="35"/>
      <c r="U621" s="35">
        <v>481</v>
      </c>
      <c r="V621" s="35">
        <v>35</v>
      </c>
      <c r="W621" s="35">
        <v>50</v>
      </c>
      <c r="X621" s="58">
        <v>19850.336704048001</v>
      </c>
      <c r="Y621" s="58">
        <v>9925</v>
      </c>
    </row>
    <row r="622" spans="1:25" s="58" customFormat="1">
      <c r="A622" s="56">
        <v>481</v>
      </c>
      <c r="B622" s="35">
        <v>481035057</v>
      </c>
      <c r="C622" s="37" t="s">
        <v>537</v>
      </c>
      <c r="D622" s="38">
        <v>0</v>
      </c>
      <c r="E622" s="38">
        <v>0</v>
      </c>
      <c r="F622" s="38">
        <v>1</v>
      </c>
      <c r="G622" s="38">
        <v>0</v>
      </c>
      <c r="H622" s="38">
        <v>0</v>
      </c>
      <c r="I622" s="38">
        <v>0</v>
      </c>
      <c r="J622" s="38">
        <v>0</v>
      </c>
      <c r="K622" s="57">
        <v>3.8600000000000002E-2</v>
      </c>
      <c r="L622" s="38">
        <v>0</v>
      </c>
      <c r="M622" s="38">
        <v>0</v>
      </c>
      <c r="N622" s="38">
        <v>0</v>
      </c>
      <c r="O622" s="38">
        <v>0</v>
      </c>
      <c r="P622" s="38">
        <v>0</v>
      </c>
      <c r="Q622" s="38">
        <v>1</v>
      </c>
      <c r="R622" s="57">
        <v>1.0880000000000001</v>
      </c>
      <c r="S622" s="38">
        <v>12</v>
      </c>
      <c r="T622" s="35"/>
      <c r="U622" s="35">
        <v>481</v>
      </c>
      <c r="V622" s="35">
        <v>35</v>
      </c>
      <c r="W622" s="35">
        <v>57</v>
      </c>
      <c r="X622" s="58">
        <v>10776.230704047999</v>
      </c>
      <c r="Y622" s="58">
        <v>10776</v>
      </c>
    </row>
    <row r="623" spans="1:25" s="58" customFormat="1">
      <c r="A623" s="56">
        <v>481</v>
      </c>
      <c r="B623" s="35">
        <v>481035073</v>
      </c>
      <c r="C623" s="37" t="s">
        <v>537</v>
      </c>
      <c r="D623" s="38">
        <v>2</v>
      </c>
      <c r="E623" s="38">
        <v>0</v>
      </c>
      <c r="F623" s="38">
        <v>0</v>
      </c>
      <c r="G623" s="38">
        <v>2</v>
      </c>
      <c r="H623" s="38">
        <v>0</v>
      </c>
      <c r="I623" s="38">
        <v>0</v>
      </c>
      <c r="J623" s="38">
        <v>0</v>
      </c>
      <c r="K623" s="57">
        <v>7.7200000000000005E-2</v>
      </c>
      <c r="L623" s="38">
        <v>0</v>
      </c>
      <c r="M623" s="38">
        <v>0</v>
      </c>
      <c r="N623" s="38">
        <v>0</v>
      </c>
      <c r="O623" s="38">
        <v>0</v>
      </c>
      <c r="P623" s="38">
        <v>1</v>
      </c>
      <c r="Q623" s="38">
        <v>3</v>
      </c>
      <c r="R623" s="57">
        <v>1.0880000000000001</v>
      </c>
      <c r="S623" s="38">
        <v>6</v>
      </c>
      <c r="T623" s="35"/>
      <c r="U623" s="35">
        <v>481</v>
      </c>
      <c r="V623" s="35">
        <v>35</v>
      </c>
      <c r="W623" s="35">
        <v>73</v>
      </c>
      <c r="X623" s="58">
        <v>36388.894928096008</v>
      </c>
      <c r="Y623" s="58">
        <v>12130</v>
      </c>
    </row>
    <row r="624" spans="1:25" s="58" customFormat="1">
      <c r="A624" s="56">
        <v>481</v>
      </c>
      <c r="B624" s="35">
        <v>481035101</v>
      </c>
      <c r="C624" s="37" t="s">
        <v>537</v>
      </c>
      <c r="D624" s="38">
        <v>0</v>
      </c>
      <c r="E624" s="38">
        <v>0</v>
      </c>
      <c r="F624" s="38">
        <v>0</v>
      </c>
      <c r="G624" s="38">
        <v>1</v>
      </c>
      <c r="H624" s="38">
        <v>0</v>
      </c>
      <c r="I624" s="38">
        <v>0</v>
      </c>
      <c r="J624" s="38">
        <v>0</v>
      </c>
      <c r="K624" s="57">
        <v>3.8600000000000002E-2</v>
      </c>
      <c r="L624" s="38">
        <v>0</v>
      </c>
      <c r="M624" s="38">
        <v>0</v>
      </c>
      <c r="N624" s="38">
        <v>0</v>
      </c>
      <c r="O624" s="38">
        <v>0</v>
      </c>
      <c r="P624" s="38">
        <v>0</v>
      </c>
      <c r="Q624" s="38">
        <v>1</v>
      </c>
      <c r="R624" s="57">
        <v>1.0880000000000001</v>
      </c>
      <c r="S624" s="38">
        <v>3</v>
      </c>
      <c r="T624" s="35"/>
      <c r="U624" s="35">
        <v>481</v>
      </c>
      <c r="V624" s="35">
        <v>35</v>
      </c>
      <c r="W624" s="35">
        <v>101</v>
      </c>
      <c r="X624" s="58">
        <v>10831.454944048</v>
      </c>
      <c r="Y624" s="58">
        <v>10831</v>
      </c>
    </row>
    <row r="625" spans="1:25" s="58" customFormat="1">
      <c r="A625" s="56">
        <v>481</v>
      </c>
      <c r="B625" s="35">
        <v>481035155</v>
      </c>
      <c r="C625" s="37" t="s">
        <v>537</v>
      </c>
      <c r="D625" s="38">
        <v>1</v>
      </c>
      <c r="E625" s="38">
        <v>0</v>
      </c>
      <c r="F625" s="38">
        <v>0</v>
      </c>
      <c r="G625" s="38">
        <v>3</v>
      </c>
      <c r="H625" s="38">
        <v>0</v>
      </c>
      <c r="I625" s="38">
        <v>0</v>
      </c>
      <c r="J625" s="38">
        <v>0</v>
      </c>
      <c r="K625" s="57">
        <v>0.1158</v>
      </c>
      <c r="L625" s="38">
        <v>0</v>
      </c>
      <c r="M625" s="38">
        <v>0</v>
      </c>
      <c r="N625" s="38">
        <v>0</v>
      </c>
      <c r="O625" s="38">
        <v>0</v>
      </c>
      <c r="P625" s="38">
        <v>4</v>
      </c>
      <c r="Q625" s="38">
        <v>4</v>
      </c>
      <c r="R625" s="57">
        <v>1.0880000000000001</v>
      </c>
      <c r="S625" s="38">
        <v>2</v>
      </c>
      <c r="T625" s="35"/>
      <c r="U625" s="35">
        <v>481</v>
      </c>
      <c r="V625" s="35">
        <v>35</v>
      </c>
      <c r="W625" s="35">
        <v>155</v>
      </c>
      <c r="X625" s="58">
        <v>54887.53715214401</v>
      </c>
      <c r="Y625" s="58">
        <v>13722</v>
      </c>
    </row>
    <row r="626" spans="1:25" s="58" customFormat="1">
      <c r="A626" s="56">
        <v>481</v>
      </c>
      <c r="B626" s="35">
        <v>481035181</v>
      </c>
      <c r="C626" s="37" t="s">
        <v>537</v>
      </c>
      <c r="D626" s="38">
        <v>1</v>
      </c>
      <c r="E626" s="38">
        <v>0</v>
      </c>
      <c r="F626" s="38">
        <v>0</v>
      </c>
      <c r="G626" s="38">
        <v>0</v>
      </c>
      <c r="H626" s="38">
        <v>0</v>
      </c>
      <c r="I626" s="38">
        <v>0</v>
      </c>
      <c r="J626" s="38">
        <v>0</v>
      </c>
      <c r="K626" s="57">
        <v>0</v>
      </c>
      <c r="L626" s="38">
        <v>0</v>
      </c>
      <c r="M626" s="38">
        <v>0</v>
      </c>
      <c r="N626" s="38">
        <v>0</v>
      </c>
      <c r="O626" s="38">
        <v>0</v>
      </c>
      <c r="P626" s="38">
        <v>0</v>
      </c>
      <c r="Q626" s="38">
        <v>1</v>
      </c>
      <c r="R626" s="57">
        <v>1.0880000000000001</v>
      </c>
      <c r="S626" s="38">
        <v>10</v>
      </c>
      <c r="T626" s="35"/>
      <c r="U626" s="35">
        <v>481</v>
      </c>
      <c r="V626" s="35">
        <v>35</v>
      </c>
      <c r="W626" s="35">
        <v>181</v>
      </c>
      <c r="X626" s="58">
        <v>4777.2385600000007</v>
      </c>
      <c r="Y626" s="58">
        <v>4777</v>
      </c>
    </row>
    <row r="627" spans="1:25" s="58" customFormat="1">
      <c r="A627" s="56">
        <v>481</v>
      </c>
      <c r="B627" s="35">
        <v>481035212</v>
      </c>
      <c r="C627" s="37" t="s">
        <v>537</v>
      </c>
      <c r="D627" s="38">
        <v>1</v>
      </c>
      <c r="E627" s="38">
        <v>0</v>
      </c>
      <c r="F627" s="38">
        <v>0</v>
      </c>
      <c r="G627" s="38">
        <v>0</v>
      </c>
      <c r="H627" s="38">
        <v>0</v>
      </c>
      <c r="I627" s="38">
        <v>0</v>
      </c>
      <c r="J627" s="38">
        <v>0</v>
      </c>
      <c r="K627" s="57">
        <v>0</v>
      </c>
      <c r="L627" s="38">
        <v>0</v>
      </c>
      <c r="M627" s="38">
        <v>0</v>
      </c>
      <c r="N627" s="38">
        <v>0</v>
      </c>
      <c r="O627" s="38">
        <v>0</v>
      </c>
      <c r="P627" s="38">
        <v>0</v>
      </c>
      <c r="Q627" s="38">
        <v>1</v>
      </c>
      <c r="R627" s="57">
        <v>1.0880000000000001</v>
      </c>
      <c r="S627" s="38">
        <v>5</v>
      </c>
      <c r="T627" s="35"/>
      <c r="U627" s="35">
        <v>481</v>
      </c>
      <c r="V627" s="35">
        <v>35</v>
      </c>
      <c r="W627" s="35">
        <v>212</v>
      </c>
      <c r="X627" s="58">
        <v>4777.2385600000007</v>
      </c>
      <c r="Y627" s="58">
        <v>4777</v>
      </c>
    </row>
    <row r="628" spans="1:25" s="58" customFormat="1">
      <c r="A628" s="56">
        <v>481</v>
      </c>
      <c r="B628" s="35">
        <v>481035218</v>
      </c>
      <c r="C628" s="37" t="s">
        <v>537</v>
      </c>
      <c r="D628" s="38">
        <v>0</v>
      </c>
      <c r="E628" s="38">
        <v>0</v>
      </c>
      <c r="F628" s="38">
        <v>0</v>
      </c>
      <c r="G628" s="38">
        <v>1</v>
      </c>
      <c r="H628" s="38">
        <v>0</v>
      </c>
      <c r="I628" s="38">
        <v>0</v>
      </c>
      <c r="J628" s="38">
        <v>0</v>
      </c>
      <c r="K628" s="57">
        <v>3.8600000000000002E-2</v>
      </c>
      <c r="L628" s="38">
        <v>0</v>
      </c>
      <c r="M628" s="38">
        <v>0</v>
      </c>
      <c r="N628" s="38">
        <v>0</v>
      </c>
      <c r="O628" s="38">
        <v>0</v>
      </c>
      <c r="P628" s="38">
        <v>0</v>
      </c>
      <c r="Q628" s="38">
        <v>1</v>
      </c>
      <c r="R628" s="57">
        <v>1.0880000000000001</v>
      </c>
      <c r="S628" s="38">
        <v>5</v>
      </c>
      <c r="T628" s="35"/>
      <c r="U628" s="35">
        <v>481</v>
      </c>
      <c r="V628" s="35">
        <v>35</v>
      </c>
      <c r="W628" s="35">
        <v>218</v>
      </c>
      <c r="X628" s="58">
        <v>10831.454944048</v>
      </c>
      <c r="Y628" s="58">
        <v>10831</v>
      </c>
    </row>
    <row r="629" spans="1:25" s="58" customFormat="1">
      <c r="A629" s="56">
        <v>481</v>
      </c>
      <c r="B629" s="35">
        <v>481035220</v>
      </c>
      <c r="C629" s="37" t="s">
        <v>537</v>
      </c>
      <c r="D629" s="38">
        <v>1</v>
      </c>
      <c r="E629" s="38">
        <v>0</v>
      </c>
      <c r="F629" s="38">
        <v>1</v>
      </c>
      <c r="G629" s="38">
        <v>2</v>
      </c>
      <c r="H629" s="38">
        <v>3</v>
      </c>
      <c r="I629" s="38">
        <v>0</v>
      </c>
      <c r="J629" s="38">
        <v>0</v>
      </c>
      <c r="K629" s="57">
        <v>0.2316</v>
      </c>
      <c r="L629" s="38">
        <v>0</v>
      </c>
      <c r="M629" s="38">
        <v>0</v>
      </c>
      <c r="N629" s="38">
        <v>0</v>
      </c>
      <c r="O629" s="38">
        <v>0</v>
      </c>
      <c r="P629" s="38">
        <v>0</v>
      </c>
      <c r="Q629" s="38">
        <v>7</v>
      </c>
      <c r="R629" s="57">
        <v>1.0880000000000001</v>
      </c>
      <c r="S629" s="38">
        <v>7</v>
      </c>
      <c r="T629" s="35"/>
      <c r="U629" s="35">
        <v>481</v>
      </c>
      <c r="V629" s="35">
        <v>35</v>
      </c>
      <c r="W629" s="35">
        <v>220</v>
      </c>
      <c r="X629" s="58">
        <v>68517.346864287989</v>
      </c>
      <c r="Y629" s="58">
        <v>9788</v>
      </c>
    </row>
    <row r="630" spans="1:25" s="58" customFormat="1">
      <c r="A630" s="56">
        <v>481</v>
      </c>
      <c r="B630" s="35">
        <v>481035243</v>
      </c>
      <c r="C630" s="37" t="s">
        <v>537</v>
      </c>
      <c r="D630" s="38">
        <v>0</v>
      </c>
      <c r="E630" s="38">
        <v>0</v>
      </c>
      <c r="F630" s="38">
        <v>0</v>
      </c>
      <c r="G630" s="38">
        <v>1</v>
      </c>
      <c r="H630" s="38">
        <v>0</v>
      </c>
      <c r="I630" s="38">
        <v>0</v>
      </c>
      <c r="J630" s="38">
        <v>0</v>
      </c>
      <c r="K630" s="57">
        <v>3.8600000000000002E-2</v>
      </c>
      <c r="L630" s="38">
        <v>0</v>
      </c>
      <c r="M630" s="38">
        <v>0</v>
      </c>
      <c r="N630" s="38">
        <v>0</v>
      </c>
      <c r="O630" s="38">
        <v>0</v>
      </c>
      <c r="P630" s="38">
        <v>1</v>
      </c>
      <c r="Q630" s="38">
        <v>1</v>
      </c>
      <c r="R630" s="57">
        <v>1.0880000000000001</v>
      </c>
      <c r="S630" s="38">
        <v>9</v>
      </c>
      <c r="T630" s="35"/>
      <c r="U630" s="35">
        <v>481</v>
      </c>
      <c r="V630" s="35">
        <v>35</v>
      </c>
      <c r="W630" s="35">
        <v>243</v>
      </c>
      <c r="X630" s="58">
        <v>16850.966944047999</v>
      </c>
      <c r="Y630" s="58">
        <v>16851</v>
      </c>
    </row>
    <row r="631" spans="1:25" s="58" customFormat="1">
      <c r="A631" s="56">
        <v>481</v>
      </c>
      <c r="B631" s="35">
        <v>481035244</v>
      </c>
      <c r="C631" s="37" t="s">
        <v>537</v>
      </c>
      <c r="D631" s="38">
        <v>0</v>
      </c>
      <c r="E631" s="38">
        <v>0</v>
      </c>
      <c r="F631" s="38">
        <v>2</v>
      </c>
      <c r="G631" s="38">
        <v>12</v>
      </c>
      <c r="H631" s="38">
        <v>5</v>
      </c>
      <c r="I631" s="38">
        <v>0</v>
      </c>
      <c r="J631" s="38">
        <v>0</v>
      </c>
      <c r="K631" s="57">
        <v>0.73340000000000005</v>
      </c>
      <c r="L631" s="38">
        <v>0</v>
      </c>
      <c r="M631" s="38">
        <v>4</v>
      </c>
      <c r="N631" s="38">
        <v>0</v>
      </c>
      <c r="O631" s="38">
        <v>0</v>
      </c>
      <c r="P631" s="38">
        <v>14</v>
      </c>
      <c r="Q631" s="38">
        <v>19</v>
      </c>
      <c r="R631" s="57">
        <v>1.0880000000000001</v>
      </c>
      <c r="S631" s="38">
        <v>10</v>
      </c>
      <c r="T631" s="35"/>
      <c r="U631" s="35">
        <v>481</v>
      </c>
      <c r="V631" s="35">
        <v>35</v>
      </c>
      <c r="W631" s="35">
        <v>244</v>
      </c>
      <c r="X631" s="58">
        <v>302901.50841691199</v>
      </c>
      <c r="Y631" s="58">
        <v>15942</v>
      </c>
    </row>
    <row r="632" spans="1:25" s="58" customFormat="1">
      <c r="A632" s="56">
        <v>481</v>
      </c>
      <c r="B632" s="35">
        <v>481035251</v>
      </c>
      <c r="C632" s="37" t="s">
        <v>537</v>
      </c>
      <c r="D632" s="38">
        <v>0</v>
      </c>
      <c r="E632" s="38">
        <v>0</v>
      </c>
      <c r="F632" s="38">
        <v>0</v>
      </c>
      <c r="G632" s="38">
        <v>1</v>
      </c>
      <c r="H632" s="38">
        <v>0</v>
      </c>
      <c r="I632" s="38">
        <v>0</v>
      </c>
      <c r="J632" s="38">
        <v>0</v>
      </c>
      <c r="K632" s="57">
        <v>3.8600000000000002E-2</v>
      </c>
      <c r="L632" s="38">
        <v>0</v>
      </c>
      <c r="M632" s="38">
        <v>0</v>
      </c>
      <c r="N632" s="38">
        <v>0</v>
      </c>
      <c r="O632" s="38">
        <v>0</v>
      </c>
      <c r="P632" s="38">
        <v>1</v>
      </c>
      <c r="Q632" s="38">
        <v>1</v>
      </c>
      <c r="R632" s="57">
        <v>1.0880000000000001</v>
      </c>
      <c r="S632" s="38">
        <v>9</v>
      </c>
      <c r="T632" s="35"/>
      <c r="U632" s="35">
        <v>481</v>
      </c>
      <c r="V632" s="35">
        <v>35</v>
      </c>
      <c r="W632" s="35">
        <v>251</v>
      </c>
      <c r="X632" s="58">
        <v>16850.966944047999</v>
      </c>
      <c r="Y632" s="58">
        <v>16851</v>
      </c>
    </row>
    <row r="633" spans="1:25" s="58" customFormat="1">
      <c r="A633" s="56">
        <v>481</v>
      </c>
      <c r="B633" s="35">
        <v>481035285</v>
      </c>
      <c r="C633" s="37" t="s">
        <v>537</v>
      </c>
      <c r="D633" s="38">
        <v>2</v>
      </c>
      <c r="E633" s="38">
        <v>0</v>
      </c>
      <c r="F633" s="38">
        <v>1</v>
      </c>
      <c r="G633" s="38">
        <v>6</v>
      </c>
      <c r="H633" s="38">
        <v>0</v>
      </c>
      <c r="I633" s="38">
        <v>0</v>
      </c>
      <c r="J633" s="38">
        <v>0</v>
      </c>
      <c r="K633" s="57">
        <v>0.2702</v>
      </c>
      <c r="L633" s="38">
        <v>0</v>
      </c>
      <c r="M633" s="38">
        <v>1</v>
      </c>
      <c r="N633" s="38">
        <v>0</v>
      </c>
      <c r="O633" s="38">
        <v>0</v>
      </c>
      <c r="P633" s="38">
        <v>5</v>
      </c>
      <c r="Q633" s="38">
        <v>8</v>
      </c>
      <c r="R633" s="57">
        <v>1.0880000000000001</v>
      </c>
      <c r="S633" s="38">
        <v>8</v>
      </c>
      <c r="T633" s="35"/>
      <c r="U633" s="35">
        <v>481</v>
      </c>
      <c r="V633" s="35">
        <v>35</v>
      </c>
      <c r="W633" s="35">
        <v>285</v>
      </c>
      <c r="X633" s="58">
        <v>116746.75524833601</v>
      </c>
      <c r="Y633" s="58">
        <v>14593</v>
      </c>
    </row>
    <row r="634" spans="1:25" s="58" customFormat="1">
      <c r="A634" s="56">
        <v>481</v>
      </c>
      <c r="B634" s="35">
        <v>481035307</v>
      </c>
      <c r="C634" s="37" t="s">
        <v>537</v>
      </c>
      <c r="D634" s="38">
        <v>1</v>
      </c>
      <c r="E634" s="38">
        <v>0</v>
      </c>
      <c r="F634" s="38">
        <v>0</v>
      </c>
      <c r="G634" s="38">
        <v>1</v>
      </c>
      <c r="H634" s="38">
        <v>0</v>
      </c>
      <c r="I634" s="38">
        <v>0</v>
      </c>
      <c r="J634" s="38">
        <v>0</v>
      </c>
      <c r="K634" s="57">
        <v>3.8600000000000002E-2</v>
      </c>
      <c r="L634" s="38">
        <v>0</v>
      </c>
      <c r="M634" s="38">
        <v>0</v>
      </c>
      <c r="N634" s="38">
        <v>0</v>
      </c>
      <c r="O634" s="38">
        <v>0</v>
      </c>
      <c r="P634" s="38">
        <v>0</v>
      </c>
      <c r="Q634" s="38">
        <v>2</v>
      </c>
      <c r="R634" s="57">
        <v>1.0880000000000001</v>
      </c>
      <c r="S634" s="38">
        <v>4</v>
      </c>
      <c r="T634" s="35"/>
      <c r="U634" s="35">
        <v>481</v>
      </c>
      <c r="V634" s="35">
        <v>35</v>
      </c>
      <c r="W634" s="35">
        <v>307</v>
      </c>
      <c r="X634" s="58">
        <v>15608.693504048002</v>
      </c>
      <c r="Y634" s="58">
        <v>7804</v>
      </c>
    </row>
    <row r="635" spans="1:25" s="58" customFormat="1">
      <c r="A635" s="56">
        <v>481</v>
      </c>
      <c r="B635" s="35">
        <v>481035336</v>
      </c>
      <c r="C635" s="37" t="s">
        <v>537</v>
      </c>
      <c r="D635" s="38">
        <v>0</v>
      </c>
      <c r="E635" s="38">
        <v>0</v>
      </c>
      <c r="F635" s="38">
        <v>0</v>
      </c>
      <c r="G635" s="38">
        <v>2</v>
      </c>
      <c r="H635" s="38">
        <v>0</v>
      </c>
      <c r="I635" s="38">
        <v>0</v>
      </c>
      <c r="J635" s="38">
        <v>0</v>
      </c>
      <c r="K635" s="57">
        <v>7.7200000000000005E-2</v>
      </c>
      <c r="L635" s="38">
        <v>0</v>
      </c>
      <c r="M635" s="38">
        <v>1</v>
      </c>
      <c r="N635" s="38">
        <v>0</v>
      </c>
      <c r="O635" s="38">
        <v>0</v>
      </c>
      <c r="P635" s="38">
        <v>2</v>
      </c>
      <c r="Q635" s="38">
        <v>2</v>
      </c>
      <c r="R635" s="57">
        <v>1.0880000000000001</v>
      </c>
      <c r="S635" s="38">
        <v>8</v>
      </c>
      <c r="T635" s="35"/>
      <c r="U635" s="35">
        <v>481</v>
      </c>
      <c r="V635" s="35">
        <v>35</v>
      </c>
      <c r="W635" s="35">
        <v>336</v>
      </c>
      <c r="X635" s="58">
        <v>35879.771008096002</v>
      </c>
      <c r="Y635" s="58">
        <v>17940</v>
      </c>
    </row>
    <row r="636" spans="1:25" s="58" customFormat="1">
      <c r="A636" s="56">
        <v>482</v>
      </c>
      <c r="B636" s="35">
        <v>482204007</v>
      </c>
      <c r="C636" s="37" t="s">
        <v>538</v>
      </c>
      <c r="D636" s="38">
        <v>0</v>
      </c>
      <c r="E636" s="38">
        <v>0</v>
      </c>
      <c r="F636" s="38">
        <v>13</v>
      </c>
      <c r="G636" s="38">
        <v>50</v>
      </c>
      <c r="H636" s="38">
        <v>15</v>
      </c>
      <c r="I636" s="38">
        <v>0</v>
      </c>
      <c r="J636" s="38">
        <v>0</v>
      </c>
      <c r="K636" s="57">
        <v>3.0108000000000001</v>
      </c>
      <c r="L636" s="38">
        <v>0</v>
      </c>
      <c r="M636" s="38">
        <v>0</v>
      </c>
      <c r="N636" s="38">
        <v>0</v>
      </c>
      <c r="O636" s="38">
        <v>0</v>
      </c>
      <c r="P636" s="38">
        <v>15</v>
      </c>
      <c r="Q636" s="38">
        <v>78</v>
      </c>
      <c r="R636" s="57">
        <v>1</v>
      </c>
      <c r="S636" s="38">
        <v>6</v>
      </c>
      <c r="T636" s="35"/>
      <c r="U636" s="35">
        <v>482</v>
      </c>
      <c r="V636" s="35">
        <v>204</v>
      </c>
      <c r="W636" s="35">
        <v>7</v>
      </c>
      <c r="X636" s="58">
        <v>854798.09898000001</v>
      </c>
      <c r="Y636" s="58">
        <v>10959</v>
      </c>
    </row>
    <row r="637" spans="1:25" s="58" customFormat="1">
      <c r="A637" s="56">
        <v>482</v>
      </c>
      <c r="B637" s="35">
        <v>482204030</v>
      </c>
      <c r="C637" s="37" t="s">
        <v>538</v>
      </c>
      <c r="D637" s="38">
        <v>0</v>
      </c>
      <c r="E637" s="38">
        <v>0</v>
      </c>
      <c r="F637" s="38">
        <v>0</v>
      </c>
      <c r="G637" s="38">
        <v>0</v>
      </c>
      <c r="H637" s="38">
        <v>2</v>
      </c>
      <c r="I637" s="38">
        <v>0</v>
      </c>
      <c r="J637" s="38">
        <v>0</v>
      </c>
      <c r="K637" s="57">
        <v>7.7200000000000005E-2</v>
      </c>
      <c r="L637" s="38">
        <v>0</v>
      </c>
      <c r="M637" s="38">
        <v>0</v>
      </c>
      <c r="N637" s="38">
        <v>0</v>
      </c>
      <c r="O637" s="38">
        <v>0</v>
      </c>
      <c r="P637" s="38">
        <v>0</v>
      </c>
      <c r="Q637" s="38">
        <v>2</v>
      </c>
      <c r="R637" s="57">
        <v>1</v>
      </c>
      <c r="S637" s="38">
        <v>7</v>
      </c>
      <c r="T637" s="35"/>
      <c r="U637" s="35">
        <v>482</v>
      </c>
      <c r="V637" s="35">
        <v>204</v>
      </c>
      <c r="W637" s="35">
        <v>30</v>
      </c>
      <c r="X637" s="58">
        <v>19508.853819999997</v>
      </c>
      <c r="Y637" s="58">
        <v>9754</v>
      </c>
    </row>
    <row r="638" spans="1:25" s="58" customFormat="1">
      <c r="A638" s="56">
        <v>482</v>
      </c>
      <c r="B638" s="35">
        <v>482204038</v>
      </c>
      <c r="C638" s="37" t="s">
        <v>538</v>
      </c>
      <c r="D638" s="38">
        <v>0</v>
      </c>
      <c r="E638" s="38">
        <v>0</v>
      </c>
      <c r="F638" s="38">
        <v>0</v>
      </c>
      <c r="G638" s="38">
        <v>1</v>
      </c>
      <c r="H638" s="38">
        <v>0</v>
      </c>
      <c r="I638" s="38">
        <v>0</v>
      </c>
      <c r="J638" s="38">
        <v>0</v>
      </c>
      <c r="K638" s="57">
        <v>3.8600000000000002E-2</v>
      </c>
      <c r="L638" s="38">
        <v>0</v>
      </c>
      <c r="M638" s="38">
        <v>0</v>
      </c>
      <c r="N638" s="38">
        <v>0</v>
      </c>
      <c r="O638" s="38">
        <v>0</v>
      </c>
      <c r="P638" s="38">
        <v>0</v>
      </c>
      <c r="Q638" s="38">
        <v>1</v>
      </c>
      <c r="R638" s="57">
        <v>1</v>
      </c>
      <c r="S638" s="38">
        <v>2</v>
      </c>
      <c r="T638" s="35"/>
      <c r="U638" s="35">
        <v>482</v>
      </c>
      <c r="V638" s="35">
        <v>204</v>
      </c>
      <c r="W638" s="35">
        <v>38</v>
      </c>
      <c r="X638" s="58">
        <v>10114.68691</v>
      </c>
      <c r="Y638" s="58">
        <v>10115</v>
      </c>
    </row>
    <row r="639" spans="1:25" s="58" customFormat="1">
      <c r="A639" s="56">
        <v>482</v>
      </c>
      <c r="B639" s="35">
        <v>482204105</v>
      </c>
      <c r="C639" s="37" t="s">
        <v>538</v>
      </c>
      <c r="D639" s="38">
        <v>0</v>
      </c>
      <c r="E639" s="38">
        <v>0</v>
      </c>
      <c r="F639" s="38">
        <v>0</v>
      </c>
      <c r="G639" s="38">
        <v>1</v>
      </c>
      <c r="H639" s="38">
        <v>2</v>
      </c>
      <c r="I639" s="38">
        <v>0</v>
      </c>
      <c r="J639" s="38">
        <v>0</v>
      </c>
      <c r="K639" s="57">
        <v>0.1158</v>
      </c>
      <c r="L639" s="38">
        <v>0</v>
      </c>
      <c r="M639" s="38">
        <v>0</v>
      </c>
      <c r="N639" s="38">
        <v>0</v>
      </c>
      <c r="O639" s="38">
        <v>0</v>
      </c>
      <c r="P639" s="38">
        <v>0</v>
      </c>
      <c r="Q639" s="38">
        <v>3</v>
      </c>
      <c r="R639" s="57">
        <v>1</v>
      </c>
      <c r="S639" s="38">
        <v>3</v>
      </c>
      <c r="T639" s="35"/>
      <c r="U639" s="35">
        <v>482</v>
      </c>
      <c r="V639" s="35">
        <v>204</v>
      </c>
      <c r="W639" s="35">
        <v>105</v>
      </c>
      <c r="X639" s="58">
        <v>29623.540729999997</v>
      </c>
      <c r="Y639" s="58">
        <v>9875</v>
      </c>
    </row>
    <row r="640" spans="1:25" s="58" customFormat="1">
      <c r="A640" s="56">
        <v>482</v>
      </c>
      <c r="B640" s="35">
        <v>482204128</v>
      </c>
      <c r="C640" s="37" t="s">
        <v>538</v>
      </c>
      <c r="D640" s="38">
        <v>0</v>
      </c>
      <c r="E640" s="38">
        <v>0</v>
      </c>
      <c r="F640" s="38">
        <v>0</v>
      </c>
      <c r="G640" s="38">
        <v>1</v>
      </c>
      <c r="H640" s="38">
        <v>0</v>
      </c>
      <c r="I640" s="38">
        <v>0</v>
      </c>
      <c r="J640" s="38">
        <v>0</v>
      </c>
      <c r="K640" s="57">
        <v>3.8600000000000002E-2</v>
      </c>
      <c r="L640" s="38">
        <v>0</v>
      </c>
      <c r="M640" s="38">
        <v>0</v>
      </c>
      <c r="N640" s="38">
        <v>0</v>
      </c>
      <c r="O640" s="38">
        <v>0</v>
      </c>
      <c r="P640" s="38">
        <v>0</v>
      </c>
      <c r="Q640" s="38">
        <v>1</v>
      </c>
      <c r="R640" s="57">
        <v>1</v>
      </c>
      <c r="S640" s="38">
        <v>10</v>
      </c>
      <c r="T640" s="35"/>
      <c r="U640" s="35">
        <v>482</v>
      </c>
      <c r="V640" s="35">
        <v>204</v>
      </c>
      <c r="W640" s="35">
        <v>128</v>
      </c>
      <c r="X640" s="58">
        <v>10114.68691</v>
      </c>
      <c r="Y640" s="58">
        <v>10115</v>
      </c>
    </row>
    <row r="641" spans="1:25" s="58" customFormat="1">
      <c r="A641" s="56">
        <v>482</v>
      </c>
      <c r="B641" s="35">
        <v>482204164</v>
      </c>
      <c r="C641" s="37" t="s">
        <v>538</v>
      </c>
      <c r="D641" s="38">
        <v>0</v>
      </c>
      <c r="E641" s="38">
        <v>0</v>
      </c>
      <c r="F641" s="38">
        <v>0</v>
      </c>
      <c r="G641" s="38">
        <v>1</v>
      </c>
      <c r="H641" s="38">
        <v>0</v>
      </c>
      <c r="I641" s="38">
        <v>0</v>
      </c>
      <c r="J641" s="38">
        <v>0</v>
      </c>
      <c r="K641" s="57">
        <v>3.8600000000000002E-2</v>
      </c>
      <c r="L641" s="38">
        <v>0</v>
      </c>
      <c r="M641" s="38">
        <v>0</v>
      </c>
      <c r="N641" s="38">
        <v>0</v>
      </c>
      <c r="O641" s="38">
        <v>0</v>
      </c>
      <c r="P641" s="38">
        <v>0</v>
      </c>
      <c r="Q641" s="38">
        <v>1</v>
      </c>
      <c r="R641" s="57">
        <v>1</v>
      </c>
      <c r="S641" s="38">
        <v>2</v>
      </c>
      <c r="T641" s="35"/>
      <c r="U641" s="35">
        <v>482</v>
      </c>
      <c r="V641" s="35">
        <v>204</v>
      </c>
      <c r="W641" s="35">
        <v>164</v>
      </c>
      <c r="X641" s="58">
        <v>10114.68691</v>
      </c>
      <c r="Y641" s="58">
        <v>10115</v>
      </c>
    </row>
    <row r="642" spans="1:25" s="58" customFormat="1">
      <c r="A642" s="56">
        <v>482</v>
      </c>
      <c r="B642" s="35">
        <v>482204204</v>
      </c>
      <c r="C642" s="37" t="s">
        <v>538</v>
      </c>
      <c r="D642" s="38">
        <v>0</v>
      </c>
      <c r="E642" s="38">
        <v>0</v>
      </c>
      <c r="F642" s="38">
        <v>12</v>
      </c>
      <c r="G642" s="38">
        <v>68</v>
      </c>
      <c r="H642" s="38">
        <v>52</v>
      </c>
      <c r="I642" s="38">
        <v>0</v>
      </c>
      <c r="J642" s="38">
        <v>0</v>
      </c>
      <c r="K642" s="57">
        <v>5.0952000000000002</v>
      </c>
      <c r="L642" s="38">
        <v>0</v>
      </c>
      <c r="M642" s="38">
        <v>0</v>
      </c>
      <c r="N642" s="38">
        <v>0</v>
      </c>
      <c r="O642" s="38">
        <v>0</v>
      </c>
      <c r="P642" s="38">
        <v>13</v>
      </c>
      <c r="Q642" s="38">
        <v>132</v>
      </c>
      <c r="R642" s="57">
        <v>1</v>
      </c>
      <c r="S642" s="38">
        <v>3</v>
      </c>
      <c r="T642" s="35"/>
      <c r="U642" s="35">
        <v>482</v>
      </c>
      <c r="V642" s="35">
        <v>204</v>
      </c>
      <c r="W642" s="35">
        <v>204</v>
      </c>
      <c r="X642" s="58">
        <v>1370292.2921200001</v>
      </c>
      <c r="Y642" s="58">
        <v>10381</v>
      </c>
    </row>
    <row r="643" spans="1:25" s="58" customFormat="1">
      <c r="A643" s="56">
        <v>482</v>
      </c>
      <c r="B643" s="35">
        <v>482204745</v>
      </c>
      <c r="C643" s="37" t="s">
        <v>538</v>
      </c>
      <c r="D643" s="38">
        <v>0</v>
      </c>
      <c r="E643" s="38">
        <v>0</v>
      </c>
      <c r="F643" s="38">
        <v>3</v>
      </c>
      <c r="G643" s="38">
        <v>13</v>
      </c>
      <c r="H643" s="38">
        <v>13</v>
      </c>
      <c r="I643" s="38">
        <v>0</v>
      </c>
      <c r="J643" s="38">
        <v>0</v>
      </c>
      <c r="K643" s="57">
        <v>1.1194</v>
      </c>
      <c r="L643" s="38">
        <v>0</v>
      </c>
      <c r="M643" s="38">
        <v>0</v>
      </c>
      <c r="N643" s="38">
        <v>0</v>
      </c>
      <c r="O643" s="38">
        <v>0</v>
      </c>
      <c r="P643" s="38">
        <v>0</v>
      </c>
      <c r="Q643" s="38">
        <v>29</v>
      </c>
      <c r="R643" s="57">
        <v>1</v>
      </c>
      <c r="S643" s="38">
        <v>3</v>
      </c>
      <c r="T643" s="35"/>
      <c r="U643" s="35">
        <v>482</v>
      </c>
      <c r="V643" s="35">
        <v>204</v>
      </c>
      <c r="W643" s="35">
        <v>745</v>
      </c>
      <c r="X643" s="58">
        <v>288490.26039000001</v>
      </c>
      <c r="Y643" s="58">
        <v>9948</v>
      </c>
    </row>
    <row r="644" spans="1:25" s="58" customFormat="1">
      <c r="A644" s="56">
        <v>482</v>
      </c>
      <c r="B644" s="35">
        <v>482204773</v>
      </c>
      <c r="C644" s="37" t="s">
        <v>538</v>
      </c>
      <c r="D644" s="38">
        <v>0</v>
      </c>
      <c r="E644" s="38">
        <v>0</v>
      </c>
      <c r="F644" s="38">
        <v>4</v>
      </c>
      <c r="G644" s="38">
        <v>27</v>
      </c>
      <c r="H644" s="38">
        <v>10</v>
      </c>
      <c r="I644" s="38">
        <v>0</v>
      </c>
      <c r="J644" s="38">
        <v>0</v>
      </c>
      <c r="K644" s="57">
        <v>1.5826</v>
      </c>
      <c r="L644" s="38">
        <v>0</v>
      </c>
      <c r="M644" s="38">
        <v>0</v>
      </c>
      <c r="N644" s="38">
        <v>0</v>
      </c>
      <c r="O644" s="38">
        <v>0</v>
      </c>
      <c r="P644" s="38">
        <v>3</v>
      </c>
      <c r="Q644" s="38">
        <v>41</v>
      </c>
      <c r="R644" s="57">
        <v>1</v>
      </c>
      <c r="S644" s="38">
        <v>6</v>
      </c>
      <c r="T644" s="35"/>
      <c r="U644" s="35">
        <v>482</v>
      </c>
      <c r="V644" s="35">
        <v>204</v>
      </c>
      <c r="W644" s="35">
        <v>773</v>
      </c>
      <c r="X644" s="58">
        <v>425279.78330999997</v>
      </c>
      <c r="Y644" s="58">
        <v>10373</v>
      </c>
    </row>
    <row r="645" spans="1:25" s="58" customFormat="1">
      <c r="A645" s="56">
        <v>483</v>
      </c>
      <c r="B645" s="35">
        <v>483239020</v>
      </c>
      <c r="C645" s="37" t="s">
        <v>539</v>
      </c>
      <c r="D645" s="38">
        <v>0</v>
      </c>
      <c r="E645" s="38">
        <v>0</v>
      </c>
      <c r="F645" s="38">
        <v>0</v>
      </c>
      <c r="G645" s="38">
        <v>3</v>
      </c>
      <c r="H645" s="38">
        <v>10</v>
      </c>
      <c r="I645" s="38">
        <v>8</v>
      </c>
      <c r="J645" s="38">
        <v>0</v>
      </c>
      <c r="K645" s="57">
        <v>0.81059999999999999</v>
      </c>
      <c r="L645" s="38">
        <v>0</v>
      </c>
      <c r="M645" s="38">
        <v>0</v>
      </c>
      <c r="N645" s="38">
        <v>1</v>
      </c>
      <c r="O645" s="38">
        <v>0</v>
      </c>
      <c r="P645" s="38">
        <v>12</v>
      </c>
      <c r="Q645" s="38">
        <v>21</v>
      </c>
      <c r="R645" s="57">
        <v>1.0369999999999999</v>
      </c>
      <c r="S645" s="38">
        <v>10</v>
      </c>
      <c r="T645" s="35"/>
      <c r="U645" s="35">
        <v>483</v>
      </c>
      <c r="V645" s="35">
        <v>239</v>
      </c>
      <c r="W645" s="35">
        <v>20</v>
      </c>
      <c r="X645" s="58">
        <v>302536.53216699196</v>
      </c>
      <c r="Y645" s="58">
        <v>14407</v>
      </c>
    </row>
    <row r="646" spans="1:25" s="58" customFormat="1">
      <c r="A646" s="56">
        <v>483</v>
      </c>
      <c r="B646" s="35">
        <v>483239036</v>
      </c>
      <c r="C646" s="37" t="s">
        <v>539</v>
      </c>
      <c r="D646" s="38">
        <v>0</v>
      </c>
      <c r="E646" s="38">
        <v>0</v>
      </c>
      <c r="F646" s="38">
        <v>0</v>
      </c>
      <c r="G646" s="38">
        <v>4</v>
      </c>
      <c r="H646" s="38">
        <v>14</v>
      </c>
      <c r="I646" s="38">
        <v>7</v>
      </c>
      <c r="J646" s="38">
        <v>0</v>
      </c>
      <c r="K646" s="57">
        <v>0.96499999999999997</v>
      </c>
      <c r="L646" s="38">
        <v>0</v>
      </c>
      <c r="M646" s="38">
        <v>0</v>
      </c>
      <c r="N646" s="38">
        <v>0</v>
      </c>
      <c r="O646" s="38">
        <v>0</v>
      </c>
      <c r="P646" s="38">
        <v>7</v>
      </c>
      <c r="Q646" s="38">
        <v>25</v>
      </c>
      <c r="R646" s="57">
        <v>1.0369999999999999</v>
      </c>
      <c r="S646" s="38">
        <v>7</v>
      </c>
      <c r="T646" s="35"/>
      <c r="U646" s="35">
        <v>483</v>
      </c>
      <c r="V646" s="35">
        <v>239</v>
      </c>
      <c r="W646" s="35">
        <v>36</v>
      </c>
      <c r="X646" s="58">
        <v>302508.66748880001</v>
      </c>
      <c r="Y646" s="58">
        <v>12100</v>
      </c>
    </row>
    <row r="647" spans="1:25" s="58" customFormat="1">
      <c r="A647" s="56">
        <v>483</v>
      </c>
      <c r="B647" s="35">
        <v>483239052</v>
      </c>
      <c r="C647" s="37" t="s">
        <v>539</v>
      </c>
      <c r="D647" s="38">
        <v>0</v>
      </c>
      <c r="E647" s="38">
        <v>0</v>
      </c>
      <c r="F647" s="38">
        <v>0</v>
      </c>
      <c r="G647" s="38">
        <v>1</v>
      </c>
      <c r="H647" s="38">
        <v>20</v>
      </c>
      <c r="I647" s="38">
        <v>16</v>
      </c>
      <c r="J647" s="38">
        <v>0</v>
      </c>
      <c r="K647" s="57">
        <v>1.4281999999999999</v>
      </c>
      <c r="L647" s="38">
        <v>0</v>
      </c>
      <c r="M647" s="38">
        <v>0</v>
      </c>
      <c r="N647" s="38">
        <v>0</v>
      </c>
      <c r="O647" s="38">
        <v>0</v>
      </c>
      <c r="P647" s="38">
        <v>1</v>
      </c>
      <c r="Q647" s="38">
        <v>37</v>
      </c>
      <c r="R647" s="57">
        <v>1.0369999999999999</v>
      </c>
      <c r="S647" s="38">
        <v>7</v>
      </c>
      <c r="T647" s="35"/>
      <c r="U647" s="35">
        <v>483</v>
      </c>
      <c r="V647" s="35">
        <v>239</v>
      </c>
      <c r="W647" s="35">
        <v>52</v>
      </c>
      <c r="X647" s="58">
        <v>407796.67919422389</v>
      </c>
      <c r="Y647" s="58">
        <v>11022</v>
      </c>
    </row>
    <row r="648" spans="1:25" s="58" customFormat="1">
      <c r="A648" s="56">
        <v>483</v>
      </c>
      <c r="B648" s="35">
        <v>483239082</v>
      </c>
      <c r="C648" s="37" t="s">
        <v>539</v>
      </c>
      <c r="D648" s="38">
        <v>0</v>
      </c>
      <c r="E648" s="38">
        <v>0</v>
      </c>
      <c r="F648" s="38">
        <v>0</v>
      </c>
      <c r="G648" s="38">
        <v>1</v>
      </c>
      <c r="H648" s="38">
        <v>1</v>
      </c>
      <c r="I648" s="38">
        <v>3</v>
      </c>
      <c r="J648" s="38">
        <v>0</v>
      </c>
      <c r="K648" s="57">
        <v>0.193</v>
      </c>
      <c r="L648" s="38">
        <v>0</v>
      </c>
      <c r="M648" s="38">
        <v>0</v>
      </c>
      <c r="N648" s="38">
        <v>0</v>
      </c>
      <c r="O648" s="38">
        <v>0</v>
      </c>
      <c r="P648" s="38">
        <v>0</v>
      </c>
      <c r="Q648" s="38">
        <v>5</v>
      </c>
      <c r="R648" s="57">
        <v>1.0369999999999999</v>
      </c>
      <c r="S648" s="38">
        <v>2</v>
      </c>
      <c r="T648" s="35"/>
      <c r="U648" s="35">
        <v>483</v>
      </c>
      <c r="V648" s="35">
        <v>239</v>
      </c>
      <c r="W648" s="35">
        <v>82</v>
      </c>
      <c r="X648" s="58">
        <v>56335.450849759996</v>
      </c>
      <c r="Y648" s="58">
        <v>11267</v>
      </c>
    </row>
    <row r="649" spans="1:25" s="58" customFormat="1">
      <c r="A649" s="56">
        <v>483</v>
      </c>
      <c r="B649" s="35">
        <v>483239083</v>
      </c>
      <c r="C649" s="37" t="s">
        <v>539</v>
      </c>
      <c r="D649" s="38">
        <v>0</v>
      </c>
      <c r="E649" s="38">
        <v>0</v>
      </c>
      <c r="F649" s="38">
        <v>0</v>
      </c>
      <c r="G649" s="38">
        <v>0</v>
      </c>
      <c r="H649" s="38">
        <v>0</v>
      </c>
      <c r="I649" s="38">
        <v>1</v>
      </c>
      <c r="J649" s="38">
        <v>0</v>
      </c>
      <c r="K649" s="57">
        <v>3.8600000000000002E-2</v>
      </c>
      <c r="L649" s="38">
        <v>0</v>
      </c>
      <c r="M649" s="38">
        <v>0</v>
      </c>
      <c r="N649" s="38">
        <v>0</v>
      </c>
      <c r="O649" s="38">
        <v>0</v>
      </c>
      <c r="P649" s="38">
        <v>0</v>
      </c>
      <c r="Q649" s="38">
        <v>1</v>
      </c>
      <c r="R649" s="57">
        <v>1.0369999999999999</v>
      </c>
      <c r="S649" s="38">
        <v>6</v>
      </c>
      <c r="T649" s="35"/>
      <c r="U649" s="35">
        <v>483</v>
      </c>
      <c r="V649" s="35">
        <v>239</v>
      </c>
      <c r="W649" s="35">
        <v>83</v>
      </c>
      <c r="X649" s="58">
        <v>11959.794577952</v>
      </c>
      <c r="Y649" s="58">
        <v>11960</v>
      </c>
    </row>
    <row r="650" spans="1:25" s="58" customFormat="1">
      <c r="A650" s="56">
        <v>483</v>
      </c>
      <c r="B650" s="35">
        <v>483239096</v>
      </c>
      <c r="C650" s="37" t="s">
        <v>539</v>
      </c>
      <c r="D650" s="38">
        <v>0</v>
      </c>
      <c r="E650" s="38">
        <v>0</v>
      </c>
      <c r="F650" s="38">
        <v>0</v>
      </c>
      <c r="G650" s="38">
        <v>0</v>
      </c>
      <c r="H650" s="38">
        <v>1</v>
      </c>
      <c r="I650" s="38">
        <v>0</v>
      </c>
      <c r="J650" s="38">
        <v>0</v>
      </c>
      <c r="K650" s="57">
        <v>3.8600000000000002E-2</v>
      </c>
      <c r="L650" s="38">
        <v>0</v>
      </c>
      <c r="M650" s="38">
        <v>0</v>
      </c>
      <c r="N650" s="38">
        <v>0</v>
      </c>
      <c r="O650" s="38">
        <v>0</v>
      </c>
      <c r="P650" s="38">
        <v>0</v>
      </c>
      <c r="Q650" s="38">
        <v>1</v>
      </c>
      <c r="R650" s="57">
        <v>1.0369999999999999</v>
      </c>
      <c r="S650" s="38">
        <v>8</v>
      </c>
      <c r="T650" s="35"/>
      <c r="U650" s="35">
        <v>483</v>
      </c>
      <c r="V650" s="35">
        <v>239</v>
      </c>
      <c r="W650" s="35">
        <v>96</v>
      </c>
      <c r="X650" s="58">
        <v>10040.011827951999</v>
      </c>
      <c r="Y650" s="58">
        <v>10040</v>
      </c>
    </row>
    <row r="651" spans="1:25" s="58" customFormat="1">
      <c r="A651" s="56">
        <v>483</v>
      </c>
      <c r="B651" s="35">
        <v>483239118</v>
      </c>
      <c r="C651" s="37" t="s">
        <v>539</v>
      </c>
      <c r="D651" s="38">
        <v>0</v>
      </c>
      <c r="E651" s="38">
        <v>0</v>
      </c>
      <c r="F651" s="38">
        <v>0</v>
      </c>
      <c r="G651" s="38">
        <v>1</v>
      </c>
      <c r="H651" s="38">
        <v>0</v>
      </c>
      <c r="I651" s="38">
        <v>0</v>
      </c>
      <c r="J651" s="38">
        <v>0</v>
      </c>
      <c r="K651" s="57">
        <v>3.8600000000000002E-2</v>
      </c>
      <c r="L651" s="38">
        <v>0</v>
      </c>
      <c r="M651" s="38">
        <v>0</v>
      </c>
      <c r="N651" s="38">
        <v>0</v>
      </c>
      <c r="O651" s="38">
        <v>0</v>
      </c>
      <c r="P651" s="38">
        <v>0</v>
      </c>
      <c r="Q651" s="38">
        <v>1</v>
      </c>
      <c r="R651" s="57">
        <v>1.0369999999999999</v>
      </c>
      <c r="S651" s="38">
        <v>5</v>
      </c>
      <c r="T651" s="35"/>
      <c r="U651" s="35">
        <v>483</v>
      </c>
      <c r="V651" s="35">
        <v>239</v>
      </c>
      <c r="W651" s="35">
        <v>118</v>
      </c>
      <c r="X651" s="58">
        <v>10416.055287951998</v>
      </c>
      <c r="Y651" s="58">
        <v>10416</v>
      </c>
    </row>
    <row r="652" spans="1:25" s="58" customFormat="1">
      <c r="A652" s="56">
        <v>483</v>
      </c>
      <c r="B652" s="35">
        <v>483239131</v>
      </c>
      <c r="C652" s="37" t="s">
        <v>539</v>
      </c>
      <c r="D652" s="38">
        <v>0</v>
      </c>
      <c r="E652" s="38">
        <v>0</v>
      </c>
      <c r="F652" s="38">
        <v>0</v>
      </c>
      <c r="G652" s="38">
        <v>0</v>
      </c>
      <c r="H652" s="38">
        <v>0</v>
      </c>
      <c r="I652" s="38">
        <v>2</v>
      </c>
      <c r="J652" s="38">
        <v>0</v>
      </c>
      <c r="K652" s="57">
        <v>7.7200000000000005E-2</v>
      </c>
      <c r="L652" s="38">
        <v>0</v>
      </c>
      <c r="M652" s="38">
        <v>0</v>
      </c>
      <c r="N652" s="38">
        <v>0</v>
      </c>
      <c r="O652" s="38">
        <v>0</v>
      </c>
      <c r="P652" s="38">
        <v>1</v>
      </c>
      <c r="Q652" s="38">
        <v>2</v>
      </c>
      <c r="R652" s="57">
        <v>1.0369999999999999</v>
      </c>
      <c r="S652" s="38">
        <v>2</v>
      </c>
      <c r="T652" s="35"/>
      <c r="U652" s="35">
        <v>483</v>
      </c>
      <c r="V652" s="35">
        <v>239</v>
      </c>
      <c r="W652" s="35">
        <v>131</v>
      </c>
      <c r="X652" s="58">
        <v>28137.466965903997</v>
      </c>
      <c r="Y652" s="58">
        <v>14069</v>
      </c>
    </row>
    <row r="653" spans="1:25" s="58" customFormat="1">
      <c r="A653" s="56">
        <v>483</v>
      </c>
      <c r="B653" s="35">
        <v>483239145</v>
      </c>
      <c r="C653" s="37" t="s">
        <v>539</v>
      </c>
      <c r="D653" s="38">
        <v>0</v>
      </c>
      <c r="E653" s="38">
        <v>0</v>
      </c>
      <c r="F653" s="38">
        <v>0</v>
      </c>
      <c r="G653" s="38">
        <v>4</v>
      </c>
      <c r="H653" s="38">
        <v>10</v>
      </c>
      <c r="I653" s="38">
        <v>0</v>
      </c>
      <c r="J653" s="38">
        <v>0</v>
      </c>
      <c r="K653" s="57">
        <v>0.54039999999999999</v>
      </c>
      <c r="L653" s="38">
        <v>0</v>
      </c>
      <c r="M653" s="38">
        <v>0</v>
      </c>
      <c r="N653" s="38">
        <v>0</v>
      </c>
      <c r="O653" s="38">
        <v>0</v>
      </c>
      <c r="P653" s="38">
        <v>1</v>
      </c>
      <c r="Q653" s="38">
        <v>14</v>
      </c>
      <c r="R653" s="57">
        <v>1.0369999999999999</v>
      </c>
      <c r="S653" s="38">
        <v>5</v>
      </c>
      <c r="T653" s="35"/>
      <c r="U653" s="35">
        <v>483</v>
      </c>
      <c r="V653" s="35">
        <v>239</v>
      </c>
      <c r="W653" s="35">
        <v>145</v>
      </c>
      <c r="X653" s="58">
        <v>146620.48529132799</v>
      </c>
      <c r="Y653" s="58">
        <v>10473</v>
      </c>
    </row>
    <row r="654" spans="1:25" s="58" customFormat="1">
      <c r="A654" s="56">
        <v>483</v>
      </c>
      <c r="B654" s="35">
        <v>483239171</v>
      </c>
      <c r="C654" s="37" t="s">
        <v>539</v>
      </c>
      <c r="D654" s="38">
        <v>0</v>
      </c>
      <c r="E654" s="38">
        <v>0</v>
      </c>
      <c r="F654" s="38">
        <v>0</v>
      </c>
      <c r="G654" s="38">
        <v>2</v>
      </c>
      <c r="H654" s="38">
        <v>4</v>
      </c>
      <c r="I654" s="38">
        <v>9</v>
      </c>
      <c r="J654" s="38">
        <v>0</v>
      </c>
      <c r="K654" s="57">
        <v>0.57899999999999996</v>
      </c>
      <c r="L654" s="38">
        <v>0</v>
      </c>
      <c r="M654" s="38">
        <v>0</v>
      </c>
      <c r="N654" s="38">
        <v>0</v>
      </c>
      <c r="O654" s="38">
        <v>0</v>
      </c>
      <c r="P654" s="38">
        <v>6</v>
      </c>
      <c r="Q654" s="38">
        <v>15</v>
      </c>
      <c r="R654" s="57">
        <v>1.0369999999999999</v>
      </c>
      <c r="S654" s="38">
        <v>4</v>
      </c>
      <c r="T654" s="35"/>
      <c r="U654" s="35">
        <v>483</v>
      </c>
      <c r="V654" s="35">
        <v>239</v>
      </c>
      <c r="W654" s="35">
        <v>171</v>
      </c>
      <c r="X654" s="58">
        <v>195290.62814928</v>
      </c>
      <c r="Y654" s="58">
        <v>13019</v>
      </c>
    </row>
    <row r="655" spans="1:25" s="58" customFormat="1">
      <c r="A655" s="56">
        <v>483</v>
      </c>
      <c r="B655" s="35">
        <v>483239172</v>
      </c>
      <c r="C655" s="37" t="s">
        <v>539</v>
      </c>
      <c r="D655" s="38">
        <v>0</v>
      </c>
      <c r="E655" s="38">
        <v>0</v>
      </c>
      <c r="F655" s="38">
        <v>0</v>
      </c>
      <c r="G655" s="38">
        <v>1</v>
      </c>
      <c r="H655" s="38">
        <v>3</v>
      </c>
      <c r="I655" s="38">
        <v>1</v>
      </c>
      <c r="J655" s="38">
        <v>0</v>
      </c>
      <c r="K655" s="57">
        <v>0.193</v>
      </c>
      <c r="L655" s="38">
        <v>0</v>
      </c>
      <c r="M655" s="38">
        <v>0</v>
      </c>
      <c r="N655" s="38">
        <v>0</v>
      </c>
      <c r="O655" s="38">
        <v>0</v>
      </c>
      <c r="P655" s="38">
        <v>3</v>
      </c>
      <c r="Q655" s="38">
        <v>5</v>
      </c>
      <c r="R655" s="57">
        <v>1.0369999999999999</v>
      </c>
      <c r="S655" s="38">
        <v>8</v>
      </c>
      <c r="T655" s="35"/>
      <c r="U655" s="35">
        <v>483</v>
      </c>
      <c r="V655" s="35">
        <v>239</v>
      </c>
      <c r="W655" s="35">
        <v>172</v>
      </c>
      <c r="X655" s="58">
        <v>68979.054959759989</v>
      </c>
      <c r="Y655" s="58">
        <v>13796</v>
      </c>
    </row>
    <row r="656" spans="1:25" s="58" customFormat="1">
      <c r="A656" s="56">
        <v>483</v>
      </c>
      <c r="B656" s="35">
        <v>483239182</v>
      </c>
      <c r="C656" s="37" t="s">
        <v>539</v>
      </c>
      <c r="D656" s="38">
        <v>0</v>
      </c>
      <c r="E656" s="38">
        <v>0</v>
      </c>
      <c r="F656" s="38">
        <v>0</v>
      </c>
      <c r="G656" s="38">
        <v>3</v>
      </c>
      <c r="H656" s="38">
        <v>12</v>
      </c>
      <c r="I656" s="38">
        <v>21</v>
      </c>
      <c r="J656" s="38">
        <v>0</v>
      </c>
      <c r="K656" s="57">
        <v>1.3895999999999999</v>
      </c>
      <c r="L656" s="38">
        <v>0</v>
      </c>
      <c r="M656" s="38">
        <v>0</v>
      </c>
      <c r="N656" s="38">
        <v>0</v>
      </c>
      <c r="O656" s="38">
        <v>0</v>
      </c>
      <c r="P656" s="38">
        <v>8</v>
      </c>
      <c r="Q656" s="38">
        <v>36</v>
      </c>
      <c r="R656" s="57">
        <v>1.0369999999999999</v>
      </c>
      <c r="S656" s="38">
        <v>8</v>
      </c>
      <c r="T656" s="35"/>
      <c r="U656" s="35">
        <v>483</v>
      </c>
      <c r="V656" s="35">
        <v>239</v>
      </c>
      <c r="W656" s="35">
        <v>182</v>
      </c>
      <c r="X656" s="58">
        <v>446839.11289627198</v>
      </c>
      <c r="Y656" s="58">
        <v>12412</v>
      </c>
    </row>
    <row r="657" spans="1:25" s="58" customFormat="1">
      <c r="A657" s="56">
        <v>483</v>
      </c>
      <c r="B657" s="35">
        <v>483239219</v>
      </c>
      <c r="C657" s="37" t="s">
        <v>539</v>
      </c>
      <c r="D657" s="38">
        <v>0</v>
      </c>
      <c r="E657" s="38">
        <v>0</v>
      </c>
      <c r="F657" s="38">
        <v>0</v>
      </c>
      <c r="G657" s="38">
        <v>0</v>
      </c>
      <c r="H657" s="38">
        <v>0</v>
      </c>
      <c r="I657" s="38">
        <v>1</v>
      </c>
      <c r="J657" s="38">
        <v>0</v>
      </c>
      <c r="K657" s="57">
        <v>3.8600000000000002E-2</v>
      </c>
      <c r="L657" s="38">
        <v>0</v>
      </c>
      <c r="M657" s="38">
        <v>0</v>
      </c>
      <c r="N657" s="38">
        <v>0</v>
      </c>
      <c r="O657" s="38">
        <v>0</v>
      </c>
      <c r="P657" s="38">
        <v>0</v>
      </c>
      <c r="Q657" s="38">
        <v>1</v>
      </c>
      <c r="R657" s="57">
        <v>1.0369999999999999</v>
      </c>
      <c r="S657" s="38">
        <v>2</v>
      </c>
      <c r="T657" s="35"/>
      <c r="U657" s="35">
        <v>483</v>
      </c>
      <c r="V657" s="35">
        <v>239</v>
      </c>
      <c r="W657" s="35">
        <v>219</v>
      </c>
      <c r="X657" s="58">
        <v>11959.794577952</v>
      </c>
      <c r="Y657" s="58">
        <v>11960</v>
      </c>
    </row>
    <row r="658" spans="1:25" s="58" customFormat="1">
      <c r="A658" s="56">
        <v>483</v>
      </c>
      <c r="B658" s="35">
        <v>483239231</v>
      </c>
      <c r="C658" s="37" t="s">
        <v>539</v>
      </c>
      <c r="D658" s="38">
        <v>0</v>
      </c>
      <c r="E658" s="38">
        <v>0</v>
      </c>
      <c r="F658" s="38">
        <v>0</v>
      </c>
      <c r="G658" s="38">
        <v>0</v>
      </c>
      <c r="H658" s="38">
        <v>5</v>
      </c>
      <c r="I658" s="38">
        <v>11</v>
      </c>
      <c r="J658" s="38">
        <v>0</v>
      </c>
      <c r="K658" s="57">
        <v>0.61760000000000004</v>
      </c>
      <c r="L658" s="38">
        <v>0</v>
      </c>
      <c r="M658" s="38">
        <v>0</v>
      </c>
      <c r="N658" s="38">
        <v>0</v>
      </c>
      <c r="O658" s="38">
        <v>0</v>
      </c>
      <c r="P658" s="38">
        <v>5</v>
      </c>
      <c r="Q658" s="38">
        <v>16</v>
      </c>
      <c r="R658" s="57">
        <v>1.0369999999999999</v>
      </c>
      <c r="S658" s="38">
        <v>4</v>
      </c>
      <c r="T658" s="35"/>
      <c r="U658" s="35">
        <v>483</v>
      </c>
      <c r="V658" s="35">
        <v>239</v>
      </c>
      <c r="W658" s="35">
        <v>231</v>
      </c>
      <c r="X658" s="58">
        <v>203974.73204723196</v>
      </c>
      <c r="Y658" s="58">
        <v>12748</v>
      </c>
    </row>
    <row r="659" spans="1:25" s="58" customFormat="1">
      <c r="A659" s="56">
        <v>483</v>
      </c>
      <c r="B659" s="35">
        <v>483239239</v>
      </c>
      <c r="C659" s="37" t="s">
        <v>539</v>
      </c>
      <c r="D659" s="38">
        <v>0</v>
      </c>
      <c r="E659" s="38">
        <v>0</v>
      </c>
      <c r="F659" s="38">
        <v>0</v>
      </c>
      <c r="G659" s="38">
        <v>54</v>
      </c>
      <c r="H659" s="38">
        <v>141</v>
      </c>
      <c r="I659" s="38">
        <v>141</v>
      </c>
      <c r="J659" s="38">
        <v>0</v>
      </c>
      <c r="K659" s="57">
        <v>12.9696</v>
      </c>
      <c r="L659" s="38">
        <v>0</v>
      </c>
      <c r="M659" s="38">
        <v>4</v>
      </c>
      <c r="N659" s="38">
        <v>2</v>
      </c>
      <c r="O659" s="38">
        <v>1</v>
      </c>
      <c r="P659" s="38">
        <v>72</v>
      </c>
      <c r="Q659" s="38">
        <v>336</v>
      </c>
      <c r="R659" s="57">
        <v>1.0369999999999999</v>
      </c>
      <c r="S659" s="38">
        <v>6</v>
      </c>
      <c r="T659" s="35"/>
      <c r="U659" s="35">
        <v>483</v>
      </c>
      <c r="V659" s="35">
        <v>239</v>
      </c>
      <c r="W659" s="35">
        <v>239</v>
      </c>
      <c r="X659" s="58">
        <v>4039740.8895718716</v>
      </c>
      <c r="Y659" s="58">
        <v>12023</v>
      </c>
    </row>
    <row r="660" spans="1:25" s="58" customFormat="1">
      <c r="A660" s="56">
        <v>483</v>
      </c>
      <c r="B660" s="35">
        <v>483239250</v>
      </c>
      <c r="C660" s="37" t="s">
        <v>539</v>
      </c>
      <c r="D660" s="38">
        <v>0</v>
      </c>
      <c r="E660" s="38">
        <v>0</v>
      </c>
      <c r="F660" s="38">
        <v>0</v>
      </c>
      <c r="G660" s="38">
        <v>1</v>
      </c>
      <c r="H660" s="38">
        <v>0</v>
      </c>
      <c r="I660" s="38">
        <v>0</v>
      </c>
      <c r="J660" s="38">
        <v>0</v>
      </c>
      <c r="K660" s="57">
        <v>3.8600000000000002E-2</v>
      </c>
      <c r="L660" s="38">
        <v>0</v>
      </c>
      <c r="M660" s="38">
        <v>0</v>
      </c>
      <c r="N660" s="38">
        <v>0</v>
      </c>
      <c r="O660" s="38">
        <v>0</v>
      </c>
      <c r="P660" s="38">
        <v>1</v>
      </c>
      <c r="Q660" s="38">
        <v>1</v>
      </c>
      <c r="R660" s="57">
        <v>1.0369999999999999</v>
      </c>
      <c r="S660" s="38">
        <v>5</v>
      </c>
      <c r="T660" s="35"/>
      <c r="U660" s="35">
        <v>483</v>
      </c>
      <c r="V660" s="35">
        <v>239</v>
      </c>
      <c r="W660" s="35">
        <v>250</v>
      </c>
      <c r="X660" s="58">
        <v>14972.201147951999</v>
      </c>
      <c r="Y660" s="58">
        <v>14972</v>
      </c>
    </row>
    <row r="661" spans="1:25" s="58" customFormat="1">
      <c r="A661" s="56">
        <v>483</v>
      </c>
      <c r="B661" s="35">
        <v>483239251</v>
      </c>
      <c r="C661" s="37" t="s">
        <v>539</v>
      </c>
      <c r="D661" s="38">
        <v>0</v>
      </c>
      <c r="E661" s="38">
        <v>0</v>
      </c>
      <c r="F661" s="38">
        <v>0</v>
      </c>
      <c r="G661" s="38">
        <v>0</v>
      </c>
      <c r="H661" s="38">
        <v>0</v>
      </c>
      <c r="I661" s="38">
        <v>1</v>
      </c>
      <c r="J661" s="38">
        <v>0</v>
      </c>
      <c r="K661" s="57">
        <v>3.8600000000000002E-2</v>
      </c>
      <c r="L661" s="38">
        <v>0</v>
      </c>
      <c r="M661" s="38">
        <v>0</v>
      </c>
      <c r="N661" s="38">
        <v>0</v>
      </c>
      <c r="O661" s="38">
        <v>0</v>
      </c>
      <c r="P661" s="38">
        <v>0</v>
      </c>
      <c r="Q661" s="38">
        <v>1</v>
      </c>
      <c r="R661" s="57">
        <v>1.0369999999999999</v>
      </c>
      <c r="S661" s="38">
        <v>9</v>
      </c>
      <c r="T661" s="35"/>
      <c r="U661" s="35">
        <v>483</v>
      </c>
      <c r="V661" s="35">
        <v>239</v>
      </c>
      <c r="W661" s="35">
        <v>251</v>
      </c>
      <c r="X661" s="58">
        <v>11959.794577952</v>
      </c>
      <c r="Y661" s="58">
        <v>11960</v>
      </c>
    </row>
    <row r="662" spans="1:25" s="58" customFormat="1">
      <c r="A662" s="56">
        <v>483</v>
      </c>
      <c r="B662" s="35">
        <v>483239261</v>
      </c>
      <c r="C662" s="37" t="s">
        <v>539</v>
      </c>
      <c r="D662" s="38">
        <v>0</v>
      </c>
      <c r="E662" s="38">
        <v>0</v>
      </c>
      <c r="F662" s="38">
        <v>0</v>
      </c>
      <c r="G662" s="38">
        <v>5</v>
      </c>
      <c r="H662" s="38">
        <v>7</v>
      </c>
      <c r="I662" s="38">
        <v>2</v>
      </c>
      <c r="J662" s="38">
        <v>0</v>
      </c>
      <c r="K662" s="57">
        <v>0.54039999999999999</v>
      </c>
      <c r="L662" s="38">
        <v>0</v>
      </c>
      <c r="M662" s="38">
        <v>0</v>
      </c>
      <c r="N662" s="38">
        <v>0</v>
      </c>
      <c r="O662" s="38">
        <v>0</v>
      </c>
      <c r="P662" s="38">
        <v>2</v>
      </c>
      <c r="Q662" s="38">
        <v>14</v>
      </c>
      <c r="R662" s="57">
        <v>1.0369999999999999</v>
      </c>
      <c r="S662" s="38">
        <v>5</v>
      </c>
      <c r="T662" s="35"/>
      <c r="U662" s="35">
        <v>483</v>
      </c>
      <c r="V662" s="35">
        <v>239</v>
      </c>
      <c r="W662" s="35">
        <v>261</v>
      </c>
      <c r="X662" s="58">
        <v>155392.24011132799</v>
      </c>
      <c r="Y662" s="58">
        <v>11099</v>
      </c>
    </row>
    <row r="663" spans="1:25" s="58" customFormat="1">
      <c r="A663" s="56">
        <v>483</v>
      </c>
      <c r="B663" s="35">
        <v>483239264</v>
      </c>
      <c r="C663" s="37" t="s">
        <v>539</v>
      </c>
      <c r="D663" s="38">
        <v>0</v>
      </c>
      <c r="E663" s="38">
        <v>0</v>
      </c>
      <c r="F663" s="38">
        <v>0</v>
      </c>
      <c r="G663" s="38">
        <v>0</v>
      </c>
      <c r="H663" s="38">
        <v>0</v>
      </c>
      <c r="I663" s="38">
        <v>1</v>
      </c>
      <c r="J663" s="38">
        <v>0</v>
      </c>
      <c r="K663" s="57">
        <v>3.8600000000000002E-2</v>
      </c>
      <c r="L663" s="38">
        <v>0</v>
      </c>
      <c r="M663" s="38">
        <v>0</v>
      </c>
      <c r="N663" s="38">
        <v>0</v>
      </c>
      <c r="O663" s="38">
        <v>0</v>
      </c>
      <c r="P663" s="38">
        <v>0</v>
      </c>
      <c r="Q663" s="38">
        <v>1</v>
      </c>
      <c r="R663" s="57">
        <v>1.0369999999999999</v>
      </c>
      <c r="S663" s="38">
        <v>3</v>
      </c>
      <c r="T663" s="35"/>
      <c r="U663" s="35">
        <v>483</v>
      </c>
      <c r="V663" s="35">
        <v>239</v>
      </c>
      <c r="W663" s="35">
        <v>264</v>
      </c>
      <c r="X663" s="58">
        <v>11959.794577952</v>
      </c>
      <c r="Y663" s="58">
        <v>11960</v>
      </c>
    </row>
    <row r="664" spans="1:25" s="58" customFormat="1">
      <c r="A664" s="56">
        <v>483</v>
      </c>
      <c r="B664" s="35">
        <v>483239293</v>
      </c>
      <c r="C664" s="37" t="s">
        <v>539</v>
      </c>
      <c r="D664" s="38">
        <v>0</v>
      </c>
      <c r="E664" s="38">
        <v>0</v>
      </c>
      <c r="F664" s="38">
        <v>0</v>
      </c>
      <c r="G664" s="38">
        <v>0</v>
      </c>
      <c r="H664" s="38">
        <v>0</v>
      </c>
      <c r="I664" s="38">
        <v>1</v>
      </c>
      <c r="J664" s="38">
        <v>0</v>
      </c>
      <c r="K664" s="57">
        <v>3.8600000000000002E-2</v>
      </c>
      <c r="L664" s="38">
        <v>0</v>
      </c>
      <c r="M664" s="38">
        <v>0</v>
      </c>
      <c r="N664" s="38">
        <v>0</v>
      </c>
      <c r="O664" s="38">
        <v>0</v>
      </c>
      <c r="P664" s="38">
        <v>0</v>
      </c>
      <c r="Q664" s="38">
        <v>1</v>
      </c>
      <c r="R664" s="57">
        <v>1.0369999999999999</v>
      </c>
      <c r="S664" s="38">
        <v>10</v>
      </c>
      <c r="T664" s="35"/>
      <c r="U664" s="35">
        <v>483</v>
      </c>
      <c r="V664" s="35">
        <v>239</v>
      </c>
      <c r="W664" s="35">
        <v>293</v>
      </c>
      <c r="X664" s="58">
        <v>11959.794577952</v>
      </c>
      <c r="Y664" s="58">
        <v>11960</v>
      </c>
    </row>
    <row r="665" spans="1:25" s="58" customFormat="1">
      <c r="A665" s="56">
        <v>483</v>
      </c>
      <c r="B665" s="35">
        <v>483239310</v>
      </c>
      <c r="C665" s="37" t="s">
        <v>539</v>
      </c>
      <c r="D665" s="38">
        <v>0</v>
      </c>
      <c r="E665" s="38">
        <v>0</v>
      </c>
      <c r="F665" s="38">
        <v>0</v>
      </c>
      <c r="G665" s="38">
        <v>8</v>
      </c>
      <c r="H665" s="38">
        <v>34</v>
      </c>
      <c r="I665" s="38">
        <v>25</v>
      </c>
      <c r="J665" s="38">
        <v>0</v>
      </c>
      <c r="K665" s="57">
        <v>2.5861999999999998</v>
      </c>
      <c r="L665" s="38">
        <v>0</v>
      </c>
      <c r="M665" s="38">
        <v>0</v>
      </c>
      <c r="N665" s="38">
        <v>0</v>
      </c>
      <c r="O665" s="38">
        <v>0</v>
      </c>
      <c r="P665" s="38">
        <v>37</v>
      </c>
      <c r="Q665" s="38">
        <v>67</v>
      </c>
      <c r="R665" s="57">
        <v>1.0369999999999999</v>
      </c>
      <c r="S665" s="38">
        <v>10</v>
      </c>
      <c r="T665" s="35"/>
      <c r="U665" s="35">
        <v>483</v>
      </c>
      <c r="V665" s="35">
        <v>239</v>
      </c>
      <c r="W665" s="35">
        <v>310</v>
      </c>
      <c r="X665" s="58">
        <v>947010.25214278395</v>
      </c>
      <c r="Y665" s="58">
        <v>14134</v>
      </c>
    </row>
    <row r="666" spans="1:25" s="58" customFormat="1">
      <c r="A666" s="56">
        <v>483</v>
      </c>
      <c r="B666" s="35">
        <v>483239336</v>
      </c>
      <c r="C666" s="37" t="s">
        <v>539</v>
      </c>
      <c r="D666" s="38">
        <v>0</v>
      </c>
      <c r="E666" s="38">
        <v>0</v>
      </c>
      <c r="F666" s="38">
        <v>0</v>
      </c>
      <c r="G666" s="38">
        <v>0</v>
      </c>
      <c r="H666" s="38">
        <v>0</v>
      </c>
      <c r="I666" s="38">
        <v>1</v>
      </c>
      <c r="J666" s="38">
        <v>0</v>
      </c>
      <c r="K666" s="57">
        <v>3.8600000000000002E-2</v>
      </c>
      <c r="L666" s="38">
        <v>0</v>
      </c>
      <c r="M666" s="38">
        <v>0</v>
      </c>
      <c r="N666" s="38">
        <v>0</v>
      </c>
      <c r="O666" s="38">
        <v>0</v>
      </c>
      <c r="P666" s="38">
        <v>1</v>
      </c>
      <c r="Q666" s="38">
        <v>1</v>
      </c>
      <c r="R666" s="57">
        <v>1.0369999999999999</v>
      </c>
      <c r="S666" s="38">
        <v>8</v>
      </c>
      <c r="T666" s="35"/>
      <c r="U666" s="35">
        <v>483</v>
      </c>
      <c r="V666" s="35">
        <v>239</v>
      </c>
      <c r="W666" s="35">
        <v>336</v>
      </c>
      <c r="X666" s="58">
        <v>17454.184447952</v>
      </c>
      <c r="Y666" s="58">
        <v>17454</v>
      </c>
    </row>
    <row r="667" spans="1:25" s="58" customFormat="1">
      <c r="A667" s="56">
        <v>483</v>
      </c>
      <c r="B667" s="35">
        <v>483239625</v>
      </c>
      <c r="C667" s="37" t="s">
        <v>539</v>
      </c>
      <c r="D667" s="38">
        <v>0</v>
      </c>
      <c r="E667" s="38">
        <v>0</v>
      </c>
      <c r="F667" s="38">
        <v>0</v>
      </c>
      <c r="G667" s="38">
        <v>0</v>
      </c>
      <c r="H667" s="38">
        <v>0</v>
      </c>
      <c r="I667" s="38">
        <v>3</v>
      </c>
      <c r="J667" s="38">
        <v>0</v>
      </c>
      <c r="K667" s="57">
        <v>0.1158</v>
      </c>
      <c r="L667" s="38">
        <v>0</v>
      </c>
      <c r="M667" s="38">
        <v>0</v>
      </c>
      <c r="N667" s="38">
        <v>0</v>
      </c>
      <c r="O667" s="38">
        <v>0</v>
      </c>
      <c r="P667" s="38">
        <v>1</v>
      </c>
      <c r="Q667" s="38">
        <v>3</v>
      </c>
      <c r="R667" s="57">
        <v>1.0369999999999999</v>
      </c>
      <c r="S667" s="38">
        <v>6</v>
      </c>
      <c r="T667" s="35"/>
      <c r="U667" s="35">
        <v>483</v>
      </c>
      <c r="V667" s="35">
        <v>239</v>
      </c>
      <c r="W667" s="35">
        <v>625</v>
      </c>
      <c r="X667" s="58">
        <v>40832.352063855993</v>
      </c>
      <c r="Y667" s="58">
        <v>13611</v>
      </c>
    </row>
    <row r="668" spans="1:25" s="58" customFormat="1">
      <c r="A668" s="56">
        <v>483</v>
      </c>
      <c r="B668" s="35">
        <v>483239645</v>
      </c>
      <c r="C668" s="37" t="s">
        <v>539</v>
      </c>
      <c r="D668" s="38">
        <v>0</v>
      </c>
      <c r="E668" s="38">
        <v>0</v>
      </c>
      <c r="F668" s="38">
        <v>0</v>
      </c>
      <c r="G668" s="38">
        <v>0</v>
      </c>
      <c r="H668" s="38">
        <v>0</v>
      </c>
      <c r="I668" s="38">
        <v>1</v>
      </c>
      <c r="J668" s="38">
        <v>0</v>
      </c>
      <c r="K668" s="57">
        <v>3.8600000000000002E-2</v>
      </c>
      <c r="L668" s="38">
        <v>0</v>
      </c>
      <c r="M668" s="38">
        <v>0</v>
      </c>
      <c r="N668" s="38">
        <v>0</v>
      </c>
      <c r="O668" s="38">
        <v>0</v>
      </c>
      <c r="P668" s="38">
        <v>1</v>
      </c>
      <c r="Q668" s="38">
        <v>1</v>
      </c>
      <c r="R668" s="57">
        <v>1.0369999999999999</v>
      </c>
      <c r="S668" s="38">
        <v>10</v>
      </c>
      <c r="T668" s="35"/>
      <c r="U668" s="35">
        <v>483</v>
      </c>
      <c r="V668" s="35">
        <v>239</v>
      </c>
      <c r="W668" s="35">
        <v>645</v>
      </c>
      <c r="X668" s="58">
        <v>17995.647097951998</v>
      </c>
      <c r="Y668" s="58">
        <v>17996</v>
      </c>
    </row>
    <row r="669" spans="1:25" s="58" customFormat="1">
      <c r="A669" s="56">
        <v>483</v>
      </c>
      <c r="B669" s="35">
        <v>483239665</v>
      </c>
      <c r="C669" s="37" t="s">
        <v>539</v>
      </c>
      <c r="D669" s="38">
        <v>0</v>
      </c>
      <c r="E669" s="38">
        <v>0</v>
      </c>
      <c r="F669" s="38">
        <v>0</v>
      </c>
      <c r="G669" s="38">
        <v>1</v>
      </c>
      <c r="H669" s="38">
        <v>1</v>
      </c>
      <c r="I669" s="38">
        <v>5</v>
      </c>
      <c r="J669" s="38">
        <v>0</v>
      </c>
      <c r="K669" s="57">
        <v>0.2702</v>
      </c>
      <c r="L669" s="38">
        <v>0</v>
      </c>
      <c r="M669" s="38">
        <v>0</v>
      </c>
      <c r="N669" s="38">
        <v>0</v>
      </c>
      <c r="O669" s="38">
        <v>0</v>
      </c>
      <c r="P669" s="38">
        <v>5</v>
      </c>
      <c r="Q669" s="38">
        <v>7</v>
      </c>
      <c r="R669" s="57">
        <v>1.0369999999999999</v>
      </c>
      <c r="S669" s="38">
        <v>5</v>
      </c>
      <c r="T669" s="35"/>
      <c r="U669" s="35">
        <v>483</v>
      </c>
      <c r="V669" s="35">
        <v>239</v>
      </c>
      <c r="W669" s="35">
        <v>665</v>
      </c>
      <c r="X669" s="58">
        <v>103035.769305664</v>
      </c>
      <c r="Y669" s="58">
        <v>14719</v>
      </c>
    </row>
    <row r="670" spans="1:25" s="58" customFormat="1">
      <c r="A670" s="56">
        <v>483</v>
      </c>
      <c r="B670" s="35">
        <v>483239740</v>
      </c>
      <c r="C670" s="37" t="s">
        <v>539</v>
      </c>
      <c r="D670" s="38">
        <v>0</v>
      </c>
      <c r="E670" s="38">
        <v>0</v>
      </c>
      <c r="F670" s="38">
        <v>0</v>
      </c>
      <c r="G670" s="38">
        <v>0</v>
      </c>
      <c r="H670" s="38">
        <v>0</v>
      </c>
      <c r="I670" s="38">
        <v>2</v>
      </c>
      <c r="J670" s="38">
        <v>0</v>
      </c>
      <c r="K670" s="57">
        <v>7.7200000000000005E-2</v>
      </c>
      <c r="L670" s="38">
        <v>0</v>
      </c>
      <c r="M670" s="38">
        <v>0</v>
      </c>
      <c r="N670" s="38">
        <v>0</v>
      </c>
      <c r="O670" s="38">
        <v>0</v>
      </c>
      <c r="P670" s="38">
        <v>0</v>
      </c>
      <c r="Q670" s="38">
        <v>2</v>
      </c>
      <c r="R670" s="57">
        <v>1.0369999999999999</v>
      </c>
      <c r="S670" s="38">
        <v>4</v>
      </c>
      <c r="T670" s="35"/>
      <c r="U670" s="35">
        <v>483</v>
      </c>
      <c r="V670" s="35">
        <v>239</v>
      </c>
      <c r="W670" s="35">
        <v>740</v>
      </c>
      <c r="X670" s="58">
        <v>23919.589155903999</v>
      </c>
      <c r="Y670" s="58">
        <v>11960</v>
      </c>
    </row>
    <row r="671" spans="1:25" s="58" customFormat="1">
      <c r="A671" s="56">
        <v>483</v>
      </c>
      <c r="B671" s="35">
        <v>483239760</v>
      </c>
      <c r="C671" s="37" t="s">
        <v>539</v>
      </c>
      <c r="D671" s="38">
        <v>0</v>
      </c>
      <c r="E671" s="38">
        <v>0</v>
      </c>
      <c r="F671" s="38">
        <v>0</v>
      </c>
      <c r="G671" s="38">
        <v>0</v>
      </c>
      <c r="H671" s="38">
        <v>12</v>
      </c>
      <c r="I671" s="38">
        <v>28</v>
      </c>
      <c r="J671" s="38">
        <v>0</v>
      </c>
      <c r="K671" s="57">
        <v>1.544</v>
      </c>
      <c r="L671" s="38">
        <v>0</v>
      </c>
      <c r="M671" s="38">
        <v>0</v>
      </c>
      <c r="N671" s="38">
        <v>1</v>
      </c>
      <c r="O671" s="38">
        <v>0</v>
      </c>
      <c r="P671" s="38">
        <v>7</v>
      </c>
      <c r="Q671" s="38">
        <v>40</v>
      </c>
      <c r="R671" s="57">
        <v>1.0369999999999999</v>
      </c>
      <c r="S671" s="38">
        <v>5</v>
      </c>
      <c r="T671" s="35"/>
      <c r="U671" s="35">
        <v>483</v>
      </c>
      <c r="V671" s="35">
        <v>239</v>
      </c>
      <c r="W671" s="35">
        <v>760</v>
      </c>
      <c r="X671" s="58">
        <v>490027.07229807996</v>
      </c>
      <c r="Y671" s="58">
        <v>12251</v>
      </c>
    </row>
    <row r="672" spans="1:25" s="58" customFormat="1">
      <c r="A672" s="56">
        <v>484</v>
      </c>
      <c r="B672" s="35">
        <v>484035001</v>
      </c>
      <c r="C672" s="37" t="s">
        <v>540</v>
      </c>
      <c r="D672" s="38">
        <v>0</v>
      </c>
      <c r="E672" s="38">
        <v>0</v>
      </c>
      <c r="F672" s="38">
        <v>0</v>
      </c>
      <c r="G672" s="38">
        <v>0</v>
      </c>
      <c r="H672" s="38">
        <v>0</v>
      </c>
      <c r="I672" s="38">
        <v>1</v>
      </c>
      <c r="J672" s="38">
        <v>0</v>
      </c>
      <c r="K672" s="57">
        <v>3.8600000000000002E-2</v>
      </c>
      <c r="L672" s="38">
        <v>0</v>
      </c>
      <c r="M672" s="38">
        <v>0</v>
      </c>
      <c r="N672" s="38">
        <v>0</v>
      </c>
      <c r="O672" s="38">
        <v>0</v>
      </c>
      <c r="P672" s="38">
        <v>1</v>
      </c>
      <c r="Q672" s="38">
        <v>1</v>
      </c>
      <c r="R672" s="57">
        <v>1.0880000000000001</v>
      </c>
      <c r="S672" s="38">
        <v>7</v>
      </c>
      <c r="T672" s="35"/>
      <c r="U672" s="35">
        <v>484</v>
      </c>
      <c r="V672" s="35">
        <v>35</v>
      </c>
      <c r="W672" s="35">
        <v>1</v>
      </c>
      <c r="X672" s="58">
        <v>17894.080304047999</v>
      </c>
      <c r="Y672" s="58">
        <v>17894</v>
      </c>
    </row>
    <row r="673" spans="1:25" s="58" customFormat="1">
      <c r="A673" s="56">
        <v>484</v>
      </c>
      <c r="B673" s="35">
        <v>484035016</v>
      </c>
      <c r="C673" s="37" t="s">
        <v>540</v>
      </c>
      <c r="D673" s="38">
        <v>0</v>
      </c>
      <c r="E673" s="38">
        <v>0</v>
      </c>
      <c r="F673" s="38">
        <v>0</v>
      </c>
      <c r="G673" s="38">
        <v>0</v>
      </c>
      <c r="H673" s="38">
        <v>1</v>
      </c>
      <c r="I673" s="38">
        <v>0</v>
      </c>
      <c r="J673" s="38">
        <v>0</v>
      </c>
      <c r="K673" s="57">
        <v>3.8600000000000002E-2</v>
      </c>
      <c r="L673" s="38">
        <v>0</v>
      </c>
      <c r="M673" s="38">
        <v>0</v>
      </c>
      <c r="N673" s="38">
        <v>0</v>
      </c>
      <c r="O673" s="38">
        <v>0</v>
      </c>
      <c r="P673" s="38">
        <v>1</v>
      </c>
      <c r="Q673" s="38">
        <v>1</v>
      </c>
      <c r="R673" s="57">
        <v>1.0880000000000001</v>
      </c>
      <c r="S673" s="38">
        <v>8</v>
      </c>
      <c r="T673" s="35"/>
      <c r="U673" s="35">
        <v>484</v>
      </c>
      <c r="V673" s="35">
        <v>35</v>
      </c>
      <c r="W673" s="35">
        <v>16</v>
      </c>
      <c r="X673" s="58">
        <v>16170.474784048003</v>
      </c>
      <c r="Y673" s="58">
        <v>16170</v>
      </c>
    </row>
    <row r="674" spans="1:25" s="58" customFormat="1">
      <c r="A674" s="56">
        <v>484</v>
      </c>
      <c r="B674" s="35">
        <v>484035035</v>
      </c>
      <c r="C674" s="37" t="s">
        <v>540</v>
      </c>
      <c r="D674" s="38">
        <v>0</v>
      </c>
      <c r="E674" s="38">
        <v>0</v>
      </c>
      <c r="F674" s="38">
        <v>0</v>
      </c>
      <c r="G674" s="38">
        <v>125</v>
      </c>
      <c r="H674" s="38">
        <v>696</v>
      </c>
      <c r="I674" s="38">
        <v>657</v>
      </c>
      <c r="J674" s="38">
        <v>0</v>
      </c>
      <c r="K674" s="57">
        <v>57.050800000000002</v>
      </c>
      <c r="L674" s="38">
        <v>0</v>
      </c>
      <c r="M674" s="38">
        <v>33</v>
      </c>
      <c r="N674" s="38">
        <v>108</v>
      </c>
      <c r="O674" s="38">
        <v>102</v>
      </c>
      <c r="P674" s="38">
        <v>1232</v>
      </c>
      <c r="Q674" s="38">
        <v>1478</v>
      </c>
      <c r="R674" s="57">
        <v>1.0880000000000001</v>
      </c>
      <c r="S674" s="38">
        <v>11</v>
      </c>
      <c r="T674" s="35"/>
      <c r="U674" s="35">
        <v>484</v>
      </c>
      <c r="V674" s="35">
        <v>35</v>
      </c>
      <c r="W674" s="35">
        <v>35</v>
      </c>
      <c r="X674" s="58">
        <v>25653097.52930294</v>
      </c>
      <c r="Y674" s="58">
        <v>17357</v>
      </c>
    </row>
    <row r="675" spans="1:25" s="58" customFormat="1">
      <c r="A675" s="56">
        <v>484</v>
      </c>
      <c r="B675" s="35">
        <v>484035044</v>
      </c>
      <c r="C675" s="37" t="s">
        <v>540</v>
      </c>
      <c r="D675" s="38">
        <v>0</v>
      </c>
      <c r="E675" s="38">
        <v>0</v>
      </c>
      <c r="F675" s="38">
        <v>0</v>
      </c>
      <c r="G675" s="38">
        <v>0</v>
      </c>
      <c r="H675" s="38">
        <v>3</v>
      </c>
      <c r="I675" s="38">
        <v>3</v>
      </c>
      <c r="J675" s="38">
        <v>0</v>
      </c>
      <c r="K675" s="57">
        <v>0.2316</v>
      </c>
      <c r="L675" s="38">
        <v>0</v>
      </c>
      <c r="M675" s="38">
        <v>0</v>
      </c>
      <c r="N675" s="38">
        <v>0</v>
      </c>
      <c r="O675" s="38">
        <v>0</v>
      </c>
      <c r="P675" s="38">
        <v>2</v>
      </c>
      <c r="Q675" s="38">
        <v>6</v>
      </c>
      <c r="R675" s="57">
        <v>1.0880000000000001</v>
      </c>
      <c r="S675" s="38">
        <v>11</v>
      </c>
      <c r="T675" s="35"/>
      <c r="U675" s="35">
        <v>484</v>
      </c>
      <c r="V675" s="35">
        <v>35</v>
      </c>
      <c r="W675" s="35">
        <v>44</v>
      </c>
      <c r="X675" s="58">
        <v>81908.900944287991</v>
      </c>
      <c r="Y675" s="58">
        <v>13651</v>
      </c>
    </row>
    <row r="676" spans="1:25" s="58" customFormat="1">
      <c r="A676" s="56">
        <v>484</v>
      </c>
      <c r="B676" s="35">
        <v>484035046</v>
      </c>
      <c r="C676" s="37" t="s">
        <v>540</v>
      </c>
      <c r="D676" s="38">
        <v>0</v>
      </c>
      <c r="E676" s="38">
        <v>0</v>
      </c>
      <c r="F676" s="38">
        <v>0</v>
      </c>
      <c r="G676" s="38">
        <v>0</v>
      </c>
      <c r="H676" s="38">
        <v>1</v>
      </c>
      <c r="I676" s="38">
        <v>0</v>
      </c>
      <c r="J676" s="38">
        <v>0</v>
      </c>
      <c r="K676" s="57">
        <v>3.8600000000000002E-2</v>
      </c>
      <c r="L676" s="38">
        <v>0</v>
      </c>
      <c r="M676" s="38">
        <v>0</v>
      </c>
      <c r="N676" s="38">
        <v>0</v>
      </c>
      <c r="O676" s="38">
        <v>0</v>
      </c>
      <c r="P676" s="38">
        <v>0</v>
      </c>
      <c r="Q676" s="38">
        <v>1</v>
      </c>
      <c r="R676" s="57">
        <v>1.0880000000000001</v>
      </c>
      <c r="S676" s="38">
        <v>3</v>
      </c>
      <c r="T676" s="35"/>
      <c r="U676" s="35">
        <v>484</v>
      </c>
      <c r="V676" s="35">
        <v>35</v>
      </c>
      <c r="W676" s="35">
        <v>46</v>
      </c>
      <c r="X676" s="58">
        <v>10433.655904048001</v>
      </c>
      <c r="Y676" s="58">
        <v>10434</v>
      </c>
    </row>
    <row r="677" spans="1:25" s="58" customFormat="1">
      <c r="A677" s="56">
        <v>484</v>
      </c>
      <c r="B677" s="35">
        <v>484035050</v>
      </c>
      <c r="C677" s="37" t="s">
        <v>540</v>
      </c>
      <c r="D677" s="38">
        <v>0</v>
      </c>
      <c r="E677" s="38">
        <v>0</v>
      </c>
      <c r="F677" s="38">
        <v>0</v>
      </c>
      <c r="G677" s="38">
        <v>0</v>
      </c>
      <c r="H677" s="38">
        <v>1</v>
      </c>
      <c r="I677" s="38">
        <v>0</v>
      </c>
      <c r="J677" s="38">
        <v>0</v>
      </c>
      <c r="K677" s="57">
        <v>3.8600000000000002E-2</v>
      </c>
      <c r="L677" s="38">
        <v>0</v>
      </c>
      <c r="M677" s="38">
        <v>0</v>
      </c>
      <c r="N677" s="38">
        <v>0</v>
      </c>
      <c r="O677" s="38">
        <v>0</v>
      </c>
      <c r="P677" s="38">
        <v>1</v>
      </c>
      <c r="Q677" s="38">
        <v>1</v>
      </c>
      <c r="R677" s="57">
        <v>1.0880000000000001</v>
      </c>
      <c r="S677" s="38">
        <v>4</v>
      </c>
      <c r="T677" s="35"/>
      <c r="U677" s="35">
        <v>484</v>
      </c>
      <c r="V677" s="35">
        <v>35</v>
      </c>
      <c r="W677" s="35">
        <v>50</v>
      </c>
      <c r="X677" s="58">
        <v>15073.098144047999</v>
      </c>
      <c r="Y677" s="58">
        <v>15073</v>
      </c>
    </row>
    <row r="678" spans="1:25" s="58" customFormat="1">
      <c r="A678" s="56">
        <v>484</v>
      </c>
      <c r="B678" s="35">
        <v>484035093</v>
      </c>
      <c r="C678" s="37" t="s">
        <v>540</v>
      </c>
      <c r="D678" s="38">
        <v>0</v>
      </c>
      <c r="E678" s="38">
        <v>0</v>
      </c>
      <c r="F678" s="38">
        <v>0</v>
      </c>
      <c r="G678" s="38">
        <v>0</v>
      </c>
      <c r="H678" s="38">
        <v>0</v>
      </c>
      <c r="I678" s="38">
        <v>2</v>
      </c>
      <c r="J678" s="38">
        <v>0</v>
      </c>
      <c r="K678" s="57">
        <v>7.7200000000000005E-2</v>
      </c>
      <c r="L678" s="38">
        <v>0</v>
      </c>
      <c r="M678" s="38">
        <v>0</v>
      </c>
      <c r="N678" s="38">
        <v>0</v>
      </c>
      <c r="O678" s="38">
        <v>0</v>
      </c>
      <c r="P678" s="38">
        <v>2</v>
      </c>
      <c r="Q678" s="38">
        <v>2</v>
      </c>
      <c r="R678" s="57">
        <v>1.0880000000000001</v>
      </c>
      <c r="S678" s="38">
        <v>11</v>
      </c>
      <c r="T678" s="35"/>
      <c r="U678" s="35">
        <v>484</v>
      </c>
      <c r="V678" s="35">
        <v>35</v>
      </c>
      <c r="W678" s="35">
        <v>93</v>
      </c>
      <c r="X678" s="58">
        <v>38168.011328096007</v>
      </c>
      <c r="Y678" s="58">
        <v>19084</v>
      </c>
    </row>
    <row r="679" spans="1:25" s="58" customFormat="1">
      <c r="A679" s="56">
        <v>484</v>
      </c>
      <c r="B679" s="35">
        <v>484035163</v>
      </c>
      <c r="C679" s="37" t="s">
        <v>540</v>
      </c>
      <c r="D679" s="38">
        <v>0</v>
      </c>
      <c r="E679" s="38">
        <v>0</v>
      </c>
      <c r="F679" s="38">
        <v>0</v>
      </c>
      <c r="G679" s="38">
        <v>0</v>
      </c>
      <c r="H679" s="38">
        <v>0</v>
      </c>
      <c r="I679" s="38">
        <v>2</v>
      </c>
      <c r="J679" s="38">
        <v>0</v>
      </c>
      <c r="K679" s="57">
        <v>7.7200000000000005E-2</v>
      </c>
      <c r="L679" s="38">
        <v>0</v>
      </c>
      <c r="M679" s="38">
        <v>0</v>
      </c>
      <c r="N679" s="38">
        <v>0</v>
      </c>
      <c r="O679" s="38">
        <v>0</v>
      </c>
      <c r="P679" s="38">
        <v>1</v>
      </c>
      <c r="Q679" s="38">
        <v>2</v>
      </c>
      <c r="R679" s="57">
        <v>1.0880000000000001</v>
      </c>
      <c r="S679" s="38">
        <v>11</v>
      </c>
      <c r="T679" s="35"/>
      <c r="U679" s="35">
        <v>484</v>
      </c>
      <c r="V679" s="35">
        <v>35</v>
      </c>
      <c r="W679" s="35">
        <v>163</v>
      </c>
      <c r="X679" s="58">
        <v>31523.927568096005</v>
      </c>
      <c r="Y679" s="58">
        <v>15762</v>
      </c>
    </row>
    <row r="680" spans="1:25" s="58" customFormat="1">
      <c r="A680" s="56">
        <v>484</v>
      </c>
      <c r="B680" s="35">
        <v>484035167</v>
      </c>
      <c r="C680" s="37" t="s">
        <v>540</v>
      </c>
      <c r="D680" s="38">
        <v>0</v>
      </c>
      <c r="E680" s="38">
        <v>0</v>
      </c>
      <c r="F680" s="38">
        <v>0</v>
      </c>
      <c r="G680" s="38">
        <v>0</v>
      </c>
      <c r="H680" s="38">
        <v>0</v>
      </c>
      <c r="I680" s="38">
        <v>1</v>
      </c>
      <c r="J680" s="38">
        <v>0</v>
      </c>
      <c r="K680" s="57">
        <v>3.8600000000000002E-2</v>
      </c>
      <c r="L680" s="38">
        <v>0</v>
      </c>
      <c r="M680" s="38">
        <v>0</v>
      </c>
      <c r="N680" s="38">
        <v>0</v>
      </c>
      <c r="O680" s="38">
        <v>0</v>
      </c>
      <c r="P680" s="38">
        <v>0</v>
      </c>
      <c r="Q680" s="38">
        <v>1</v>
      </c>
      <c r="R680" s="57">
        <v>1.0880000000000001</v>
      </c>
      <c r="S680" s="38">
        <v>4</v>
      </c>
      <c r="T680" s="35"/>
      <c r="U680" s="35">
        <v>484</v>
      </c>
      <c r="V680" s="35">
        <v>35</v>
      </c>
      <c r="W680" s="35">
        <v>167</v>
      </c>
      <c r="X680" s="58">
        <v>12439.921904048</v>
      </c>
      <c r="Y680" s="58">
        <v>12440</v>
      </c>
    </row>
    <row r="681" spans="1:25" s="58" customFormat="1">
      <c r="A681" s="56">
        <v>484</v>
      </c>
      <c r="B681" s="35">
        <v>484035207</v>
      </c>
      <c r="C681" s="37" t="s">
        <v>540</v>
      </c>
      <c r="D681" s="38">
        <v>0</v>
      </c>
      <c r="E681" s="38">
        <v>0</v>
      </c>
      <c r="F681" s="38">
        <v>0</v>
      </c>
      <c r="G681" s="38">
        <v>0</v>
      </c>
      <c r="H681" s="38">
        <v>0</v>
      </c>
      <c r="I681" s="38">
        <v>1</v>
      </c>
      <c r="J681" s="38">
        <v>0</v>
      </c>
      <c r="K681" s="57">
        <v>3.8600000000000002E-2</v>
      </c>
      <c r="L681" s="38">
        <v>0</v>
      </c>
      <c r="M681" s="38">
        <v>0</v>
      </c>
      <c r="N681" s="38">
        <v>0</v>
      </c>
      <c r="O681" s="38">
        <v>0</v>
      </c>
      <c r="P681" s="38">
        <v>1</v>
      </c>
      <c r="Q681" s="38">
        <v>1</v>
      </c>
      <c r="R681" s="57">
        <v>1.0880000000000001</v>
      </c>
      <c r="S681" s="38">
        <v>3</v>
      </c>
      <c r="T681" s="35"/>
      <c r="U681" s="35">
        <v>484</v>
      </c>
      <c r="V681" s="35">
        <v>35</v>
      </c>
      <c r="W681" s="35">
        <v>207</v>
      </c>
      <c r="X681" s="58">
        <v>16961.649744048002</v>
      </c>
      <c r="Y681" s="58">
        <v>16962</v>
      </c>
    </row>
    <row r="682" spans="1:25" s="58" customFormat="1">
      <c r="A682" s="56">
        <v>484</v>
      </c>
      <c r="B682" s="35">
        <v>484035243</v>
      </c>
      <c r="C682" s="37" t="s">
        <v>540</v>
      </c>
      <c r="D682" s="38">
        <v>0</v>
      </c>
      <c r="E682" s="38">
        <v>0</v>
      </c>
      <c r="F682" s="38">
        <v>0</v>
      </c>
      <c r="G682" s="38">
        <v>0</v>
      </c>
      <c r="H682" s="38">
        <v>0</v>
      </c>
      <c r="I682" s="38">
        <v>2</v>
      </c>
      <c r="J682" s="38">
        <v>0</v>
      </c>
      <c r="K682" s="57">
        <v>7.7200000000000005E-2</v>
      </c>
      <c r="L682" s="38">
        <v>0</v>
      </c>
      <c r="M682" s="38">
        <v>0</v>
      </c>
      <c r="N682" s="38">
        <v>0</v>
      </c>
      <c r="O682" s="38">
        <v>0</v>
      </c>
      <c r="P682" s="38">
        <v>1</v>
      </c>
      <c r="Q682" s="38">
        <v>2</v>
      </c>
      <c r="R682" s="57">
        <v>1.0880000000000001</v>
      </c>
      <c r="S682" s="38">
        <v>9</v>
      </c>
      <c r="T682" s="35"/>
      <c r="U682" s="35">
        <v>484</v>
      </c>
      <c r="V682" s="35">
        <v>35</v>
      </c>
      <c r="W682" s="35">
        <v>243</v>
      </c>
      <c r="X682" s="58">
        <v>30899.355808095999</v>
      </c>
      <c r="Y682" s="58">
        <v>15450</v>
      </c>
    </row>
    <row r="683" spans="1:25" s="58" customFormat="1">
      <c r="A683" s="56">
        <v>484</v>
      </c>
      <c r="B683" s="35">
        <v>484035244</v>
      </c>
      <c r="C683" s="37" t="s">
        <v>540</v>
      </c>
      <c r="D683" s="38">
        <v>0</v>
      </c>
      <c r="E683" s="38">
        <v>0</v>
      </c>
      <c r="F683" s="38">
        <v>0</v>
      </c>
      <c r="G683" s="38">
        <v>1</v>
      </c>
      <c r="H683" s="38">
        <v>4</v>
      </c>
      <c r="I683" s="38">
        <v>6</v>
      </c>
      <c r="J683" s="38">
        <v>0</v>
      </c>
      <c r="K683" s="57">
        <v>0.42459999999999998</v>
      </c>
      <c r="L683" s="38">
        <v>0</v>
      </c>
      <c r="M683" s="38">
        <v>0</v>
      </c>
      <c r="N683" s="38">
        <v>1</v>
      </c>
      <c r="O683" s="38">
        <v>1</v>
      </c>
      <c r="P683" s="38">
        <v>8</v>
      </c>
      <c r="Q683" s="38">
        <v>11</v>
      </c>
      <c r="R683" s="57">
        <v>1.0880000000000001</v>
      </c>
      <c r="S683" s="38">
        <v>10</v>
      </c>
      <c r="T683" s="35"/>
      <c r="U683" s="35">
        <v>484</v>
      </c>
      <c r="V683" s="35">
        <v>35</v>
      </c>
      <c r="W683" s="35">
        <v>244</v>
      </c>
      <c r="X683" s="58">
        <v>183220.07526452799</v>
      </c>
      <c r="Y683" s="58">
        <v>16656</v>
      </c>
    </row>
    <row r="684" spans="1:25" s="58" customFormat="1">
      <c r="A684" s="56">
        <v>484</v>
      </c>
      <c r="B684" s="35">
        <v>484035248</v>
      </c>
      <c r="C684" s="37" t="s">
        <v>540</v>
      </c>
      <c r="D684" s="38">
        <v>0</v>
      </c>
      <c r="E684" s="38">
        <v>0</v>
      </c>
      <c r="F684" s="38">
        <v>0</v>
      </c>
      <c r="G684" s="38">
        <v>0</v>
      </c>
      <c r="H684" s="38">
        <v>0</v>
      </c>
      <c r="I684" s="38">
        <v>1</v>
      </c>
      <c r="J684" s="38">
        <v>0</v>
      </c>
      <c r="K684" s="57">
        <v>3.8600000000000002E-2</v>
      </c>
      <c r="L684" s="38">
        <v>0</v>
      </c>
      <c r="M684" s="38">
        <v>0</v>
      </c>
      <c r="N684" s="38">
        <v>0</v>
      </c>
      <c r="O684" s="38">
        <v>0</v>
      </c>
      <c r="P684" s="38">
        <v>1</v>
      </c>
      <c r="Q684" s="38">
        <v>1</v>
      </c>
      <c r="R684" s="57">
        <v>1.0880000000000001</v>
      </c>
      <c r="S684" s="38">
        <v>11</v>
      </c>
      <c r="T684" s="35"/>
      <c r="U684" s="35">
        <v>484</v>
      </c>
      <c r="V684" s="35">
        <v>35</v>
      </c>
      <c r="W684" s="35">
        <v>248</v>
      </c>
      <c r="X684" s="58">
        <v>19084.005664048003</v>
      </c>
      <c r="Y684" s="58">
        <v>19084</v>
      </c>
    </row>
    <row r="685" spans="1:25" s="58" customFormat="1">
      <c r="A685" s="56">
        <v>484</v>
      </c>
      <c r="B685" s="35">
        <v>484035285</v>
      </c>
      <c r="C685" s="37" t="s">
        <v>540</v>
      </c>
      <c r="D685" s="38">
        <v>0</v>
      </c>
      <c r="E685" s="38">
        <v>0</v>
      </c>
      <c r="F685" s="38">
        <v>0</v>
      </c>
      <c r="G685" s="38">
        <v>1</v>
      </c>
      <c r="H685" s="38">
        <v>3</v>
      </c>
      <c r="I685" s="38">
        <v>3</v>
      </c>
      <c r="J685" s="38">
        <v>0</v>
      </c>
      <c r="K685" s="57">
        <v>0.2702</v>
      </c>
      <c r="L685" s="38">
        <v>0</v>
      </c>
      <c r="M685" s="38">
        <v>0</v>
      </c>
      <c r="N685" s="38">
        <v>1</v>
      </c>
      <c r="O685" s="38">
        <v>0</v>
      </c>
      <c r="P685" s="38">
        <v>5</v>
      </c>
      <c r="Q685" s="38">
        <v>7</v>
      </c>
      <c r="R685" s="57">
        <v>1.0880000000000001</v>
      </c>
      <c r="S685" s="38">
        <v>8</v>
      </c>
      <c r="T685" s="35"/>
      <c r="U685" s="35">
        <v>484</v>
      </c>
      <c r="V685" s="35">
        <v>35</v>
      </c>
      <c r="W685" s="35">
        <v>285</v>
      </c>
      <c r="X685" s="58">
        <v>111031.64660833601</v>
      </c>
      <c r="Y685" s="58">
        <v>15862</v>
      </c>
    </row>
    <row r="686" spans="1:25" s="58" customFormat="1">
      <c r="A686" s="56">
        <v>484</v>
      </c>
      <c r="B686" s="35">
        <v>484035314</v>
      </c>
      <c r="C686" s="37" t="s">
        <v>540</v>
      </c>
      <c r="D686" s="38">
        <v>0</v>
      </c>
      <c r="E686" s="38">
        <v>0</v>
      </c>
      <c r="F686" s="38">
        <v>0</v>
      </c>
      <c r="G686" s="38">
        <v>1</v>
      </c>
      <c r="H686" s="38">
        <v>2</v>
      </c>
      <c r="I686" s="38">
        <v>0</v>
      </c>
      <c r="J686" s="38">
        <v>0</v>
      </c>
      <c r="K686" s="57">
        <v>0.1158</v>
      </c>
      <c r="L686" s="38">
        <v>0</v>
      </c>
      <c r="M686" s="38">
        <v>0</v>
      </c>
      <c r="N686" s="38">
        <v>1</v>
      </c>
      <c r="O686" s="38">
        <v>0</v>
      </c>
      <c r="P686" s="38">
        <v>3</v>
      </c>
      <c r="Q686" s="38">
        <v>3</v>
      </c>
      <c r="R686" s="57">
        <v>1.0880000000000001</v>
      </c>
      <c r="S686" s="38">
        <v>7</v>
      </c>
      <c r="T686" s="35"/>
      <c r="U686" s="35">
        <v>484</v>
      </c>
      <c r="V686" s="35">
        <v>35</v>
      </c>
      <c r="W686" s="35">
        <v>314</v>
      </c>
      <c r="X686" s="58">
        <v>50956.605792144001</v>
      </c>
      <c r="Y686" s="58">
        <v>16986</v>
      </c>
    </row>
    <row r="687" spans="1:25" s="58" customFormat="1">
      <c r="A687" s="56">
        <v>484</v>
      </c>
      <c r="B687" s="35">
        <v>484035336</v>
      </c>
      <c r="C687" s="37" t="s">
        <v>540</v>
      </c>
      <c r="D687" s="38">
        <v>0</v>
      </c>
      <c r="E687" s="38">
        <v>0</v>
      </c>
      <c r="F687" s="38">
        <v>0</v>
      </c>
      <c r="G687" s="38">
        <v>0</v>
      </c>
      <c r="H687" s="38">
        <v>2</v>
      </c>
      <c r="I687" s="38">
        <v>0</v>
      </c>
      <c r="J687" s="38">
        <v>0</v>
      </c>
      <c r="K687" s="57">
        <v>7.7200000000000005E-2</v>
      </c>
      <c r="L687" s="38">
        <v>0</v>
      </c>
      <c r="M687" s="38">
        <v>0</v>
      </c>
      <c r="N687" s="38">
        <v>0</v>
      </c>
      <c r="O687" s="38">
        <v>0</v>
      </c>
      <c r="P687" s="38">
        <v>1</v>
      </c>
      <c r="Q687" s="38">
        <v>2</v>
      </c>
      <c r="R687" s="57">
        <v>1.0880000000000001</v>
      </c>
      <c r="S687" s="38">
        <v>8</v>
      </c>
      <c r="T687" s="35"/>
      <c r="U687" s="35">
        <v>484</v>
      </c>
      <c r="V687" s="35">
        <v>35</v>
      </c>
      <c r="W687" s="35">
        <v>336</v>
      </c>
      <c r="X687" s="58">
        <v>26604.130688096</v>
      </c>
      <c r="Y687" s="58">
        <v>13302</v>
      </c>
    </row>
    <row r="688" spans="1:25" s="58" customFormat="1">
      <c r="A688" s="56">
        <v>484</v>
      </c>
      <c r="B688" s="35">
        <v>484035690</v>
      </c>
      <c r="C688" s="37" t="s">
        <v>540</v>
      </c>
      <c r="D688" s="38">
        <v>0</v>
      </c>
      <c r="E688" s="38">
        <v>0</v>
      </c>
      <c r="F688" s="38">
        <v>0</v>
      </c>
      <c r="G688" s="38">
        <v>0</v>
      </c>
      <c r="H688" s="38">
        <v>0</v>
      </c>
      <c r="I688" s="38">
        <v>1</v>
      </c>
      <c r="J688" s="38">
        <v>0</v>
      </c>
      <c r="K688" s="57">
        <v>3.8600000000000002E-2</v>
      </c>
      <c r="L688" s="38">
        <v>0</v>
      </c>
      <c r="M688" s="38">
        <v>0</v>
      </c>
      <c r="N688" s="38">
        <v>0</v>
      </c>
      <c r="O688" s="38">
        <v>1</v>
      </c>
      <c r="P688" s="38">
        <v>1</v>
      </c>
      <c r="Q688" s="38">
        <v>1</v>
      </c>
      <c r="R688" s="57">
        <v>1.0880000000000001</v>
      </c>
      <c r="S688" s="38">
        <v>3</v>
      </c>
      <c r="T688" s="35"/>
      <c r="U688" s="35">
        <v>484</v>
      </c>
      <c r="V688" s="35">
        <v>35</v>
      </c>
      <c r="W688" s="35">
        <v>690</v>
      </c>
      <c r="X688" s="58">
        <v>19663.371344047999</v>
      </c>
      <c r="Y688" s="58">
        <v>19663</v>
      </c>
    </row>
    <row r="689" spans="1:25" s="58" customFormat="1">
      <c r="A689" s="56">
        <v>485</v>
      </c>
      <c r="B689" s="35">
        <v>485258071</v>
      </c>
      <c r="C689" s="37" t="s">
        <v>541</v>
      </c>
      <c r="D689" s="38">
        <v>0</v>
      </c>
      <c r="E689" s="38">
        <v>0</v>
      </c>
      <c r="F689" s="38">
        <v>0</v>
      </c>
      <c r="G689" s="38">
        <v>0</v>
      </c>
      <c r="H689" s="38">
        <v>0</v>
      </c>
      <c r="I689" s="38">
        <v>2</v>
      </c>
      <c r="J689" s="38">
        <v>0</v>
      </c>
      <c r="K689" s="57">
        <v>7.7200000000000005E-2</v>
      </c>
      <c r="L689" s="38">
        <v>0</v>
      </c>
      <c r="M689" s="38">
        <v>0</v>
      </c>
      <c r="N689" s="38">
        <v>0</v>
      </c>
      <c r="O689" s="38">
        <v>0</v>
      </c>
      <c r="P689" s="38">
        <v>0</v>
      </c>
      <c r="Q689" s="38">
        <v>2</v>
      </c>
      <c r="R689" s="57">
        <v>1</v>
      </c>
      <c r="S689" s="38">
        <v>5</v>
      </c>
      <c r="T689" s="35"/>
      <c r="U689" s="35">
        <v>485</v>
      </c>
      <c r="V689" s="35">
        <v>258</v>
      </c>
      <c r="W689" s="35">
        <v>71</v>
      </c>
      <c r="X689" s="58">
        <v>23222.933819999998</v>
      </c>
      <c r="Y689" s="58">
        <v>11611</v>
      </c>
    </row>
    <row r="690" spans="1:25" s="58" customFormat="1">
      <c r="A690" s="56">
        <v>485</v>
      </c>
      <c r="B690" s="35">
        <v>485258107</v>
      </c>
      <c r="C690" s="37" t="s">
        <v>541</v>
      </c>
      <c r="D690" s="38">
        <v>0</v>
      </c>
      <c r="E690" s="38">
        <v>0</v>
      </c>
      <c r="F690" s="38">
        <v>0</v>
      </c>
      <c r="G690" s="38">
        <v>0</v>
      </c>
      <c r="H690" s="38">
        <v>1</v>
      </c>
      <c r="I690" s="38">
        <v>1</v>
      </c>
      <c r="J690" s="38">
        <v>0</v>
      </c>
      <c r="K690" s="57">
        <v>7.7200000000000005E-2</v>
      </c>
      <c r="L690" s="38">
        <v>0</v>
      </c>
      <c r="M690" s="38">
        <v>0</v>
      </c>
      <c r="N690" s="38">
        <v>0</v>
      </c>
      <c r="O690" s="38">
        <v>0</v>
      </c>
      <c r="P690" s="38">
        <v>0</v>
      </c>
      <c r="Q690" s="38">
        <v>2</v>
      </c>
      <c r="R690" s="57">
        <v>1</v>
      </c>
      <c r="S690" s="38">
        <v>9</v>
      </c>
      <c r="T690" s="35"/>
      <c r="U690" s="35">
        <v>485</v>
      </c>
      <c r="V690" s="35">
        <v>258</v>
      </c>
      <c r="W690" s="35">
        <v>107</v>
      </c>
      <c r="X690" s="58">
        <v>21365.893819999998</v>
      </c>
      <c r="Y690" s="58">
        <v>10683</v>
      </c>
    </row>
    <row r="691" spans="1:25" s="58" customFormat="1">
      <c r="A691" s="56">
        <v>485</v>
      </c>
      <c r="B691" s="35">
        <v>485258128</v>
      </c>
      <c r="C691" s="37" t="s">
        <v>541</v>
      </c>
      <c r="D691" s="38">
        <v>0</v>
      </c>
      <c r="E691" s="38">
        <v>0</v>
      </c>
      <c r="F691" s="38">
        <v>0</v>
      </c>
      <c r="G691" s="38">
        <v>0</v>
      </c>
      <c r="H691" s="38">
        <v>1</v>
      </c>
      <c r="I691" s="38">
        <v>0</v>
      </c>
      <c r="J691" s="38">
        <v>0</v>
      </c>
      <c r="K691" s="57">
        <v>3.8600000000000002E-2</v>
      </c>
      <c r="L691" s="38">
        <v>0</v>
      </c>
      <c r="M691" s="38">
        <v>0</v>
      </c>
      <c r="N691" s="38">
        <v>0</v>
      </c>
      <c r="O691" s="38">
        <v>0</v>
      </c>
      <c r="P691" s="38">
        <v>1</v>
      </c>
      <c r="Q691" s="38">
        <v>1</v>
      </c>
      <c r="R691" s="57">
        <v>1</v>
      </c>
      <c r="S691" s="38">
        <v>10</v>
      </c>
      <c r="T691" s="35"/>
      <c r="U691" s="35">
        <v>485</v>
      </c>
      <c r="V691" s="35">
        <v>258</v>
      </c>
      <c r="W691" s="35">
        <v>128</v>
      </c>
      <c r="X691" s="58">
        <v>15597.06691</v>
      </c>
      <c r="Y691" s="58">
        <v>15597</v>
      </c>
    </row>
    <row r="692" spans="1:25" s="58" customFormat="1">
      <c r="A692" s="56">
        <v>485</v>
      </c>
      <c r="B692" s="35">
        <v>485258163</v>
      </c>
      <c r="C692" s="37" t="s">
        <v>541</v>
      </c>
      <c r="D692" s="38">
        <v>0</v>
      </c>
      <c r="E692" s="38">
        <v>0</v>
      </c>
      <c r="F692" s="38">
        <v>0</v>
      </c>
      <c r="G692" s="38">
        <v>0</v>
      </c>
      <c r="H692" s="38">
        <v>4</v>
      </c>
      <c r="I692" s="38">
        <v>11</v>
      </c>
      <c r="J692" s="38">
        <v>0</v>
      </c>
      <c r="K692" s="57">
        <v>0.57899999999999996</v>
      </c>
      <c r="L692" s="38">
        <v>0</v>
      </c>
      <c r="M692" s="38">
        <v>0</v>
      </c>
      <c r="N692" s="38">
        <v>0</v>
      </c>
      <c r="O692" s="38">
        <v>0</v>
      </c>
      <c r="P692" s="38">
        <v>9</v>
      </c>
      <c r="Q692" s="38">
        <v>15</v>
      </c>
      <c r="R692" s="57">
        <v>1</v>
      </c>
      <c r="S692" s="38">
        <v>11</v>
      </c>
      <c r="T692" s="35"/>
      <c r="U692" s="35">
        <v>485</v>
      </c>
      <c r="V692" s="35">
        <v>258</v>
      </c>
      <c r="W692" s="35">
        <v>163</v>
      </c>
      <c r="X692" s="58">
        <v>222180.42364999998</v>
      </c>
      <c r="Y692" s="58">
        <v>14812</v>
      </c>
    </row>
    <row r="693" spans="1:25" s="58" customFormat="1">
      <c r="A693" s="56">
        <v>485</v>
      </c>
      <c r="B693" s="35">
        <v>485258229</v>
      </c>
      <c r="C693" s="37" t="s">
        <v>541</v>
      </c>
      <c r="D693" s="38">
        <v>0</v>
      </c>
      <c r="E693" s="38">
        <v>0</v>
      </c>
      <c r="F693" s="38">
        <v>0</v>
      </c>
      <c r="G693" s="38">
        <v>0</v>
      </c>
      <c r="H693" s="38">
        <v>4</v>
      </c>
      <c r="I693" s="38">
        <v>4</v>
      </c>
      <c r="J693" s="38">
        <v>0</v>
      </c>
      <c r="K693" s="57">
        <v>0.30880000000000002</v>
      </c>
      <c r="L693" s="38">
        <v>0</v>
      </c>
      <c r="M693" s="38">
        <v>0</v>
      </c>
      <c r="N693" s="38">
        <v>1</v>
      </c>
      <c r="O693" s="38">
        <v>0</v>
      </c>
      <c r="P693" s="38">
        <v>6</v>
      </c>
      <c r="Q693" s="38">
        <v>8</v>
      </c>
      <c r="R693" s="57">
        <v>1</v>
      </c>
      <c r="S693" s="38">
        <v>9</v>
      </c>
      <c r="T693" s="35"/>
      <c r="U693" s="35">
        <v>485</v>
      </c>
      <c r="V693" s="35">
        <v>258</v>
      </c>
      <c r="W693" s="35">
        <v>229</v>
      </c>
      <c r="X693" s="58">
        <v>121642.83528</v>
      </c>
      <c r="Y693" s="58">
        <v>15205</v>
      </c>
    </row>
    <row r="694" spans="1:25" s="58" customFormat="1">
      <c r="A694" s="56">
        <v>485</v>
      </c>
      <c r="B694" s="35">
        <v>485258248</v>
      </c>
      <c r="C694" s="37" t="s">
        <v>541</v>
      </c>
      <c r="D694" s="38">
        <v>0</v>
      </c>
      <c r="E694" s="38">
        <v>0</v>
      </c>
      <c r="F694" s="38">
        <v>0</v>
      </c>
      <c r="G694" s="38">
        <v>0</v>
      </c>
      <c r="H694" s="38">
        <v>0</v>
      </c>
      <c r="I694" s="38">
        <v>2</v>
      </c>
      <c r="J694" s="38">
        <v>0</v>
      </c>
      <c r="K694" s="57">
        <v>7.7200000000000005E-2</v>
      </c>
      <c r="L694" s="38">
        <v>0</v>
      </c>
      <c r="M694" s="38">
        <v>0</v>
      </c>
      <c r="N694" s="38">
        <v>0</v>
      </c>
      <c r="O694" s="38">
        <v>0</v>
      </c>
      <c r="P694" s="38">
        <v>1</v>
      </c>
      <c r="Q694" s="38">
        <v>2</v>
      </c>
      <c r="R694" s="57">
        <v>1</v>
      </c>
      <c r="S694" s="38">
        <v>11</v>
      </c>
      <c r="T694" s="35"/>
      <c r="U694" s="35">
        <v>485</v>
      </c>
      <c r="V694" s="35">
        <v>258</v>
      </c>
      <c r="W694" s="35">
        <v>248</v>
      </c>
      <c r="X694" s="58">
        <v>29382.553820000001</v>
      </c>
      <c r="Y694" s="58">
        <v>14691</v>
      </c>
    </row>
    <row r="695" spans="1:25" s="58" customFormat="1">
      <c r="A695" s="56">
        <v>485</v>
      </c>
      <c r="B695" s="35">
        <v>485258258</v>
      </c>
      <c r="C695" s="37" t="s">
        <v>541</v>
      </c>
      <c r="D695" s="38">
        <v>0</v>
      </c>
      <c r="E695" s="38">
        <v>0</v>
      </c>
      <c r="F695" s="38">
        <v>0</v>
      </c>
      <c r="G695" s="38">
        <v>0</v>
      </c>
      <c r="H695" s="38">
        <v>199</v>
      </c>
      <c r="I695" s="38">
        <v>254</v>
      </c>
      <c r="J695" s="38">
        <v>0</v>
      </c>
      <c r="K695" s="57">
        <v>17.485800000000001</v>
      </c>
      <c r="L695" s="38">
        <v>0</v>
      </c>
      <c r="M695" s="38">
        <v>0</v>
      </c>
      <c r="N695" s="38">
        <v>6</v>
      </c>
      <c r="O695" s="38">
        <v>7</v>
      </c>
      <c r="P695" s="38">
        <v>240</v>
      </c>
      <c r="Q695" s="38">
        <v>453</v>
      </c>
      <c r="R695" s="57">
        <v>1</v>
      </c>
      <c r="S695" s="38">
        <v>10</v>
      </c>
      <c r="T695" s="35"/>
      <c r="U695" s="35">
        <v>485</v>
      </c>
      <c r="V695" s="35">
        <v>258</v>
      </c>
      <c r="W695" s="35">
        <v>258</v>
      </c>
      <c r="X695" s="58">
        <v>6326459.4802299999</v>
      </c>
      <c r="Y695" s="58">
        <v>13966</v>
      </c>
    </row>
    <row r="696" spans="1:25" s="58" customFormat="1">
      <c r="A696" s="56">
        <v>485</v>
      </c>
      <c r="B696" s="35">
        <v>485258291</v>
      </c>
      <c r="C696" s="37" t="s">
        <v>541</v>
      </c>
      <c r="D696" s="38">
        <v>0</v>
      </c>
      <c r="E696" s="38">
        <v>0</v>
      </c>
      <c r="F696" s="38">
        <v>0</v>
      </c>
      <c r="G696" s="38">
        <v>0</v>
      </c>
      <c r="H696" s="38">
        <v>4</v>
      </c>
      <c r="I696" s="38">
        <v>5</v>
      </c>
      <c r="J696" s="38">
        <v>0</v>
      </c>
      <c r="K696" s="57">
        <v>0.34739999999999999</v>
      </c>
      <c r="L696" s="38">
        <v>0</v>
      </c>
      <c r="M696" s="38">
        <v>0</v>
      </c>
      <c r="N696" s="38">
        <v>0</v>
      </c>
      <c r="O696" s="38">
        <v>0</v>
      </c>
      <c r="P696" s="38">
        <v>9</v>
      </c>
      <c r="Q696" s="38">
        <v>9</v>
      </c>
      <c r="R696" s="57">
        <v>1</v>
      </c>
      <c r="S696" s="38">
        <v>5</v>
      </c>
      <c r="T696" s="35"/>
      <c r="U696" s="35">
        <v>485</v>
      </c>
      <c r="V696" s="35">
        <v>258</v>
      </c>
      <c r="W696" s="35">
        <v>291</v>
      </c>
      <c r="X696" s="58">
        <v>136767.74218999999</v>
      </c>
      <c r="Y696" s="58">
        <v>15196</v>
      </c>
    </row>
    <row r="697" spans="1:25" s="58" customFormat="1">
      <c r="A697" s="56">
        <v>485</v>
      </c>
      <c r="B697" s="35">
        <v>485258295</v>
      </c>
      <c r="C697" s="37" t="s">
        <v>541</v>
      </c>
      <c r="D697" s="38">
        <v>0</v>
      </c>
      <c r="E697" s="38">
        <v>0</v>
      </c>
      <c r="F697" s="38">
        <v>0</v>
      </c>
      <c r="G697" s="38">
        <v>0</v>
      </c>
      <c r="H697" s="38">
        <v>1</v>
      </c>
      <c r="I697" s="38">
        <v>1</v>
      </c>
      <c r="J697" s="38">
        <v>0</v>
      </c>
      <c r="K697" s="57">
        <v>7.7200000000000005E-2</v>
      </c>
      <c r="L697" s="38">
        <v>0</v>
      </c>
      <c r="M697" s="38">
        <v>0</v>
      </c>
      <c r="N697" s="38">
        <v>0</v>
      </c>
      <c r="O697" s="38">
        <v>0</v>
      </c>
      <c r="P697" s="38">
        <v>2</v>
      </c>
      <c r="Q697" s="38">
        <v>2</v>
      </c>
      <c r="R697" s="57">
        <v>1</v>
      </c>
      <c r="S697" s="38">
        <v>5</v>
      </c>
      <c r="T697" s="35"/>
      <c r="U697" s="35">
        <v>485</v>
      </c>
      <c r="V697" s="35">
        <v>258</v>
      </c>
      <c r="W697" s="35">
        <v>295</v>
      </c>
      <c r="X697" s="58">
        <v>30186.493820000003</v>
      </c>
      <c r="Y697" s="58">
        <v>15093</v>
      </c>
    </row>
    <row r="698" spans="1:25" s="58" customFormat="1">
      <c r="A698" s="56">
        <v>485</v>
      </c>
      <c r="B698" s="35">
        <v>485258305</v>
      </c>
      <c r="C698" s="37" t="s">
        <v>541</v>
      </c>
      <c r="D698" s="38">
        <v>0</v>
      </c>
      <c r="E698" s="38">
        <v>0</v>
      </c>
      <c r="F698" s="38">
        <v>0</v>
      </c>
      <c r="G698" s="38">
        <v>0</v>
      </c>
      <c r="H698" s="38">
        <v>1</v>
      </c>
      <c r="I698" s="38">
        <v>0</v>
      </c>
      <c r="J698" s="38">
        <v>0</v>
      </c>
      <c r="K698" s="57">
        <v>3.8600000000000002E-2</v>
      </c>
      <c r="L698" s="38">
        <v>0</v>
      </c>
      <c r="M698" s="38">
        <v>0</v>
      </c>
      <c r="N698" s="38">
        <v>0</v>
      </c>
      <c r="O698" s="38">
        <v>0</v>
      </c>
      <c r="P698" s="38">
        <v>0</v>
      </c>
      <c r="Q698" s="38">
        <v>1</v>
      </c>
      <c r="R698" s="57">
        <v>1</v>
      </c>
      <c r="S698" s="38">
        <v>4</v>
      </c>
      <c r="T698" s="35"/>
      <c r="U698" s="35">
        <v>485</v>
      </c>
      <c r="V698" s="35">
        <v>258</v>
      </c>
      <c r="W698" s="35">
        <v>305</v>
      </c>
      <c r="X698" s="58">
        <v>9754.4269099999983</v>
      </c>
      <c r="Y698" s="58">
        <v>9754</v>
      </c>
    </row>
    <row r="699" spans="1:25" s="58" customFormat="1">
      <c r="A699" s="56">
        <v>486</v>
      </c>
      <c r="B699" s="35">
        <v>486348017</v>
      </c>
      <c r="C699" s="37" t="s">
        <v>565</v>
      </c>
      <c r="D699" s="38">
        <v>0</v>
      </c>
      <c r="E699" s="38">
        <v>0</v>
      </c>
      <c r="F699" s="38">
        <v>1</v>
      </c>
      <c r="G699" s="38">
        <v>2</v>
      </c>
      <c r="H699" s="38">
        <v>0</v>
      </c>
      <c r="I699" s="38">
        <v>0</v>
      </c>
      <c r="J699" s="38">
        <v>0</v>
      </c>
      <c r="K699" s="57">
        <v>0.1158</v>
      </c>
      <c r="L699" s="38">
        <v>0</v>
      </c>
      <c r="M699" s="38">
        <v>3</v>
      </c>
      <c r="N699" s="38">
        <v>0</v>
      </c>
      <c r="O699" s="38">
        <v>0</v>
      </c>
      <c r="P699" s="38">
        <v>3</v>
      </c>
      <c r="Q699" s="38">
        <v>3</v>
      </c>
      <c r="R699" s="57">
        <v>1</v>
      </c>
      <c r="S699" s="38">
        <v>6</v>
      </c>
      <c r="T699" s="35"/>
      <c r="U699" s="35">
        <v>486</v>
      </c>
      <c r="V699" s="35">
        <v>348</v>
      </c>
      <c r="W699" s="35">
        <v>17</v>
      </c>
      <c r="X699" s="58">
        <v>52338.770730000011</v>
      </c>
      <c r="Y699" s="58">
        <v>17446</v>
      </c>
    </row>
    <row r="700" spans="1:25" s="58" customFormat="1">
      <c r="A700" s="56">
        <v>486</v>
      </c>
      <c r="B700" s="35">
        <v>486348151</v>
      </c>
      <c r="C700" s="37" t="s">
        <v>565</v>
      </c>
      <c r="D700" s="38">
        <v>0</v>
      </c>
      <c r="E700" s="38">
        <v>0</v>
      </c>
      <c r="F700" s="38">
        <v>0</v>
      </c>
      <c r="G700" s="38">
        <v>2</v>
      </c>
      <c r="H700" s="38">
        <v>0</v>
      </c>
      <c r="I700" s="38">
        <v>0</v>
      </c>
      <c r="J700" s="38">
        <v>0</v>
      </c>
      <c r="K700" s="57">
        <v>7.7200000000000005E-2</v>
      </c>
      <c r="L700" s="38">
        <v>0</v>
      </c>
      <c r="M700" s="38">
        <v>0</v>
      </c>
      <c r="N700" s="38">
        <v>0</v>
      </c>
      <c r="O700" s="38">
        <v>0</v>
      </c>
      <c r="P700" s="38">
        <v>2</v>
      </c>
      <c r="Q700" s="38">
        <v>2</v>
      </c>
      <c r="R700" s="57">
        <v>1</v>
      </c>
      <c r="S700" s="38">
        <v>7</v>
      </c>
      <c r="T700" s="35"/>
      <c r="U700" s="35">
        <v>486</v>
      </c>
      <c r="V700" s="35">
        <v>348</v>
      </c>
      <c r="W700" s="35">
        <v>151</v>
      </c>
      <c r="X700" s="58">
        <v>30342.293819999999</v>
      </c>
      <c r="Y700" s="58">
        <v>15171</v>
      </c>
    </row>
    <row r="701" spans="1:25" s="58" customFormat="1">
      <c r="A701" s="56">
        <v>486</v>
      </c>
      <c r="B701" s="35">
        <v>486348153</v>
      </c>
      <c r="C701" s="37" t="s">
        <v>565</v>
      </c>
      <c r="D701" s="38">
        <v>0</v>
      </c>
      <c r="E701" s="38">
        <v>0</v>
      </c>
      <c r="F701" s="38">
        <v>0</v>
      </c>
      <c r="G701" s="38">
        <v>1</v>
      </c>
      <c r="H701" s="38">
        <v>0</v>
      </c>
      <c r="I701" s="38">
        <v>0</v>
      </c>
      <c r="J701" s="38">
        <v>0</v>
      </c>
      <c r="K701" s="57">
        <v>3.8600000000000002E-2</v>
      </c>
      <c r="L701" s="38">
        <v>0</v>
      </c>
      <c r="M701" s="38">
        <v>0</v>
      </c>
      <c r="N701" s="38">
        <v>0</v>
      </c>
      <c r="O701" s="38">
        <v>0</v>
      </c>
      <c r="P701" s="38">
        <v>0</v>
      </c>
      <c r="Q701" s="38">
        <v>1</v>
      </c>
      <c r="R701" s="57">
        <v>1</v>
      </c>
      <c r="S701" s="38">
        <v>10</v>
      </c>
      <c r="T701" s="35"/>
      <c r="U701" s="35">
        <v>486</v>
      </c>
      <c r="V701" s="35">
        <v>348</v>
      </c>
      <c r="W701" s="35">
        <v>153</v>
      </c>
      <c r="X701" s="58">
        <v>10114.68691</v>
      </c>
      <c r="Y701" s="58">
        <v>10115</v>
      </c>
    </row>
    <row r="702" spans="1:25" s="58" customFormat="1">
      <c r="A702" s="56">
        <v>486</v>
      </c>
      <c r="B702" s="35">
        <v>486348186</v>
      </c>
      <c r="C702" s="37" t="s">
        <v>565</v>
      </c>
      <c r="D702" s="38">
        <v>0</v>
      </c>
      <c r="E702" s="38">
        <v>0</v>
      </c>
      <c r="F702" s="38">
        <v>0</v>
      </c>
      <c r="G702" s="38">
        <v>3</v>
      </c>
      <c r="H702" s="38">
        <v>0</v>
      </c>
      <c r="I702" s="38">
        <v>0</v>
      </c>
      <c r="J702" s="38">
        <v>0</v>
      </c>
      <c r="K702" s="57">
        <v>0.1158</v>
      </c>
      <c r="L702" s="38">
        <v>0</v>
      </c>
      <c r="M702" s="38">
        <v>1</v>
      </c>
      <c r="N702" s="38">
        <v>0</v>
      </c>
      <c r="O702" s="38">
        <v>0</v>
      </c>
      <c r="P702" s="38">
        <v>3</v>
      </c>
      <c r="Q702" s="38">
        <v>3</v>
      </c>
      <c r="R702" s="57">
        <v>1</v>
      </c>
      <c r="S702" s="38">
        <v>7</v>
      </c>
      <c r="T702" s="35"/>
      <c r="U702" s="35">
        <v>486</v>
      </c>
      <c r="V702" s="35">
        <v>348</v>
      </c>
      <c r="W702" s="35">
        <v>186</v>
      </c>
      <c r="X702" s="58">
        <v>48067.510729999995</v>
      </c>
      <c r="Y702" s="58">
        <v>16023</v>
      </c>
    </row>
    <row r="703" spans="1:25" s="58" customFormat="1">
      <c r="A703" s="56">
        <v>486</v>
      </c>
      <c r="B703" s="35">
        <v>486348214</v>
      </c>
      <c r="C703" s="37" t="s">
        <v>565</v>
      </c>
      <c r="D703" s="38">
        <v>0</v>
      </c>
      <c r="E703" s="38">
        <v>0</v>
      </c>
      <c r="F703" s="38">
        <v>0</v>
      </c>
      <c r="G703" s="38">
        <v>0</v>
      </c>
      <c r="H703" s="38">
        <v>2</v>
      </c>
      <c r="I703" s="38">
        <v>0</v>
      </c>
      <c r="J703" s="38">
        <v>0</v>
      </c>
      <c r="K703" s="57">
        <v>7.7200000000000005E-2</v>
      </c>
      <c r="L703" s="38">
        <v>0</v>
      </c>
      <c r="M703" s="38">
        <v>0</v>
      </c>
      <c r="N703" s="38">
        <v>0</v>
      </c>
      <c r="O703" s="38">
        <v>0</v>
      </c>
      <c r="P703" s="38">
        <v>1</v>
      </c>
      <c r="Q703" s="38">
        <v>2</v>
      </c>
      <c r="R703" s="57">
        <v>1</v>
      </c>
      <c r="S703" s="38">
        <v>8</v>
      </c>
      <c r="T703" s="35"/>
      <c r="U703" s="35">
        <v>486</v>
      </c>
      <c r="V703" s="35">
        <v>348</v>
      </c>
      <c r="W703" s="35">
        <v>214</v>
      </c>
      <c r="X703" s="58">
        <v>24827.363819999995</v>
      </c>
      <c r="Y703" s="58">
        <v>12414</v>
      </c>
    </row>
    <row r="704" spans="1:25" s="58" customFormat="1">
      <c r="A704" s="56">
        <v>486</v>
      </c>
      <c r="B704" s="35">
        <v>486348215</v>
      </c>
      <c r="C704" s="37" t="s">
        <v>565</v>
      </c>
      <c r="D704" s="38">
        <v>0</v>
      </c>
      <c r="E704" s="38">
        <v>0</v>
      </c>
      <c r="F704" s="38">
        <v>0</v>
      </c>
      <c r="G704" s="38">
        <v>1</v>
      </c>
      <c r="H704" s="38">
        <v>0</v>
      </c>
      <c r="I704" s="38">
        <v>0</v>
      </c>
      <c r="J704" s="38">
        <v>0</v>
      </c>
      <c r="K704" s="57">
        <v>3.8600000000000002E-2</v>
      </c>
      <c r="L704" s="38">
        <v>0</v>
      </c>
      <c r="M704" s="38">
        <v>1</v>
      </c>
      <c r="N704" s="38">
        <v>0</v>
      </c>
      <c r="O704" s="38">
        <v>0</v>
      </c>
      <c r="P704" s="38">
        <v>1</v>
      </c>
      <c r="Q704" s="38">
        <v>1</v>
      </c>
      <c r="R704" s="57">
        <v>1</v>
      </c>
      <c r="S704" s="38">
        <v>10</v>
      </c>
      <c r="T704" s="35"/>
      <c r="U704" s="35">
        <v>486</v>
      </c>
      <c r="V704" s="35">
        <v>348</v>
      </c>
      <c r="W704" s="35">
        <v>215</v>
      </c>
      <c r="X704" s="58">
        <v>18511.396910000003</v>
      </c>
      <c r="Y704" s="58">
        <v>18511</v>
      </c>
    </row>
    <row r="705" spans="1:25" s="58" customFormat="1">
      <c r="A705" s="56">
        <v>486</v>
      </c>
      <c r="B705" s="35">
        <v>486348226</v>
      </c>
      <c r="C705" s="37" t="s">
        <v>565</v>
      </c>
      <c r="D705" s="38">
        <v>0</v>
      </c>
      <c r="E705" s="38">
        <v>0</v>
      </c>
      <c r="F705" s="38">
        <v>0</v>
      </c>
      <c r="G705" s="38">
        <v>2</v>
      </c>
      <c r="H705" s="38">
        <v>1</v>
      </c>
      <c r="I705" s="38">
        <v>0</v>
      </c>
      <c r="J705" s="38">
        <v>0</v>
      </c>
      <c r="K705" s="57">
        <v>0.1158</v>
      </c>
      <c r="L705" s="38">
        <v>0</v>
      </c>
      <c r="M705" s="38">
        <v>0</v>
      </c>
      <c r="N705" s="38">
        <v>0</v>
      </c>
      <c r="O705" s="38">
        <v>0</v>
      </c>
      <c r="P705" s="38">
        <v>3</v>
      </c>
      <c r="Q705" s="38">
        <v>3</v>
      </c>
      <c r="R705" s="57">
        <v>1</v>
      </c>
      <c r="S705" s="38">
        <v>9</v>
      </c>
      <c r="T705" s="35"/>
      <c r="U705" s="35">
        <v>486</v>
      </c>
      <c r="V705" s="35">
        <v>348</v>
      </c>
      <c r="W705" s="35">
        <v>226</v>
      </c>
      <c r="X705" s="58">
        <v>46725.570729999999</v>
      </c>
      <c r="Y705" s="58">
        <v>15575</v>
      </c>
    </row>
    <row r="706" spans="1:25" s="58" customFormat="1">
      <c r="A706" s="56">
        <v>486</v>
      </c>
      <c r="B706" s="35">
        <v>486348227</v>
      </c>
      <c r="C706" s="37" t="s">
        <v>565</v>
      </c>
      <c r="D706" s="38">
        <v>0</v>
      </c>
      <c r="E706" s="38">
        <v>0</v>
      </c>
      <c r="F706" s="38">
        <v>0</v>
      </c>
      <c r="G706" s="38">
        <v>1</v>
      </c>
      <c r="H706" s="38">
        <v>0</v>
      </c>
      <c r="I706" s="38">
        <v>0</v>
      </c>
      <c r="J706" s="38">
        <v>0</v>
      </c>
      <c r="K706" s="57">
        <v>3.8600000000000002E-2</v>
      </c>
      <c r="L706" s="38">
        <v>0</v>
      </c>
      <c r="M706" s="38">
        <v>0</v>
      </c>
      <c r="N706" s="38">
        <v>0</v>
      </c>
      <c r="O706" s="38">
        <v>0</v>
      </c>
      <c r="P706" s="38">
        <v>1</v>
      </c>
      <c r="Q706" s="38">
        <v>1</v>
      </c>
      <c r="R706" s="57">
        <v>1</v>
      </c>
      <c r="S706" s="38">
        <v>10</v>
      </c>
      <c r="T706" s="35"/>
      <c r="U706" s="35">
        <v>486</v>
      </c>
      <c r="V706" s="35">
        <v>348</v>
      </c>
      <c r="W706" s="35">
        <v>227</v>
      </c>
      <c r="X706" s="58">
        <v>15957.32691</v>
      </c>
      <c r="Y706" s="58">
        <v>15957</v>
      </c>
    </row>
    <row r="707" spans="1:25" s="58" customFormat="1">
      <c r="A707" s="56">
        <v>486</v>
      </c>
      <c r="B707" s="35">
        <v>486348271</v>
      </c>
      <c r="C707" s="37" t="s">
        <v>565</v>
      </c>
      <c r="D707" s="38">
        <v>0</v>
      </c>
      <c r="E707" s="38">
        <v>0</v>
      </c>
      <c r="F707" s="38">
        <v>0</v>
      </c>
      <c r="G707" s="38">
        <v>1</v>
      </c>
      <c r="H707" s="38">
        <v>0</v>
      </c>
      <c r="I707" s="38">
        <v>0</v>
      </c>
      <c r="J707" s="38">
        <v>0</v>
      </c>
      <c r="K707" s="57">
        <v>3.8600000000000002E-2</v>
      </c>
      <c r="L707" s="38">
        <v>0</v>
      </c>
      <c r="M707" s="38">
        <v>0</v>
      </c>
      <c r="N707" s="38">
        <v>0</v>
      </c>
      <c r="O707" s="38">
        <v>0</v>
      </c>
      <c r="P707" s="38">
        <v>1</v>
      </c>
      <c r="Q707" s="38">
        <v>1</v>
      </c>
      <c r="R707" s="57">
        <v>1</v>
      </c>
      <c r="S707" s="38">
        <v>4</v>
      </c>
      <c r="T707" s="35"/>
      <c r="U707" s="35">
        <v>486</v>
      </c>
      <c r="V707" s="35">
        <v>348</v>
      </c>
      <c r="W707" s="35">
        <v>271</v>
      </c>
      <c r="X707" s="58">
        <v>14415.836909999998</v>
      </c>
      <c r="Y707" s="58">
        <v>14416</v>
      </c>
    </row>
    <row r="708" spans="1:25" s="58" customFormat="1">
      <c r="A708" s="56">
        <v>486</v>
      </c>
      <c r="B708" s="35">
        <v>486348277</v>
      </c>
      <c r="C708" s="37" t="s">
        <v>565</v>
      </c>
      <c r="D708" s="38">
        <v>0</v>
      </c>
      <c r="E708" s="38">
        <v>0</v>
      </c>
      <c r="F708" s="38">
        <v>2</v>
      </c>
      <c r="G708" s="38">
        <v>4</v>
      </c>
      <c r="H708" s="38">
        <v>2</v>
      </c>
      <c r="I708" s="38">
        <v>0</v>
      </c>
      <c r="J708" s="38">
        <v>0</v>
      </c>
      <c r="K708" s="57">
        <v>0.30880000000000002</v>
      </c>
      <c r="L708" s="38">
        <v>0</v>
      </c>
      <c r="M708" s="38">
        <v>3</v>
      </c>
      <c r="N708" s="38">
        <v>0</v>
      </c>
      <c r="O708" s="38">
        <v>0</v>
      </c>
      <c r="P708" s="38">
        <v>8</v>
      </c>
      <c r="Q708" s="38">
        <v>8</v>
      </c>
      <c r="R708" s="57">
        <v>1</v>
      </c>
      <c r="S708" s="38">
        <v>12</v>
      </c>
      <c r="T708" s="35"/>
      <c r="U708" s="35">
        <v>486</v>
      </c>
      <c r="V708" s="35">
        <v>348</v>
      </c>
      <c r="W708" s="35">
        <v>277</v>
      </c>
      <c r="X708" s="58">
        <v>139570.22527999998</v>
      </c>
      <c r="Y708" s="58">
        <v>17446</v>
      </c>
    </row>
    <row r="709" spans="1:25" s="58" customFormat="1">
      <c r="A709" s="56">
        <v>486</v>
      </c>
      <c r="B709" s="35">
        <v>486348316</v>
      </c>
      <c r="C709" s="37" t="s">
        <v>565</v>
      </c>
      <c r="D709" s="38">
        <v>0</v>
      </c>
      <c r="E709" s="38">
        <v>0</v>
      </c>
      <c r="F709" s="38">
        <v>1</v>
      </c>
      <c r="G709" s="38">
        <v>2</v>
      </c>
      <c r="H709" s="38">
        <v>2</v>
      </c>
      <c r="I709" s="38">
        <v>0</v>
      </c>
      <c r="J709" s="38">
        <v>0</v>
      </c>
      <c r="K709" s="57">
        <v>0.193</v>
      </c>
      <c r="L709" s="38">
        <v>0</v>
      </c>
      <c r="M709" s="38">
        <v>1</v>
      </c>
      <c r="N709" s="38">
        <v>0</v>
      </c>
      <c r="O709" s="38">
        <v>0</v>
      </c>
      <c r="P709" s="38">
        <v>5</v>
      </c>
      <c r="Q709" s="38">
        <v>5</v>
      </c>
      <c r="R709" s="57">
        <v>1</v>
      </c>
      <c r="S709" s="38">
        <v>11</v>
      </c>
      <c r="T709" s="35"/>
      <c r="U709" s="35">
        <v>486</v>
      </c>
      <c r="V709" s="35">
        <v>348</v>
      </c>
      <c r="W709" s="35">
        <v>316</v>
      </c>
      <c r="X709" s="58">
        <v>83154.32454999999</v>
      </c>
      <c r="Y709" s="58">
        <v>16631</v>
      </c>
    </row>
    <row r="710" spans="1:25" s="58" customFormat="1">
      <c r="A710" s="56">
        <v>486</v>
      </c>
      <c r="B710" s="35">
        <v>486348348</v>
      </c>
      <c r="C710" s="37" t="s">
        <v>565</v>
      </c>
      <c r="D710" s="38">
        <v>0</v>
      </c>
      <c r="E710" s="38">
        <v>0</v>
      </c>
      <c r="F710" s="38">
        <v>65</v>
      </c>
      <c r="G710" s="38">
        <v>346</v>
      </c>
      <c r="H710" s="38">
        <v>208</v>
      </c>
      <c r="I710" s="38">
        <v>0</v>
      </c>
      <c r="J710" s="38">
        <v>0</v>
      </c>
      <c r="K710" s="57">
        <v>23.8934</v>
      </c>
      <c r="L710" s="38">
        <v>0</v>
      </c>
      <c r="M710" s="38">
        <v>135</v>
      </c>
      <c r="N710" s="38">
        <v>25</v>
      </c>
      <c r="O710" s="38">
        <v>0</v>
      </c>
      <c r="P710" s="38">
        <v>527</v>
      </c>
      <c r="Q710" s="38">
        <v>619</v>
      </c>
      <c r="R710" s="57">
        <v>1</v>
      </c>
      <c r="S710" s="38">
        <v>11</v>
      </c>
      <c r="T710" s="35"/>
      <c r="U710" s="35">
        <v>486</v>
      </c>
      <c r="V710" s="35">
        <v>348</v>
      </c>
      <c r="W710" s="35">
        <v>348</v>
      </c>
      <c r="X710" s="58">
        <v>9841069.9072900005</v>
      </c>
      <c r="Y710" s="58">
        <v>15898</v>
      </c>
    </row>
    <row r="711" spans="1:25" s="58" customFormat="1">
      <c r="A711" s="56">
        <v>486</v>
      </c>
      <c r="B711" s="35">
        <v>486348610</v>
      </c>
      <c r="C711" s="37" t="s">
        <v>565</v>
      </c>
      <c r="D711" s="38">
        <v>0</v>
      </c>
      <c r="E711" s="38">
        <v>0</v>
      </c>
      <c r="F711" s="38">
        <v>1</v>
      </c>
      <c r="G711" s="38">
        <v>0</v>
      </c>
      <c r="H711" s="38">
        <v>0</v>
      </c>
      <c r="I711" s="38">
        <v>0</v>
      </c>
      <c r="J711" s="38">
        <v>0</v>
      </c>
      <c r="K711" s="57">
        <v>3.8600000000000002E-2</v>
      </c>
      <c r="L711" s="38">
        <v>0</v>
      </c>
      <c r="M711" s="38">
        <v>0</v>
      </c>
      <c r="N711" s="38">
        <v>0</v>
      </c>
      <c r="O711" s="38">
        <v>0</v>
      </c>
      <c r="P711" s="38">
        <v>0</v>
      </c>
      <c r="Q711" s="38">
        <v>1</v>
      </c>
      <c r="R711" s="57">
        <v>1</v>
      </c>
      <c r="S711" s="38">
        <v>5</v>
      </c>
      <c r="T711" s="35"/>
      <c r="U711" s="35">
        <v>486</v>
      </c>
      <c r="V711" s="35">
        <v>348</v>
      </c>
      <c r="W711" s="35">
        <v>610</v>
      </c>
      <c r="X711" s="58">
        <v>10063.92691</v>
      </c>
      <c r="Y711" s="58">
        <v>10064</v>
      </c>
    </row>
    <row r="712" spans="1:25" s="58" customFormat="1">
      <c r="A712" s="56">
        <v>486</v>
      </c>
      <c r="B712" s="35">
        <v>486348658</v>
      </c>
      <c r="C712" s="37" t="s">
        <v>565</v>
      </c>
      <c r="D712" s="38">
        <v>0</v>
      </c>
      <c r="E712" s="38">
        <v>0</v>
      </c>
      <c r="F712" s="38">
        <v>2</v>
      </c>
      <c r="G712" s="38">
        <v>1</v>
      </c>
      <c r="H712" s="38">
        <v>0</v>
      </c>
      <c r="I712" s="38">
        <v>0</v>
      </c>
      <c r="J712" s="38">
        <v>0</v>
      </c>
      <c r="K712" s="57">
        <v>0.1158</v>
      </c>
      <c r="L712" s="38">
        <v>0</v>
      </c>
      <c r="M712" s="38">
        <v>1</v>
      </c>
      <c r="N712" s="38">
        <v>0</v>
      </c>
      <c r="O712" s="38">
        <v>0</v>
      </c>
      <c r="P712" s="38">
        <v>3</v>
      </c>
      <c r="Q712" s="38">
        <v>3</v>
      </c>
      <c r="R712" s="57">
        <v>1</v>
      </c>
      <c r="S712" s="38">
        <v>7</v>
      </c>
      <c r="T712" s="35"/>
      <c r="U712" s="35">
        <v>486</v>
      </c>
      <c r="V712" s="35">
        <v>348</v>
      </c>
      <c r="W712" s="35">
        <v>658</v>
      </c>
      <c r="X712" s="58">
        <v>47965.990729999998</v>
      </c>
      <c r="Y712" s="58">
        <v>15989</v>
      </c>
    </row>
    <row r="713" spans="1:25" s="58" customFormat="1">
      <c r="A713" s="56">
        <v>486</v>
      </c>
      <c r="B713" s="35">
        <v>486348753</v>
      </c>
      <c r="C713" s="37" t="s">
        <v>565</v>
      </c>
      <c r="D713" s="38">
        <v>0</v>
      </c>
      <c r="E713" s="38">
        <v>0</v>
      </c>
      <c r="F713" s="38">
        <v>0</v>
      </c>
      <c r="G713" s="38">
        <v>1</v>
      </c>
      <c r="H713" s="38">
        <v>0</v>
      </c>
      <c r="I713" s="38">
        <v>0</v>
      </c>
      <c r="J713" s="38">
        <v>0</v>
      </c>
      <c r="K713" s="57">
        <v>3.8600000000000002E-2</v>
      </c>
      <c r="L713" s="38">
        <v>0</v>
      </c>
      <c r="M713" s="38">
        <v>0</v>
      </c>
      <c r="N713" s="38">
        <v>0</v>
      </c>
      <c r="O713" s="38">
        <v>0</v>
      </c>
      <c r="P713" s="38">
        <v>0</v>
      </c>
      <c r="Q713" s="38">
        <v>1</v>
      </c>
      <c r="R713" s="57">
        <v>1</v>
      </c>
      <c r="S713" s="38">
        <v>7</v>
      </c>
      <c r="T713" s="35"/>
      <c r="U713" s="35">
        <v>486</v>
      </c>
      <c r="V713" s="35">
        <v>348</v>
      </c>
      <c r="W713" s="35">
        <v>753</v>
      </c>
      <c r="X713" s="58">
        <v>10114.68691</v>
      </c>
      <c r="Y713" s="58">
        <v>10115</v>
      </c>
    </row>
    <row r="714" spans="1:25" s="58" customFormat="1">
      <c r="A714" s="56">
        <v>486</v>
      </c>
      <c r="B714" s="35">
        <v>486348767</v>
      </c>
      <c r="C714" s="37" t="s">
        <v>565</v>
      </c>
      <c r="D714" s="38">
        <v>0</v>
      </c>
      <c r="E714" s="38">
        <v>0</v>
      </c>
      <c r="F714" s="38">
        <v>3</v>
      </c>
      <c r="G714" s="38">
        <v>8</v>
      </c>
      <c r="H714" s="38">
        <v>4</v>
      </c>
      <c r="I714" s="38">
        <v>0</v>
      </c>
      <c r="J714" s="38">
        <v>0</v>
      </c>
      <c r="K714" s="57">
        <v>0.57899999999999996</v>
      </c>
      <c r="L714" s="38">
        <v>0</v>
      </c>
      <c r="M714" s="38">
        <v>3</v>
      </c>
      <c r="N714" s="38">
        <v>0</v>
      </c>
      <c r="O714" s="38">
        <v>0</v>
      </c>
      <c r="P714" s="38">
        <v>11</v>
      </c>
      <c r="Q714" s="38">
        <v>15</v>
      </c>
      <c r="R714" s="57">
        <v>1</v>
      </c>
      <c r="S714" s="38">
        <v>9</v>
      </c>
      <c r="T714" s="35"/>
      <c r="U714" s="35">
        <v>486</v>
      </c>
      <c r="V714" s="35">
        <v>348</v>
      </c>
      <c r="W714" s="35">
        <v>767</v>
      </c>
      <c r="X714" s="58">
        <v>219175.68364999996</v>
      </c>
      <c r="Y714" s="58">
        <v>14612</v>
      </c>
    </row>
    <row r="715" spans="1:25" s="58" customFormat="1">
      <c r="A715" s="56">
        <v>486</v>
      </c>
      <c r="B715" s="35">
        <v>486348775</v>
      </c>
      <c r="C715" s="37" t="s">
        <v>565</v>
      </c>
      <c r="D715" s="38">
        <v>0</v>
      </c>
      <c r="E715" s="38">
        <v>0</v>
      </c>
      <c r="F715" s="38">
        <v>0</v>
      </c>
      <c r="G715" s="38">
        <v>2</v>
      </c>
      <c r="H715" s="38">
        <v>0</v>
      </c>
      <c r="I715" s="38">
        <v>0</v>
      </c>
      <c r="J715" s="38">
        <v>0</v>
      </c>
      <c r="K715" s="57">
        <v>7.7200000000000005E-2</v>
      </c>
      <c r="L715" s="38">
        <v>0</v>
      </c>
      <c r="M715" s="38">
        <v>2</v>
      </c>
      <c r="N715" s="38">
        <v>0</v>
      </c>
      <c r="O715" s="38">
        <v>0</v>
      </c>
      <c r="P715" s="38">
        <v>2</v>
      </c>
      <c r="Q715" s="38">
        <v>2</v>
      </c>
      <c r="R715" s="57">
        <v>1</v>
      </c>
      <c r="S715" s="38">
        <v>4</v>
      </c>
      <c r="T715" s="35"/>
      <c r="U715" s="35">
        <v>486</v>
      </c>
      <c r="V715" s="35">
        <v>348</v>
      </c>
      <c r="W715" s="35">
        <v>775</v>
      </c>
      <c r="X715" s="58">
        <v>33939.813819999996</v>
      </c>
      <c r="Y715" s="58">
        <v>16970</v>
      </c>
    </row>
    <row r="716" spans="1:25" s="58" customFormat="1">
      <c r="A716" s="56">
        <v>487</v>
      </c>
      <c r="B716" s="35">
        <v>487049016</v>
      </c>
      <c r="C716" s="37" t="s">
        <v>542</v>
      </c>
      <c r="D716" s="38">
        <v>0</v>
      </c>
      <c r="E716" s="38">
        <v>0</v>
      </c>
      <c r="F716" s="38">
        <v>0</v>
      </c>
      <c r="G716" s="38">
        <v>0</v>
      </c>
      <c r="H716" s="38">
        <v>0</v>
      </c>
      <c r="I716" s="38">
        <v>1</v>
      </c>
      <c r="J716" s="38">
        <v>0</v>
      </c>
      <c r="K716" s="57">
        <v>3.8600000000000002E-2</v>
      </c>
      <c r="L716" s="38">
        <v>0</v>
      </c>
      <c r="M716" s="38">
        <v>0</v>
      </c>
      <c r="N716" s="38">
        <v>0</v>
      </c>
      <c r="O716" s="38">
        <v>1</v>
      </c>
      <c r="P716" s="38">
        <v>1</v>
      </c>
      <c r="Q716" s="38">
        <v>1</v>
      </c>
      <c r="R716" s="57">
        <v>1.1160000000000001</v>
      </c>
      <c r="S716" s="38">
        <v>8</v>
      </c>
      <c r="T716" s="35"/>
      <c r="U716" s="35">
        <v>487</v>
      </c>
      <c r="V716" s="35">
        <v>49</v>
      </c>
      <c r="W716" s="35">
        <v>16</v>
      </c>
      <c r="X716" s="58">
        <v>21334.434580336001</v>
      </c>
      <c r="Y716" s="58">
        <v>21334</v>
      </c>
    </row>
    <row r="717" spans="1:25" s="58" customFormat="1">
      <c r="A717" s="56">
        <v>487</v>
      </c>
      <c r="B717" s="35">
        <v>487049018</v>
      </c>
      <c r="C717" s="37" t="s">
        <v>542</v>
      </c>
      <c r="D717" s="38">
        <v>0</v>
      </c>
      <c r="E717" s="38">
        <v>0</v>
      </c>
      <c r="F717" s="38">
        <v>0</v>
      </c>
      <c r="G717" s="38">
        <v>0</v>
      </c>
      <c r="H717" s="38">
        <v>0</v>
      </c>
      <c r="I717" s="38">
        <v>1</v>
      </c>
      <c r="J717" s="38">
        <v>0</v>
      </c>
      <c r="K717" s="57">
        <v>3.8600000000000002E-2</v>
      </c>
      <c r="L717" s="38">
        <v>0</v>
      </c>
      <c r="M717" s="38">
        <v>0</v>
      </c>
      <c r="N717" s="38">
        <v>0</v>
      </c>
      <c r="O717" s="38">
        <v>0</v>
      </c>
      <c r="P717" s="38">
        <v>0</v>
      </c>
      <c r="Q717" s="38">
        <v>1</v>
      </c>
      <c r="R717" s="57">
        <v>1.1160000000000001</v>
      </c>
      <c r="S717" s="38">
        <v>9</v>
      </c>
      <c r="T717" s="35"/>
      <c r="U717" s="35">
        <v>487</v>
      </c>
      <c r="V717" s="35">
        <v>49</v>
      </c>
      <c r="W717" s="35">
        <v>18</v>
      </c>
      <c r="X717" s="58">
        <v>12703.521220335999</v>
      </c>
      <c r="Y717" s="58">
        <v>12704</v>
      </c>
    </row>
    <row r="718" spans="1:25" s="58" customFormat="1">
      <c r="A718" s="56">
        <v>487</v>
      </c>
      <c r="B718" s="35">
        <v>487049035</v>
      </c>
      <c r="C718" s="37" t="s">
        <v>542</v>
      </c>
      <c r="D718" s="38">
        <v>0</v>
      </c>
      <c r="E718" s="38">
        <v>0</v>
      </c>
      <c r="F718" s="38">
        <v>0</v>
      </c>
      <c r="G718" s="38">
        <v>0</v>
      </c>
      <c r="H718" s="38">
        <v>7</v>
      </c>
      <c r="I718" s="38">
        <v>33</v>
      </c>
      <c r="J718" s="38">
        <v>0</v>
      </c>
      <c r="K718" s="57">
        <v>1.544</v>
      </c>
      <c r="L718" s="38">
        <v>0</v>
      </c>
      <c r="M718" s="38">
        <v>0</v>
      </c>
      <c r="N718" s="38">
        <v>0</v>
      </c>
      <c r="O718" s="38">
        <v>0</v>
      </c>
      <c r="P718" s="38">
        <v>30</v>
      </c>
      <c r="Q718" s="38">
        <v>40</v>
      </c>
      <c r="R718" s="57">
        <v>1.1160000000000001</v>
      </c>
      <c r="S718" s="38">
        <v>11</v>
      </c>
      <c r="T718" s="35"/>
      <c r="U718" s="35">
        <v>487</v>
      </c>
      <c r="V718" s="35">
        <v>49</v>
      </c>
      <c r="W718" s="35">
        <v>35</v>
      </c>
      <c r="X718" s="58">
        <v>697711.55941344006</v>
      </c>
      <c r="Y718" s="58">
        <v>17443</v>
      </c>
    </row>
    <row r="719" spans="1:25" s="58" customFormat="1">
      <c r="A719" s="56">
        <v>487</v>
      </c>
      <c r="B719" s="35">
        <v>487049044</v>
      </c>
      <c r="C719" s="37" t="s">
        <v>542</v>
      </c>
      <c r="D719" s="38">
        <v>0</v>
      </c>
      <c r="E719" s="38">
        <v>0</v>
      </c>
      <c r="F719" s="38">
        <v>0</v>
      </c>
      <c r="G719" s="38">
        <v>0</v>
      </c>
      <c r="H719" s="38">
        <v>2</v>
      </c>
      <c r="I719" s="38">
        <v>5</v>
      </c>
      <c r="J719" s="38">
        <v>0</v>
      </c>
      <c r="K719" s="57">
        <v>0.2702</v>
      </c>
      <c r="L719" s="38">
        <v>0</v>
      </c>
      <c r="M719" s="38">
        <v>0</v>
      </c>
      <c r="N719" s="38">
        <v>0</v>
      </c>
      <c r="O719" s="38">
        <v>0</v>
      </c>
      <c r="P719" s="38">
        <v>3</v>
      </c>
      <c r="Q719" s="38">
        <v>7</v>
      </c>
      <c r="R719" s="57">
        <v>1.1160000000000001</v>
      </c>
      <c r="S719" s="38">
        <v>11</v>
      </c>
      <c r="T719" s="35"/>
      <c r="U719" s="35">
        <v>487</v>
      </c>
      <c r="V719" s="35">
        <v>49</v>
      </c>
      <c r="W719" s="35">
        <v>44</v>
      </c>
      <c r="X719" s="58">
        <v>105211.84850235202</v>
      </c>
      <c r="Y719" s="58">
        <v>15030</v>
      </c>
    </row>
    <row r="720" spans="1:25" s="58" customFormat="1">
      <c r="A720" s="56">
        <v>487</v>
      </c>
      <c r="B720" s="35">
        <v>487049048</v>
      </c>
      <c r="C720" s="37" t="s">
        <v>542</v>
      </c>
      <c r="D720" s="38">
        <v>0</v>
      </c>
      <c r="E720" s="38">
        <v>0</v>
      </c>
      <c r="F720" s="38">
        <v>0</v>
      </c>
      <c r="G720" s="38">
        <v>0</v>
      </c>
      <c r="H720" s="38">
        <v>1</v>
      </c>
      <c r="I720" s="38">
        <v>0</v>
      </c>
      <c r="J720" s="38">
        <v>0</v>
      </c>
      <c r="K720" s="57">
        <v>3.8600000000000002E-2</v>
      </c>
      <c r="L720" s="38">
        <v>0</v>
      </c>
      <c r="M720" s="38">
        <v>0</v>
      </c>
      <c r="N720" s="38">
        <v>0</v>
      </c>
      <c r="O720" s="38">
        <v>0</v>
      </c>
      <c r="P720" s="38">
        <v>1</v>
      </c>
      <c r="Q720" s="38">
        <v>1</v>
      </c>
      <c r="R720" s="57">
        <v>1.1160000000000001</v>
      </c>
      <c r="S720" s="38">
        <v>4</v>
      </c>
      <c r="T720" s="35"/>
      <c r="U720" s="35">
        <v>487</v>
      </c>
      <c r="V720" s="35">
        <v>49</v>
      </c>
      <c r="W720" s="35">
        <v>48</v>
      </c>
      <c r="X720" s="58">
        <v>15396.854900336004</v>
      </c>
      <c r="Y720" s="58">
        <v>15397</v>
      </c>
    </row>
    <row r="721" spans="1:25" s="58" customFormat="1">
      <c r="A721" s="56">
        <v>487</v>
      </c>
      <c r="B721" s="35">
        <v>487049049</v>
      </c>
      <c r="C721" s="37" t="s">
        <v>542</v>
      </c>
      <c r="D721" s="38">
        <v>0</v>
      </c>
      <c r="E721" s="38">
        <v>0</v>
      </c>
      <c r="F721" s="38">
        <v>0</v>
      </c>
      <c r="G721" s="38">
        <v>0</v>
      </c>
      <c r="H721" s="38">
        <v>22</v>
      </c>
      <c r="I721" s="38">
        <v>28</v>
      </c>
      <c r="J721" s="38">
        <v>0</v>
      </c>
      <c r="K721" s="57">
        <v>1.93</v>
      </c>
      <c r="L721" s="38">
        <v>0</v>
      </c>
      <c r="M721" s="38">
        <v>0</v>
      </c>
      <c r="N721" s="38">
        <v>1</v>
      </c>
      <c r="O721" s="38">
        <v>3</v>
      </c>
      <c r="P721" s="38">
        <v>46</v>
      </c>
      <c r="Q721" s="38">
        <v>50</v>
      </c>
      <c r="R721" s="57">
        <v>1.1160000000000001</v>
      </c>
      <c r="S721" s="38">
        <v>8</v>
      </c>
      <c r="T721" s="35"/>
      <c r="U721" s="35">
        <v>487</v>
      </c>
      <c r="V721" s="35">
        <v>49</v>
      </c>
      <c r="W721" s="35">
        <v>49</v>
      </c>
      <c r="X721" s="58">
        <v>871251.69185680011</v>
      </c>
      <c r="Y721" s="58">
        <v>17425</v>
      </c>
    </row>
    <row r="722" spans="1:25" s="58" customFormat="1">
      <c r="A722" s="56">
        <v>487</v>
      </c>
      <c r="B722" s="35">
        <v>487049057</v>
      </c>
      <c r="C722" s="37" t="s">
        <v>542</v>
      </c>
      <c r="D722" s="38">
        <v>0</v>
      </c>
      <c r="E722" s="38">
        <v>0</v>
      </c>
      <c r="F722" s="38">
        <v>0</v>
      </c>
      <c r="G722" s="38">
        <v>0</v>
      </c>
      <c r="H722" s="38">
        <v>3</v>
      </c>
      <c r="I722" s="38">
        <v>3</v>
      </c>
      <c r="J722" s="38">
        <v>0</v>
      </c>
      <c r="K722" s="57">
        <v>0.2316</v>
      </c>
      <c r="L722" s="38">
        <v>0</v>
      </c>
      <c r="M722" s="38">
        <v>0</v>
      </c>
      <c r="N722" s="38">
        <v>0</v>
      </c>
      <c r="O722" s="38">
        <v>0</v>
      </c>
      <c r="P722" s="38">
        <v>3</v>
      </c>
      <c r="Q722" s="38">
        <v>6</v>
      </c>
      <c r="R722" s="57">
        <v>1.1160000000000001</v>
      </c>
      <c r="S722" s="38">
        <v>12</v>
      </c>
      <c r="T722" s="35"/>
      <c r="U722" s="35">
        <v>487</v>
      </c>
      <c r="V722" s="35">
        <v>49</v>
      </c>
      <c r="W722" s="35">
        <v>57</v>
      </c>
      <c r="X722" s="58">
        <v>91504.011722016003</v>
      </c>
      <c r="Y722" s="58">
        <v>15251</v>
      </c>
    </row>
    <row r="723" spans="1:25" s="58" customFormat="1">
      <c r="A723" s="56">
        <v>487</v>
      </c>
      <c r="B723" s="35">
        <v>487049093</v>
      </c>
      <c r="C723" s="37" t="s">
        <v>542</v>
      </c>
      <c r="D723" s="38">
        <v>0</v>
      </c>
      <c r="E723" s="38">
        <v>0</v>
      </c>
      <c r="F723" s="38">
        <v>0</v>
      </c>
      <c r="G723" s="38">
        <v>0</v>
      </c>
      <c r="H723" s="38">
        <v>16</v>
      </c>
      <c r="I723" s="38">
        <v>38</v>
      </c>
      <c r="J723" s="38">
        <v>0</v>
      </c>
      <c r="K723" s="57">
        <v>2.0844</v>
      </c>
      <c r="L723" s="38">
        <v>0</v>
      </c>
      <c r="M723" s="38">
        <v>0</v>
      </c>
      <c r="N723" s="38">
        <v>1</v>
      </c>
      <c r="O723" s="38">
        <v>0</v>
      </c>
      <c r="P723" s="38">
        <v>26</v>
      </c>
      <c r="Q723" s="38">
        <v>54</v>
      </c>
      <c r="R723" s="57">
        <v>1.1160000000000001</v>
      </c>
      <c r="S723" s="38">
        <v>11</v>
      </c>
      <c r="T723" s="35"/>
      <c r="U723" s="35">
        <v>487</v>
      </c>
      <c r="V723" s="35">
        <v>49</v>
      </c>
      <c r="W723" s="35">
        <v>93</v>
      </c>
      <c r="X723" s="58">
        <v>832843.09509814403</v>
      </c>
      <c r="Y723" s="58">
        <v>15423</v>
      </c>
    </row>
    <row r="724" spans="1:25" s="58" customFormat="1">
      <c r="A724" s="56">
        <v>487</v>
      </c>
      <c r="B724" s="35">
        <v>487049100</v>
      </c>
      <c r="C724" s="37" t="s">
        <v>542</v>
      </c>
      <c r="D724" s="38">
        <v>0</v>
      </c>
      <c r="E724" s="38">
        <v>0</v>
      </c>
      <c r="F724" s="38">
        <v>0</v>
      </c>
      <c r="G724" s="38">
        <v>0</v>
      </c>
      <c r="H724" s="38">
        <v>1</v>
      </c>
      <c r="I724" s="38">
        <v>1</v>
      </c>
      <c r="J724" s="38">
        <v>0</v>
      </c>
      <c r="K724" s="57">
        <v>7.7200000000000005E-2</v>
      </c>
      <c r="L724" s="38">
        <v>0</v>
      </c>
      <c r="M724" s="38">
        <v>0</v>
      </c>
      <c r="N724" s="38">
        <v>0</v>
      </c>
      <c r="O724" s="38">
        <v>0</v>
      </c>
      <c r="P724" s="38">
        <v>1</v>
      </c>
      <c r="Q724" s="38">
        <v>2</v>
      </c>
      <c r="R724" s="57">
        <v>1.1160000000000001</v>
      </c>
      <c r="S724" s="38">
        <v>10</v>
      </c>
      <c r="T724" s="35"/>
      <c r="U724" s="35">
        <v>487</v>
      </c>
      <c r="V724" s="35">
        <v>49</v>
      </c>
      <c r="W724" s="35">
        <v>100</v>
      </c>
      <c r="X724" s="58">
        <v>29801.68280067201</v>
      </c>
      <c r="Y724" s="58">
        <v>14901</v>
      </c>
    </row>
    <row r="725" spans="1:25" s="58" customFormat="1">
      <c r="A725" s="56">
        <v>487</v>
      </c>
      <c r="B725" s="35">
        <v>487049128</v>
      </c>
      <c r="C725" s="37" t="s">
        <v>542</v>
      </c>
      <c r="D725" s="38">
        <v>0</v>
      </c>
      <c r="E725" s="38">
        <v>0</v>
      </c>
      <c r="F725" s="38">
        <v>0</v>
      </c>
      <c r="G725" s="38">
        <v>0</v>
      </c>
      <c r="H725" s="38">
        <v>1</v>
      </c>
      <c r="I725" s="38">
        <v>1</v>
      </c>
      <c r="J725" s="38">
        <v>0</v>
      </c>
      <c r="K725" s="57">
        <v>7.7200000000000005E-2</v>
      </c>
      <c r="L725" s="38">
        <v>0</v>
      </c>
      <c r="M725" s="38">
        <v>0</v>
      </c>
      <c r="N725" s="38">
        <v>0</v>
      </c>
      <c r="O725" s="38">
        <v>0</v>
      </c>
      <c r="P725" s="38">
        <v>1</v>
      </c>
      <c r="Q725" s="38">
        <v>2</v>
      </c>
      <c r="R725" s="57">
        <v>1.1160000000000001</v>
      </c>
      <c r="S725" s="38">
        <v>10</v>
      </c>
      <c r="T725" s="35"/>
      <c r="U725" s="35">
        <v>487</v>
      </c>
      <c r="V725" s="35">
        <v>49</v>
      </c>
      <c r="W725" s="35">
        <v>128</v>
      </c>
      <c r="X725" s="58">
        <v>29801.68280067201</v>
      </c>
      <c r="Y725" s="58">
        <v>14901</v>
      </c>
    </row>
    <row r="726" spans="1:25" s="58" customFormat="1">
      <c r="A726" s="56">
        <v>487</v>
      </c>
      <c r="B726" s="35">
        <v>487049155</v>
      </c>
      <c r="C726" s="37" t="s">
        <v>542</v>
      </c>
      <c r="D726" s="38">
        <v>0</v>
      </c>
      <c r="E726" s="38">
        <v>0</v>
      </c>
      <c r="F726" s="38">
        <v>0</v>
      </c>
      <c r="G726" s="38">
        <v>0</v>
      </c>
      <c r="H726" s="38">
        <v>0</v>
      </c>
      <c r="I726" s="38">
        <v>1</v>
      </c>
      <c r="J726" s="38">
        <v>0</v>
      </c>
      <c r="K726" s="57">
        <v>3.8600000000000002E-2</v>
      </c>
      <c r="L726" s="38">
        <v>0</v>
      </c>
      <c r="M726" s="38">
        <v>0</v>
      </c>
      <c r="N726" s="38">
        <v>0</v>
      </c>
      <c r="O726" s="38">
        <v>0</v>
      </c>
      <c r="P726" s="38">
        <v>0</v>
      </c>
      <c r="Q726" s="38">
        <v>1</v>
      </c>
      <c r="R726" s="57">
        <v>1.1160000000000001</v>
      </c>
      <c r="S726" s="38">
        <v>2</v>
      </c>
      <c r="T726" s="35"/>
      <c r="U726" s="35">
        <v>487</v>
      </c>
      <c r="V726" s="35">
        <v>49</v>
      </c>
      <c r="W726" s="35">
        <v>155</v>
      </c>
      <c r="X726" s="58">
        <v>12703.521220335999</v>
      </c>
      <c r="Y726" s="58">
        <v>12704</v>
      </c>
    </row>
    <row r="727" spans="1:25" s="58" customFormat="1">
      <c r="A727" s="56">
        <v>487</v>
      </c>
      <c r="B727" s="35">
        <v>487049163</v>
      </c>
      <c r="C727" s="37" t="s">
        <v>542</v>
      </c>
      <c r="D727" s="38">
        <v>0</v>
      </c>
      <c r="E727" s="38">
        <v>0</v>
      </c>
      <c r="F727" s="38">
        <v>0</v>
      </c>
      <c r="G727" s="38">
        <v>0</v>
      </c>
      <c r="H727" s="38">
        <v>5</v>
      </c>
      <c r="I727" s="38">
        <v>11</v>
      </c>
      <c r="J727" s="38">
        <v>0</v>
      </c>
      <c r="K727" s="57">
        <v>0.61760000000000004</v>
      </c>
      <c r="L727" s="38">
        <v>0</v>
      </c>
      <c r="M727" s="38">
        <v>0</v>
      </c>
      <c r="N727" s="38">
        <v>0</v>
      </c>
      <c r="O727" s="38">
        <v>1</v>
      </c>
      <c r="P727" s="38">
        <v>10</v>
      </c>
      <c r="Q727" s="38">
        <v>16</v>
      </c>
      <c r="R727" s="57">
        <v>1.1160000000000001</v>
      </c>
      <c r="S727" s="38">
        <v>11</v>
      </c>
      <c r="T727" s="35"/>
      <c r="U727" s="35">
        <v>487</v>
      </c>
      <c r="V727" s="35">
        <v>49</v>
      </c>
      <c r="W727" s="35">
        <v>163</v>
      </c>
      <c r="X727" s="58">
        <v>263730.91392537602</v>
      </c>
      <c r="Y727" s="58">
        <v>16483</v>
      </c>
    </row>
    <row r="728" spans="1:25" s="58" customFormat="1">
      <c r="A728" s="56">
        <v>487</v>
      </c>
      <c r="B728" s="35">
        <v>487049165</v>
      </c>
      <c r="C728" s="37" t="s">
        <v>542</v>
      </c>
      <c r="D728" s="38">
        <v>0</v>
      </c>
      <c r="E728" s="38">
        <v>0</v>
      </c>
      <c r="F728" s="38">
        <v>0</v>
      </c>
      <c r="G728" s="38">
        <v>0</v>
      </c>
      <c r="H728" s="38">
        <v>17</v>
      </c>
      <c r="I728" s="38">
        <v>36</v>
      </c>
      <c r="J728" s="38">
        <v>0</v>
      </c>
      <c r="K728" s="57">
        <v>2.0457999999999998</v>
      </c>
      <c r="L728" s="38">
        <v>0</v>
      </c>
      <c r="M728" s="38">
        <v>0</v>
      </c>
      <c r="N728" s="38">
        <v>1</v>
      </c>
      <c r="O728" s="38">
        <v>1</v>
      </c>
      <c r="P728" s="38">
        <v>36</v>
      </c>
      <c r="Q728" s="38">
        <v>53</v>
      </c>
      <c r="R728" s="57">
        <v>1.1160000000000001</v>
      </c>
      <c r="S728" s="38">
        <v>10</v>
      </c>
      <c r="T728" s="35"/>
      <c r="U728" s="35">
        <v>487</v>
      </c>
      <c r="V728" s="35">
        <v>49</v>
      </c>
      <c r="W728" s="35">
        <v>165</v>
      </c>
      <c r="X728" s="58">
        <v>876234.75371780782</v>
      </c>
      <c r="Y728" s="58">
        <v>16533</v>
      </c>
    </row>
    <row r="729" spans="1:25" s="58" customFormat="1">
      <c r="A729" s="56">
        <v>487</v>
      </c>
      <c r="B729" s="35">
        <v>487049176</v>
      </c>
      <c r="C729" s="37" t="s">
        <v>542</v>
      </c>
      <c r="D729" s="38">
        <v>0</v>
      </c>
      <c r="E729" s="38">
        <v>0</v>
      </c>
      <c r="F729" s="38">
        <v>0</v>
      </c>
      <c r="G729" s="38">
        <v>0</v>
      </c>
      <c r="H729" s="38">
        <v>17</v>
      </c>
      <c r="I729" s="38">
        <v>30</v>
      </c>
      <c r="J729" s="38">
        <v>0</v>
      </c>
      <c r="K729" s="57">
        <v>1.8142</v>
      </c>
      <c r="L729" s="38">
        <v>0</v>
      </c>
      <c r="M729" s="38">
        <v>0</v>
      </c>
      <c r="N729" s="38">
        <v>1</v>
      </c>
      <c r="O729" s="38">
        <v>2</v>
      </c>
      <c r="P729" s="38">
        <v>34</v>
      </c>
      <c r="Q729" s="38">
        <v>47</v>
      </c>
      <c r="R729" s="57">
        <v>1.1160000000000001</v>
      </c>
      <c r="S729" s="38">
        <v>8</v>
      </c>
      <c r="T729" s="35"/>
      <c r="U729" s="35">
        <v>487</v>
      </c>
      <c r="V729" s="35">
        <v>49</v>
      </c>
      <c r="W729" s="35">
        <v>176</v>
      </c>
      <c r="X729" s="58">
        <v>770209.86107579211</v>
      </c>
      <c r="Y729" s="58">
        <v>16387</v>
      </c>
    </row>
    <row r="730" spans="1:25" s="58" customFormat="1">
      <c r="A730" s="56">
        <v>487</v>
      </c>
      <c r="B730" s="35">
        <v>487049178</v>
      </c>
      <c r="C730" s="37" t="s">
        <v>542</v>
      </c>
      <c r="D730" s="38">
        <v>0</v>
      </c>
      <c r="E730" s="38">
        <v>0</v>
      </c>
      <c r="F730" s="38">
        <v>0</v>
      </c>
      <c r="G730" s="38">
        <v>0</v>
      </c>
      <c r="H730" s="38">
        <v>0</v>
      </c>
      <c r="I730" s="38">
        <v>2</v>
      </c>
      <c r="J730" s="38">
        <v>0</v>
      </c>
      <c r="K730" s="57">
        <v>7.7200000000000005E-2</v>
      </c>
      <c r="L730" s="38">
        <v>0</v>
      </c>
      <c r="M730" s="38">
        <v>0</v>
      </c>
      <c r="N730" s="38">
        <v>0</v>
      </c>
      <c r="O730" s="38">
        <v>0</v>
      </c>
      <c r="P730" s="38">
        <v>1</v>
      </c>
      <c r="Q730" s="38">
        <v>2</v>
      </c>
      <c r="R730" s="57">
        <v>1.1160000000000001</v>
      </c>
      <c r="S730" s="38">
        <v>3</v>
      </c>
      <c r="T730" s="35"/>
      <c r="U730" s="35">
        <v>487</v>
      </c>
      <c r="V730" s="35">
        <v>49</v>
      </c>
      <c r="W730" s="35">
        <v>178</v>
      </c>
      <c r="X730" s="58">
        <v>30033.677320672006</v>
      </c>
      <c r="Y730" s="58">
        <v>15017</v>
      </c>
    </row>
    <row r="731" spans="1:25" s="58" customFormat="1">
      <c r="A731" s="56">
        <v>487</v>
      </c>
      <c r="B731" s="35">
        <v>487049181</v>
      </c>
      <c r="C731" s="37" t="s">
        <v>542</v>
      </c>
      <c r="D731" s="38">
        <v>0</v>
      </c>
      <c r="E731" s="38">
        <v>0</v>
      </c>
      <c r="F731" s="38">
        <v>0</v>
      </c>
      <c r="G731" s="38">
        <v>0</v>
      </c>
      <c r="H731" s="38">
        <v>1</v>
      </c>
      <c r="I731" s="38">
        <v>1</v>
      </c>
      <c r="J731" s="38">
        <v>0</v>
      </c>
      <c r="K731" s="57">
        <v>7.7200000000000005E-2</v>
      </c>
      <c r="L731" s="38">
        <v>0</v>
      </c>
      <c r="M731" s="38">
        <v>0</v>
      </c>
      <c r="N731" s="38">
        <v>0</v>
      </c>
      <c r="O731" s="38">
        <v>0</v>
      </c>
      <c r="P731" s="38">
        <v>1</v>
      </c>
      <c r="Q731" s="38">
        <v>2</v>
      </c>
      <c r="R731" s="57">
        <v>1.1160000000000001</v>
      </c>
      <c r="S731" s="38">
        <v>10</v>
      </c>
      <c r="T731" s="35"/>
      <c r="U731" s="35">
        <v>487</v>
      </c>
      <c r="V731" s="35">
        <v>49</v>
      </c>
      <c r="W731" s="35">
        <v>181</v>
      </c>
      <c r="X731" s="58">
        <v>29801.68280067201</v>
      </c>
      <c r="Y731" s="58">
        <v>14901</v>
      </c>
    </row>
    <row r="732" spans="1:25" s="58" customFormat="1">
      <c r="A732" s="56">
        <v>487</v>
      </c>
      <c r="B732" s="35">
        <v>487049229</v>
      </c>
      <c r="C732" s="37" t="s">
        <v>542</v>
      </c>
      <c r="D732" s="38">
        <v>0</v>
      </c>
      <c r="E732" s="38">
        <v>0</v>
      </c>
      <c r="F732" s="38">
        <v>0</v>
      </c>
      <c r="G732" s="38">
        <v>0</v>
      </c>
      <c r="H732" s="38">
        <v>0</v>
      </c>
      <c r="I732" s="38">
        <v>1</v>
      </c>
      <c r="J732" s="38">
        <v>0</v>
      </c>
      <c r="K732" s="57">
        <v>3.8600000000000002E-2</v>
      </c>
      <c r="L732" s="38">
        <v>0</v>
      </c>
      <c r="M732" s="38">
        <v>0</v>
      </c>
      <c r="N732" s="38">
        <v>0</v>
      </c>
      <c r="O732" s="38">
        <v>0</v>
      </c>
      <c r="P732" s="38">
        <v>0</v>
      </c>
      <c r="Q732" s="38">
        <v>1</v>
      </c>
      <c r="R732" s="57">
        <v>1.1160000000000001</v>
      </c>
      <c r="S732" s="38">
        <v>9</v>
      </c>
      <c r="T732" s="35"/>
      <c r="U732" s="35">
        <v>487</v>
      </c>
      <c r="V732" s="35">
        <v>49</v>
      </c>
      <c r="W732" s="35">
        <v>229</v>
      </c>
      <c r="X732" s="58">
        <v>12703.521220335999</v>
      </c>
      <c r="Y732" s="58">
        <v>12704</v>
      </c>
    </row>
    <row r="733" spans="1:25" s="58" customFormat="1">
      <c r="A733" s="56">
        <v>487</v>
      </c>
      <c r="B733" s="35">
        <v>487049244</v>
      </c>
      <c r="C733" s="37" t="s">
        <v>542</v>
      </c>
      <c r="D733" s="38">
        <v>0</v>
      </c>
      <c r="E733" s="38">
        <v>0</v>
      </c>
      <c r="F733" s="38">
        <v>0</v>
      </c>
      <c r="G733" s="38">
        <v>0</v>
      </c>
      <c r="H733" s="38">
        <v>1</v>
      </c>
      <c r="I733" s="38">
        <v>6</v>
      </c>
      <c r="J733" s="38">
        <v>0</v>
      </c>
      <c r="K733" s="57">
        <v>0.2702</v>
      </c>
      <c r="L733" s="38">
        <v>0</v>
      </c>
      <c r="M733" s="38">
        <v>0</v>
      </c>
      <c r="N733" s="38">
        <v>0</v>
      </c>
      <c r="O733" s="38">
        <v>0</v>
      </c>
      <c r="P733" s="38">
        <v>2</v>
      </c>
      <c r="Q733" s="38">
        <v>7</v>
      </c>
      <c r="R733" s="57">
        <v>1.1160000000000001</v>
      </c>
      <c r="S733" s="38">
        <v>10</v>
      </c>
      <c r="T733" s="35"/>
      <c r="U733" s="35">
        <v>487</v>
      </c>
      <c r="V733" s="35">
        <v>49</v>
      </c>
      <c r="W733" s="35">
        <v>244</v>
      </c>
      <c r="X733" s="58">
        <v>99767.676262352004</v>
      </c>
      <c r="Y733" s="58">
        <v>14253</v>
      </c>
    </row>
    <row r="734" spans="1:25" s="58" customFormat="1">
      <c r="A734" s="56">
        <v>487</v>
      </c>
      <c r="B734" s="35">
        <v>487049248</v>
      </c>
      <c r="C734" s="37" t="s">
        <v>542</v>
      </c>
      <c r="D734" s="38">
        <v>0</v>
      </c>
      <c r="E734" s="38">
        <v>0</v>
      </c>
      <c r="F734" s="38">
        <v>0</v>
      </c>
      <c r="G734" s="38">
        <v>0</v>
      </c>
      <c r="H734" s="38">
        <v>5</v>
      </c>
      <c r="I734" s="38">
        <v>11</v>
      </c>
      <c r="J734" s="38">
        <v>0</v>
      </c>
      <c r="K734" s="57">
        <v>0.61760000000000004</v>
      </c>
      <c r="L734" s="38">
        <v>0</v>
      </c>
      <c r="M734" s="38">
        <v>0</v>
      </c>
      <c r="N734" s="38">
        <v>0</v>
      </c>
      <c r="O734" s="38">
        <v>1</v>
      </c>
      <c r="P734" s="38">
        <v>9</v>
      </c>
      <c r="Q734" s="38">
        <v>16</v>
      </c>
      <c r="R734" s="57">
        <v>1.1160000000000001</v>
      </c>
      <c r="S734" s="38">
        <v>11</v>
      </c>
      <c r="T734" s="35"/>
      <c r="U734" s="35">
        <v>487</v>
      </c>
      <c r="V734" s="35">
        <v>49</v>
      </c>
      <c r="W734" s="35">
        <v>248</v>
      </c>
      <c r="X734" s="58">
        <v>256932.68260537603</v>
      </c>
      <c r="Y734" s="58">
        <v>16058</v>
      </c>
    </row>
    <row r="735" spans="1:25" s="58" customFormat="1">
      <c r="A735" s="56">
        <v>487</v>
      </c>
      <c r="B735" s="35">
        <v>487049258</v>
      </c>
      <c r="C735" s="37" t="s">
        <v>542</v>
      </c>
      <c r="D735" s="38">
        <v>0</v>
      </c>
      <c r="E735" s="38">
        <v>0</v>
      </c>
      <c r="F735" s="38">
        <v>0</v>
      </c>
      <c r="G735" s="38">
        <v>0</v>
      </c>
      <c r="H735" s="38">
        <v>1</v>
      </c>
      <c r="I735" s="38">
        <v>0</v>
      </c>
      <c r="J735" s="38">
        <v>0</v>
      </c>
      <c r="K735" s="57">
        <v>3.8600000000000002E-2</v>
      </c>
      <c r="L735" s="38">
        <v>0</v>
      </c>
      <c r="M735" s="38">
        <v>0</v>
      </c>
      <c r="N735" s="38">
        <v>0</v>
      </c>
      <c r="O735" s="38">
        <v>0</v>
      </c>
      <c r="P735" s="38">
        <v>1</v>
      </c>
      <c r="Q735" s="38">
        <v>1</v>
      </c>
      <c r="R735" s="57">
        <v>1.1160000000000001</v>
      </c>
      <c r="S735" s="38">
        <v>10</v>
      </c>
      <c r="T735" s="35"/>
      <c r="U735" s="35">
        <v>487</v>
      </c>
      <c r="V735" s="35">
        <v>49</v>
      </c>
      <c r="W735" s="35">
        <v>258</v>
      </c>
      <c r="X735" s="58">
        <v>17098.161580336004</v>
      </c>
      <c r="Y735" s="58">
        <v>17098</v>
      </c>
    </row>
    <row r="736" spans="1:25" s="58" customFormat="1">
      <c r="A736" s="56">
        <v>487</v>
      </c>
      <c r="B736" s="35">
        <v>487049262</v>
      </c>
      <c r="C736" s="37" t="s">
        <v>542</v>
      </c>
      <c r="D736" s="38">
        <v>0</v>
      </c>
      <c r="E736" s="38">
        <v>0</v>
      </c>
      <c r="F736" s="38">
        <v>0</v>
      </c>
      <c r="G736" s="38">
        <v>0</v>
      </c>
      <c r="H736" s="38">
        <v>2</v>
      </c>
      <c r="I736" s="38">
        <v>6</v>
      </c>
      <c r="J736" s="38">
        <v>0</v>
      </c>
      <c r="K736" s="57">
        <v>0.30880000000000002</v>
      </c>
      <c r="L736" s="38">
        <v>0</v>
      </c>
      <c r="M736" s="38">
        <v>0</v>
      </c>
      <c r="N736" s="38">
        <v>0</v>
      </c>
      <c r="O736" s="38">
        <v>0</v>
      </c>
      <c r="P736" s="38">
        <v>4</v>
      </c>
      <c r="Q736" s="38">
        <v>8</v>
      </c>
      <c r="R736" s="57">
        <v>1.1160000000000001</v>
      </c>
      <c r="S736" s="38">
        <v>9</v>
      </c>
      <c r="T736" s="35"/>
      <c r="U736" s="35">
        <v>487</v>
      </c>
      <c r="V736" s="35">
        <v>49</v>
      </c>
      <c r="W736" s="35">
        <v>262</v>
      </c>
      <c r="X736" s="58">
        <v>122157.35176268801</v>
      </c>
      <c r="Y736" s="58">
        <v>15270</v>
      </c>
    </row>
    <row r="737" spans="1:25" s="58" customFormat="1">
      <c r="A737" s="56">
        <v>487</v>
      </c>
      <c r="B737" s="35">
        <v>487049274</v>
      </c>
      <c r="C737" s="37" t="s">
        <v>542</v>
      </c>
      <c r="D737" s="38">
        <v>0</v>
      </c>
      <c r="E737" s="38">
        <v>0</v>
      </c>
      <c r="F737" s="38">
        <v>0</v>
      </c>
      <c r="G737" s="38">
        <v>0</v>
      </c>
      <c r="H737" s="38">
        <v>70</v>
      </c>
      <c r="I737" s="38">
        <v>86</v>
      </c>
      <c r="J737" s="38">
        <v>0</v>
      </c>
      <c r="K737" s="57">
        <v>6.0216000000000003</v>
      </c>
      <c r="L737" s="38">
        <v>0</v>
      </c>
      <c r="M737" s="38">
        <v>0</v>
      </c>
      <c r="N737" s="38">
        <v>2</v>
      </c>
      <c r="O737" s="38">
        <v>3</v>
      </c>
      <c r="P737" s="38">
        <v>109</v>
      </c>
      <c r="Q737" s="38">
        <v>156</v>
      </c>
      <c r="R737" s="57">
        <v>1.1160000000000001</v>
      </c>
      <c r="S737" s="38">
        <v>10</v>
      </c>
      <c r="T737" s="35"/>
      <c r="U737" s="35">
        <v>487</v>
      </c>
      <c r="V737" s="35">
        <v>49</v>
      </c>
      <c r="W737" s="35">
        <v>274</v>
      </c>
      <c r="X737" s="58">
        <v>2555062.004972416</v>
      </c>
      <c r="Y737" s="58">
        <v>16379</v>
      </c>
    </row>
    <row r="738" spans="1:25" s="58" customFormat="1">
      <c r="A738" s="56">
        <v>487</v>
      </c>
      <c r="B738" s="35">
        <v>487049284</v>
      </c>
      <c r="C738" s="37" t="s">
        <v>542</v>
      </c>
      <c r="D738" s="38">
        <v>0</v>
      </c>
      <c r="E738" s="38">
        <v>0</v>
      </c>
      <c r="F738" s="38">
        <v>0</v>
      </c>
      <c r="G738" s="38">
        <v>0</v>
      </c>
      <c r="H738" s="38">
        <v>1</v>
      </c>
      <c r="I738" s="38">
        <v>0</v>
      </c>
      <c r="J738" s="38">
        <v>0</v>
      </c>
      <c r="K738" s="57">
        <v>3.8600000000000002E-2</v>
      </c>
      <c r="L738" s="38">
        <v>0</v>
      </c>
      <c r="M738" s="38">
        <v>0</v>
      </c>
      <c r="N738" s="38">
        <v>0</v>
      </c>
      <c r="O738" s="38">
        <v>0</v>
      </c>
      <c r="P738" s="38">
        <v>1</v>
      </c>
      <c r="Q738" s="38">
        <v>1</v>
      </c>
      <c r="R738" s="57">
        <v>1.1160000000000001</v>
      </c>
      <c r="S738" s="38">
        <v>5</v>
      </c>
      <c r="T738" s="35"/>
      <c r="U738" s="35">
        <v>487</v>
      </c>
      <c r="V738" s="35">
        <v>49</v>
      </c>
      <c r="W738" s="35">
        <v>284</v>
      </c>
      <c r="X738" s="58">
        <v>15517.320700336002</v>
      </c>
      <c r="Y738" s="58">
        <v>15517</v>
      </c>
    </row>
    <row r="739" spans="1:25" s="58" customFormat="1">
      <c r="A739" s="56">
        <v>487</v>
      </c>
      <c r="B739" s="35">
        <v>487049285</v>
      </c>
      <c r="C739" s="37" t="s">
        <v>542</v>
      </c>
      <c r="D739" s="38">
        <v>0</v>
      </c>
      <c r="E739" s="38">
        <v>0</v>
      </c>
      <c r="F739" s="38">
        <v>0</v>
      </c>
      <c r="G739" s="38">
        <v>0</v>
      </c>
      <c r="H739" s="38">
        <v>2</v>
      </c>
      <c r="I739" s="38">
        <v>1</v>
      </c>
      <c r="J739" s="38">
        <v>0</v>
      </c>
      <c r="K739" s="57">
        <v>0.1158</v>
      </c>
      <c r="L739" s="38">
        <v>0</v>
      </c>
      <c r="M739" s="38">
        <v>0</v>
      </c>
      <c r="N739" s="38">
        <v>0</v>
      </c>
      <c r="O739" s="38">
        <v>0</v>
      </c>
      <c r="P739" s="38">
        <v>0</v>
      </c>
      <c r="Q739" s="38">
        <v>3</v>
      </c>
      <c r="R739" s="57">
        <v>1.1160000000000001</v>
      </c>
      <c r="S739" s="38">
        <v>8</v>
      </c>
      <c r="T739" s="35"/>
      <c r="U739" s="35">
        <v>487</v>
      </c>
      <c r="V739" s="35">
        <v>49</v>
      </c>
      <c r="W739" s="35">
        <v>285</v>
      </c>
      <c r="X739" s="58">
        <v>34003.069661008005</v>
      </c>
      <c r="Y739" s="58">
        <v>11334</v>
      </c>
    </row>
    <row r="740" spans="1:25" s="58" customFormat="1">
      <c r="A740" s="56">
        <v>487</v>
      </c>
      <c r="B740" s="35">
        <v>487049305</v>
      </c>
      <c r="C740" s="37" t="s">
        <v>542</v>
      </c>
      <c r="D740" s="38">
        <v>0</v>
      </c>
      <c r="E740" s="38">
        <v>0</v>
      </c>
      <c r="F740" s="38">
        <v>0</v>
      </c>
      <c r="G740" s="38">
        <v>0</v>
      </c>
      <c r="H740" s="38">
        <v>0</v>
      </c>
      <c r="I740" s="38">
        <v>1</v>
      </c>
      <c r="J740" s="38">
        <v>0</v>
      </c>
      <c r="K740" s="57">
        <v>3.8600000000000002E-2</v>
      </c>
      <c r="L740" s="38">
        <v>0</v>
      </c>
      <c r="M740" s="38">
        <v>0</v>
      </c>
      <c r="N740" s="38">
        <v>0</v>
      </c>
      <c r="O740" s="38">
        <v>0</v>
      </c>
      <c r="P740" s="38">
        <v>1</v>
      </c>
      <c r="Q740" s="38">
        <v>1</v>
      </c>
      <c r="R740" s="57">
        <v>1.1160000000000001</v>
      </c>
      <c r="S740" s="38">
        <v>4</v>
      </c>
      <c r="T740" s="35"/>
      <c r="U740" s="35">
        <v>487</v>
      </c>
      <c r="V740" s="35">
        <v>49</v>
      </c>
      <c r="W740" s="35">
        <v>305</v>
      </c>
      <c r="X740" s="58">
        <v>17450.601900336002</v>
      </c>
      <c r="Y740" s="58">
        <v>17451</v>
      </c>
    </row>
    <row r="741" spans="1:25" s="58" customFormat="1">
      <c r="A741" s="56">
        <v>487</v>
      </c>
      <c r="B741" s="35">
        <v>487049308</v>
      </c>
      <c r="C741" s="37" t="s">
        <v>542</v>
      </c>
      <c r="D741" s="38">
        <v>0</v>
      </c>
      <c r="E741" s="38">
        <v>0</v>
      </c>
      <c r="F741" s="38">
        <v>0</v>
      </c>
      <c r="G741" s="38">
        <v>0</v>
      </c>
      <c r="H741" s="38">
        <v>2</v>
      </c>
      <c r="I741" s="38">
        <v>2</v>
      </c>
      <c r="J741" s="38">
        <v>0</v>
      </c>
      <c r="K741" s="57">
        <v>0.15440000000000001</v>
      </c>
      <c r="L741" s="38">
        <v>0</v>
      </c>
      <c r="M741" s="38">
        <v>0</v>
      </c>
      <c r="N741" s="38">
        <v>0</v>
      </c>
      <c r="O741" s="38">
        <v>0</v>
      </c>
      <c r="P741" s="38">
        <v>1</v>
      </c>
      <c r="Q741" s="38">
        <v>4</v>
      </c>
      <c r="R741" s="57">
        <v>1.1160000000000001</v>
      </c>
      <c r="S741" s="38">
        <v>9</v>
      </c>
      <c r="T741" s="35"/>
      <c r="U741" s="35">
        <v>487</v>
      </c>
      <c r="V741" s="35">
        <v>49</v>
      </c>
      <c r="W741" s="35">
        <v>308</v>
      </c>
      <c r="X741" s="58">
        <v>52865.759881344005</v>
      </c>
      <c r="Y741" s="58">
        <v>13216</v>
      </c>
    </row>
    <row r="742" spans="1:25" s="58" customFormat="1">
      <c r="A742" s="56">
        <v>487</v>
      </c>
      <c r="B742" s="35">
        <v>487049314</v>
      </c>
      <c r="C742" s="37" t="s">
        <v>542</v>
      </c>
      <c r="D742" s="38">
        <v>0</v>
      </c>
      <c r="E742" s="38">
        <v>0</v>
      </c>
      <c r="F742" s="38">
        <v>0</v>
      </c>
      <c r="G742" s="38">
        <v>0</v>
      </c>
      <c r="H742" s="38">
        <v>0</v>
      </c>
      <c r="I742" s="38">
        <v>1</v>
      </c>
      <c r="J742" s="38">
        <v>0</v>
      </c>
      <c r="K742" s="57">
        <v>3.8600000000000002E-2</v>
      </c>
      <c r="L742" s="38">
        <v>0</v>
      </c>
      <c r="M742" s="38">
        <v>0</v>
      </c>
      <c r="N742" s="38">
        <v>0</v>
      </c>
      <c r="O742" s="38">
        <v>0</v>
      </c>
      <c r="P742" s="38">
        <v>1</v>
      </c>
      <c r="Q742" s="38">
        <v>1</v>
      </c>
      <c r="R742" s="57">
        <v>1.1160000000000001</v>
      </c>
      <c r="S742" s="38">
        <v>7</v>
      </c>
      <c r="T742" s="35"/>
      <c r="U742" s="35">
        <v>487</v>
      </c>
      <c r="V742" s="35">
        <v>49</v>
      </c>
      <c r="W742" s="35">
        <v>314</v>
      </c>
      <c r="X742" s="58">
        <v>18284.220020336001</v>
      </c>
      <c r="Y742" s="58">
        <v>18284</v>
      </c>
    </row>
    <row r="743" spans="1:25" s="58" customFormat="1">
      <c r="A743" s="56">
        <v>487</v>
      </c>
      <c r="B743" s="35">
        <v>487049347</v>
      </c>
      <c r="C743" s="37" t="s">
        <v>542</v>
      </c>
      <c r="D743" s="38">
        <v>0</v>
      </c>
      <c r="E743" s="38">
        <v>0</v>
      </c>
      <c r="F743" s="38">
        <v>0</v>
      </c>
      <c r="G743" s="38">
        <v>0</v>
      </c>
      <c r="H743" s="38">
        <v>4</v>
      </c>
      <c r="I743" s="38">
        <v>4</v>
      </c>
      <c r="J743" s="38">
        <v>0</v>
      </c>
      <c r="K743" s="57">
        <v>0.30880000000000002</v>
      </c>
      <c r="L743" s="38">
        <v>0</v>
      </c>
      <c r="M743" s="38">
        <v>0</v>
      </c>
      <c r="N743" s="38">
        <v>0</v>
      </c>
      <c r="O743" s="38">
        <v>0</v>
      </c>
      <c r="P743" s="38">
        <v>7</v>
      </c>
      <c r="Q743" s="38">
        <v>8</v>
      </c>
      <c r="R743" s="57">
        <v>1.1160000000000001</v>
      </c>
      <c r="S743" s="38">
        <v>8</v>
      </c>
      <c r="T743" s="35"/>
      <c r="U743" s="35">
        <v>487</v>
      </c>
      <c r="V743" s="35">
        <v>49</v>
      </c>
      <c r="W743" s="35">
        <v>347</v>
      </c>
      <c r="X743" s="58">
        <v>134502.601882688</v>
      </c>
      <c r="Y743" s="58">
        <v>16813</v>
      </c>
    </row>
    <row r="744" spans="1:25" s="58" customFormat="1">
      <c r="A744" s="56">
        <v>487</v>
      </c>
      <c r="B744" s="35">
        <v>487274010</v>
      </c>
      <c r="C744" s="37" t="s">
        <v>542</v>
      </c>
      <c r="D744" s="38">
        <v>1</v>
      </c>
      <c r="E744" s="38">
        <v>0</v>
      </c>
      <c r="F744" s="38">
        <v>1</v>
      </c>
      <c r="G744" s="38">
        <v>6</v>
      </c>
      <c r="H744" s="38">
        <v>0</v>
      </c>
      <c r="I744" s="38">
        <v>0</v>
      </c>
      <c r="J744" s="38">
        <v>0</v>
      </c>
      <c r="K744" s="57">
        <v>0.2702</v>
      </c>
      <c r="L744" s="38">
        <v>0</v>
      </c>
      <c r="M744" s="38">
        <v>2</v>
      </c>
      <c r="N744" s="38">
        <v>0</v>
      </c>
      <c r="O744" s="38">
        <v>0</v>
      </c>
      <c r="P744" s="38">
        <v>3</v>
      </c>
      <c r="Q744" s="38">
        <v>8</v>
      </c>
      <c r="R744" s="57">
        <v>1.0549999999999999</v>
      </c>
      <c r="S744" s="38">
        <v>3</v>
      </c>
      <c r="T744" s="35"/>
      <c r="U744" s="35">
        <v>487</v>
      </c>
      <c r="V744" s="35">
        <v>274</v>
      </c>
      <c r="W744" s="35">
        <v>10</v>
      </c>
      <c r="X744" s="58">
        <v>97083.766368960001</v>
      </c>
      <c r="Y744" s="58">
        <v>12135</v>
      </c>
    </row>
    <row r="745" spans="1:25" s="58" customFormat="1">
      <c r="A745" s="56">
        <v>487</v>
      </c>
      <c r="B745" s="35">
        <v>487274016</v>
      </c>
      <c r="C745" s="37" t="s">
        <v>542</v>
      </c>
      <c r="D745" s="38">
        <v>0</v>
      </c>
      <c r="E745" s="38">
        <v>0</v>
      </c>
      <c r="F745" s="38">
        <v>0</v>
      </c>
      <c r="G745" s="38">
        <v>1</v>
      </c>
      <c r="H745" s="38">
        <v>0</v>
      </c>
      <c r="I745" s="38">
        <v>0</v>
      </c>
      <c r="J745" s="38">
        <v>0</v>
      </c>
      <c r="K745" s="57">
        <v>3.8600000000000002E-2</v>
      </c>
      <c r="L745" s="38">
        <v>0</v>
      </c>
      <c r="M745" s="38">
        <v>0</v>
      </c>
      <c r="N745" s="38">
        <v>0</v>
      </c>
      <c r="O745" s="38">
        <v>0</v>
      </c>
      <c r="P745" s="38">
        <v>0</v>
      </c>
      <c r="Q745" s="38">
        <v>1</v>
      </c>
      <c r="R745" s="57">
        <v>1.0549999999999999</v>
      </c>
      <c r="S745" s="38">
        <v>8</v>
      </c>
      <c r="T745" s="35"/>
      <c r="U745" s="35">
        <v>487</v>
      </c>
      <c r="V745" s="35">
        <v>274</v>
      </c>
      <c r="W745" s="35">
        <v>16</v>
      </c>
      <c r="X745" s="58">
        <v>10562.666931279999</v>
      </c>
      <c r="Y745" s="58">
        <v>10563</v>
      </c>
    </row>
    <row r="746" spans="1:25" s="58" customFormat="1">
      <c r="A746" s="56">
        <v>487</v>
      </c>
      <c r="B746" s="35">
        <v>487274023</v>
      </c>
      <c r="C746" s="37" t="s">
        <v>542</v>
      </c>
      <c r="D746" s="38">
        <v>0</v>
      </c>
      <c r="E746" s="38">
        <v>0</v>
      </c>
      <c r="F746" s="38">
        <v>0</v>
      </c>
      <c r="G746" s="38">
        <v>1</v>
      </c>
      <c r="H746" s="38">
        <v>0</v>
      </c>
      <c r="I746" s="38">
        <v>0</v>
      </c>
      <c r="J746" s="38">
        <v>0</v>
      </c>
      <c r="K746" s="57">
        <v>3.8600000000000002E-2</v>
      </c>
      <c r="L746" s="38">
        <v>0</v>
      </c>
      <c r="M746" s="38">
        <v>0</v>
      </c>
      <c r="N746" s="38">
        <v>0</v>
      </c>
      <c r="O746" s="38">
        <v>0</v>
      </c>
      <c r="P746" s="38">
        <v>1</v>
      </c>
      <c r="Q746" s="38">
        <v>1</v>
      </c>
      <c r="R746" s="57">
        <v>1.0549999999999999</v>
      </c>
      <c r="S746" s="38">
        <v>3</v>
      </c>
      <c r="T746" s="35"/>
      <c r="U746" s="35">
        <v>487</v>
      </c>
      <c r="V746" s="35">
        <v>274</v>
      </c>
      <c r="W746" s="35">
        <v>23</v>
      </c>
      <c r="X746" s="58">
        <v>14960.754331279997</v>
      </c>
      <c r="Y746" s="58">
        <v>14961</v>
      </c>
    </row>
    <row r="747" spans="1:25" s="58" customFormat="1">
      <c r="A747" s="56">
        <v>487</v>
      </c>
      <c r="B747" s="35">
        <v>487274026</v>
      </c>
      <c r="C747" s="37" t="s">
        <v>542</v>
      </c>
      <c r="D747" s="38">
        <v>0</v>
      </c>
      <c r="E747" s="38">
        <v>0</v>
      </c>
      <c r="F747" s="38">
        <v>0</v>
      </c>
      <c r="G747" s="38">
        <v>1</v>
      </c>
      <c r="H747" s="38">
        <v>0</v>
      </c>
      <c r="I747" s="38">
        <v>0</v>
      </c>
      <c r="J747" s="38">
        <v>0</v>
      </c>
      <c r="K747" s="57">
        <v>3.8600000000000002E-2</v>
      </c>
      <c r="L747" s="38">
        <v>0</v>
      </c>
      <c r="M747" s="38">
        <v>0</v>
      </c>
      <c r="N747" s="38">
        <v>0</v>
      </c>
      <c r="O747" s="38">
        <v>0</v>
      </c>
      <c r="P747" s="38">
        <v>1</v>
      </c>
      <c r="Q747" s="38">
        <v>1</v>
      </c>
      <c r="R747" s="57">
        <v>1.0549999999999999</v>
      </c>
      <c r="S747" s="38">
        <v>3</v>
      </c>
      <c r="T747" s="35"/>
      <c r="U747" s="35">
        <v>487</v>
      </c>
      <c r="V747" s="35">
        <v>274</v>
      </c>
      <c r="W747" s="35">
        <v>26</v>
      </c>
      <c r="X747" s="58">
        <v>14960.754331279997</v>
      </c>
      <c r="Y747" s="58">
        <v>14961</v>
      </c>
    </row>
    <row r="748" spans="1:25" s="58" customFormat="1">
      <c r="A748" s="56">
        <v>487</v>
      </c>
      <c r="B748" s="35">
        <v>487274030</v>
      </c>
      <c r="C748" s="37" t="s">
        <v>542</v>
      </c>
      <c r="D748" s="38">
        <v>0</v>
      </c>
      <c r="E748" s="38">
        <v>0</v>
      </c>
      <c r="F748" s="38">
        <v>0</v>
      </c>
      <c r="G748" s="38">
        <v>1</v>
      </c>
      <c r="H748" s="38">
        <v>0</v>
      </c>
      <c r="I748" s="38">
        <v>0</v>
      </c>
      <c r="J748" s="38">
        <v>0</v>
      </c>
      <c r="K748" s="57">
        <v>3.8600000000000002E-2</v>
      </c>
      <c r="L748" s="38">
        <v>0</v>
      </c>
      <c r="M748" s="38">
        <v>0</v>
      </c>
      <c r="N748" s="38">
        <v>0</v>
      </c>
      <c r="O748" s="38">
        <v>0</v>
      </c>
      <c r="P748" s="38">
        <v>1</v>
      </c>
      <c r="Q748" s="38">
        <v>1</v>
      </c>
      <c r="R748" s="57">
        <v>1.0549999999999999</v>
      </c>
      <c r="S748" s="38">
        <v>7</v>
      </c>
      <c r="T748" s="35"/>
      <c r="U748" s="35">
        <v>487</v>
      </c>
      <c r="V748" s="35">
        <v>274</v>
      </c>
      <c r="W748" s="35">
        <v>30</v>
      </c>
      <c r="X748" s="58">
        <v>15867.688431280001</v>
      </c>
      <c r="Y748" s="58">
        <v>15868</v>
      </c>
    </row>
    <row r="749" spans="1:25" s="58" customFormat="1">
      <c r="A749" s="56">
        <v>487</v>
      </c>
      <c r="B749" s="35">
        <v>487274031</v>
      </c>
      <c r="C749" s="37" t="s">
        <v>542</v>
      </c>
      <c r="D749" s="38">
        <v>0</v>
      </c>
      <c r="E749" s="38">
        <v>0</v>
      </c>
      <c r="F749" s="38">
        <v>0</v>
      </c>
      <c r="G749" s="38">
        <v>4</v>
      </c>
      <c r="H749" s="38">
        <v>0</v>
      </c>
      <c r="I749" s="38">
        <v>0</v>
      </c>
      <c r="J749" s="38">
        <v>0</v>
      </c>
      <c r="K749" s="57">
        <v>0.15440000000000001</v>
      </c>
      <c r="L749" s="38">
        <v>0</v>
      </c>
      <c r="M749" s="38">
        <v>1</v>
      </c>
      <c r="N749" s="38">
        <v>0</v>
      </c>
      <c r="O749" s="38">
        <v>0</v>
      </c>
      <c r="P749" s="38">
        <v>2</v>
      </c>
      <c r="Q749" s="38">
        <v>4</v>
      </c>
      <c r="R749" s="57">
        <v>1.0549999999999999</v>
      </c>
      <c r="S749" s="38">
        <v>5</v>
      </c>
      <c r="T749" s="35"/>
      <c r="U749" s="35">
        <v>487</v>
      </c>
      <c r="V749" s="35">
        <v>274</v>
      </c>
      <c r="W749" s="35">
        <v>31</v>
      </c>
      <c r="X749" s="58">
        <v>54177.154375120001</v>
      </c>
      <c r="Y749" s="58">
        <v>13544</v>
      </c>
    </row>
    <row r="750" spans="1:25" s="58" customFormat="1">
      <c r="A750" s="56">
        <v>487</v>
      </c>
      <c r="B750" s="35">
        <v>487274035</v>
      </c>
      <c r="C750" s="37" t="s">
        <v>542</v>
      </c>
      <c r="D750" s="38">
        <v>2</v>
      </c>
      <c r="E750" s="38">
        <v>0</v>
      </c>
      <c r="F750" s="38">
        <v>0</v>
      </c>
      <c r="G750" s="38">
        <v>19</v>
      </c>
      <c r="H750" s="38">
        <v>1</v>
      </c>
      <c r="I750" s="38">
        <v>0</v>
      </c>
      <c r="J750" s="38">
        <v>0</v>
      </c>
      <c r="K750" s="57">
        <v>0.77200000000000002</v>
      </c>
      <c r="L750" s="38">
        <v>0</v>
      </c>
      <c r="M750" s="38">
        <v>2</v>
      </c>
      <c r="N750" s="38">
        <v>0</v>
      </c>
      <c r="O750" s="38">
        <v>0</v>
      </c>
      <c r="P750" s="38">
        <v>19</v>
      </c>
      <c r="Q750" s="38">
        <v>21</v>
      </c>
      <c r="R750" s="57">
        <v>1.0549999999999999</v>
      </c>
      <c r="S750" s="38">
        <v>11</v>
      </c>
      <c r="T750" s="35"/>
      <c r="U750" s="35">
        <v>487</v>
      </c>
      <c r="V750" s="35">
        <v>274</v>
      </c>
      <c r="W750" s="35">
        <v>35</v>
      </c>
      <c r="X750" s="58">
        <v>348319.59377560002</v>
      </c>
      <c r="Y750" s="58">
        <v>16587</v>
      </c>
    </row>
    <row r="751" spans="1:25" s="58" customFormat="1">
      <c r="A751" s="56">
        <v>487</v>
      </c>
      <c r="B751" s="35">
        <v>487274044</v>
      </c>
      <c r="C751" s="37" t="s">
        <v>542</v>
      </c>
      <c r="D751" s="38">
        <v>0</v>
      </c>
      <c r="E751" s="38">
        <v>0</v>
      </c>
      <c r="F751" s="38">
        <v>0</v>
      </c>
      <c r="G751" s="38">
        <v>2</v>
      </c>
      <c r="H751" s="38">
        <v>0</v>
      </c>
      <c r="I751" s="38">
        <v>0</v>
      </c>
      <c r="J751" s="38">
        <v>0</v>
      </c>
      <c r="K751" s="57">
        <v>7.7200000000000005E-2</v>
      </c>
      <c r="L751" s="38">
        <v>0</v>
      </c>
      <c r="M751" s="38">
        <v>0</v>
      </c>
      <c r="N751" s="38">
        <v>0</v>
      </c>
      <c r="O751" s="38">
        <v>0</v>
      </c>
      <c r="P751" s="38">
        <v>2</v>
      </c>
      <c r="Q751" s="38">
        <v>2</v>
      </c>
      <c r="R751" s="57">
        <v>1.0549999999999999</v>
      </c>
      <c r="S751" s="38">
        <v>11</v>
      </c>
      <c r="T751" s="35"/>
      <c r="U751" s="35">
        <v>487</v>
      </c>
      <c r="V751" s="35">
        <v>274</v>
      </c>
      <c r="W751" s="35">
        <v>44</v>
      </c>
      <c r="X751" s="58">
        <v>34050.153562560001</v>
      </c>
      <c r="Y751" s="58">
        <v>17025</v>
      </c>
    </row>
    <row r="752" spans="1:25" s="58" customFormat="1">
      <c r="A752" s="56">
        <v>487</v>
      </c>
      <c r="B752" s="35">
        <v>487274048</v>
      </c>
      <c r="C752" s="37" t="s">
        <v>542</v>
      </c>
      <c r="D752" s="38">
        <v>0</v>
      </c>
      <c r="E752" s="38">
        <v>0</v>
      </c>
      <c r="F752" s="38">
        <v>0</v>
      </c>
      <c r="G752" s="38">
        <v>2</v>
      </c>
      <c r="H752" s="38">
        <v>0</v>
      </c>
      <c r="I752" s="38">
        <v>0</v>
      </c>
      <c r="J752" s="38">
        <v>0</v>
      </c>
      <c r="K752" s="57">
        <v>7.7200000000000005E-2</v>
      </c>
      <c r="L752" s="38">
        <v>0</v>
      </c>
      <c r="M752" s="38">
        <v>1</v>
      </c>
      <c r="N752" s="38">
        <v>0</v>
      </c>
      <c r="O752" s="38">
        <v>0</v>
      </c>
      <c r="P752" s="38">
        <v>0</v>
      </c>
      <c r="Q752" s="38">
        <v>2</v>
      </c>
      <c r="R752" s="57">
        <v>1.0549999999999999</v>
      </c>
      <c r="S752" s="38">
        <v>4</v>
      </c>
      <c r="T752" s="35"/>
      <c r="U752" s="35">
        <v>487</v>
      </c>
      <c r="V752" s="35">
        <v>274</v>
      </c>
      <c r="W752" s="35">
        <v>48</v>
      </c>
      <c r="X752" s="58">
        <v>23797.624712559998</v>
      </c>
      <c r="Y752" s="58">
        <v>11899</v>
      </c>
    </row>
    <row r="753" spans="1:25" s="58" customFormat="1">
      <c r="A753" s="56">
        <v>487</v>
      </c>
      <c r="B753" s="35">
        <v>487274049</v>
      </c>
      <c r="C753" s="37" t="s">
        <v>542</v>
      </c>
      <c r="D753" s="38">
        <v>7</v>
      </c>
      <c r="E753" s="38">
        <v>0</v>
      </c>
      <c r="F753" s="38">
        <v>10</v>
      </c>
      <c r="G753" s="38">
        <v>41</v>
      </c>
      <c r="H753" s="38">
        <v>15</v>
      </c>
      <c r="I753" s="38">
        <v>0</v>
      </c>
      <c r="J753" s="38">
        <v>0</v>
      </c>
      <c r="K753" s="57">
        <v>2.5476000000000001</v>
      </c>
      <c r="L753" s="38">
        <v>0</v>
      </c>
      <c r="M753" s="38">
        <v>16</v>
      </c>
      <c r="N753" s="38">
        <v>1</v>
      </c>
      <c r="O753" s="38">
        <v>0</v>
      </c>
      <c r="P753" s="38">
        <v>58</v>
      </c>
      <c r="Q753" s="38">
        <v>70</v>
      </c>
      <c r="R753" s="57">
        <v>1.0549999999999999</v>
      </c>
      <c r="S753" s="38">
        <v>8</v>
      </c>
      <c r="T753" s="35"/>
      <c r="U753" s="35">
        <v>487</v>
      </c>
      <c r="V753" s="35">
        <v>274</v>
      </c>
      <c r="W753" s="35">
        <v>49</v>
      </c>
      <c r="X753" s="58">
        <v>1092677.7440644801</v>
      </c>
      <c r="Y753" s="58">
        <v>15610</v>
      </c>
    </row>
    <row r="754" spans="1:25" s="58" customFormat="1">
      <c r="A754" s="56">
        <v>487</v>
      </c>
      <c r="B754" s="35">
        <v>487274057</v>
      </c>
      <c r="C754" s="37" t="s">
        <v>542</v>
      </c>
      <c r="D754" s="38">
        <v>1</v>
      </c>
      <c r="E754" s="38">
        <v>0</v>
      </c>
      <c r="F754" s="38">
        <v>3</v>
      </c>
      <c r="G754" s="38">
        <v>12</v>
      </c>
      <c r="H754" s="38">
        <v>1</v>
      </c>
      <c r="I754" s="38">
        <v>0</v>
      </c>
      <c r="J754" s="38">
        <v>0</v>
      </c>
      <c r="K754" s="57">
        <v>0.61760000000000004</v>
      </c>
      <c r="L754" s="38">
        <v>0</v>
      </c>
      <c r="M754" s="38">
        <v>6</v>
      </c>
      <c r="N754" s="38">
        <v>0</v>
      </c>
      <c r="O754" s="38">
        <v>0</v>
      </c>
      <c r="P754" s="38">
        <v>12</v>
      </c>
      <c r="Q754" s="38">
        <v>17</v>
      </c>
      <c r="R754" s="57">
        <v>1.0549999999999999</v>
      </c>
      <c r="S754" s="38">
        <v>12</v>
      </c>
      <c r="T754" s="35"/>
      <c r="U754" s="35">
        <v>487</v>
      </c>
      <c r="V754" s="35">
        <v>274</v>
      </c>
      <c r="W754" s="35">
        <v>57</v>
      </c>
      <c r="X754" s="58">
        <v>270691.13075047999</v>
      </c>
      <c r="Y754" s="58">
        <v>15923</v>
      </c>
    </row>
    <row r="755" spans="1:25" s="58" customFormat="1">
      <c r="A755" s="56">
        <v>487</v>
      </c>
      <c r="B755" s="35">
        <v>487274093</v>
      </c>
      <c r="C755" s="37" t="s">
        <v>542</v>
      </c>
      <c r="D755" s="38">
        <v>0</v>
      </c>
      <c r="E755" s="38">
        <v>0</v>
      </c>
      <c r="F755" s="38">
        <v>5</v>
      </c>
      <c r="G755" s="38">
        <v>41</v>
      </c>
      <c r="H755" s="38">
        <v>5</v>
      </c>
      <c r="I755" s="38">
        <v>0</v>
      </c>
      <c r="J755" s="38">
        <v>0</v>
      </c>
      <c r="K755" s="57">
        <v>1.9685999999999999</v>
      </c>
      <c r="L755" s="38">
        <v>0</v>
      </c>
      <c r="M755" s="38">
        <v>13</v>
      </c>
      <c r="N755" s="38">
        <v>0</v>
      </c>
      <c r="O755" s="38">
        <v>0</v>
      </c>
      <c r="P755" s="38">
        <v>39</v>
      </c>
      <c r="Q755" s="38">
        <v>51</v>
      </c>
      <c r="R755" s="57">
        <v>1.0549999999999999</v>
      </c>
      <c r="S755" s="38">
        <v>11</v>
      </c>
      <c r="T755" s="35"/>
      <c r="U755" s="35">
        <v>487</v>
      </c>
      <c r="V755" s="35">
        <v>274</v>
      </c>
      <c r="W755" s="35">
        <v>93</v>
      </c>
      <c r="X755" s="58">
        <v>823283.41844527994</v>
      </c>
      <c r="Y755" s="58">
        <v>16143</v>
      </c>
    </row>
    <row r="756" spans="1:25" s="58" customFormat="1">
      <c r="A756" s="56">
        <v>487</v>
      </c>
      <c r="B756" s="35">
        <v>487274103</v>
      </c>
      <c r="C756" s="37" t="s">
        <v>542</v>
      </c>
      <c r="D756" s="38">
        <v>0</v>
      </c>
      <c r="E756" s="38">
        <v>0</v>
      </c>
      <c r="F756" s="38">
        <v>0</v>
      </c>
      <c r="G756" s="38">
        <v>1</v>
      </c>
      <c r="H756" s="38">
        <v>0</v>
      </c>
      <c r="I756" s="38">
        <v>0</v>
      </c>
      <c r="J756" s="38">
        <v>0</v>
      </c>
      <c r="K756" s="57">
        <v>3.8600000000000002E-2</v>
      </c>
      <c r="L756" s="38">
        <v>0</v>
      </c>
      <c r="M756" s="38">
        <v>0</v>
      </c>
      <c r="N756" s="38">
        <v>0</v>
      </c>
      <c r="O756" s="38">
        <v>0</v>
      </c>
      <c r="P756" s="38">
        <v>1</v>
      </c>
      <c r="Q756" s="38">
        <v>1</v>
      </c>
      <c r="R756" s="57">
        <v>1.0549999999999999</v>
      </c>
      <c r="S756" s="38">
        <v>10</v>
      </c>
      <c r="T756" s="35"/>
      <c r="U756" s="35">
        <v>487</v>
      </c>
      <c r="V756" s="35">
        <v>274</v>
      </c>
      <c r="W756" s="35">
        <v>103</v>
      </c>
      <c r="X756" s="58">
        <v>16692.51473128</v>
      </c>
      <c r="Y756" s="58">
        <v>16693</v>
      </c>
    </row>
    <row r="757" spans="1:25" s="58" customFormat="1">
      <c r="A757" s="56">
        <v>487</v>
      </c>
      <c r="B757" s="35">
        <v>487274128</v>
      </c>
      <c r="C757" s="37" t="s">
        <v>542</v>
      </c>
      <c r="D757" s="38">
        <v>1</v>
      </c>
      <c r="E757" s="38">
        <v>0</v>
      </c>
      <c r="F757" s="38">
        <v>0</v>
      </c>
      <c r="G757" s="38">
        <v>2</v>
      </c>
      <c r="H757" s="38">
        <v>1</v>
      </c>
      <c r="I757" s="38">
        <v>0</v>
      </c>
      <c r="J757" s="38">
        <v>0</v>
      </c>
      <c r="K757" s="57">
        <v>0.1158</v>
      </c>
      <c r="L757" s="38">
        <v>0</v>
      </c>
      <c r="M757" s="38">
        <v>1</v>
      </c>
      <c r="N757" s="38">
        <v>0</v>
      </c>
      <c r="O757" s="38">
        <v>0</v>
      </c>
      <c r="P757" s="38">
        <v>0</v>
      </c>
      <c r="Q757" s="38">
        <v>4</v>
      </c>
      <c r="R757" s="57">
        <v>1.0549999999999999</v>
      </c>
      <c r="S757" s="38">
        <v>10</v>
      </c>
      <c r="T757" s="35"/>
      <c r="U757" s="35">
        <v>487</v>
      </c>
      <c r="V757" s="35">
        <v>274</v>
      </c>
      <c r="W757" s="35">
        <v>128</v>
      </c>
      <c r="X757" s="58">
        <v>38636.373843840003</v>
      </c>
      <c r="Y757" s="58">
        <v>9659</v>
      </c>
    </row>
    <row r="758" spans="1:25" s="58" customFormat="1">
      <c r="A758" s="56">
        <v>487</v>
      </c>
      <c r="B758" s="35">
        <v>487274149</v>
      </c>
      <c r="C758" s="37" t="s">
        <v>542</v>
      </c>
      <c r="D758" s="38">
        <v>0</v>
      </c>
      <c r="E758" s="38">
        <v>0</v>
      </c>
      <c r="F758" s="38">
        <v>0</v>
      </c>
      <c r="G758" s="38">
        <v>1</v>
      </c>
      <c r="H758" s="38">
        <v>2</v>
      </c>
      <c r="I758" s="38">
        <v>0</v>
      </c>
      <c r="J758" s="38">
        <v>0</v>
      </c>
      <c r="K758" s="57">
        <v>0.1158</v>
      </c>
      <c r="L758" s="38">
        <v>0</v>
      </c>
      <c r="M758" s="38">
        <v>0</v>
      </c>
      <c r="N758" s="38">
        <v>0</v>
      </c>
      <c r="O758" s="38">
        <v>0</v>
      </c>
      <c r="P758" s="38">
        <v>2</v>
      </c>
      <c r="Q758" s="38">
        <v>3</v>
      </c>
      <c r="R758" s="57">
        <v>1.0549999999999999</v>
      </c>
      <c r="S758" s="38">
        <v>12</v>
      </c>
      <c r="T758" s="35"/>
      <c r="U758" s="35">
        <v>487</v>
      </c>
      <c r="V758" s="35">
        <v>274</v>
      </c>
      <c r="W758" s="35">
        <v>149</v>
      </c>
      <c r="X758" s="58">
        <v>44510.43749384</v>
      </c>
      <c r="Y758" s="58">
        <v>14837</v>
      </c>
    </row>
    <row r="759" spans="1:25" s="58" customFormat="1">
      <c r="A759" s="56">
        <v>487</v>
      </c>
      <c r="B759" s="35">
        <v>487274160</v>
      </c>
      <c r="C759" s="37" t="s">
        <v>542</v>
      </c>
      <c r="D759" s="38">
        <v>0</v>
      </c>
      <c r="E759" s="38">
        <v>0</v>
      </c>
      <c r="F759" s="38">
        <v>0</v>
      </c>
      <c r="G759" s="38">
        <v>1</v>
      </c>
      <c r="H759" s="38">
        <v>0</v>
      </c>
      <c r="I759" s="38">
        <v>0</v>
      </c>
      <c r="J759" s="38">
        <v>0</v>
      </c>
      <c r="K759" s="57">
        <v>3.8600000000000002E-2</v>
      </c>
      <c r="L759" s="38">
        <v>0</v>
      </c>
      <c r="M759" s="38">
        <v>0</v>
      </c>
      <c r="N759" s="38">
        <v>0</v>
      </c>
      <c r="O759" s="38">
        <v>0</v>
      </c>
      <c r="P759" s="38">
        <v>1</v>
      </c>
      <c r="Q759" s="38">
        <v>1</v>
      </c>
      <c r="R759" s="57">
        <v>1.0549999999999999</v>
      </c>
      <c r="S759" s="38">
        <v>11</v>
      </c>
      <c r="T759" s="35"/>
      <c r="U759" s="35">
        <v>487</v>
      </c>
      <c r="V759" s="35">
        <v>274</v>
      </c>
      <c r="W759" s="35">
        <v>160</v>
      </c>
      <c r="X759" s="58">
        <v>17025.07678128</v>
      </c>
      <c r="Y759" s="58">
        <v>17025</v>
      </c>
    </row>
    <row r="760" spans="1:25" s="58" customFormat="1">
      <c r="A760" s="56">
        <v>487</v>
      </c>
      <c r="B760" s="35">
        <v>487274163</v>
      </c>
      <c r="C760" s="37" t="s">
        <v>542</v>
      </c>
      <c r="D760" s="38">
        <v>1</v>
      </c>
      <c r="E760" s="38">
        <v>0</v>
      </c>
      <c r="F760" s="38">
        <v>2</v>
      </c>
      <c r="G760" s="38">
        <v>7</v>
      </c>
      <c r="H760" s="38">
        <v>1</v>
      </c>
      <c r="I760" s="38">
        <v>0</v>
      </c>
      <c r="J760" s="38">
        <v>0</v>
      </c>
      <c r="K760" s="57">
        <v>0.38600000000000001</v>
      </c>
      <c r="L760" s="38">
        <v>0</v>
      </c>
      <c r="M760" s="38">
        <v>4</v>
      </c>
      <c r="N760" s="38">
        <v>0</v>
      </c>
      <c r="O760" s="38">
        <v>0</v>
      </c>
      <c r="P760" s="38">
        <v>9</v>
      </c>
      <c r="Q760" s="38">
        <v>11</v>
      </c>
      <c r="R760" s="57">
        <v>1.0549999999999999</v>
      </c>
      <c r="S760" s="38">
        <v>11</v>
      </c>
      <c r="T760" s="35"/>
      <c r="U760" s="35">
        <v>487</v>
      </c>
      <c r="V760" s="35">
        <v>274</v>
      </c>
      <c r="W760" s="35">
        <v>163</v>
      </c>
      <c r="X760" s="58">
        <v>178646.50326279999</v>
      </c>
      <c r="Y760" s="58">
        <v>16241</v>
      </c>
    </row>
    <row r="761" spans="1:25" s="58" customFormat="1">
      <c r="A761" s="56">
        <v>487</v>
      </c>
      <c r="B761" s="35">
        <v>487274165</v>
      </c>
      <c r="C761" s="37" t="s">
        <v>542</v>
      </c>
      <c r="D761" s="38">
        <v>1</v>
      </c>
      <c r="E761" s="38">
        <v>0</v>
      </c>
      <c r="F761" s="38">
        <v>1</v>
      </c>
      <c r="G761" s="38">
        <v>27</v>
      </c>
      <c r="H761" s="38">
        <v>3</v>
      </c>
      <c r="I761" s="38">
        <v>0</v>
      </c>
      <c r="J761" s="38">
        <v>0</v>
      </c>
      <c r="K761" s="57">
        <v>1.1966000000000001</v>
      </c>
      <c r="L761" s="38">
        <v>0</v>
      </c>
      <c r="M761" s="38">
        <v>11</v>
      </c>
      <c r="N761" s="38">
        <v>0</v>
      </c>
      <c r="O761" s="38">
        <v>0</v>
      </c>
      <c r="P761" s="38">
        <v>19</v>
      </c>
      <c r="Q761" s="38">
        <v>32</v>
      </c>
      <c r="R761" s="57">
        <v>1.0549999999999999</v>
      </c>
      <c r="S761" s="38">
        <v>10</v>
      </c>
      <c r="T761" s="35"/>
      <c r="U761" s="35">
        <v>487</v>
      </c>
      <c r="V761" s="35">
        <v>274</v>
      </c>
      <c r="W761" s="35">
        <v>165</v>
      </c>
      <c r="X761" s="58">
        <v>476760.0706696799</v>
      </c>
      <c r="Y761" s="58">
        <v>14899</v>
      </c>
    </row>
    <row r="762" spans="1:25" s="58" customFormat="1">
      <c r="A762" s="56">
        <v>487</v>
      </c>
      <c r="B762" s="35">
        <v>487274176</v>
      </c>
      <c r="C762" s="37" t="s">
        <v>542</v>
      </c>
      <c r="D762" s="38">
        <v>4</v>
      </c>
      <c r="E762" s="38">
        <v>0</v>
      </c>
      <c r="F762" s="38">
        <v>4</v>
      </c>
      <c r="G762" s="38">
        <v>51</v>
      </c>
      <c r="H762" s="38">
        <v>10</v>
      </c>
      <c r="I762" s="38">
        <v>0</v>
      </c>
      <c r="J762" s="38">
        <v>0</v>
      </c>
      <c r="K762" s="57">
        <v>2.5089999999999999</v>
      </c>
      <c r="L762" s="38">
        <v>0</v>
      </c>
      <c r="M762" s="38">
        <v>22</v>
      </c>
      <c r="N762" s="38">
        <v>0</v>
      </c>
      <c r="O762" s="38">
        <v>0</v>
      </c>
      <c r="P762" s="38">
        <v>44</v>
      </c>
      <c r="Q762" s="38">
        <v>67</v>
      </c>
      <c r="R762" s="57">
        <v>1.0549999999999999</v>
      </c>
      <c r="S762" s="38">
        <v>8</v>
      </c>
      <c r="T762" s="35"/>
      <c r="U762" s="35">
        <v>487</v>
      </c>
      <c r="V762" s="35">
        <v>274</v>
      </c>
      <c r="W762" s="35">
        <v>176</v>
      </c>
      <c r="X762" s="58">
        <v>1005469.4802331999</v>
      </c>
      <c r="Y762" s="58">
        <v>15007</v>
      </c>
    </row>
    <row r="763" spans="1:25" s="58" customFormat="1">
      <c r="A763" s="56">
        <v>487</v>
      </c>
      <c r="B763" s="35">
        <v>487274178</v>
      </c>
      <c r="C763" s="37" t="s">
        <v>542</v>
      </c>
      <c r="D763" s="38">
        <v>0</v>
      </c>
      <c r="E763" s="38">
        <v>0</v>
      </c>
      <c r="F763" s="38">
        <v>0</v>
      </c>
      <c r="G763" s="38">
        <v>2</v>
      </c>
      <c r="H763" s="38">
        <v>1</v>
      </c>
      <c r="I763" s="38">
        <v>0</v>
      </c>
      <c r="J763" s="38">
        <v>0</v>
      </c>
      <c r="K763" s="57">
        <v>0.1158</v>
      </c>
      <c r="L763" s="38">
        <v>0</v>
      </c>
      <c r="M763" s="38">
        <v>0</v>
      </c>
      <c r="N763" s="38">
        <v>0</v>
      </c>
      <c r="O763" s="38">
        <v>0</v>
      </c>
      <c r="P763" s="38">
        <v>3</v>
      </c>
      <c r="Q763" s="38">
        <v>3</v>
      </c>
      <c r="R763" s="57">
        <v>1.0549999999999999</v>
      </c>
      <c r="S763" s="38">
        <v>3</v>
      </c>
      <c r="T763" s="35"/>
      <c r="U763" s="35">
        <v>487</v>
      </c>
      <c r="V763" s="35">
        <v>274</v>
      </c>
      <c r="W763" s="35">
        <v>178</v>
      </c>
      <c r="X763" s="58">
        <v>44498.541093839995</v>
      </c>
      <c r="Y763" s="58">
        <v>14833</v>
      </c>
    </row>
    <row r="764" spans="1:25" s="58" customFormat="1">
      <c r="A764" s="56">
        <v>487</v>
      </c>
      <c r="B764" s="35">
        <v>487274181</v>
      </c>
      <c r="C764" s="37" t="s">
        <v>542</v>
      </c>
      <c r="D764" s="38">
        <v>0</v>
      </c>
      <c r="E764" s="38">
        <v>0</v>
      </c>
      <c r="F764" s="38">
        <v>3</v>
      </c>
      <c r="G764" s="38">
        <v>3</v>
      </c>
      <c r="H764" s="38">
        <v>0</v>
      </c>
      <c r="I764" s="38">
        <v>0</v>
      </c>
      <c r="J764" s="38">
        <v>0</v>
      </c>
      <c r="K764" s="57">
        <v>0.2316</v>
      </c>
      <c r="L764" s="38">
        <v>0</v>
      </c>
      <c r="M764" s="38">
        <v>3</v>
      </c>
      <c r="N764" s="38">
        <v>0</v>
      </c>
      <c r="O764" s="38">
        <v>0</v>
      </c>
      <c r="P764" s="38">
        <v>4</v>
      </c>
      <c r="Q764" s="38">
        <v>6</v>
      </c>
      <c r="R764" s="57">
        <v>1.0549999999999999</v>
      </c>
      <c r="S764" s="38">
        <v>10</v>
      </c>
      <c r="T764" s="35"/>
      <c r="U764" s="35">
        <v>487</v>
      </c>
      <c r="V764" s="35">
        <v>274</v>
      </c>
      <c r="W764" s="35">
        <v>181</v>
      </c>
      <c r="X764" s="58">
        <v>95751.61488768</v>
      </c>
      <c r="Y764" s="58">
        <v>15959</v>
      </c>
    </row>
    <row r="765" spans="1:25" s="58" customFormat="1">
      <c r="A765" s="56">
        <v>487</v>
      </c>
      <c r="B765" s="35">
        <v>487274182</v>
      </c>
      <c r="C765" s="37" t="s">
        <v>542</v>
      </c>
      <c r="D765" s="38">
        <v>0</v>
      </c>
      <c r="E765" s="38">
        <v>0</v>
      </c>
      <c r="F765" s="38">
        <v>0</v>
      </c>
      <c r="G765" s="38">
        <v>0</v>
      </c>
      <c r="H765" s="38">
        <v>3</v>
      </c>
      <c r="I765" s="38">
        <v>0</v>
      </c>
      <c r="J765" s="38">
        <v>0</v>
      </c>
      <c r="K765" s="57">
        <v>0.1158</v>
      </c>
      <c r="L765" s="38">
        <v>0</v>
      </c>
      <c r="M765" s="38">
        <v>0</v>
      </c>
      <c r="N765" s="38">
        <v>0</v>
      </c>
      <c r="O765" s="38">
        <v>0</v>
      </c>
      <c r="P765" s="38">
        <v>0</v>
      </c>
      <c r="Q765" s="38">
        <v>3</v>
      </c>
      <c r="R765" s="57">
        <v>1.0549999999999999</v>
      </c>
      <c r="S765" s="38">
        <v>8</v>
      </c>
      <c r="T765" s="35"/>
      <c r="U765" s="35">
        <v>487</v>
      </c>
      <c r="V765" s="35">
        <v>274</v>
      </c>
      <c r="W765" s="35">
        <v>182</v>
      </c>
      <c r="X765" s="58">
        <v>30536.835093839996</v>
      </c>
      <c r="Y765" s="58">
        <v>10179</v>
      </c>
    </row>
    <row r="766" spans="1:25" s="58" customFormat="1">
      <c r="A766" s="56">
        <v>487</v>
      </c>
      <c r="B766" s="35">
        <v>487274220</v>
      </c>
      <c r="C766" s="37" t="s">
        <v>542</v>
      </c>
      <c r="D766" s="38">
        <v>0</v>
      </c>
      <c r="E766" s="38">
        <v>0</v>
      </c>
      <c r="F766" s="38">
        <v>0</v>
      </c>
      <c r="G766" s="38">
        <v>3</v>
      </c>
      <c r="H766" s="38">
        <v>0</v>
      </c>
      <c r="I766" s="38">
        <v>0</v>
      </c>
      <c r="J766" s="38">
        <v>0</v>
      </c>
      <c r="K766" s="57">
        <v>0.1158</v>
      </c>
      <c r="L766" s="38">
        <v>0</v>
      </c>
      <c r="M766" s="38">
        <v>0</v>
      </c>
      <c r="N766" s="38">
        <v>0</v>
      </c>
      <c r="O766" s="38">
        <v>0</v>
      </c>
      <c r="P766" s="38">
        <v>3</v>
      </c>
      <c r="Q766" s="38">
        <v>3</v>
      </c>
      <c r="R766" s="57">
        <v>1.0549999999999999</v>
      </c>
      <c r="S766" s="38">
        <v>7</v>
      </c>
      <c r="T766" s="35"/>
      <c r="U766" s="35">
        <v>487</v>
      </c>
      <c r="V766" s="35">
        <v>274</v>
      </c>
      <c r="W766" s="35">
        <v>220</v>
      </c>
      <c r="X766" s="58">
        <v>47603.065293840002</v>
      </c>
      <c r="Y766" s="58">
        <v>15868</v>
      </c>
    </row>
    <row r="767" spans="1:25" s="58" customFormat="1">
      <c r="A767" s="56">
        <v>487</v>
      </c>
      <c r="B767" s="35">
        <v>487274229</v>
      </c>
      <c r="C767" s="37" t="s">
        <v>542</v>
      </c>
      <c r="D767" s="38">
        <v>0</v>
      </c>
      <c r="E767" s="38">
        <v>0</v>
      </c>
      <c r="F767" s="38">
        <v>0</v>
      </c>
      <c r="G767" s="38">
        <v>3</v>
      </c>
      <c r="H767" s="38">
        <v>1</v>
      </c>
      <c r="I767" s="38">
        <v>0</v>
      </c>
      <c r="J767" s="38">
        <v>0</v>
      </c>
      <c r="K767" s="57">
        <v>0.15440000000000001</v>
      </c>
      <c r="L767" s="38">
        <v>0</v>
      </c>
      <c r="M767" s="38">
        <v>1</v>
      </c>
      <c r="N767" s="38">
        <v>0</v>
      </c>
      <c r="O767" s="38">
        <v>0</v>
      </c>
      <c r="P767" s="38">
        <v>0</v>
      </c>
      <c r="Q767" s="38">
        <v>4</v>
      </c>
      <c r="R767" s="57">
        <v>1.0549999999999999</v>
      </c>
      <c r="S767" s="38">
        <v>9</v>
      </c>
      <c r="T767" s="35"/>
      <c r="U767" s="35">
        <v>487</v>
      </c>
      <c r="V767" s="35">
        <v>274</v>
      </c>
      <c r="W767" s="35">
        <v>229</v>
      </c>
      <c r="X767" s="58">
        <v>44539.236675120002</v>
      </c>
      <c r="Y767" s="58">
        <v>11135</v>
      </c>
    </row>
    <row r="768" spans="1:25" s="58" customFormat="1">
      <c r="A768" s="56">
        <v>487</v>
      </c>
      <c r="B768" s="35">
        <v>487274244</v>
      </c>
      <c r="C768" s="37" t="s">
        <v>542</v>
      </c>
      <c r="D768" s="38">
        <v>0</v>
      </c>
      <c r="E768" s="38">
        <v>0</v>
      </c>
      <c r="F768" s="38">
        <v>0</v>
      </c>
      <c r="G768" s="38">
        <v>0</v>
      </c>
      <c r="H768" s="38">
        <v>1</v>
      </c>
      <c r="I768" s="38">
        <v>0</v>
      </c>
      <c r="J768" s="38">
        <v>0</v>
      </c>
      <c r="K768" s="57">
        <v>3.8600000000000002E-2</v>
      </c>
      <c r="L768" s="38">
        <v>0</v>
      </c>
      <c r="M768" s="38">
        <v>0</v>
      </c>
      <c r="N768" s="38">
        <v>0</v>
      </c>
      <c r="O768" s="38">
        <v>0</v>
      </c>
      <c r="P768" s="38">
        <v>0</v>
      </c>
      <c r="Q768" s="38">
        <v>1</v>
      </c>
      <c r="R768" s="57">
        <v>1.0549999999999999</v>
      </c>
      <c r="S768" s="38">
        <v>10</v>
      </c>
      <c r="T768" s="35"/>
      <c r="U768" s="35">
        <v>487</v>
      </c>
      <c r="V768" s="35">
        <v>274</v>
      </c>
      <c r="W768" s="35">
        <v>244</v>
      </c>
      <c r="X768" s="58">
        <v>10178.94503128</v>
      </c>
      <c r="Y768" s="58">
        <v>10179</v>
      </c>
    </row>
    <row r="769" spans="1:25" s="58" customFormat="1">
      <c r="A769" s="56">
        <v>487</v>
      </c>
      <c r="B769" s="35">
        <v>487274248</v>
      </c>
      <c r="C769" s="37" t="s">
        <v>542</v>
      </c>
      <c r="D769" s="38">
        <v>2</v>
      </c>
      <c r="E769" s="38">
        <v>0</v>
      </c>
      <c r="F769" s="38">
        <v>7</v>
      </c>
      <c r="G769" s="38">
        <v>16</v>
      </c>
      <c r="H769" s="38">
        <v>2</v>
      </c>
      <c r="I769" s="38">
        <v>0</v>
      </c>
      <c r="J769" s="38">
        <v>0</v>
      </c>
      <c r="K769" s="57">
        <v>0.96499999999999997</v>
      </c>
      <c r="L769" s="38">
        <v>0</v>
      </c>
      <c r="M769" s="38">
        <v>8</v>
      </c>
      <c r="N769" s="38">
        <v>0</v>
      </c>
      <c r="O769" s="38">
        <v>0</v>
      </c>
      <c r="P769" s="38">
        <v>12</v>
      </c>
      <c r="Q769" s="38">
        <v>26</v>
      </c>
      <c r="R769" s="57">
        <v>1.0549999999999999</v>
      </c>
      <c r="S769" s="38">
        <v>11</v>
      </c>
      <c r="T769" s="35"/>
      <c r="U769" s="35">
        <v>487</v>
      </c>
      <c r="V769" s="35">
        <v>274</v>
      </c>
      <c r="W769" s="35">
        <v>248</v>
      </c>
      <c r="X769" s="58">
        <v>371171.23163200001</v>
      </c>
      <c r="Y769" s="58">
        <v>14276</v>
      </c>
    </row>
    <row r="770" spans="1:25" s="58" customFormat="1">
      <c r="A770" s="56">
        <v>487</v>
      </c>
      <c r="B770" s="35">
        <v>487274262</v>
      </c>
      <c r="C770" s="37" t="s">
        <v>542</v>
      </c>
      <c r="D770" s="38">
        <v>3</v>
      </c>
      <c r="E770" s="38">
        <v>0</v>
      </c>
      <c r="F770" s="38">
        <v>0</v>
      </c>
      <c r="G770" s="38">
        <v>9</v>
      </c>
      <c r="H770" s="38">
        <v>0</v>
      </c>
      <c r="I770" s="38">
        <v>0</v>
      </c>
      <c r="J770" s="38">
        <v>0</v>
      </c>
      <c r="K770" s="57">
        <v>0.34739999999999999</v>
      </c>
      <c r="L770" s="38">
        <v>0</v>
      </c>
      <c r="M770" s="38">
        <v>2</v>
      </c>
      <c r="N770" s="38">
        <v>0</v>
      </c>
      <c r="O770" s="38">
        <v>0</v>
      </c>
      <c r="P770" s="38">
        <v>6</v>
      </c>
      <c r="Q770" s="38">
        <v>11</v>
      </c>
      <c r="R770" s="57">
        <v>1.0549999999999999</v>
      </c>
      <c r="S770" s="38">
        <v>9</v>
      </c>
      <c r="T770" s="35"/>
      <c r="U770" s="35">
        <v>487</v>
      </c>
      <c r="V770" s="35">
        <v>274</v>
      </c>
      <c r="W770" s="35">
        <v>262</v>
      </c>
      <c r="X770" s="58">
        <v>149517.49388152</v>
      </c>
      <c r="Y770" s="58">
        <v>13592</v>
      </c>
    </row>
    <row r="771" spans="1:25" s="58" customFormat="1">
      <c r="A771" s="56">
        <v>487</v>
      </c>
      <c r="B771" s="35">
        <v>487274274</v>
      </c>
      <c r="C771" s="37" t="s">
        <v>542</v>
      </c>
      <c r="D771" s="38">
        <v>14</v>
      </c>
      <c r="E771" s="38">
        <v>0</v>
      </c>
      <c r="F771" s="38">
        <v>22</v>
      </c>
      <c r="G771" s="38">
        <v>145</v>
      </c>
      <c r="H771" s="38">
        <v>31</v>
      </c>
      <c r="I771" s="38">
        <v>0</v>
      </c>
      <c r="J771" s="38">
        <v>0</v>
      </c>
      <c r="K771" s="57">
        <v>7.6428000000000003</v>
      </c>
      <c r="L771" s="38">
        <v>0</v>
      </c>
      <c r="M771" s="38">
        <v>54</v>
      </c>
      <c r="N771" s="38">
        <v>0</v>
      </c>
      <c r="O771" s="38">
        <v>0</v>
      </c>
      <c r="P771" s="38">
        <v>164</v>
      </c>
      <c r="Q771" s="38">
        <v>205</v>
      </c>
      <c r="R771" s="57">
        <v>1.0549999999999999</v>
      </c>
      <c r="S771" s="38">
        <v>10</v>
      </c>
      <c r="T771" s="35"/>
      <c r="U771" s="35">
        <v>487</v>
      </c>
      <c r="V771" s="35">
        <v>274</v>
      </c>
      <c r="W771" s="35">
        <v>274</v>
      </c>
      <c r="X771" s="58">
        <v>3293170.5726934392</v>
      </c>
      <c r="Y771" s="58">
        <v>16064</v>
      </c>
    </row>
    <row r="772" spans="1:25" s="58" customFormat="1">
      <c r="A772" s="56">
        <v>487</v>
      </c>
      <c r="B772" s="35">
        <v>487274284</v>
      </c>
      <c r="C772" s="37" t="s">
        <v>542</v>
      </c>
      <c r="D772" s="38">
        <v>1</v>
      </c>
      <c r="E772" s="38">
        <v>0</v>
      </c>
      <c r="F772" s="38">
        <v>1</v>
      </c>
      <c r="G772" s="38">
        <v>4</v>
      </c>
      <c r="H772" s="38">
        <v>0</v>
      </c>
      <c r="I772" s="38">
        <v>0</v>
      </c>
      <c r="J772" s="38">
        <v>0</v>
      </c>
      <c r="K772" s="57">
        <v>0.193</v>
      </c>
      <c r="L772" s="38">
        <v>0</v>
      </c>
      <c r="M772" s="38">
        <v>2</v>
      </c>
      <c r="N772" s="38">
        <v>0</v>
      </c>
      <c r="O772" s="38">
        <v>0</v>
      </c>
      <c r="P772" s="38">
        <v>6</v>
      </c>
      <c r="Q772" s="38">
        <v>6</v>
      </c>
      <c r="R772" s="57">
        <v>1.0549999999999999</v>
      </c>
      <c r="S772" s="38">
        <v>5</v>
      </c>
      <c r="T772" s="35"/>
      <c r="U772" s="35">
        <v>487</v>
      </c>
      <c r="V772" s="35">
        <v>274</v>
      </c>
      <c r="W772" s="35">
        <v>284</v>
      </c>
      <c r="X772" s="58">
        <v>90526.757706399978</v>
      </c>
      <c r="Y772" s="58">
        <v>15088</v>
      </c>
    </row>
    <row r="773" spans="1:25" s="58" customFormat="1">
      <c r="A773" s="56">
        <v>487</v>
      </c>
      <c r="B773" s="35">
        <v>487274308</v>
      </c>
      <c r="C773" s="37" t="s">
        <v>542</v>
      </c>
      <c r="D773" s="38">
        <v>0</v>
      </c>
      <c r="E773" s="38">
        <v>0</v>
      </c>
      <c r="F773" s="38">
        <v>1</v>
      </c>
      <c r="G773" s="38">
        <v>6</v>
      </c>
      <c r="H773" s="38">
        <v>2</v>
      </c>
      <c r="I773" s="38">
        <v>0</v>
      </c>
      <c r="J773" s="38">
        <v>0</v>
      </c>
      <c r="K773" s="57">
        <v>0.34739999999999999</v>
      </c>
      <c r="L773" s="38">
        <v>0</v>
      </c>
      <c r="M773" s="38">
        <v>0</v>
      </c>
      <c r="N773" s="38">
        <v>0</v>
      </c>
      <c r="O773" s="38">
        <v>0</v>
      </c>
      <c r="P773" s="38">
        <v>8</v>
      </c>
      <c r="Q773" s="38">
        <v>9</v>
      </c>
      <c r="R773" s="57">
        <v>1.0549999999999999</v>
      </c>
      <c r="S773" s="38">
        <v>9</v>
      </c>
      <c r="T773" s="35"/>
      <c r="U773" s="35">
        <v>487</v>
      </c>
      <c r="V773" s="35">
        <v>274</v>
      </c>
      <c r="W773" s="35">
        <v>308</v>
      </c>
      <c r="X773" s="58">
        <v>141082.33843151998</v>
      </c>
      <c r="Y773" s="58">
        <v>15676</v>
      </c>
    </row>
    <row r="774" spans="1:25" s="58" customFormat="1">
      <c r="A774" s="56">
        <v>487</v>
      </c>
      <c r="B774" s="35">
        <v>487274314</v>
      </c>
      <c r="C774" s="37" t="s">
        <v>542</v>
      </c>
      <c r="D774" s="38">
        <v>0</v>
      </c>
      <c r="E774" s="38">
        <v>0</v>
      </c>
      <c r="F774" s="38">
        <v>0</v>
      </c>
      <c r="G774" s="38">
        <v>1</v>
      </c>
      <c r="H774" s="38">
        <v>0</v>
      </c>
      <c r="I774" s="38">
        <v>0</v>
      </c>
      <c r="J774" s="38">
        <v>0</v>
      </c>
      <c r="K774" s="57">
        <v>3.8600000000000002E-2</v>
      </c>
      <c r="L774" s="38">
        <v>0</v>
      </c>
      <c r="M774" s="38">
        <v>0</v>
      </c>
      <c r="N774" s="38">
        <v>0</v>
      </c>
      <c r="O774" s="38">
        <v>0</v>
      </c>
      <c r="P774" s="38">
        <v>1</v>
      </c>
      <c r="Q774" s="38">
        <v>1</v>
      </c>
      <c r="R774" s="57">
        <v>1.0549999999999999</v>
      </c>
      <c r="S774" s="38">
        <v>7</v>
      </c>
      <c r="T774" s="35"/>
      <c r="U774" s="35">
        <v>487</v>
      </c>
      <c r="V774" s="35">
        <v>274</v>
      </c>
      <c r="W774" s="35">
        <v>314</v>
      </c>
      <c r="X774" s="58">
        <v>15867.688431280001</v>
      </c>
      <c r="Y774" s="58">
        <v>15868</v>
      </c>
    </row>
    <row r="775" spans="1:25" s="58" customFormat="1">
      <c r="A775" s="56">
        <v>487</v>
      </c>
      <c r="B775" s="35">
        <v>487274346</v>
      </c>
      <c r="C775" s="37" t="s">
        <v>542</v>
      </c>
      <c r="D775" s="38">
        <v>0</v>
      </c>
      <c r="E775" s="38">
        <v>0</v>
      </c>
      <c r="F775" s="38">
        <v>0</v>
      </c>
      <c r="G775" s="38">
        <v>1</v>
      </c>
      <c r="H775" s="38">
        <v>0</v>
      </c>
      <c r="I775" s="38">
        <v>0</v>
      </c>
      <c r="J775" s="38">
        <v>0</v>
      </c>
      <c r="K775" s="57">
        <v>3.8600000000000002E-2</v>
      </c>
      <c r="L775" s="38">
        <v>0</v>
      </c>
      <c r="M775" s="38">
        <v>1</v>
      </c>
      <c r="N775" s="38">
        <v>0</v>
      </c>
      <c r="O775" s="38">
        <v>0</v>
      </c>
      <c r="P775" s="38">
        <v>0</v>
      </c>
      <c r="Q775" s="38">
        <v>1</v>
      </c>
      <c r="R775" s="57">
        <v>1.0549999999999999</v>
      </c>
      <c r="S775" s="38">
        <v>8</v>
      </c>
      <c r="T775" s="35"/>
      <c r="U775" s="35">
        <v>487</v>
      </c>
      <c r="V775" s="35">
        <v>274</v>
      </c>
      <c r="W775" s="35">
        <v>346</v>
      </c>
      <c r="X775" s="58">
        <v>13234.957781280002</v>
      </c>
      <c r="Y775" s="58">
        <v>13235</v>
      </c>
    </row>
    <row r="776" spans="1:25" s="58" customFormat="1">
      <c r="A776" s="56">
        <v>487</v>
      </c>
      <c r="B776" s="35">
        <v>487274347</v>
      </c>
      <c r="C776" s="37" t="s">
        <v>542</v>
      </c>
      <c r="D776" s="38">
        <v>0</v>
      </c>
      <c r="E776" s="38">
        <v>0</v>
      </c>
      <c r="F776" s="38">
        <v>1</v>
      </c>
      <c r="G776" s="38">
        <v>11</v>
      </c>
      <c r="H776" s="38">
        <v>0</v>
      </c>
      <c r="I776" s="38">
        <v>0</v>
      </c>
      <c r="J776" s="38">
        <v>0</v>
      </c>
      <c r="K776" s="57">
        <v>0.4632</v>
      </c>
      <c r="L776" s="38">
        <v>0</v>
      </c>
      <c r="M776" s="38">
        <v>5</v>
      </c>
      <c r="N776" s="38">
        <v>0</v>
      </c>
      <c r="O776" s="38">
        <v>0</v>
      </c>
      <c r="P776" s="38">
        <v>7</v>
      </c>
      <c r="Q776" s="38">
        <v>12</v>
      </c>
      <c r="R776" s="57">
        <v>1.0549999999999999</v>
      </c>
      <c r="S776" s="38">
        <v>8</v>
      </c>
      <c r="T776" s="35"/>
      <c r="U776" s="35">
        <v>487</v>
      </c>
      <c r="V776" s="35">
        <v>274</v>
      </c>
      <c r="W776" s="35">
        <v>347</v>
      </c>
      <c r="X776" s="58">
        <v>179119.57862535998</v>
      </c>
      <c r="Y776" s="58">
        <v>14927</v>
      </c>
    </row>
    <row r="777" spans="1:25" s="58" customFormat="1">
      <c r="A777" s="56">
        <v>488</v>
      </c>
      <c r="B777" s="35">
        <v>488219001</v>
      </c>
      <c r="C777" s="37" t="s">
        <v>458</v>
      </c>
      <c r="D777" s="38">
        <v>0</v>
      </c>
      <c r="E777" s="38">
        <v>0</v>
      </c>
      <c r="F777" s="38">
        <v>1</v>
      </c>
      <c r="G777" s="38">
        <v>15</v>
      </c>
      <c r="H777" s="38">
        <v>4</v>
      </c>
      <c r="I777" s="38">
        <v>12</v>
      </c>
      <c r="J777" s="38">
        <v>0</v>
      </c>
      <c r="K777" s="57">
        <v>1.2352000000000001</v>
      </c>
      <c r="L777" s="38">
        <v>0</v>
      </c>
      <c r="M777" s="38">
        <v>2</v>
      </c>
      <c r="N777" s="38">
        <v>0</v>
      </c>
      <c r="O777" s="38">
        <v>0</v>
      </c>
      <c r="P777" s="38">
        <v>10</v>
      </c>
      <c r="Q777" s="38">
        <v>32</v>
      </c>
      <c r="R777" s="57">
        <v>1.06</v>
      </c>
      <c r="S777" s="38">
        <v>7</v>
      </c>
      <c r="T777" s="35"/>
      <c r="U777" s="35">
        <v>488</v>
      </c>
      <c r="V777" s="35">
        <v>219</v>
      </c>
      <c r="W777" s="35">
        <v>1</v>
      </c>
      <c r="X777" s="58">
        <v>415228.75220832002</v>
      </c>
      <c r="Y777" s="58">
        <v>12976</v>
      </c>
    </row>
    <row r="778" spans="1:25" s="58" customFormat="1">
      <c r="A778" s="56">
        <v>488</v>
      </c>
      <c r="B778" s="35">
        <v>488219016</v>
      </c>
      <c r="C778" s="37" t="s">
        <v>458</v>
      </c>
      <c r="D778" s="38">
        <v>0</v>
      </c>
      <c r="E778" s="38">
        <v>0</v>
      </c>
      <c r="F778" s="38">
        <v>0</v>
      </c>
      <c r="G778" s="38">
        <v>1</v>
      </c>
      <c r="H778" s="38">
        <v>1</v>
      </c>
      <c r="I778" s="38">
        <v>1</v>
      </c>
      <c r="J778" s="38">
        <v>0</v>
      </c>
      <c r="K778" s="57">
        <v>0.1158</v>
      </c>
      <c r="L778" s="38">
        <v>0</v>
      </c>
      <c r="M778" s="38">
        <v>0</v>
      </c>
      <c r="N778" s="38">
        <v>0</v>
      </c>
      <c r="O778" s="38">
        <v>0</v>
      </c>
      <c r="P778" s="38">
        <v>3</v>
      </c>
      <c r="Q778" s="38">
        <v>3</v>
      </c>
      <c r="R778" s="57">
        <v>1.06</v>
      </c>
      <c r="S778" s="38">
        <v>8</v>
      </c>
      <c r="T778" s="35"/>
      <c r="U778" s="35">
        <v>488</v>
      </c>
      <c r="V778" s="35">
        <v>219</v>
      </c>
      <c r="W778" s="35">
        <v>16</v>
      </c>
      <c r="X778" s="58">
        <v>49808.414363279997</v>
      </c>
      <c r="Y778" s="58">
        <v>16603</v>
      </c>
    </row>
    <row r="779" spans="1:25" s="58" customFormat="1">
      <c r="A779" s="56">
        <v>488</v>
      </c>
      <c r="B779" s="35">
        <v>488219035</v>
      </c>
      <c r="C779" s="37" t="s">
        <v>458</v>
      </c>
      <c r="D779" s="38">
        <v>0</v>
      </c>
      <c r="E779" s="38">
        <v>0</v>
      </c>
      <c r="F779" s="38">
        <v>0</v>
      </c>
      <c r="G779" s="38">
        <v>0</v>
      </c>
      <c r="H779" s="38">
        <v>0</v>
      </c>
      <c r="I779" s="38">
        <v>2</v>
      </c>
      <c r="J779" s="38">
        <v>0</v>
      </c>
      <c r="K779" s="57">
        <v>7.7200000000000005E-2</v>
      </c>
      <c r="L779" s="38">
        <v>0</v>
      </c>
      <c r="M779" s="38">
        <v>0</v>
      </c>
      <c r="N779" s="38">
        <v>0</v>
      </c>
      <c r="O779" s="38">
        <v>0</v>
      </c>
      <c r="P779" s="38">
        <v>2</v>
      </c>
      <c r="Q779" s="38">
        <v>2</v>
      </c>
      <c r="R779" s="57">
        <v>1.06</v>
      </c>
      <c r="S779" s="38">
        <v>11</v>
      </c>
      <c r="T779" s="35"/>
      <c r="U779" s="35">
        <v>488</v>
      </c>
      <c r="V779" s="35">
        <v>219</v>
      </c>
      <c r="W779" s="35">
        <v>35</v>
      </c>
      <c r="X779" s="58">
        <v>37332.517575520003</v>
      </c>
      <c r="Y779" s="58">
        <v>18666</v>
      </c>
    </row>
    <row r="780" spans="1:25" s="58" customFormat="1">
      <c r="A780" s="56">
        <v>488</v>
      </c>
      <c r="B780" s="35">
        <v>488219040</v>
      </c>
      <c r="C780" s="37" t="s">
        <v>458</v>
      </c>
      <c r="D780" s="38">
        <v>0</v>
      </c>
      <c r="E780" s="38">
        <v>0</v>
      </c>
      <c r="F780" s="38">
        <v>0</v>
      </c>
      <c r="G780" s="38">
        <v>1</v>
      </c>
      <c r="H780" s="38">
        <v>2</v>
      </c>
      <c r="I780" s="38">
        <v>3</v>
      </c>
      <c r="J780" s="38">
        <v>0</v>
      </c>
      <c r="K780" s="57">
        <v>0.2316</v>
      </c>
      <c r="L780" s="38">
        <v>0</v>
      </c>
      <c r="M780" s="38">
        <v>0</v>
      </c>
      <c r="N780" s="38">
        <v>0</v>
      </c>
      <c r="O780" s="38">
        <v>0</v>
      </c>
      <c r="P780" s="38">
        <v>4</v>
      </c>
      <c r="Q780" s="38">
        <v>6</v>
      </c>
      <c r="R780" s="57">
        <v>1.06</v>
      </c>
      <c r="S780" s="38">
        <v>6</v>
      </c>
      <c r="T780" s="35"/>
      <c r="U780" s="35">
        <v>488</v>
      </c>
      <c r="V780" s="35">
        <v>219</v>
      </c>
      <c r="W780" s="35">
        <v>40</v>
      </c>
      <c r="X780" s="58">
        <v>87773.536926559987</v>
      </c>
      <c r="Y780" s="58">
        <v>14629</v>
      </c>
    </row>
    <row r="781" spans="1:25" s="58" customFormat="1">
      <c r="A781" s="56">
        <v>488</v>
      </c>
      <c r="B781" s="35">
        <v>488219044</v>
      </c>
      <c r="C781" s="37" t="s">
        <v>458</v>
      </c>
      <c r="D781" s="38">
        <v>0</v>
      </c>
      <c r="E781" s="38">
        <v>0</v>
      </c>
      <c r="F781" s="38">
        <v>9</v>
      </c>
      <c r="G781" s="38">
        <v>43</v>
      </c>
      <c r="H781" s="38">
        <v>34</v>
      </c>
      <c r="I781" s="38">
        <v>50</v>
      </c>
      <c r="J781" s="38">
        <v>0</v>
      </c>
      <c r="K781" s="57">
        <v>5.2496</v>
      </c>
      <c r="L781" s="38">
        <v>0</v>
      </c>
      <c r="M781" s="38">
        <v>16</v>
      </c>
      <c r="N781" s="38">
        <v>4</v>
      </c>
      <c r="O781" s="38">
        <v>4</v>
      </c>
      <c r="P781" s="38">
        <v>81</v>
      </c>
      <c r="Q781" s="38">
        <v>136</v>
      </c>
      <c r="R781" s="57">
        <v>1.06</v>
      </c>
      <c r="S781" s="38">
        <v>11</v>
      </c>
      <c r="T781" s="35"/>
      <c r="U781" s="35">
        <v>488</v>
      </c>
      <c r="V781" s="35">
        <v>219</v>
      </c>
      <c r="W781" s="35">
        <v>44</v>
      </c>
      <c r="X781" s="58">
        <v>2097615.1719353599</v>
      </c>
      <c r="Y781" s="58">
        <v>15424</v>
      </c>
    </row>
    <row r="782" spans="1:25" s="58" customFormat="1">
      <c r="A782" s="56">
        <v>488</v>
      </c>
      <c r="B782" s="35">
        <v>488219050</v>
      </c>
      <c r="C782" s="37" t="s">
        <v>458</v>
      </c>
      <c r="D782" s="38">
        <v>0</v>
      </c>
      <c r="E782" s="38">
        <v>0</v>
      </c>
      <c r="F782" s="38">
        <v>0</v>
      </c>
      <c r="G782" s="38">
        <v>0</v>
      </c>
      <c r="H782" s="38">
        <v>0</v>
      </c>
      <c r="I782" s="38">
        <v>1</v>
      </c>
      <c r="J782" s="38">
        <v>0</v>
      </c>
      <c r="K782" s="57">
        <v>3.8600000000000002E-2</v>
      </c>
      <c r="L782" s="38">
        <v>0</v>
      </c>
      <c r="M782" s="38">
        <v>0</v>
      </c>
      <c r="N782" s="38">
        <v>0</v>
      </c>
      <c r="O782" s="38">
        <v>0</v>
      </c>
      <c r="P782" s="38">
        <v>1</v>
      </c>
      <c r="Q782" s="38">
        <v>1</v>
      </c>
      <c r="R782" s="57">
        <v>1.06</v>
      </c>
      <c r="S782" s="38">
        <v>4</v>
      </c>
      <c r="T782" s="35"/>
      <c r="U782" s="35">
        <v>488</v>
      </c>
      <c r="V782" s="35">
        <v>219</v>
      </c>
      <c r="W782" s="35">
        <v>50</v>
      </c>
      <c r="X782" s="58">
        <v>16708.126387760003</v>
      </c>
      <c r="Y782" s="58">
        <v>16708</v>
      </c>
    </row>
    <row r="783" spans="1:25" s="58" customFormat="1">
      <c r="A783" s="56">
        <v>488</v>
      </c>
      <c r="B783" s="35">
        <v>488219052</v>
      </c>
      <c r="C783" s="37" t="s">
        <v>458</v>
      </c>
      <c r="D783" s="38">
        <v>0</v>
      </c>
      <c r="E783" s="38">
        <v>0</v>
      </c>
      <c r="F783" s="38">
        <v>0</v>
      </c>
      <c r="G783" s="38">
        <v>2</v>
      </c>
      <c r="H783" s="38">
        <v>1</v>
      </c>
      <c r="I783" s="38">
        <v>0</v>
      </c>
      <c r="J783" s="38">
        <v>0</v>
      </c>
      <c r="K783" s="57">
        <v>0.1158</v>
      </c>
      <c r="L783" s="38">
        <v>0</v>
      </c>
      <c r="M783" s="38">
        <v>0</v>
      </c>
      <c r="N783" s="38">
        <v>0</v>
      </c>
      <c r="O783" s="38">
        <v>0</v>
      </c>
      <c r="P783" s="38">
        <v>0</v>
      </c>
      <c r="Q783" s="38">
        <v>3</v>
      </c>
      <c r="R783" s="57">
        <v>1.06</v>
      </c>
      <c r="S783" s="38">
        <v>7</v>
      </c>
      <c r="T783" s="35"/>
      <c r="U783" s="35">
        <v>488</v>
      </c>
      <c r="V783" s="35">
        <v>219</v>
      </c>
      <c r="W783" s="35">
        <v>52</v>
      </c>
      <c r="X783" s="58">
        <v>31424.32236328</v>
      </c>
      <c r="Y783" s="58">
        <v>10475</v>
      </c>
    </row>
    <row r="784" spans="1:25" s="58" customFormat="1">
      <c r="A784" s="56">
        <v>488</v>
      </c>
      <c r="B784" s="35">
        <v>488219065</v>
      </c>
      <c r="C784" s="37" t="s">
        <v>458</v>
      </c>
      <c r="D784" s="38">
        <v>0</v>
      </c>
      <c r="E784" s="38">
        <v>0</v>
      </c>
      <c r="F784" s="38">
        <v>1</v>
      </c>
      <c r="G784" s="38">
        <v>3</v>
      </c>
      <c r="H784" s="38">
        <v>2</v>
      </c>
      <c r="I784" s="38">
        <v>3</v>
      </c>
      <c r="J784" s="38">
        <v>0</v>
      </c>
      <c r="K784" s="57">
        <v>0.34739999999999999</v>
      </c>
      <c r="L784" s="38">
        <v>0</v>
      </c>
      <c r="M784" s="38">
        <v>0</v>
      </c>
      <c r="N784" s="38">
        <v>0</v>
      </c>
      <c r="O784" s="38">
        <v>0</v>
      </c>
      <c r="P784" s="38">
        <v>1</v>
      </c>
      <c r="Q784" s="38">
        <v>9</v>
      </c>
      <c r="R784" s="57">
        <v>1.06</v>
      </c>
      <c r="S784" s="38">
        <v>2</v>
      </c>
      <c r="T784" s="35"/>
      <c r="U784" s="35">
        <v>488</v>
      </c>
      <c r="V784" s="35">
        <v>219</v>
      </c>
      <c r="W784" s="35">
        <v>65</v>
      </c>
      <c r="X784" s="58">
        <v>103625.61648984</v>
      </c>
      <c r="Y784" s="58">
        <v>11514</v>
      </c>
    </row>
    <row r="785" spans="1:25" s="58" customFormat="1">
      <c r="A785" s="56">
        <v>488</v>
      </c>
      <c r="B785" s="35">
        <v>488219082</v>
      </c>
      <c r="C785" s="37" t="s">
        <v>458</v>
      </c>
      <c r="D785" s="38">
        <v>0</v>
      </c>
      <c r="E785" s="38">
        <v>0</v>
      </c>
      <c r="F785" s="38">
        <v>0</v>
      </c>
      <c r="G785" s="38">
        <v>0</v>
      </c>
      <c r="H785" s="38">
        <v>0</v>
      </c>
      <c r="I785" s="38">
        <v>3</v>
      </c>
      <c r="J785" s="38">
        <v>0</v>
      </c>
      <c r="K785" s="57">
        <v>0.1158</v>
      </c>
      <c r="L785" s="38">
        <v>0</v>
      </c>
      <c r="M785" s="38">
        <v>0</v>
      </c>
      <c r="N785" s="38">
        <v>0</v>
      </c>
      <c r="O785" s="38">
        <v>0</v>
      </c>
      <c r="P785" s="38">
        <v>0</v>
      </c>
      <c r="Q785" s="38">
        <v>3</v>
      </c>
      <c r="R785" s="57">
        <v>1.06</v>
      </c>
      <c r="S785" s="38">
        <v>2</v>
      </c>
      <c r="T785" s="35"/>
      <c r="U785" s="35">
        <v>488</v>
      </c>
      <c r="V785" s="35">
        <v>219</v>
      </c>
      <c r="W785" s="35">
        <v>82</v>
      </c>
      <c r="X785" s="58">
        <v>36528.967763280001</v>
      </c>
      <c r="Y785" s="58">
        <v>12176</v>
      </c>
    </row>
    <row r="786" spans="1:25" s="58" customFormat="1">
      <c r="A786" s="56">
        <v>488</v>
      </c>
      <c r="B786" s="35">
        <v>488219083</v>
      </c>
      <c r="C786" s="37" t="s">
        <v>458</v>
      </c>
      <c r="D786" s="38">
        <v>0</v>
      </c>
      <c r="E786" s="38">
        <v>0</v>
      </c>
      <c r="F786" s="38">
        <v>0</v>
      </c>
      <c r="G786" s="38">
        <v>1</v>
      </c>
      <c r="H786" s="38">
        <v>3</v>
      </c>
      <c r="I786" s="38">
        <v>8</v>
      </c>
      <c r="J786" s="38">
        <v>0</v>
      </c>
      <c r="K786" s="57">
        <v>0.4632</v>
      </c>
      <c r="L786" s="38">
        <v>0</v>
      </c>
      <c r="M786" s="38">
        <v>1</v>
      </c>
      <c r="N786" s="38">
        <v>0</v>
      </c>
      <c r="O786" s="38">
        <v>1</v>
      </c>
      <c r="P786" s="38">
        <v>5</v>
      </c>
      <c r="Q786" s="38">
        <v>12</v>
      </c>
      <c r="R786" s="57">
        <v>1.06</v>
      </c>
      <c r="S786" s="38">
        <v>6</v>
      </c>
      <c r="T786" s="35"/>
      <c r="U786" s="35">
        <v>488</v>
      </c>
      <c r="V786" s="35">
        <v>219</v>
      </c>
      <c r="W786" s="35">
        <v>83</v>
      </c>
      <c r="X786" s="58">
        <v>169249.69805312</v>
      </c>
      <c r="Y786" s="58">
        <v>14104</v>
      </c>
    </row>
    <row r="787" spans="1:25" s="58" customFormat="1">
      <c r="A787" s="56">
        <v>488</v>
      </c>
      <c r="B787" s="35">
        <v>488219118</v>
      </c>
      <c r="C787" s="37" t="s">
        <v>458</v>
      </c>
      <c r="D787" s="38">
        <v>0</v>
      </c>
      <c r="E787" s="38">
        <v>0</v>
      </c>
      <c r="F787" s="38">
        <v>0</v>
      </c>
      <c r="G787" s="38">
        <v>1</v>
      </c>
      <c r="H787" s="38">
        <v>1</v>
      </c>
      <c r="I787" s="38">
        <v>0</v>
      </c>
      <c r="J787" s="38">
        <v>0</v>
      </c>
      <c r="K787" s="57">
        <v>7.7200000000000005E-2</v>
      </c>
      <c r="L787" s="38">
        <v>0</v>
      </c>
      <c r="M787" s="38">
        <v>0</v>
      </c>
      <c r="N787" s="38">
        <v>0</v>
      </c>
      <c r="O787" s="38">
        <v>0</v>
      </c>
      <c r="P787" s="38">
        <v>2</v>
      </c>
      <c r="Q787" s="38">
        <v>2</v>
      </c>
      <c r="R787" s="57">
        <v>1.06</v>
      </c>
      <c r="S787" s="38">
        <v>5</v>
      </c>
      <c r="T787" s="35"/>
      <c r="U787" s="35">
        <v>488</v>
      </c>
      <c r="V787" s="35">
        <v>219</v>
      </c>
      <c r="W787" s="35">
        <v>118</v>
      </c>
      <c r="X787" s="58">
        <v>30114.543575520001</v>
      </c>
      <c r="Y787" s="58">
        <v>15057</v>
      </c>
    </row>
    <row r="788" spans="1:25" s="58" customFormat="1">
      <c r="A788" s="56">
        <v>488</v>
      </c>
      <c r="B788" s="35">
        <v>488219122</v>
      </c>
      <c r="C788" s="37" t="s">
        <v>458</v>
      </c>
      <c r="D788" s="38">
        <v>0</v>
      </c>
      <c r="E788" s="38">
        <v>0</v>
      </c>
      <c r="F788" s="38">
        <v>4</v>
      </c>
      <c r="G788" s="38">
        <v>11</v>
      </c>
      <c r="H788" s="38">
        <v>2</v>
      </c>
      <c r="I788" s="38">
        <v>11</v>
      </c>
      <c r="J788" s="38">
        <v>0</v>
      </c>
      <c r="K788" s="57">
        <v>1.0808</v>
      </c>
      <c r="L788" s="38">
        <v>0</v>
      </c>
      <c r="M788" s="38">
        <v>4</v>
      </c>
      <c r="N788" s="38">
        <v>0</v>
      </c>
      <c r="O788" s="38">
        <v>0</v>
      </c>
      <c r="P788" s="38">
        <v>9</v>
      </c>
      <c r="Q788" s="38">
        <v>28</v>
      </c>
      <c r="R788" s="57">
        <v>1.06</v>
      </c>
      <c r="S788" s="38">
        <v>3</v>
      </c>
      <c r="T788" s="35"/>
      <c r="U788" s="35">
        <v>488</v>
      </c>
      <c r="V788" s="35">
        <v>219</v>
      </c>
      <c r="W788" s="35">
        <v>122</v>
      </c>
      <c r="X788" s="58">
        <v>363693.83425728005</v>
      </c>
      <c r="Y788" s="58">
        <v>12989</v>
      </c>
    </row>
    <row r="789" spans="1:25" s="58" customFormat="1">
      <c r="A789" s="56">
        <v>488</v>
      </c>
      <c r="B789" s="35">
        <v>488219131</v>
      </c>
      <c r="C789" s="37" t="s">
        <v>458</v>
      </c>
      <c r="D789" s="38">
        <v>0</v>
      </c>
      <c r="E789" s="38">
        <v>0</v>
      </c>
      <c r="F789" s="38">
        <v>1</v>
      </c>
      <c r="G789" s="38">
        <v>1</v>
      </c>
      <c r="H789" s="38">
        <v>2</v>
      </c>
      <c r="I789" s="38">
        <v>7</v>
      </c>
      <c r="J789" s="38">
        <v>0</v>
      </c>
      <c r="K789" s="57">
        <v>0.42459999999999998</v>
      </c>
      <c r="L789" s="38">
        <v>0</v>
      </c>
      <c r="M789" s="38">
        <v>0</v>
      </c>
      <c r="N789" s="38">
        <v>0</v>
      </c>
      <c r="O789" s="38">
        <v>0</v>
      </c>
      <c r="P789" s="38">
        <v>0</v>
      </c>
      <c r="Q789" s="38">
        <v>11</v>
      </c>
      <c r="R789" s="57">
        <v>1.06</v>
      </c>
      <c r="S789" s="38">
        <v>2</v>
      </c>
      <c r="T789" s="35"/>
      <c r="U789" s="35">
        <v>488</v>
      </c>
      <c r="V789" s="35">
        <v>219</v>
      </c>
      <c r="W789" s="35">
        <v>131</v>
      </c>
      <c r="X789" s="58">
        <v>126822.31426535998</v>
      </c>
      <c r="Y789" s="58">
        <v>11529</v>
      </c>
    </row>
    <row r="790" spans="1:25" s="58" customFormat="1">
      <c r="A790" s="56">
        <v>488</v>
      </c>
      <c r="B790" s="35">
        <v>488219133</v>
      </c>
      <c r="C790" s="37" t="s">
        <v>458</v>
      </c>
      <c r="D790" s="38">
        <v>0</v>
      </c>
      <c r="E790" s="38">
        <v>0</v>
      </c>
      <c r="F790" s="38">
        <v>4</v>
      </c>
      <c r="G790" s="38">
        <v>9</v>
      </c>
      <c r="H790" s="38">
        <v>5</v>
      </c>
      <c r="I790" s="38">
        <v>11</v>
      </c>
      <c r="J790" s="38">
        <v>0</v>
      </c>
      <c r="K790" s="57">
        <v>1.1194</v>
      </c>
      <c r="L790" s="38">
        <v>0</v>
      </c>
      <c r="M790" s="38">
        <v>7</v>
      </c>
      <c r="N790" s="38">
        <v>0</v>
      </c>
      <c r="O790" s="38">
        <v>0</v>
      </c>
      <c r="P790" s="38">
        <v>10</v>
      </c>
      <c r="Q790" s="38">
        <v>29</v>
      </c>
      <c r="R790" s="57">
        <v>1.06</v>
      </c>
      <c r="S790" s="38">
        <v>9</v>
      </c>
      <c r="T790" s="35"/>
      <c r="U790" s="35">
        <v>488</v>
      </c>
      <c r="V790" s="35">
        <v>219</v>
      </c>
      <c r="W790" s="35">
        <v>133</v>
      </c>
      <c r="X790" s="58">
        <v>400235.93964503997</v>
      </c>
      <c r="Y790" s="58">
        <v>13801</v>
      </c>
    </row>
    <row r="791" spans="1:25" s="58" customFormat="1">
      <c r="A791" s="56">
        <v>488</v>
      </c>
      <c r="B791" s="35">
        <v>488219142</v>
      </c>
      <c r="C791" s="37" t="s">
        <v>458</v>
      </c>
      <c r="D791" s="38">
        <v>0</v>
      </c>
      <c r="E791" s="38">
        <v>0</v>
      </c>
      <c r="F791" s="38">
        <v>1</v>
      </c>
      <c r="G791" s="38">
        <v>5</v>
      </c>
      <c r="H791" s="38">
        <v>5</v>
      </c>
      <c r="I791" s="38">
        <v>7</v>
      </c>
      <c r="J791" s="38">
        <v>0</v>
      </c>
      <c r="K791" s="57">
        <v>0.69479999999999997</v>
      </c>
      <c r="L791" s="38">
        <v>0</v>
      </c>
      <c r="M791" s="38">
        <v>0</v>
      </c>
      <c r="N791" s="38">
        <v>0</v>
      </c>
      <c r="O791" s="38">
        <v>0</v>
      </c>
      <c r="P791" s="38">
        <v>3</v>
      </c>
      <c r="Q791" s="38">
        <v>18</v>
      </c>
      <c r="R791" s="57">
        <v>1.06</v>
      </c>
      <c r="S791" s="38">
        <v>7</v>
      </c>
      <c r="T791" s="35"/>
      <c r="U791" s="35">
        <v>488</v>
      </c>
      <c r="V791" s="35">
        <v>219</v>
      </c>
      <c r="W791" s="35">
        <v>142</v>
      </c>
      <c r="X791" s="58">
        <v>215871.35057968006</v>
      </c>
      <c r="Y791" s="58">
        <v>11993</v>
      </c>
    </row>
    <row r="792" spans="1:25" s="58" customFormat="1">
      <c r="A792" s="56">
        <v>488</v>
      </c>
      <c r="B792" s="35">
        <v>488219145</v>
      </c>
      <c r="C792" s="37" t="s">
        <v>458</v>
      </c>
      <c r="D792" s="38">
        <v>0</v>
      </c>
      <c r="E792" s="38">
        <v>0</v>
      </c>
      <c r="F792" s="38">
        <v>0</v>
      </c>
      <c r="G792" s="38">
        <v>5</v>
      </c>
      <c r="H792" s="38">
        <v>0</v>
      </c>
      <c r="I792" s="38">
        <v>0</v>
      </c>
      <c r="J792" s="38">
        <v>0</v>
      </c>
      <c r="K792" s="57">
        <v>0.193</v>
      </c>
      <c r="L792" s="38">
        <v>0</v>
      </c>
      <c r="M792" s="38">
        <v>0</v>
      </c>
      <c r="N792" s="38">
        <v>0</v>
      </c>
      <c r="O792" s="38">
        <v>0</v>
      </c>
      <c r="P792" s="38">
        <v>4</v>
      </c>
      <c r="Q792" s="38">
        <v>5</v>
      </c>
      <c r="R792" s="57">
        <v>1.06</v>
      </c>
      <c r="S792" s="38">
        <v>5</v>
      </c>
      <c r="T792" s="35"/>
      <c r="U792" s="35">
        <v>488</v>
      </c>
      <c r="V792" s="35">
        <v>219</v>
      </c>
      <c r="W792" s="35">
        <v>145</v>
      </c>
      <c r="X792" s="58">
        <v>71604.189138799993</v>
      </c>
      <c r="Y792" s="58">
        <v>14321</v>
      </c>
    </row>
    <row r="793" spans="1:25" s="58" customFormat="1">
      <c r="A793" s="56">
        <v>488</v>
      </c>
      <c r="B793" s="35">
        <v>488219171</v>
      </c>
      <c r="C793" s="37" t="s">
        <v>458</v>
      </c>
      <c r="D793" s="38">
        <v>0</v>
      </c>
      <c r="E793" s="38">
        <v>0</v>
      </c>
      <c r="F793" s="38">
        <v>0</v>
      </c>
      <c r="G793" s="38">
        <v>3</v>
      </c>
      <c r="H793" s="38">
        <v>4</v>
      </c>
      <c r="I793" s="38">
        <v>3</v>
      </c>
      <c r="J793" s="38">
        <v>0</v>
      </c>
      <c r="K793" s="57">
        <v>0.38600000000000001</v>
      </c>
      <c r="L793" s="38">
        <v>0</v>
      </c>
      <c r="M793" s="38">
        <v>0</v>
      </c>
      <c r="N793" s="38">
        <v>0</v>
      </c>
      <c r="O793" s="38">
        <v>0</v>
      </c>
      <c r="P793" s="38">
        <v>4</v>
      </c>
      <c r="Q793" s="38">
        <v>10</v>
      </c>
      <c r="R793" s="57">
        <v>1.06</v>
      </c>
      <c r="S793" s="38">
        <v>4</v>
      </c>
      <c r="T793" s="35"/>
      <c r="U793" s="35">
        <v>488</v>
      </c>
      <c r="V793" s="35">
        <v>219</v>
      </c>
      <c r="W793" s="35">
        <v>171</v>
      </c>
      <c r="X793" s="58">
        <v>127336.51047759999</v>
      </c>
      <c r="Y793" s="58">
        <v>12734</v>
      </c>
    </row>
    <row r="794" spans="1:25" s="58" customFormat="1">
      <c r="A794" s="56">
        <v>488</v>
      </c>
      <c r="B794" s="35">
        <v>488219182</v>
      </c>
      <c r="C794" s="37" t="s">
        <v>458</v>
      </c>
      <c r="D794" s="38">
        <v>0</v>
      </c>
      <c r="E794" s="38">
        <v>0</v>
      </c>
      <c r="F794" s="38">
        <v>0</v>
      </c>
      <c r="G794" s="38">
        <v>1</v>
      </c>
      <c r="H794" s="38">
        <v>0</v>
      </c>
      <c r="I794" s="38">
        <v>0</v>
      </c>
      <c r="J794" s="38">
        <v>0</v>
      </c>
      <c r="K794" s="57">
        <v>3.8600000000000002E-2</v>
      </c>
      <c r="L794" s="38">
        <v>0</v>
      </c>
      <c r="M794" s="38">
        <v>0</v>
      </c>
      <c r="N794" s="38">
        <v>0</v>
      </c>
      <c r="O794" s="38">
        <v>0</v>
      </c>
      <c r="P794" s="38">
        <v>0</v>
      </c>
      <c r="Q794" s="38">
        <v>1</v>
      </c>
      <c r="R794" s="57">
        <v>1.06</v>
      </c>
      <c r="S794" s="38">
        <v>8</v>
      </c>
      <c r="T794" s="35"/>
      <c r="U794" s="35">
        <v>488</v>
      </c>
      <c r="V794" s="35">
        <v>219</v>
      </c>
      <c r="W794" s="35">
        <v>182</v>
      </c>
      <c r="X794" s="58">
        <v>10603.392387760001</v>
      </c>
      <c r="Y794" s="58">
        <v>10603</v>
      </c>
    </row>
    <row r="795" spans="1:25" s="58" customFormat="1">
      <c r="A795" s="56">
        <v>488</v>
      </c>
      <c r="B795" s="35">
        <v>488219219</v>
      </c>
      <c r="C795" s="37" t="s">
        <v>458</v>
      </c>
      <c r="D795" s="38">
        <v>0</v>
      </c>
      <c r="E795" s="38">
        <v>0</v>
      </c>
      <c r="F795" s="38">
        <v>0</v>
      </c>
      <c r="G795" s="38">
        <v>6</v>
      </c>
      <c r="H795" s="38">
        <v>2</v>
      </c>
      <c r="I795" s="38">
        <v>5</v>
      </c>
      <c r="J795" s="38">
        <v>0</v>
      </c>
      <c r="K795" s="57">
        <v>0.50180000000000002</v>
      </c>
      <c r="L795" s="38">
        <v>0</v>
      </c>
      <c r="M795" s="38">
        <v>0</v>
      </c>
      <c r="N795" s="38">
        <v>0</v>
      </c>
      <c r="O795" s="38">
        <v>0</v>
      </c>
      <c r="P795" s="38">
        <v>1</v>
      </c>
      <c r="Q795" s="38">
        <v>13</v>
      </c>
      <c r="R795" s="57">
        <v>1.06</v>
      </c>
      <c r="S795" s="38">
        <v>2</v>
      </c>
      <c r="T795" s="35"/>
      <c r="U795" s="35">
        <v>488</v>
      </c>
      <c r="V795" s="35">
        <v>219</v>
      </c>
      <c r="W795" s="35">
        <v>219</v>
      </c>
      <c r="X795" s="58">
        <v>149238.85024088001</v>
      </c>
      <c r="Y795" s="58">
        <v>11480</v>
      </c>
    </row>
    <row r="796" spans="1:25" s="58" customFormat="1">
      <c r="A796" s="56">
        <v>488</v>
      </c>
      <c r="B796" s="35">
        <v>488219231</v>
      </c>
      <c r="C796" s="37" t="s">
        <v>458</v>
      </c>
      <c r="D796" s="38">
        <v>0</v>
      </c>
      <c r="E796" s="38">
        <v>0</v>
      </c>
      <c r="F796" s="38">
        <v>2</v>
      </c>
      <c r="G796" s="38">
        <v>11</v>
      </c>
      <c r="H796" s="38">
        <v>6</v>
      </c>
      <c r="I796" s="38">
        <v>12</v>
      </c>
      <c r="J796" s="38">
        <v>0</v>
      </c>
      <c r="K796" s="57">
        <v>1.1966000000000001</v>
      </c>
      <c r="L796" s="38">
        <v>0</v>
      </c>
      <c r="M796" s="38">
        <v>1</v>
      </c>
      <c r="N796" s="38">
        <v>0</v>
      </c>
      <c r="O796" s="38">
        <v>0</v>
      </c>
      <c r="P796" s="38">
        <v>7</v>
      </c>
      <c r="Q796" s="38">
        <v>31</v>
      </c>
      <c r="R796" s="57">
        <v>1.06</v>
      </c>
      <c r="S796" s="38">
        <v>4</v>
      </c>
      <c r="T796" s="35"/>
      <c r="U796" s="35">
        <v>488</v>
      </c>
      <c r="V796" s="35">
        <v>219</v>
      </c>
      <c r="W796" s="35">
        <v>231</v>
      </c>
      <c r="X796" s="58">
        <v>379563.25482056005</v>
      </c>
      <c r="Y796" s="58">
        <v>12244</v>
      </c>
    </row>
    <row r="797" spans="1:25" s="58" customFormat="1">
      <c r="A797" s="56">
        <v>488</v>
      </c>
      <c r="B797" s="35">
        <v>488219239</v>
      </c>
      <c r="C797" s="37" t="s">
        <v>458</v>
      </c>
      <c r="D797" s="38">
        <v>0</v>
      </c>
      <c r="E797" s="38">
        <v>0</v>
      </c>
      <c r="F797" s="38">
        <v>0</v>
      </c>
      <c r="G797" s="38">
        <v>4</v>
      </c>
      <c r="H797" s="38">
        <v>3</v>
      </c>
      <c r="I797" s="38">
        <v>2</v>
      </c>
      <c r="J797" s="38">
        <v>0</v>
      </c>
      <c r="K797" s="57">
        <v>0.34739999999999999</v>
      </c>
      <c r="L797" s="38">
        <v>0</v>
      </c>
      <c r="M797" s="38">
        <v>0</v>
      </c>
      <c r="N797" s="38">
        <v>0</v>
      </c>
      <c r="O797" s="38">
        <v>0</v>
      </c>
      <c r="P797" s="38">
        <v>3</v>
      </c>
      <c r="Q797" s="38">
        <v>9</v>
      </c>
      <c r="R797" s="57">
        <v>1.06</v>
      </c>
      <c r="S797" s="38">
        <v>6</v>
      </c>
      <c r="T797" s="35"/>
      <c r="U797" s="35">
        <v>488</v>
      </c>
      <c r="V797" s="35">
        <v>219</v>
      </c>
      <c r="W797" s="35">
        <v>239</v>
      </c>
      <c r="X797" s="58">
        <v>112573.40368983999</v>
      </c>
      <c r="Y797" s="58">
        <v>12508</v>
      </c>
    </row>
    <row r="798" spans="1:25" s="58" customFormat="1">
      <c r="A798" s="56">
        <v>488</v>
      </c>
      <c r="B798" s="35">
        <v>488219243</v>
      </c>
      <c r="C798" s="37" t="s">
        <v>458</v>
      </c>
      <c r="D798" s="38">
        <v>0</v>
      </c>
      <c r="E798" s="38">
        <v>0</v>
      </c>
      <c r="F798" s="38">
        <v>3</v>
      </c>
      <c r="G798" s="38">
        <v>11</v>
      </c>
      <c r="H798" s="38">
        <v>12</v>
      </c>
      <c r="I798" s="38">
        <v>7</v>
      </c>
      <c r="J798" s="38">
        <v>0</v>
      </c>
      <c r="K798" s="57">
        <v>1.2738</v>
      </c>
      <c r="L798" s="38">
        <v>0</v>
      </c>
      <c r="M798" s="38">
        <v>4</v>
      </c>
      <c r="N798" s="38">
        <v>0</v>
      </c>
      <c r="O798" s="38">
        <v>0</v>
      </c>
      <c r="P798" s="38">
        <v>14</v>
      </c>
      <c r="Q798" s="38">
        <v>33</v>
      </c>
      <c r="R798" s="57">
        <v>1.06</v>
      </c>
      <c r="S798" s="38">
        <v>9</v>
      </c>
      <c r="T798" s="35"/>
      <c r="U798" s="35">
        <v>488</v>
      </c>
      <c r="V798" s="35">
        <v>219</v>
      </c>
      <c r="W798" s="35">
        <v>243</v>
      </c>
      <c r="X798" s="58">
        <v>449180.91399608005</v>
      </c>
      <c r="Y798" s="58">
        <v>13612</v>
      </c>
    </row>
    <row r="799" spans="1:25" s="58" customFormat="1">
      <c r="A799" s="56">
        <v>488</v>
      </c>
      <c r="B799" s="35">
        <v>488219244</v>
      </c>
      <c r="C799" s="37" t="s">
        <v>458</v>
      </c>
      <c r="D799" s="38">
        <v>0</v>
      </c>
      <c r="E799" s="38">
        <v>0</v>
      </c>
      <c r="F799" s="38">
        <v>7</v>
      </c>
      <c r="G799" s="38">
        <v>69</v>
      </c>
      <c r="H799" s="38">
        <v>53</v>
      </c>
      <c r="I799" s="38">
        <v>70</v>
      </c>
      <c r="J799" s="38">
        <v>0</v>
      </c>
      <c r="K799" s="57">
        <v>7.6814</v>
      </c>
      <c r="L799" s="38">
        <v>0</v>
      </c>
      <c r="M799" s="38">
        <v>28</v>
      </c>
      <c r="N799" s="38">
        <v>4</v>
      </c>
      <c r="O799" s="38">
        <v>4</v>
      </c>
      <c r="P799" s="38">
        <v>102</v>
      </c>
      <c r="Q799" s="38">
        <v>199</v>
      </c>
      <c r="R799" s="57">
        <v>1.06</v>
      </c>
      <c r="S799" s="38">
        <v>10</v>
      </c>
      <c r="T799" s="35"/>
      <c r="U799" s="35">
        <v>488</v>
      </c>
      <c r="V799" s="35">
        <v>219</v>
      </c>
      <c r="W799" s="35">
        <v>244</v>
      </c>
      <c r="X799" s="58">
        <v>2924283.1641642405</v>
      </c>
      <c r="Y799" s="58">
        <v>14695</v>
      </c>
    </row>
    <row r="800" spans="1:25" s="58" customFormat="1">
      <c r="A800" s="56">
        <v>488</v>
      </c>
      <c r="B800" s="35">
        <v>488219251</v>
      </c>
      <c r="C800" s="37" t="s">
        <v>458</v>
      </c>
      <c r="D800" s="38">
        <v>0</v>
      </c>
      <c r="E800" s="38">
        <v>0</v>
      </c>
      <c r="F800" s="38">
        <v>10</v>
      </c>
      <c r="G800" s="38">
        <v>44</v>
      </c>
      <c r="H800" s="38">
        <v>25</v>
      </c>
      <c r="I800" s="38">
        <v>24</v>
      </c>
      <c r="J800" s="38">
        <v>0</v>
      </c>
      <c r="K800" s="57">
        <v>3.9758</v>
      </c>
      <c r="L800" s="38">
        <v>0</v>
      </c>
      <c r="M800" s="38">
        <v>8</v>
      </c>
      <c r="N800" s="38">
        <v>0</v>
      </c>
      <c r="O800" s="38">
        <v>0</v>
      </c>
      <c r="P800" s="38">
        <v>39</v>
      </c>
      <c r="Q800" s="38">
        <v>103</v>
      </c>
      <c r="R800" s="57">
        <v>1.06</v>
      </c>
      <c r="S800" s="38">
        <v>9</v>
      </c>
      <c r="T800" s="35"/>
      <c r="U800" s="35">
        <v>488</v>
      </c>
      <c r="V800" s="35">
        <v>219</v>
      </c>
      <c r="W800" s="35">
        <v>251</v>
      </c>
      <c r="X800" s="58">
        <v>1370493.9833392799</v>
      </c>
      <c r="Y800" s="58">
        <v>13306</v>
      </c>
    </row>
    <row r="801" spans="1:25" s="58" customFormat="1">
      <c r="A801" s="56">
        <v>488</v>
      </c>
      <c r="B801" s="35">
        <v>488219264</v>
      </c>
      <c r="C801" s="37" t="s">
        <v>458</v>
      </c>
      <c r="D801" s="38">
        <v>0</v>
      </c>
      <c r="E801" s="38">
        <v>0</v>
      </c>
      <c r="F801" s="38">
        <v>1</v>
      </c>
      <c r="G801" s="38">
        <v>5</v>
      </c>
      <c r="H801" s="38">
        <v>5</v>
      </c>
      <c r="I801" s="38">
        <v>3</v>
      </c>
      <c r="J801" s="38">
        <v>0</v>
      </c>
      <c r="K801" s="57">
        <v>0.54039999999999999</v>
      </c>
      <c r="L801" s="38">
        <v>0</v>
      </c>
      <c r="M801" s="38">
        <v>0</v>
      </c>
      <c r="N801" s="38">
        <v>0</v>
      </c>
      <c r="O801" s="38">
        <v>0</v>
      </c>
      <c r="P801" s="38">
        <v>2</v>
      </c>
      <c r="Q801" s="38">
        <v>14</v>
      </c>
      <c r="R801" s="57">
        <v>1.06</v>
      </c>
      <c r="S801" s="38">
        <v>3</v>
      </c>
      <c r="T801" s="35"/>
      <c r="U801" s="35">
        <v>488</v>
      </c>
      <c r="V801" s="35">
        <v>219</v>
      </c>
      <c r="W801" s="35">
        <v>264</v>
      </c>
      <c r="X801" s="58">
        <v>160016.84782864002</v>
      </c>
      <c r="Y801" s="58">
        <v>11430</v>
      </c>
    </row>
    <row r="802" spans="1:25" s="58" customFormat="1">
      <c r="A802" s="56">
        <v>488</v>
      </c>
      <c r="B802" s="35">
        <v>488219285</v>
      </c>
      <c r="C802" s="37" t="s">
        <v>458</v>
      </c>
      <c r="D802" s="38">
        <v>0</v>
      </c>
      <c r="E802" s="38">
        <v>0</v>
      </c>
      <c r="F802" s="38">
        <v>0</v>
      </c>
      <c r="G802" s="38">
        <v>1</v>
      </c>
      <c r="H802" s="38">
        <v>0</v>
      </c>
      <c r="I802" s="38">
        <v>2</v>
      </c>
      <c r="J802" s="38">
        <v>0</v>
      </c>
      <c r="K802" s="57">
        <v>0.1158</v>
      </c>
      <c r="L802" s="38">
        <v>0</v>
      </c>
      <c r="M802" s="38">
        <v>0</v>
      </c>
      <c r="N802" s="38">
        <v>0</v>
      </c>
      <c r="O802" s="38">
        <v>0</v>
      </c>
      <c r="P802" s="38">
        <v>2</v>
      </c>
      <c r="Q802" s="38">
        <v>3</v>
      </c>
      <c r="R802" s="57">
        <v>1.06</v>
      </c>
      <c r="S802" s="38">
        <v>8</v>
      </c>
      <c r="T802" s="35"/>
      <c r="U802" s="35">
        <v>488</v>
      </c>
      <c r="V802" s="35">
        <v>219</v>
      </c>
      <c r="W802" s="35">
        <v>285</v>
      </c>
      <c r="X802" s="58">
        <v>46163.478763280007</v>
      </c>
      <c r="Y802" s="58">
        <v>15388</v>
      </c>
    </row>
    <row r="803" spans="1:25" s="58" customFormat="1">
      <c r="A803" s="56">
        <v>488</v>
      </c>
      <c r="B803" s="35">
        <v>488219293</v>
      </c>
      <c r="C803" s="37" t="s">
        <v>458</v>
      </c>
      <c r="D803" s="38">
        <v>0</v>
      </c>
      <c r="E803" s="38">
        <v>0</v>
      </c>
      <c r="F803" s="38">
        <v>0</v>
      </c>
      <c r="G803" s="38">
        <v>0</v>
      </c>
      <c r="H803" s="38">
        <v>1</v>
      </c>
      <c r="I803" s="38">
        <v>1</v>
      </c>
      <c r="J803" s="38">
        <v>0</v>
      </c>
      <c r="K803" s="57">
        <v>7.7200000000000005E-2</v>
      </c>
      <c r="L803" s="38">
        <v>0</v>
      </c>
      <c r="M803" s="38">
        <v>0</v>
      </c>
      <c r="N803" s="38">
        <v>0</v>
      </c>
      <c r="O803" s="38">
        <v>0</v>
      </c>
      <c r="P803" s="38">
        <v>2</v>
      </c>
      <c r="Q803" s="38">
        <v>2</v>
      </c>
      <c r="R803" s="57">
        <v>1.06</v>
      </c>
      <c r="S803" s="38">
        <v>10</v>
      </c>
      <c r="T803" s="35"/>
      <c r="U803" s="35">
        <v>488</v>
      </c>
      <c r="V803" s="35">
        <v>219</v>
      </c>
      <c r="W803" s="35">
        <v>293</v>
      </c>
      <c r="X803" s="58">
        <v>34705.77537552001</v>
      </c>
      <c r="Y803" s="58">
        <v>17353</v>
      </c>
    </row>
    <row r="804" spans="1:25" s="58" customFormat="1">
      <c r="A804" s="56">
        <v>488</v>
      </c>
      <c r="B804" s="35">
        <v>488219336</v>
      </c>
      <c r="C804" s="37" t="s">
        <v>458</v>
      </c>
      <c r="D804" s="38">
        <v>0</v>
      </c>
      <c r="E804" s="38">
        <v>0</v>
      </c>
      <c r="F804" s="38">
        <v>27</v>
      </c>
      <c r="G804" s="38">
        <v>115</v>
      </c>
      <c r="H804" s="38">
        <v>63</v>
      </c>
      <c r="I804" s="38">
        <v>69</v>
      </c>
      <c r="J804" s="38">
        <v>0</v>
      </c>
      <c r="K804" s="57">
        <v>10.5764</v>
      </c>
      <c r="L804" s="38">
        <v>0</v>
      </c>
      <c r="M804" s="38">
        <v>18</v>
      </c>
      <c r="N804" s="38">
        <v>0</v>
      </c>
      <c r="O804" s="38">
        <v>1</v>
      </c>
      <c r="P804" s="38">
        <v>82</v>
      </c>
      <c r="Q804" s="38">
        <v>274</v>
      </c>
      <c r="R804" s="57">
        <v>1.06</v>
      </c>
      <c r="S804" s="38">
        <v>8</v>
      </c>
      <c r="T804" s="35"/>
      <c r="U804" s="35">
        <v>488</v>
      </c>
      <c r="V804" s="35">
        <v>219</v>
      </c>
      <c r="W804" s="35">
        <v>336</v>
      </c>
      <c r="X804" s="58">
        <v>3498542.3668462401</v>
      </c>
      <c r="Y804" s="58">
        <v>12768</v>
      </c>
    </row>
    <row r="805" spans="1:25" s="58" customFormat="1">
      <c r="A805" s="56">
        <v>488</v>
      </c>
      <c r="B805" s="35">
        <v>488219625</v>
      </c>
      <c r="C805" s="37" t="s">
        <v>458</v>
      </c>
      <c r="D805" s="38">
        <v>0</v>
      </c>
      <c r="E805" s="38">
        <v>0</v>
      </c>
      <c r="F805" s="38">
        <v>0</v>
      </c>
      <c r="G805" s="38">
        <v>3</v>
      </c>
      <c r="H805" s="38">
        <v>0</v>
      </c>
      <c r="I805" s="38">
        <v>0</v>
      </c>
      <c r="J805" s="38">
        <v>0</v>
      </c>
      <c r="K805" s="57">
        <v>0.1158</v>
      </c>
      <c r="L805" s="38">
        <v>0</v>
      </c>
      <c r="M805" s="38">
        <v>2</v>
      </c>
      <c r="N805" s="38">
        <v>0</v>
      </c>
      <c r="O805" s="38">
        <v>0</v>
      </c>
      <c r="P805" s="38">
        <v>2</v>
      </c>
      <c r="Q805" s="38">
        <v>3</v>
      </c>
      <c r="R805" s="57">
        <v>1.06</v>
      </c>
      <c r="S805" s="38">
        <v>6</v>
      </c>
      <c r="T805" s="35"/>
      <c r="U805" s="35">
        <v>488</v>
      </c>
      <c r="V805" s="35">
        <v>219</v>
      </c>
      <c r="W805" s="35">
        <v>625</v>
      </c>
      <c r="X805" s="58">
        <v>47279.304363280011</v>
      </c>
      <c r="Y805" s="58">
        <v>15760</v>
      </c>
    </row>
    <row r="806" spans="1:25" s="58" customFormat="1">
      <c r="A806" s="56">
        <v>488</v>
      </c>
      <c r="B806" s="35">
        <v>488219760</v>
      </c>
      <c r="C806" s="37" t="s">
        <v>458</v>
      </c>
      <c r="D806" s="38">
        <v>0</v>
      </c>
      <c r="E806" s="38">
        <v>0</v>
      </c>
      <c r="F806" s="38">
        <v>0</v>
      </c>
      <c r="G806" s="38">
        <v>0</v>
      </c>
      <c r="H806" s="38">
        <v>1</v>
      </c>
      <c r="I806" s="38">
        <v>6</v>
      </c>
      <c r="J806" s="38">
        <v>0</v>
      </c>
      <c r="K806" s="57">
        <v>0.2702</v>
      </c>
      <c r="L806" s="38">
        <v>0</v>
      </c>
      <c r="M806" s="38">
        <v>0</v>
      </c>
      <c r="N806" s="38">
        <v>0</v>
      </c>
      <c r="O806" s="38">
        <v>0</v>
      </c>
      <c r="P806" s="38">
        <v>0</v>
      </c>
      <c r="Q806" s="38">
        <v>7</v>
      </c>
      <c r="R806" s="57">
        <v>1.06</v>
      </c>
      <c r="S806" s="38">
        <v>5</v>
      </c>
      <c r="T806" s="35"/>
      <c r="U806" s="35">
        <v>488</v>
      </c>
      <c r="V806" s="35">
        <v>219</v>
      </c>
      <c r="W806" s="35">
        <v>760</v>
      </c>
      <c r="X806" s="58">
        <v>83275.47311431999</v>
      </c>
      <c r="Y806" s="58">
        <v>11896</v>
      </c>
    </row>
    <row r="807" spans="1:25" s="58" customFormat="1">
      <c r="A807" s="56">
        <v>488</v>
      </c>
      <c r="B807" s="35">
        <v>488219780</v>
      </c>
      <c r="C807" s="37" t="s">
        <v>458</v>
      </c>
      <c r="D807" s="38">
        <v>0</v>
      </c>
      <c r="E807" s="38">
        <v>0</v>
      </c>
      <c r="F807" s="38">
        <v>3</v>
      </c>
      <c r="G807" s="38">
        <v>29</v>
      </c>
      <c r="H807" s="38">
        <v>5</v>
      </c>
      <c r="I807" s="38">
        <v>11</v>
      </c>
      <c r="J807" s="38">
        <v>0</v>
      </c>
      <c r="K807" s="57">
        <v>1.8528</v>
      </c>
      <c r="L807" s="38">
        <v>0</v>
      </c>
      <c r="M807" s="38">
        <v>3</v>
      </c>
      <c r="N807" s="38">
        <v>0</v>
      </c>
      <c r="O807" s="38">
        <v>0</v>
      </c>
      <c r="P807" s="38">
        <v>17</v>
      </c>
      <c r="Q807" s="38">
        <v>48</v>
      </c>
      <c r="R807" s="57">
        <v>1.06</v>
      </c>
      <c r="S807" s="38">
        <v>6</v>
      </c>
      <c r="T807" s="35"/>
      <c r="U807" s="35">
        <v>488</v>
      </c>
      <c r="V807" s="35">
        <v>219</v>
      </c>
      <c r="W807" s="35">
        <v>780</v>
      </c>
      <c r="X807" s="58">
        <v>618099.42781248013</v>
      </c>
      <c r="Y807" s="58">
        <v>12877</v>
      </c>
    </row>
    <row r="808" spans="1:25" s="58" customFormat="1">
      <c r="A808" s="56">
        <v>489</v>
      </c>
      <c r="B808" s="35">
        <v>489020020</v>
      </c>
      <c r="C808" s="37" t="s">
        <v>543</v>
      </c>
      <c r="D808" s="38">
        <v>0</v>
      </c>
      <c r="E808" s="38">
        <v>0</v>
      </c>
      <c r="F808" s="38">
        <v>0</v>
      </c>
      <c r="G808" s="38">
        <v>0</v>
      </c>
      <c r="H808" s="38">
        <v>0</v>
      </c>
      <c r="I808" s="38">
        <v>229</v>
      </c>
      <c r="J808" s="38">
        <v>0</v>
      </c>
      <c r="K808" s="57">
        <v>8.8393999999999995</v>
      </c>
      <c r="L808" s="38">
        <v>0</v>
      </c>
      <c r="M808" s="38">
        <v>0</v>
      </c>
      <c r="N808" s="38">
        <v>0</v>
      </c>
      <c r="O808" s="38">
        <v>7</v>
      </c>
      <c r="P808" s="38">
        <v>86</v>
      </c>
      <c r="Q808" s="38">
        <v>229</v>
      </c>
      <c r="R808" s="57">
        <v>1</v>
      </c>
      <c r="S808" s="38">
        <v>10</v>
      </c>
      <c r="T808" s="35"/>
      <c r="U808" s="35">
        <v>489</v>
      </c>
      <c r="V808" s="35">
        <v>20</v>
      </c>
      <c r="W808" s="35">
        <v>20</v>
      </c>
      <c r="X808" s="58">
        <v>3179100.9723900002</v>
      </c>
      <c r="Y808" s="58">
        <v>13883</v>
      </c>
    </row>
    <row r="809" spans="1:25" s="58" customFormat="1">
      <c r="A809" s="56">
        <v>489</v>
      </c>
      <c r="B809" s="35">
        <v>489020036</v>
      </c>
      <c r="C809" s="37" t="s">
        <v>543</v>
      </c>
      <c r="D809" s="38">
        <v>0</v>
      </c>
      <c r="E809" s="38">
        <v>0</v>
      </c>
      <c r="F809" s="38">
        <v>0</v>
      </c>
      <c r="G809" s="38">
        <v>0</v>
      </c>
      <c r="H809" s="38">
        <v>0</v>
      </c>
      <c r="I809" s="38">
        <v>97</v>
      </c>
      <c r="J809" s="38">
        <v>0</v>
      </c>
      <c r="K809" s="57">
        <v>3.7442000000000002</v>
      </c>
      <c r="L809" s="38">
        <v>0</v>
      </c>
      <c r="M809" s="38">
        <v>0</v>
      </c>
      <c r="N809" s="38">
        <v>0</v>
      </c>
      <c r="O809" s="38">
        <v>0</v>
      </c>
      <c r="P809" s="38">
        <v>20</v>
      </c>
      <c r="Q809" s="38">
        <v>97</v>
      </c>
      <c r="R809" s="57">
        <v>1</v>
      </c>
      <c r="S809" s="38">
        <v>7</v>
      </c>
      <c r="T809" s="35"/>
      <c r="U809" s="35">
        <v>489</v>
      </c>
      <c r="V809" s="35">
        <v>20</v>
      </c>
      <c r="W809" s="35">
        <v>36</v>
      </c>
      <c r="X809" s="58">
        <v>1227441.4902700002</v>
      </c>
      <c r="Y809" s="58">
        <v>12654</v>
      </c>
    </row>
    <row r="810" spans="1:25" s="58" customFormat="1">
      <c r="A810" s="56">
        <v>489</v>
      </c>
      <c r="B810" s="35">
        <v>489020052</v>
      </c>
      <c r="C810" s="37" t="s">
        <v>543</v>
      </c>
      <c r="D810" s="38">
        <v>0</v>
      </c>
      <c r="E810" s="38">
        <v>0</v>
      </c>
      <c r="F810" s="38">
        <v>0</v>
      </c>
      <c r="G810" s="38">
        <v>0</v>
      </c>
      <c r="H810" s="38">
        <v>0</v>
      </c>
      <c r="I810" s="38">
        <v>4</v>
      </c>
      <c r="J810" s="38">
        <v>0</v>
      </c>
      <c r="K810" s="57">
        <v>0.15440000000000001</v>
      </c>
      <c r="L810" s="38">
        <v>0</v>
      </c>
      <c r="M810" s="38">
        <v>0</v>
      </c>
      <c r="N810" s="38">
        <v>0</v>
      </c>
      <c r="O810" s="38">
        <v>0</v>
      </c>
      <c r="P810" s="38">
        <v>2</v>
      </c>
      <c r="Q810" s="38">
        <v>4</v>
      </c>
      <c r="R810" s="57">
        <v>1</v>
      </c>
      <c r="S810" s="38">
        <v>7</v>
      </c>
      <c r="T810" s="35"/>
      <c r="U810" s="35">
        <v>489</v>
      </c>
      <c r="V810" s="35">
        <v>20</v>
      </c>
      <c r="W810" s="35">
        <v>52</v>
      </c>
      <c r="X810" s="58">
        <v>56558.787639999995</v>
      </c>
      <c r="Y810" s="58">
        <v>14140</v>
      </c>
    </row>
    <row r="811" spans="1:25" s="58" customFormat="1">
      <c r="A811" s="56">
        <v>489</v>
      </c>
      <c r="B811" s="35">
        <v>489020096</v>
      </c>
      <c r="C811" s="37" t="s">
        <v>543</v>
      </c>
      <c r="D811" s="38">
        <v>0</v>
      </c>
      <c r="E811" s="38">
        <v>0</v>
      </c>
      <c r="F811" s="38">
        <v>0</v>
      </c>
      <c r="G811" s="38">
        <v>0</v>
      </c>
      <c r="H811" s="38">
        <v>0</v>
      </c>
      <c r="I811" s="38">
        <v>111</v>
      </c>
      <c r="J811" s="38">
        <v>0</v>
      </c>
      <c r="K811" s="57">
        <v>4.2846000000000002</v>
      </c>
      <c r="L811" s="38">
        <v>0</v>
      </c>
      <c r="M811" s="38">
        <v>0</v>
      </c>
      <c r="N811" s="38">
        <v>0</v>
      </c>
      <c r="O811" s="38">
        <v>2</v>
      </c>
      <c r="P811" s="38">
        <v>33</v>
      </c>
      <c r="Q811" s="38">
        <v>111</v>
      </c>
      <c r="R811" s="57">
        <v>1</v>
      </c>
      <c r="S811" s="38">
        <v>8</v>
      </c>
      <c r="T811" s="35"/>
      <c r="U811" s="35">
        <v>489</v>
      </c>
      <c r="V811" s="35">
        <v>20</v>
      </c>
      <c r="W811" s="35">
        <v>96</v>
      </c>
      <c r="X811" s="58">
        <v>1469414.5170099998</v>
      </c>
      <c r="Y811" s="58">
        <v>13238</v>
      </c>
    </row>
    <row r="812" spans="1:25" s="58" customFormat="1">
      <c r="A812" s="56">
        <v>489</v>
      </c>
      <c r="B812" s="35">
        <v>489020172</v>
      </c>
      <c r="C812" s="37" t="s">
        <v>543</v>
      </c>
      <c r="D812" s="38">
        <v>0</v>
      </c>
      <c r="E812" s="38">
        <v>0</v>
      </c>
      <c r="F812" s="38">
        <v>0</v>
      </c>
      <c r="G812" s="38">
        <v>0</v>
      </c>
      <c r="H812" s="38">
        <v>0</v>
      </c>
      <c r="I812" s="38">
        <v>52</v>
      </c>
      <c r="J812" s="38">
        <v>0</v>
      </c>
      <c r="K812" s="57">
        <v>2.0072000000000001</v>
      </c>
      <c r="L812" s="38">
        <v>0</v>
      </c>
      <c r="M812" s="38">
        <v>0</v>
      </c>
      <c r="N812" s="38">
        <v>0</v>
      </c>
      <c r="O812" s="38">
        <v>0</v>
      </c>
      <c r="P812" s="38">
        <v>11</v>
      </c>
      <c r="Q812" s="38">
        <v>52</v>
      </c>
      <c r="R812" s="57">
        <v>1</v>
      </c>
      <c r="S812" s="38">
        <v>8</v>
      </c>
      <c r="T812" s="35"/>
      <c r="U812" s="35">
        <v>489</v>
      </c>
      <c r="V812" s="35">
        <v>20</v>
      </c>
      <c r="W812" s="35">
        <v>172</v>
      </c>
      <c r="X812" s="58">
        <v>662299.88932000007</v>
      </c>
      <c r="Y812" s="58">
        <v>12737</v>
      </c>
    </row>
    <row r="813" spans="1:25" s="58" customFormat="1">
      <c r="A813" s="56">
        <v>489</v>
      </c>
      <c r="B813" s="35">
        <v>489020197</v>
      </c>
      <c r="C813" s="37" t="s">
        <v>543</v>
      </c>
      <c r="D813" s="38">
        <v>0</v>
      </c>
      <c r="E813" s="38">
        <v>0</v>
      </c>
      <c r="F813" s="38">
        <v>0</v>
      </c>
      <c r="G813" s="38">
        <v>0</v>
      </c>
      <c r="H813" s="38">
        <v>0</v>
      </c>
      <c r="I813" s="38">
        <v>1</v>
      </c>
      <c r="J813" s="38">
        <v>0</v>
      </c>
      <c r="K813" s="57">
        <v>3.8600000000000002E-2</v>
      </c>
      <c r="L813" s="38">
        <v>0</v>
      </c>
      <c r="M813" s="38">
        <v>0</v>
      </c>
      <c r="N813" s="38">
        <v>0</v>
      </c>
      <c r="O813" s="38">
        <v>0</v>
      </c>
      <c r="P813" s="38">
        <v>0</v>
      </c>
      <c r="Q813" s="38">
        <v>1</v>
      </c>
      <c r="R813" s="57">
        <v>1</v>
      </c>
      <c r="S813" s="38">
        <v>8</v>
      </c>
      <c r="T813" s="35"/>
      <c r="U813" s="35">
        <v>489</v>
      </c>
      <c r="V813" s="35">
        <v>20</v>
      </c>
      <c r="W813" s="35">
        <v>197</v>
      </c>
      <c r="X813" s="58">
        <v>11611.466909999999</v>
      </c>
      <c r="Y813" s="58">
        <v>11611</v>
      </c>
    </row>
    <row r="814" spans="1:25" s="58" customFormat="1">
      <c r="A814" s="56">
        <v>489</v>
      </c>
      <c r="B814" s="35">
        <v>489020239</v>
      </c>
      <c r="C814" s="37" t="s">
        <v>543</v>
      </c>
      <c r="D814" s="38">
        <v>0</v>
      </c>
      <c r="E814" s="38">
        <v>0</v>
      </c>
      <c r="F814" s="38">
        <v>0</v>
      </c>
      <c r="G814" s="38">
        <v>0</v>
      </c>
      <c r="H814" s="38">
        <v>0</v>
      </c>
      <c r="I814" s="38">
        <v>52</v>
      </c>
      <c r="J814" s="38">
        <v>0</v>
      </c>
      <c r="K814" s="57">
        <v>2.0072000000000001</v>
      </c>
      <c r="L814" s="38">
        <v>0</v>
      </c>
      <c r="M814" s="38">
        <v>0</v>
      </c>
      <c r="N814" s="38">
        <v>0</v>
      </c>
      <c r="O814" s="38">
        <v>0</v>
      </c>
      <c r="P814" s="38">
        <v>6</v>
      </c>
      <c r="Q814" s="38">
        <v>52</v>
      </c>
      <c r="R814" s="57">
        <v>1</v>
      </c>
      <c r="S814" s="38">
        <v>6</v>
      </c>
      <c r="T814" s="35"/>
      <c r="U814" s="35">
        <v>489</v>
      </c>
      <c r="V814" s="35">
        <v>20</v>
      </c>
      <c r="W814" s="35">
        <v>239</v>
      </c>
      <c r="X814" s="58">
        <v>632562.79931999999</v>
      </c>
      <c r="Y814" s="58">
        <v>12165</v>
      </c>
    </row>
    <row r="815" spans="1:25" s="58" customFormat="1">
      <c r="A815" s="56">
        <v>489</v>
      </c>
      <c r="B815" s="35">
        <v>489020242</v>
      </c>
      <c r="C815" s="37" t="s">
        <v>543</v>
      </c>
      <c r="D815" s="38">
        <v>0</v>
      </c>
      <c r="E815" s="38">
        <v>0</v>
      </c>
      <c r="F815" s="38">
        <v>0</v>
      </c>
      <c r="G815" s="38">
        <v>0</v>
      </c>
      <c r="H815" s="38">
        <v>0</v>
      </c>
      <c r="I815" s="38">
        <v>1</v>
      </c>
      <c r="J815" s="38">
        <v>0</v>
      </c>
      <c r="K815" s="57">
        <v>3.8600000000000002E-2</v>
      </c>
      <c r="L815" s="38">
        <v>0</v>
      </c>
      <c r="M815" s="38">
        <v>0</v>
      </c>
      <c r="N815" s="38">
        <v>0</v>
      </c>
      <c r="O815" s="38">
        <v>0</v>
      </c>
      <c r="P815" s="38">
        <v>1</v>
      </c>
      <c r="Q815" s="38">
        <v>1</v>
      </c>
      <c r="R815" s="57">
        <v>1</v>
      </c>
      <c r="S815" s="38">
        <v>10</v>
      </c>
      <c r="T815" s="35"/>
      <c r="U815" s="35">
        <v>489</v>
      </c>
      <c r="V815" s="35">
        <v>20</v>
      </c>
      <c r="W815" s="35">
        <v>242</v>
      </c>
      <c r="X815" s="58">
        <v>17454.106909999999</v>
      </c>
      <c r="Y815" s="58">
        <v>17454</v>
      </c>
    </row>
    <row r="816" spans="1:25" s="58" customFormat="1">
      <c r="A816" s="56">
        <v>489</v>
      </c>
      <c r="B816" s="35">
        <v>489020261</v>
      </c>
      <c r="C816" s="37" t="s">
        <v>543</v>
      </c>
      <c r="D816" s="38">
        <v>0</v>
      </c>
      <c r="E816" s="38">
        <v>0</v>
      </c>
      <c r="F816" s="38">
        <v>0</v>
      </c>
      <c r="G816" s="38">
        <v>0</v>
      </c>
      <c r="H816" s="38">
        <v>0</v>
      </c>
      <c r="I816" s="38">
        <v>155</v>
      </c>
      <c r="J816" s="38">
        <v>0</v>
      </c>
      <c r="K816" s="57">
        <v>5.9829999999999997</v>
      </c>
      <c r="L816" s="38">
        <v>0</v>
      </c>
      <c r="M816" s="38">
        <v>0</v>
      </c>
      <c r="N816" s="38">
        <v>0</v>
      </c>
      <c r="O816" s="38">
        <v>0</v>
      </c>
      <c r="P816" s="38">
        <v>28</v>
      </c>
      <c r="Q816" s="38">
        <v>155</v>
      </c>
      <c r="R816" s="57">
        <v>1</v>
      </c>
      <c r="S816" s="38">
        <v>5</v>
      </c>
      <c r="T816" s="35"/>
      <c r="U816" s="35">
        <v>489</v>
      </c>
      <c r="V816" s="35">
        <v>20</v>
      </c>
      <c r="W816" s="35">
        <v>261</v>
      </c>
      <c r="X816" s="58">
        <v>1923265.7710499999</v>
      </c>
      <c r="Y816" s="58">
        <v>12408</v>
      </c>
    </row>
    <row r="817" spans="1:25" s="58" customFormat="1">
      <c r="A817" s="56">
        <v>489</v>
      </c>
      <c r="B817" s="35">
        <v>489020310</v>
      </c>
      <c r="C817" s="37" t="s">
        <v>543</v>
      </c>
      <c r="D817" s="38">
        <v>0</v>
      </c>
      <c r="E817" s="38">
        <v>0</v>
      </c>
      <c r="F817" s="38">
        <v>0</v>
      </c>
      <c r="G817" s="38">
        <v>0</v>
      </c>
      <c r="H817" s="38">
        <v>0</v>
      </c>
      <c r="I817" s="38">
        <v>15</v>
      </c>
      <c r="J817" s="38">
        <v>0</v>
      </c>
      <c r="K817" s="57">
        <v>0.57899999999999996</v>
      </c>
      <c r="L817" s="38">
        <v>0</v>
      </c>
      <c r="M817" s="38">
        <v>0</v>
      </c>
      <c r="N817" s="38">
        <v>0</v>
      </c>
      <c r="O817" s="38">
        <v>0</v>
      </c>
      <c r="P817" s="38">
        <v>2</v>
      </c>
      <c r="Q817" s="38">
        <v>15</v>
      </c>
      <c r="R817" s="57">
        <v>1</v>
      </c>
      <c r="S817" s="38">
        <v>10</v>
      </c>
      <c r="T817" s="35"/>
      <c r="U817" s="35">
        <v>489</v>
      </c>
      <c r="V817" s="35">
        <v>20</v>
      </c>
      <c r="W817" s="35">
        <v>310</v>
      </c>
      <c r="X817" s="58">
        <v>185857.28365</v>
      </c>
      <c r="Y817" s="58">
        <v>12390</v>
      </c>
    </row>
    <row r="818" spans="1:25" s="58" customFormat="1">
      <c r="A818" s="56">
        <v>489</v>
      </c>
      <c r="B818" s="35">
        <v>489020645</v>
      </c>
      <c r="C818" s="37" t="s">
        <v>543</v>
      </c>
      <c r="D818" s="38">
        <v>0</v>
      </c>
      <c r="E818" s="38">
        <v>0</v>
      </c>
      <c r="F818" s="38">
        <v>0</v>
      </c>
      <c r="G818" s="38">
        <v>0</v>
      </c>
      <c r="H818" s="38">
        <v>0</v>
      </c>
      <c r="I818" s="38">
        <v>82</v>
      </c>
      <c r="J818" s="38">
        <v>0</v>
      </c>
      <c r="K818" s="57">
        <v>3.1652</v>
      </c>
      <c r="L818" s="38">
        <v>0</v>
      </c>
      <c r="M818" s="38">
        <v>0</v>
      </c>
      <c r="N818" s="38">
        <v>0</v>
      </c>
      <c r="O818" s="38">
        <v>0</v>
      </c>
      <c r="P818" s="38">
        <v>32</v>
      </c>
      <c r="Q818" s="38">
        <v>82</v>
      </c>
      <c r="R818" s="57">
        <v>1</v>
      </c>
      <c r="S818" s="38">
        <v>10</v>
      </c>
      <c r="T818" s="35"/>
      <c r="U818" s="35">
        <v>489</v>
      </c>
      <c r="V818" s="35">
        <v>20</v>
      </c>
      <c r="W818" s="35">
        <v>645</v>
      </c>
      <c r="X818" s="58">
        <v>1139104.7666199999</v>
      </c>
      <c r="Y818" s="58">
        <v>13892</v>
      </c>
    </row>
    <row r="819" spans="1:25" s="58" customFormat="1">
      <c r="A819" s="56">
        <v>489</v>
      </c>
      <c r="B819" s="35">
        <v>489020660</v>
      </c>
      <c r="C819" s="37" t="s">
        <v>543</v>
      </c>
      <c r="D819" s="38">
        <v>0</v>
      </c>
      <c r="E819" s="38">
        <v>0</v>
      </c>
      <c r="F819" s="38">
        <v>0</v>
      </c>
      <c r="G819" s="38">
        <v>0</v>
      </c>
      <c r="H819" s="38">
        <v>0</v>
      </c>
      <c r="I819" s="38">
        <v>14</v>
      </c>
      <c r="J819" s="38">
        <v>0</v>
      </c>
      <c r="K819" s="57">
        <v>0.54039999999999999</v>
      </c>
      <c r="L819" s="38">
        <v>0</v>
      </c>
      <c r="M819" s="38">
        <v>0</v>
      </c>
      <c r="N819" s="38">
        <v>0</v>
      </c>
      <c r="O819" s="38">
        <v>0</v>
      </c>
      <c r="P819" s="38">
        <v>7</v>
      </c>
      <c r="Q819" s="38">
        <v>14</v>
      </c>
      <c r="R819" s="57">
        <v>1</v>
      </c>
      <c r="S819" s="38">
        <v>7</v>
      </c>
      <c r="T819" s="35"/>
      <c r="U819" s="35">
        <v>489</v>
      </c>
      <c r="V819" s="35">
        <v>20</v>
      </c>
      <c r="W819" s="35">
        <v>660</v>
      </c>
      <c r="X819" s="58">
        <v>197955.75673999998</v>
      </c>
      <c r="Y819" s="58">
        <v>14140</v>
      </c>
    </row>
    <row r="820" spans="1:25" s="58" customFormat="1">
      <c r="A820" s="56">
        <v>489</v>
      </c>
      <c r="B820" s="35">
        <v>489020712</v>
      </c>
      <c r="C820" s="37" t="s">
        <v>543</v>
      </c>
      <c r="D820" s="38">
        <v>0</v>
      </c>
      <c r="E820" s="38">
        <v>0</v>
      </c>
      <c r="F820" s="38">
        <v>0</v>
      </c>
      <c r="G820" s="38">
        <v>0</v>
      </c>
      <c r="H820" s="38">
        <v>0</v>
      </c>
      <c r="I820" s="38">
        <v>33</v>
      </c>
      <c r="J820" s="38">
        <v>0</v>
      </c>
      <c r="K820" s="57">
        <v>1.2738</v>
      </c>
      <c r="L820" s="38">
        <v>0</v>
      </c>
      <c r="M820" s="38">
        <v>0</v>
      </c>
      <c r="N820" s="38">
        <v>0</v>
      </c>
      <c r="O820" s="38">
        <v>0</v>
      </c>
      <c r="P820" s="38">
        <v>7</v>
      </c>
      <c r="Q820" s="38">
        <v>33</v>
      </c>
      <c r="R820" s="57">
        <v>1</v>
      </c>
      <c r="S820" s="38">
        <v>7</v>
      </c>
      <c r="T820" s="35"/>
      <c r="U820" s="35">
        <v>489</v>
      </c>
      <c r="V820" s="35">
        <v>20</v>
      </c>
      <c r="W820" s="35">
        <v>712</v>
      </c>
      <c r="X820" s="58">
        <v>418573.62802999996</v>
      </c>
      <c r="Y820" s="58">
        <v>12684</v>
      </c>
    </row>
    <row r="821" spans="1:25" s="58" customFormat="1">
      <c r="A821" s="56">
        <v>491</v>
      </c>
      <c r="B821" s="35">
        <v>491095072</v>
      </c>
      <c r="C821" s="37" t="s">
        <v>544</v>
      </c>
      <c r="D821" s="38">
        <v>0</v>
      </c>
      <c r="E821" s="38">
        <v>0</v>
      </c>
      <c r="F821" s="38">
        <v>0</v>
      </c>
      <c r="G821" s="38">
        <v>1</v>
      </c>
      <c r="H821" s="38">
        <v>2</v>
      </c>
      <c r="I821" s="38">
        <v>0</v>
      </c>
      <c r="J821" s="38">
        <v>0</v>
      </c>
      <c r="K821" s="57">
        <v>0.1158</v>
      </c>
      <c r="L821" s="38">
        <v>0</v>
      </c>
      <c r="M821" s="38">
        <v>1</v>
      </c>
      <c r="N821" s="38">
        <v>1</v>
      </c>
      <c r="O821" s="38">
        <v>0</v>
      </c>
      <c r="P821" s="38">
        <v>3</v>
      </c>
      <c r="Q821" s="38">
        <v>3</v>
      </c>
      <c r="R821" s="57">
        <v>1</v>
      </c>
      <c r="S821" s="38">
        <v>6</v>
      </c>
      <c r="T821" s="35"/>
      <c r="U821" s="35">
        <v>491</v>
      </c>
      <c r="V821" s="35">
        <v>95</v>
      </c>
      <c r="W821" s="35">
        <v>72</v>
      </c>
      <c r="X821" s="58">
        <v>49256.590729999989</v>
      </c>
      <c r="Y821" s="58">
        <v>16419</v>
      </c>
    </row>
    <row r="822" spans="1:25" s="58" customFormat="1">
      <c r="A822" s="56">
        <v>491</v>
      </c>
      <c r="B822" s="35">
        <v>491095095</v>
      </c>
      <c r="C822" s="37" t="s">
        <v>544</v>
      </c>
      <c r="D822" s="38">
        <v>0</v>
      </c>
      <c r="E822" s="38">
        <v>0</v>
      </c>
      <c r="F822" s="38">
        <v>104</v>
      </c>
      <c r="G822" s="38">
        <v>513</v>
      </c>
      <c r="H822" s="38">
        <v>299</v>
      </c>
      <c r="I822" s="38">
        <v>278</v>
      </c>
      <c r="J822" s="38">
        <v>0</v>
      </c>
      <c r="K822" s="57">
        <v>46.0884</v>
      </c>
      <c r="L822" s="38">
        <v>0</v>
      </c>
      <c r="M822" s="38">
        <v>129</v>
      </c>
      <c r="N822" s="38">
        <v>15</v>
      </c>
      <c r="O822" s="38">
        <v>65</v>
      </c>
      <c r="P822" s="38">
        <v>807</v>
      </c>
      <c r="Q822" s="38">
        <v>1194</v>
      </c>
      <c r="R822" s="57">
        <v>1</v>
      </c>
      <c r="S822" s="38">
        <v>12</v>
      </c>
      <c r="T822" s="35"/>
      <c r="U822" s="35">
        <v>491</v>
      </c>
      <c r="V822" s="35">
        <v>95</v>
      </c>
      <c r="W822" s="35">
        <v>95</v>
      </c>
      <c r="X822" s="58">
        <v>18140050.000540003</v>
      </c>
      <c r="Y822" s="58">
        <v>15193</v>
      </c>
    </row>
    <row r="823" spans="1:25" s="58" customFormat="1">
      <c r="A823" s="56">
        <v>491</v>
      </c>
      <c r="B823" s="35">
        <v>491095201</v>
      </c>
      <c r="C823" s="37" t="s">
        <v>544</v>
      </c>
      <c r="D823" s="38">
        <v>0</v>
      </c>
      <c r="E823" s="38">
        <v>0</v>
      </c>
      <c r="F823" s="38">
        <v>0</v>
      </c>
      <c r="G823" s="38">
        <v>5</v>
      </c>
      <c r="H823" s="38">
        <v>0</v>
      </c>
      <c r="I823" s="38">
        <v>3</v>
      </c>
      <c r="J823" s="38">
        <v>0</v>
      </c>
      <c r="K823" s="57">
        <v>0.30880000000000002</v>
      </c>
      <c r="L823" s="38">
        <v>0</v>
      </c>
      <c r="M823" s="38">
        <v>0</v>
      </c>
      <c r="N823" s="38">
        <v>0</v>
      </c>
      <c r="O823" s="38">
        <v>0</v>
      </c>
      <c r="P823" s="38">
        <v>7</v>
      </c>
      <c r="Q823" s="38">
        <v>8</v>
      </c>
      <c r="R823" s="57">
        <v>1</v>
      </c>
      <c r="S823" s="38">
        <v>12</v>
      </c>
      <c r="T823" s="35"/>
      <c r="U823" s="35">
        <v>491</v>
      </c>
      <c r="V823" s="35">
        <v>95</v>
      </c>
      <c r="W823" s="35">
        <v>201</v>
      </c>
      <c r="X823" s="58">
        <v>130743.82528</v>
      </c>
      <c r="Y823" s="58">
        <v>16343</v>
      </c>
    </row>
    <row r="824" spans="1:25" s="58" customFormat="1">
      <c r="A824" s="56">
        <v>491</v>
      </c>
      <c r="B824" s="35">
        <v>491095265</v>
      </c>
      <c r="C824" s="37" t="s">
        <v>544</v>
      </c>
      <c r="D824" s="38">
        <v>0</v>
      </c>
      <c r="E824" s="38">
        <v>0</v>
      </c>
      <c r="F824" s="38">
        <v>0</v>
      </c>
      <c r="G824" s="38">
        <v>0</v>
      </c>
      <c r="H824" s="38">
        <v>1</v>
      </c>
      <c r="I824" s="38">
        <v>1</v>
      </c>
      <c r="J824" s="38">
        <v>0</v>
      </c>
      <c r="K824" s="57">
        <v>7.7200000000000005E-2</v>
      </c>
      <c r="L824" s="38">
        <v>0</v>
      </c>
      <c r="M824" s="38">
        <v>0</v>
      </c>
      <c r="N824" s="38">
        <v>0</v>
      </c>
      <c r="O824" s="38">
        <v>0</v>
      </c>
      <c r="P824" s="38">
        <v>2</v>
      </c>
      <c r="Q824" s="38">
        <v>2</v>
      </c>
      <c r="R824" s="57">
        <v>1</v>
      </c>
      <c r="S824" s="38">
        <v>4</v>
      </c>
      <c r="T824" s="35"/>
      <c r="U824" s="35">
        <v>491</v>
      </c>
      <c r="V824" s="35">
        <v>95</v>
      </c>
      <c r="W824" s="35">
        <v>265</v>
      </c>
      <c r="X824" s="58">
        <v>29968.19382</v>
      </c>
      <c r="Y824" s="58">
        <v>14984</v>
      </c>
    </row>
    <row r="825" spans="1:25" s="58" customFormat="1">
      <c r="A825" s="56">
        <v>491</v>
      </c>
      <c r="B825" s="35">
        <v>491095273</v>
      </c>
      <c r="C825" s="37" t="s">
        <v>544</v>
      </c>
      <c r="D825" s="38">
        <v>0</v>
      </c>
      <c r="E825" s="38">
        <v>0</v>
      </c>
      <c r="F825" s="38">
        <v>1</v>
      </c>
      <c r="G825" s="38">
        <v>6</v>
      </c>
      <c r="H825" s="38">
        <v>7</v>
      </c>
      <c r="I825" s="38">
        <v>0</v>
      </c>
      <c r="J825" s="38">
        <v>0</v>
      </c>
      <c r="K825" s="57">
        <v>0.54039999999999999</v>
      </c>
      <c r="L825" s="38">
        <v>0</v>
      </c>
      <c r="M825" s="38">
        <v>1</v>
      </c>
      <c r="N825" s="38">
        <v>0</v>
      </c>
      <c r="O825" s="38">
        <v>0</v>
      </c>
      <c r="P825" s="38">
        <v>6</v>
      </c>
      <c r="Q825" s="38">
        <v>14</v>
      </c>
      <c r="R825" s="57">
        <v>1</v>
      </c>
      <c r="S825" s="38">
        <v>7</v>
      </c>
      <c r="T825" s="35"/>
      <c r="U825" s="35">
        <v>491</v>
      </c>
      <c r="V825" s="35">
        <v>95</v>
      </c>
      <c r="W825" s="35">
        <v>273</v>
      </c>
      <c r="X825" s="58">
        <v>171925.86674</v>
      </c>
      <c r="Y825" s="58">
        <v>12280</v>
      </c>
    </row>
    <row r="826" spans="1:25" s="58" customFormat="1">
      <c r="A826" s="56">
        <v>491</v>
      </c>
      <c r="B826" s="35">
        <v>491095292</v>
      </c>
      <c r="C826" s="37" t="s">
        <v>544</v>
      </c>
      <c r="D826" s="38">
        <v>0</v>
      </c>
      <c r="E826" s="38">
        <v>0</v>
      </c>
      <c r="F826" s="38">
        <v>1</v>
      </c>
      <c r="G826" s="38">
        <v>6</v>
      </c>
      <c r="H826" s="38">
        <v>4</v>
      </c>
      <c r="I826" s="38">
        <v>4</v>
      </c>
      <c r="J826" s="38">
        <v>0</v>
      </c>
      <c r="K826" s="57">
        <v>0.57899999999999996</v>
      </c>
      <c r="L826" s="38">
        <v>0</v>
      </c>
      <c r="M826" s="38">
        <v>1</v>
      </c>
      <c r="N826" s="38">
        <v>1</v>
      </c>
      <c r="O826" s="38">
        <v>1</v>
      </c>
      <c r="P826" s="38">
        <v>10</v>
      </c>
      <c r="Q826" s="38">
        <v>15</v>
      </c>
      <c r="R826" s="57">
        <v>1</v>
      </c>
      <c r="S826" s="38">
        <v>6</v>
      </c>
      <c r="T826" s="35"/>
      <c r="U826" s="35">
        <v>491</v>
      </c>
      <c r="V826" s="35">
        <v>95</v>
      </c>
      <c r="W826" s="35">
        <v>292</v>
      </c>
      <c r="X826" s="58">
        <v>211925.04364999998</v>
      </c>
      <c r="Y826" s="58">
        <v>14128</v>
      </c>
    </row>
    <row r="827" spans="1:25" s="58" customFormat="1">
      <c r="A827" s="56">
        <v>491</v>
      </c>
      <c r="B827" s="35">
        <v>491095293</v>
      </c>
      <c r="C827" s="37" t="s">
        <v>544</v>
      </c>
      <c r="D827" s="38">
        <v>0</v>
      </c>
      <c r="E827" s="38">
        <v>0</v>
      </c>
      <c r="F827" s="38">
        <v>0</v>
      </c>
      <c r="G827" s="38">
        <v>0</v>
      </c>
      <c r="H827" s="38">
        <v>0</v>
      </c>
      <c r="I827" s="38">
        <v>1</v>
      </c>
      <c r="J827" s="38">
        <v>0</v>
      </c>
      <c r="K827" s="57">
        <v>3.8600000000000002E-2</v>
      </c>
      <c r="L827" s="38">
        <v>0</v>
      </c>
      <c r="M827" s="38">
        <v>0</v>
      </c>
      <c r="N827" s="38">
        <v>0</v>
      </c>
      <c r="O827" s="38">
        <v>0</v>
      </c>
      <c r="P827" s="38">
        <v>0</v>
      </c>
      <c r="Q827" s="38">
        <v>1</v>
      </c>
      <c r="R827" s="57">
        <v>1</v>
      </c>
      <c r="S827" s="38">
        <v>10</v>
      </c>
      <c r="T827" s="35"/>
      <c r="U827" s="35">
        <v>491</v>
      </c>
      <c r="V827" s="35">
        <v>95</v>
      </c>
      <c r="W827" s="35">
        <v>293</v>
      </c>
      <c r="X827" s="58">
        <v>11611.466909999999</v>
      </c>
      <c r="Y827" s="58">
        <v>11611</v>
      </c>
    </row>
    <row r="828" spans="1:25" s="58" customFormat="1">
      <c r="A828" s="56">
        <v>491</v>
      </c>
      <c r="B828" s="35">
        <v>491095331</v>
      </c>
      <c r="C828" s="37" t="s">
        <v>544</v>
      </c>
      <c r="D828" s="38">
        <v>0</v>
      </c>
      <c r="E828" s="38">
        <v>0</v>
      </c>
      <c r="F828" s="38">
        <v>1</v>
      </c>
      <c r="G828" s="38">
        <v>9</v>
      </c>
      <c r="H828" s="38">
        <v>9</v>
      </c>
      <c r="I828" s="38">
        <v>13</v>
      </c>
      <c r="J828" s="38">
        <v>0</v>
      </c>
      <c r="K828" s="57">
        <v>1.2352000000000001</v>
      </c>
      <c r="L828" s="38">
        <v>0</v>
      </c>
      <c r="M828" s="38">
        <v>1</v>
      </c>
      <c r="N828" s="38">
        <v>0</v>
      </c>
      <c r="O828" s="38">
        <v>1</v>
      </c>
      <c r="P828" s="38">
        <v>16</v>
      </c>
      <c r="Q828" s="38">
        <v>32</v>
      </c>
      <c r="R828" s="57">
        <v>1</v>
      </c>
      <c r="S828" s="38">
        <v>7</v>
      </c>
      <c r="T828" s="35"/>
      <c r="U828" s="35">
        <v>491</v>
      </c>
      <c r="V828" s="35">
        <v>95</v>
      </c>
      <c r="W828" s="35">
        <v>331</v>
      </c>
      <c r="X828" s="58">
        <v>425807.88111999998</v>
      </c>
      <c r="Y828" s="58">
        <v>13306</v>
      </c>
    </row>
    <row r="829" spans="1:25" s="58" customFormat="1">
      <c r="A829" s="56">
        <v>491</v>
      </c>
      <c r="B829" s="35">
        <v>491095650</v>
      </c>
      <c r="C829" s="37" t="s">
        <v>544</v>
      </c>
      <c r="D829" s="38">
        <v>0</v>
      </c>
      <c r="E829" s="38">
        <v>0</v>
      </c>
      <c r="F829" s="38">
        <v>0</v>
      </c>
      <c r="G829" s="38">
        <v>1</v>
      </c>
      <c r="H829" s="38">
        <v>1</v>
      </c>
      <c r="I829" s="38">
        <v>0</v>
      </c>
      <c r="J829" s="38">
        <v>0</v>
      </c>
      <c r="K829" s="57">
        <v>7.7200000000000005E-2</v>
      </c>
      <c r="L829" s="38">
        <v>0</v>
      </c>
      <c r="M829" s="38">
        <v>1</v>
      </c>
      <c r="N829" s="38">
        <v>0</v>
      </c>
      <c r="O829" s="38">
        <v>0</v>
      </c>
      <c r="P829" s="38">
        <v>0</v>
      </c>
      <c r="Q829" s="38">
        <v>2</v>
      </c>
      <c r="R829" s="57">
        <v>1</v>
      </c>
      <c r="S829" s="38">
        <v>5</v>
      </c>
      <c r="T829" s="35"/>
      <c r="U829" s="35">
        <v>491</v>
      </c>
      <c r="V829" s="35">
        <v>95</v>
      </c>
      <c r="W829" s="35">
        <v>650</v>
      </c>
      <c r="X829" s="58">
        <v>22423.183819999998</v>
      </c>
      <c r="Y829" s="58">
        <v>11212</v>
      </c>
    </row>
    <row r="830" spans="1:25" s="58" customFormat="1">
      <c r="A830" s="56">
        <v>491</v>
      </c>
      <c r="B830" s="35">
        <v>491095665</v>
      </c>
      <c r="C830" s="37" t="s">
        <v>544</v>
      </c>
      <c r="D830" s="38">
        <v>0</v>
      </c>
      <c r="E830" s="38">
        <v>0</v>
      </c>
      <c r="F830" s="38">
        <v>2</v>
      </c>
      <c r="G830" s="38">
        <v>0</v>
      </c>
      <c r="H830" s="38">
        <v>2</v>
      </c>
      <c r="I830" s="38">
        <v>0</v>
      </c>
      <c r="J830" s="38">
        <v>0</v>
      </c>
      <c r="K830" s="57">
        <v>0.15440000000000001</v>
      </c>
      <c r="L830" s="38">
        <v>0</v>
      </c>
      <c r="M830" s="38">
        <v>1</v>
      </c>
      <c r="N830" s="38">
        <v>0</v>
      </c>
      <c r="O830" s="38">
        <v>0</v>
      </c>
      <c r="P830" s="38">
        <v>2</v>
      </c>
      <c r="Q830" s="38">
        <v>4</v>
      </c>
      <c r="R830" s="57">
        <v>1</v>
      </c>
      <c r="S830" s="38">
        <v>5</v>
      </c>
      <c r="T830" s="35"/>
      <c r="U830" s="35">
        <v>491</v>
      </c>
      <c r="V830" s="35">
        <v>95</v>
      </c>
      <c r="W830" s="35">
        <v>665</v>
      </c>
      <c r="X830" s="58">
        <v>51011.377639999999</v>
      </c>
      <c r="Y830" s="58">
        <v>12753</v>
      </c>
    </row>
    <row r="831" spans="1:25" s="58" customFormat="1">
      <c r="A831" s="56">
        <v>491</v>
      </c>
      <c r="B831" s="35">
        <v>491095763</v>
      </c>
      <c r="C831" s="37" t="s">
        <v>544</v>
      </c>
      <c r="D831" s="38">
        <v>0</v>
      </c>
      <c r="E831" s="38">
        <v>0</v>
      </c>
      <c r="F831" s="38">
        <v>0</v>
      </c>
      <c r="G831" s="38">
        <v>0</v>
      </c>
      <c r="H831" s="38">
        <v>0</v>
      </c>
      <c r="I831" s="38">
        <v>2</v>
      </c>
      <c r="J831" s="38">
        <v>0</v>
      </c>
      <c r="K831" s="57">
        <v>7.7200000000000005E-2</v>
      </c>
      <c r="L831" s="38">
        <v>0</v>
      </c>
      <c r="M831" s="38">
        <v>0</v>
      </c>
      <c r="N831" s="38">
        <v>0</v>
      </c>
      <c r="O831" s="38">
        <v>0</v>
      </c>
      <c r="P831" s="38">
        <v>1</v>
      </c>
      <c r="Q831" s="38">
        <v>2</v>
      </c>
      <c r="R831" s="57">
        <v>1</v>
      </c>
      <c r="S831" s="38">
        <v>5</v>
      </c>
      <c r="T831" s="35"/>
      <c r="U831" s="35">
        <v>491</v>
      </c>
      <c r="V831" s="35">
        <v>95</v>
      </c>
      <c r="W831" s="35">
        <v>763</v>
      </c>
      <c r="X831" s="58">
        <v>27633.233819999998</v>
      </c>
      <c r="Y831" s="58">
        <v>13817</v>
      </c>
    </row>
    <row r="832" spans="1:25" s="58" customFormat="1">
      <c r="A832" s="56">
        <v>492</v>
      </c>
      <c r="B832" s="35">
        <v>492281005</v>
      </c>
      <c r="C832" s="37" t="s">
        <v>545</v>
      </c>
      <c r="D832" s="38">
        <v>0</v>
      </c>
      <c r="E832" s="38">
        <v>0</v>
      </c>
      <c r="F832" s="38">
        <v>0</v>
      </c>
      <c r="G832" s="38">
        <v>1</v>
      </c>
      <c r="H832" s="38">
        <v>0</v>
      </c>
      <c r="I832" s="38">
        <v>0</v>
      </c>
      <c r="J832" s="38">
        <v>0</v>
      </c>
      <c r="K832" s="57">
        <v>3.8600000000000002E-2</v>
      </c>
      <c r="L832" s="38">
        <v>0</v>
      </c>
      <c r="M832" s="38">
        <v>0</v>
      </c>
      <c r="N832" s="38">
        <v>0</v>
      </c>
      <c r="O832" s="38">
        <v>0</v>
      </c>
      <c r="P832" s="38">
        <v>1</v>
      </c>
      <c r="Q832" s="38">
        <v>1</v>
      </c>
      <c r="R832" s="57">
        <v>1</v>
      </c>
      <c r="S832" s="38">
        <v>8</v>
      </c>
      <c r="T832" s="35"/>
      <c r="U832" s="35">
        <v>492</v>
      </c>
      <c r="V832" s="35">
        <v>281</v>
      </c>
      <c r="W832" s="35">
        <v>5</v>
      </c>
      <c r="X832" s="58">
        <v>15433.196910000001</v>
      </c>
      <c r="Y832" s="58">
        <v>15433</v>
      </c>
    </row>
    <row r="833" spans="1:25" s="58" customFormat="1">
      <c r="A833" s="56">
        <v>492</v>
      </c>
      <c r="B833" s="35">
        <v>492281061</v>
      </c>
      <c r="C833" s="37" t="s">
        <v>545</v>
      </c>
      <c r="D833" s="38">
        <v>0</v>
      </c>
      <c r="E833" s="38">
        <v>0</v>
      </c>
      <c r="F833" s="38">
        <v>0</v>
      </c>
      <c r="G833" s="38">
        <v>1</v>
      </c>
      <c r="H833" s="38">
        <v>0</v>
      </c>
      <c r="I833" s="38">
        <v>0</v>
      </c>
      <c r="J833" s="38">
        <v>0</v>
      </c>
      <c r="K833" s="57">
        <v>3.8600000000000002E-2</v>
      </c>
      <c r="L833" s="38">
        <v>0</v>
      </c>
      <c r="M833" s="38">
        <v>0</v>
      </c>
      <c r="N833" s="38">
        <v>0</v>
      </c>
      <c r="O833" s="38">
        <v>0</v>
      </c>
      <c r="P833" s="38">
        <v>0</v>
      </c>
      <c r="Q833" s="38">
        <v>1</v>
      </c>
      <c r="R833" s="57">
        <v>1</v>
      </c>
      <c r="S833" s="38">
        <v>11</v>
      </c>
      <c r="T833" s="35"/>
      <c r="U833" s="35">
        <v>492</v>
      </c>
      <c r="V833" s="35">
        <v>281</v>
      </c>
      <c r="W833" s="35">
        <v>61</v>
      </c>
      <c r="X833" s="58">
        <v>10114.68691</v>
      </c>
      <c r="Y833" s="58">
        <v>10115</v>
      </c>
    </row>
    <row r="834" spans="1:25" s="58" customFormat="1">
      <c r="A834" s="56">
        <v>492</v>
      </c>
      <c r="B834" s="35">
        <v>492281281</v>
      </c>
      <c r="C834" s="37" t="s">
        <v>545</v>
      </c>
      <c r="D834" s="38">
        <v>0</v>
      </c>
      <c r="E834" s="38">
        <v>0</v>
      </c>
      <c r="F834" s="38">
        <v>59</v>
      </c>
      <c r="G834" s="38">
        <v>289</v>
      </c>
      <c r="H834" s="38">
        <v>0</v>
      </c>
      <c r="I834" s="38">
        <v>0</v>
      </c>
      <c r="J834" s="38">
        <v>0</v>
      </c>
      <c r="K834" s="57">
        <v>13.4328</v>
      </c>
      <c r="L834" s="38">
        <v>0</v>
      </c>
      <c r="M834" s="38">
        <v>88</v>
      </c>
      <c r="N834" s="38">
        <v>0</v>
      </c>
      <c r="O834" s="38">
        <v>0</v>
      </c>
      <c r="P834" s="38">
        <v>313</v>
      </c>
      <c r="Q834" s="38">
        <v>348</v>
      </c>
      <c r="R834" s="57">
        <v>1</v>
      </c>
      <c r="S834" s="38">
        <v>12</v>
      </c>
      <c r="T834" s="35"/>
      <c r="U834" s="35">
        <v>492</v>
      </c>
      <c r="V834" s="35">
        <v>281</v>
      </c>
      <c r="W834" s="35">
        <v>281</v>
      </c>
      <c r="X834" s="58">
        <v>5768840.7746800017</v>
      </c>
      <c r="Y834" s="58">
        <v>16577</v>
      </c>
    </row>
    <row r="835" spans="1:25" s="58" customFormat="1">
      <c r="A835" s="56">
        <v>493</v>
      </c>
      <c r="B835" s="35">
        <v>493057035</v>
      </c>
      <c r="C835" s="37" t="s">
        <v>566</v>
      </c>
      <c r="D835" s="38">
        <v>0</v>
      </c>
      <c r="E835" s="38">
        <v>0</v>
      </c>
      <c r="F835" s="38">
        <v>0</v>
      </c>
      <c r="G835" s="38">
        <v>0</v>
      </c>
      <c r="H835" s="38">
        <v>0</v>
      </c>
      <c r="I835" s="38">
        <v>22</v>
      </c>
      <c r="J835" s="38">
        <v>0</v>
      </c>
      <c r="K835" s="57">
        <v>0.84919999999999995</v>
      </c>
      <c r="L835" s="38">
        <v>0</v>
      </c>
      <c r="M835" s="38">
        <v>0</v>
      </c>
      <c r="N835" s="38">
        <v>0</v>
      </c>
      <c r="O835" s="38">
        <v>14</v>
      </c>
      <c r="P835" s="38">
        <v>22</v>
      </c>
      <c r="Q835" s="38">
        <v>22</v>
      </c>
      <c r="R835" s="57">
        <v>1.04</v>
      </c>
      <c r="S835" s="38">
        <v>11</v>
      </c>
      <c r="T835" s="35"/>
      <c r="U835" s="35">
        <v>493</v>
      </c>
      <c r="V835" s="35">
        <v>57</v>
      </c>
      <c r="W835" s="35">
        <v>35</v>
      </c>
      <c r="X835" s="58">
        <v>440494.61156048003</v>
      </c>
      <c r="Y835" s="58">
        <v>20022</v>
      </c>
    </row>
    <row r="836" spans="1:25" s="58" customFormat="1">
      <c r="A836" s="56">
        <v>493</v>
      </c>
      <c r="B836" s="35">
        <v>493057057</v>
      </c>
      <c r="C836" s="37" t="s">
        <v>566</v>
      </c>
      <c r="D836" s="38">
        <v>0</v>
      </c>
      <c r="E836" s="38">
        <v>0</v>
      </c>
      <c r="F836" s="38">
        <v>0</v>
      </c>
      <c r="G836" s="38">
        <v>0</v>
      </c>
      <c r="H836" s="38">
        <v>0</v>
      </c>
      <c r="I836" s="38">
        <v>100</v>
      </c>
      <c r="J836" s="38">
        <v>0</v>
      </c>
      <c r="K836" s="57">
        <v>3.86</v>
      </c>
      <c r="L836" s="38">
        <v>0</v>
      </c>
      <c r="M836" s="38">
        <v>0</v>
      </c>
      <c r="N836" s="38">
        <v>0</v>
      </c>
      <c r="O836" s="38">
        <v>62</v>
      </c>
      <c r="P836" s="38">
        <v>90</v>
      </c>
      <c r="Q836" s="38">
        <v>100</v>
      </c>
      <c r="R836" s="57">
        <v>1.04</v>
      </c>
      <c r="S836" s="38">
        <v>12</v>
      </c>
      <c r="T836" s="35"/>
      <c r="U836" s="35">
        <v>493</v>
      </c>
      <c r="V836" s="35">
        <v>57</v>
      </c>
      <c r="W836" s="35">
        <v>57</v>
      </c>
      <c r="X836" s="58">
        <v>1963740.5121840006</v>
      </c>
      <c r="Y836" s="58">
        <v>19637</v>
      </c>
    </row>
    <row r="837" spans="1:25" s="58" customFormat="1">
      <c r="A837" s="56">
        <v>493</v>
      </c>
      <c r="B837" s="35">
        <v>493057093</v>
      </c>
      <c r="C837" s="37" t="s">
        <v>566</v>
      </c>
      <c r="D837" s="38">
        <v>0</v>
      </c>
      <c r="E837" s="38">
        <v>0</v>
      </c>
      <c r="F837" s="38">
        <v>0</v>
      </c>
      <c r="G837" s="38">
        <v>0</v>
      </c>
      <c r="H837" s="38">
        <v>0</v>
      </c>
      <c r="I837" s="38">
        <v>19</v>
      </c>
      <c r="J837" s="38">
        <v>0</v>
      </c>
      <c r="K837" s="57">
        <v>0.73340000000000005</v>
      </c>
      <c r="L837" s="38">
        <v>0</v>
      </c>
      <c r="M837" s="38">
        <v>0</v>
      </c>
      <c r="N837" s="38">
        <v>0</v>
      </c>
      <c r="O837" s="38">
        <v>12</v>
      </c>
      <c r="P837" s="38">
        <v>18</v>
      </c>
      <c r="Q837" s="38">
        <v>19</v>
      </c>
      <c r="R837" s="57">
        <v>1.04</v>
      </c>
      <c r="S837" s="38">
        <v>11</v>
      </c>
      <c r="T837" s="35"/>
      <c r="U837" s="35">
        <v>493</v>
      </c>
      <c r="V837" s="35">
        <v>57</v>
      </c>
      <c r="W837" s="35">
        <v>93</v>
      </c>
      <c r="X837" s="58">
        <v>373810.96027495997</v>
      </c>
      <c r="Y837" s="58">
        <v>19674</v>
      </c>
    </row>
    <row r="838" spans="1:25" s="58" customFormat="1">
      <c r="A838" s="56">
        <v>493</v>
      </c>
      <c r="B838" s="35">
        <v>493057163</v>
      </c>
      <c r="C838" s="37" t="s">
        <v>566</v>
      </c>
      <c r="D838" s="38">
        <v>0</v>
      </c>
      <c r="E838" s="38">
        <v>0</v>
      </c>
      <c r="F838" s="38">
        <v>0</v>
      </c>
      <c r="G838" s="38">
        <v>0</v>
      </c>
      <c r="H838" s="38">
        <v>0</v>
      </c>
      <c r="I838" s="38">
        <v>7</v>
      </c>
      <c r="J838" s="38">
        <v>0</v>
      </c>
      <c r="K838" s="57">
        <v>0.2702</v>
      </c>
      <c r="L838" s="38">
        <v>0</v>
      </c>
      <c r="M838" s="38">
        <v>0</v>
      </c>
      <c r="N838" s="38">
        <v>0</v>
      </c>
      <c r="O838" s="38">
        <v>5</v>
      </c>
      <c r="P838" s="38">
        <v>4</v>
      </c>
      <c r="Q838" s="38">
        <v>7</v>
      </c>
      <c r="R838" s="57">
        <v>1.04</v>
      </c>
      <c r="S838" s="38">
        <v>11</v>
      </c>
      <c r="T838" s="35"/>
      <c r="U838" s="35">
        <v>493</v>
      </c>
      <c r="V838" s="35">
        <v>57</v>
      </c>
      <c r="W838" s="35">
        <v>163</v>
      </c>
      <c r="X838" s="58">
        <v>122436.12473288001</v>
      </c>
      <c r="Y838" s="58">
        <v>17491</v>
      </c>
    </row>
    <row r="839" spans="1:25" s="58" customFormat="1">
      <c r="A839" s="56">
        <v>493</v>
      </c>
      <c r="B839" s="35">
        <v>493057165</v>
      </c>
      <c r="C839" s="37" t="s">
        <v>566</v>
      </c>
      <c r="D839" s="38">
        <v>0</v>
      </c>
      <c r="E839" s="38">
        <v>0</v>
      </c>
      <c r="F839" s="38">
        <v>0</v>
      </c>
      <c r="G839" s="38">
        <v>0</v>
      </c>
      <c r="H839" s="38">
        <v>0</v>
      </c>
      <c r="I839" s="38">
        <v>4</v>
      </c>
      <c r="J839" s="38">
        <v>0</v>
      </c>
      <c r="K839" s="57">
        <v>0.15440000000000001</v>
      </c>
      <c r="L839" s="38">
        <v>0</v>
      </c>
      <c r="M839" s="38">
        <v>0</v>
      </c>
      <c r="N839" s="38">
        <v>0</v>
      </c>
      <c r="O839" s="38">
        <v>1</v>
      </c>
      <c r="P839" s="38">
        <v>4</v>
      </c>
      <c r="Q839" s="38">
        <v>4</v>
      </c>
      <c r="R839" s="57">
        <v>1.04</v>
      </c>
      <c r="S839" s="38">
        <v>10</v>
      </c>
      <c r="T839" s="35"/>
      <c r="U839" s="35">
        <v>493</v>
      </c>
      <c r="V839" s="35">
        <v>57</v>
      </c>
      <c r="W839" s="35">
        <v>165</v>
      </c>
      <c r="X839" s="58">
        <v>74758.33104736</v>
      </c>
      <c r="Y839" s="58">
        <v>18690</v>
      </c>
    </row>
    <row r="840" spans="1:25" s="58" customFormat="1">
      <c r="A840" s="56">
        <v>493</v>
      </c>
      <c r="B840" s="35">
        <v>493057176</v>
      </c>
      <c r="C840" s="37" t="s">
        <v>566</v>
      </c>
      <c r="D840" s="38">
        <v>0</v>
      </c>
      <c r="E840" s="38">
        <v>0</v>
      </c>
      <c r="F840" s="38">
        <v>0</v>
      </c>
      <c r="G840" s="38">
        <v>0</v>
      </c>
      <c r="H840" s="38">
        <v>0</v>
      </c>
      <c r="I840" s="38">
        <v>1</v>
      </c>
      <c r="J840" s="38">
        <v>0</v>
      </c>
      <c r="K840" s="57">
        <v>3.8600000000000002E-2</v>
      </c>
      <c r="L840" s="38">
        <v>0</v>
      </c>
      <c r="M840" s="38">
        <v>0</v>
      </c>
      <c r="N840" s="38">
        <v>0</v>
      </c>
      <c r="O840" s="38">
        <v>1</v>
      </c>
      <c r="P840" s="38">
        <v>1</v>
      </c>
      <c r="Q840" s="38">
        <v>1</v>
      </c>
      <c r="R840" s="57">
        <v>1.04</v>
      </c>
      <c r="S840" s="38">
        <v>8</v>
      </c>
      <c r="T840" s="35"/>
      <c r="U840" s="35">
        <v>493</v>
      </c>
      <c r="V840" s="35">
        <v>57</v>
      </c>
      <c r="W840" s="35">
        <v>176</v>
      </c>
      <c r="X840" s="58">
        <v>20096.79576184</v>
      </c>
      <c r="Y840" s="58">
        <v>20097</v>
      </c>
    </row>
    <row r="841" spans="1:25" s="58" customFormat="1">
      <c r="A841" s="56">
        <v>493</v>
      </c>
      <c r="B841" s="35">
        <v>493057244</v>
      </c>
      <c r="C841" s="37" t="s">
        <v>566</v>
      </c>
      <c r="D841" s="38">
        <v>0</v>
      </c>
      <c r="E841" s="38">
        <v>0</v>
      </c>
      <c r="F841" s="38">
        <v>0</v>
      </c>
      <c r="G841" s="38">
        <v>0</v>
      </c>
      <c r="H841" s="38">
        <v>0</v>
      </c>
      <c r="I841" s="38">
        <v>1</v>
      </c>
      <c r="J841" s="38">
        <v>0</v>
      </c>
      <c r="K841" s="57">
        <v>3.8600000000000002E-2</v>
      </c>
      <c r="L841" s="38">
        <v>0</v>
      </c>
      <c r="M841" s="38">
        <v>0</v>
      </c>
      <c r="N841" s="38">
        <v>0</v>
      </c>
      <c r="O841" s="38">
        <v>1</v>
      </c>
      <c r="P841" s="38">
        <v>1</v>
      </c>
      <c r="Q841" s="38">
        <v>1</v>
      </c>
      <c r="R841" s="57">
        <v>1.04</v>
      </c>
      <c r="S841" s="38">
        <v>10</v>
      </c>
      <c r="T841" s="35"/>
      <c r="U841" s="35">
        <v>493</v>
      </c>
      <c r="V841" s="35">
        <v>57</v>
      </c>
      <c r="W841" s="35">
        <v>244</v>
      </c>
      <c r="X841" s="58">
        <v>20639.663761839998</v>
      </c>
      <c r="Y841" s="58">
        <v>20640</v>
      </c>
    </row>
    <row r="842" spans="1:25" s="58" customFormat="1">
      <c r="A842" s="56">
        <v>493</v>
      </c>
      <c r="B842" s="35">
        <v>493057248</v>
      </c>
      <c r="C842" s="37" t="s">
        <v>566</v>
      </c>
      <c r="D842" s="38">
        <v>0</v>
      </c>
      <c r="E842" s="38">
        <v>0</v>
      </c>
      <c r="F842" s="38">
        <v>0</v>
      </c>
      <c r="G842" s="38">
        <v>0</v>
      </c>
      <c r="H842" s="38">
        <v>0</v>
      </c>
      <c r="I842" s="38">
        <v>23</v>
      </c>
      <c r="J842" s="38">
        <v>0</v>
      </c>
      <c r="K842" s="57">
        <v>0.88780000000000003</v>
      </c>
      <c r="L842" s="38">
        <v>0</v>
      </c>
      <c r="M842" s="38">
        <v>0</v>
      </c>
      <c r="N842" s="38">
        <v>0</v>
      </c>
      <c r="O842" s="38">
        <v>16</v>
      </c>
      <c r="P842" s="38">
        <v>18</v>
      </c>
      <c r="Q842" s="38">
        <v>23</v>
      </c>
      <c r="R842" s="57">
        <v>1.04</v>
      </c>
      <c r="S842" s="38">
        <v>11</v>
      </c>
      <c r="T842" s="35"/>
      <c r="U842" s="35">
        <v>493</v>
      </c>
      <c r="V842" s="35">
        <v>57</v>
      </c>
      <c r="W842" s="35">
        <v>248</v>
      </c>
      <c r="X842" s="58">
        <v>432163.54172232002</v>
      </c>
      <c r="Y842" s="58">
        <v>18790</v>
      </c>
    </row>
    <row r="843" spans="1:25" s="58" customFormat="1">
      <c r="A843" s="56">
        <v>493</v>
      </c>
      <c r="B843" s="35">
        <v>493057262</v>
      </c>
      <c r="C843" s="37" t="s">
        <v>566</v>
      </c>
      <c r="D843" s="38">
        <v>0</v>
      </c>
      <c r="E843" s="38">
        <v>0</v>
      </c>
      <c r="F843" s="38">
        <v>0</v>
      </c>
      <c r="G843" s="38">
        <v>0</v>
      </c>
      <c r="H843" s="38">
        <v>0</v>
      </c>
      <c r="I843" s="38">
        <v>3</v>
      </c>
      <c r="J843" s="38">
        <v>0</v>
      </c>
      <c r="K843" s="57">
        <v>0.1158</v>
      </c>
      <c r="L843" s="38">
        <v>0</v>
      </c>
      <c r="M843" s="38">
        <v>0</v>
      </c>
      <c r="N843" s="38">
        <v>0</v>
      </c>
      <c r="O843" s="38">
        <v>2</v>
      </c>
      <c r="P843" s="38">
        <v>2</v>
      </c>
      <c r="Q843" s="38">
        <v>3</v>
      </c>
      <c r="R843" s="57">
        <v>1.04</v>
      </c>
      <c r="S843" s="38">
        <v>9</v>
      </c>
      <c r="T843" s="35"/>
      <c r="U843" s="35">
        <v>493</v>
      </c>
      <c r="V843" s="35">
        <v>57</v>
      </c>
      <c r="W843" s="35">
        <v>262</v>
      </c>
      <c r="X843" s="58">
        <v>52724.528085520004</v>
      </c>
      <c r="Y843" s="58">
        <v>17575</v>
      </c>
    </row>
    <row r="844" spans="1:25" s="58" customFormat="1">
      <c r="A844" s="56">
        <v>493</v>
      </c>
      <c r="B844" s="35">
        <v>493057274</v>
      </c>
      <c r="C844" s="37" t="s">
        <v>566</v>
      </c>
      <c r="D844" s="38">
        <v>0</v>
      </c>
      <c r="E844" s="38">
        <v>0</v>
      </c>
      <c r="F844" s="38">
        <v>0</v>
      </c>
      <c r="G844" s="38">
        <v>0</v>
      </c>
      <c r="H844" s="38">
        <v>0</v>
      </c>
      <c r="I844" s="38">
        <v>2</v>
      </c>
      <c r="J844" s="38">
        <v>0</v>
      </c>
      <c r="K844" s="57">
        <v>7.7200000000000005E-2</v>
      </c>
      <c r="L844" s="38">
        <v>0</v>
      </c>
      <c r="M844" s="38">
        <v>0</v>
      </c>
      <c r="N844" s="38">
        <v>0</v>
      </c>
      <c r="O844" s="38">
        <v>1</v>
      </c>
      <c r="P844" s="38">
        <v>2</v>
      </c>
      <c r="Q844" s="38">
        <v>2</v>
      </c>
      <c r="R844" s="57">
        <v>1.04</v>
      </c>
      <c r="S844" s="38">
        <v>10</v>
      </c>
      <c r="T844" s="35"/>
      <c r="U844" s="35">
        <v>493</v>
      </c>
      <c r="V844" s="35">
        <v>57</v>
      </c>
      <c r="W844" s="35">
        <v>274</v>
      </c>
      <c r="X844" s="58">
        <v>38679.219523679996</v>
      </c>
      <c r="Y844" s="58">
        <v>19340</v>
      </c>
    </row>
    <row r="845" spans="1:25" s="58" customFormat="1">
      <c r="A845" s="56">
        <v>493</v>
      </c>
      <c r="B845" s="35">
        <v>493057346</v>
      </c>
      <c r="C845" s="37" t="s">
        <v>566</v>
      </c>
      <c r="D845" s="38">
        <v>0</v>
      </c>
      <c r="E845" s="38">
        <v>0</v>
      </c>
      <c r="F845" s="38">
        <v>0</v>
      </c>
      <c r="G845" s="38">
        <v>0</v>
      </c>
      <c r="H845" s="38">
        <v>0</v>
      </c>
      <c r="I845" s="38">
        <v>2</v>
      </c>
      <c r="J845" s="38">
        <v>0</v>
      </c>
      <c r="K845" s="57">
        <v>7.7200000000000005E-2</v>
      </c>
      <c r="L845" s="38">
        <v>0</v>
      </c>
      <c r="M845" s="38">
        <v>0</v>
      </c>
      <c r="N845" s="38">
        <v>0</v>
      </c>
      <c r="O845" s="38">
        <v>2</v>
      </c>
      <c r="P845" s="38">
        <v>2</v>
      </c>
      <c r="Q845" s="38">
        <v>2</v>
      </c>
      <c r="R845" s="57">
        <v>1.04</v>
      </c>
      <c r="S845" s="38">
        <v>8</v>
      </c>
      <c r="T845" s="35"/>
      <c r="U845" s="35">
        <v>493</v>
      </c>
      <c r="V845" s="35">
        <v>57</v>
      </c>
      <c r="W845" s="35">
        <v>346</v>
      </c>
      <c r="X845" s="58">
        <v>40193.591523679999</v>
      </c>
      <c r="Y845" s="58">
        <v>20097</v>
      </c>
    </row>
    <row r="846" spans="1:25" s="58" customFormat="1">
      <c r="A846" s="56">
        <v>493</v>
      </c>
      <c r="B846" s="35">
        <v>493057348</v>
      </c>
      <c r="C846" s="37" t="s">
        <v>566</v>
      </c>
      <c r="D846" s="38">
        <v>0</v>
      </c>
      <c r="E846" s="38">
        <v>0</v>
      </c>
      <c r="F846" s="38">
        <v>0</v>
      </c>
      <c r="G846" s="38">
        <v>0</v>
      </c>
      <c r="H846" s="38">
        <v>0</v>
      </c>
      <c r="I846" s="38">
        <v>1</v>
      </c>
      <c r="J846" s="38">
        <v>0</v>
      </c>
      <c r="K846" s="57">
        <v>3.8600000000000002E-2</v>
      </c>
      <c r="L846" s="38">
        <v>0</v>
      </c>
      <c r="M846" s="38">
        <v>0</v>
      </c>
      <c r="N846" s="38">
        <v>0</v>
      </c>
      <c r="O846" s="38">
        <v>0</v>
      </c>
      <c r="P846" s="38">
        <v>1</v>
      </c>
      <c r="Q846" s="38">
        <v>1</v>
      </c>
      <c r="R846" s="57">
        <v>1.04</v>
      </c>
      <c r="S846" s="38">
        <v>11</v>
      </c>
      <c r="T846" s="35"/>
      <c r="U846" s="35">
        <v>493</v>
      </c>
      <c r="V846" s="35">
        <v>57</v>
      </c>
      <c r="W846" s="35">
        <v>348</v>
      </c>
      <c r="X846" s="58">
        <v>18367.868161840001</v>
      </c>
      <c r="Y846" s="58">
        <v>18368</v>
      </c>
    </row>
    <row r="847" spans="1:25" s="58" customFormat="1">
      <c r="A847" s="56">
        <v>494</v>
      </c>
      <c r="B847" s="35">
        <v>494093035</v>
      </c>
      <c r="C847" s="37" t="s">
        <v>546</v>
      </c>
      <c r="D847" s="38">
        <v>0</v>
      </c>
      <c r="E847" s="38">
        <v>0</v>
      </c>
      <c r="F847" s="38">
        <v>0</v>
      </c>
      <c r="G847" s="38">
        <v>1</v>
      </c>
      <c r="H847" s="38">
        <v>1</v>
      </c>
      <c r="I847" s="38">
        <v>1</v>
      </c>
      <c r="J847" s="38">
        <v>0</v>
      </c>
      <c r="K847" s="57">
        <v>0.1158</v>
      </c>
      <c r="L847" s="38">
        <v>0</v>
      </c>
      <c r="M847" s="38">
        <v>0</v>
      </c>
      <c r="N847" s="38">
        <v>0</v>
      </c>
      <c r="O847" s="38">
        <v>0</v>
      </c>
      <c r="P847" s="38">
        <v>3</v>
      </c>
      <c r="Q847" s="38">
        <v>3</v>
      </c>
      <c r="R847" s="57">
        <v>1.0389999999999999</v>
      </c>
      <c r="S847" s="38">
        <v>11</v>
      </c>
      <c r="T847" s="35"/>
      <c r="U847" s="35">
        <v>494</v>
      </c>
      <c r="V847" s="35">
        <v>93</v>
      </c>
      <c r="W847" s="35">
        <v>35</v>
      </c>
      <c r="X847" s="58">
        <v>51589.394011632001</v>
      </c>
      <c r="Y847" s="58">
        <v>17196</v>
      </c>
    </row>
    <row r="848" spans="1:25" s="58" customFormat="1">
      <c r="A848" s="56">
        <v>494</v>
      </c>
      <c r="B848" s="35">
        <v>494093049</v>
      </c>
      <c r="C848" s="37" t="s">
        <v>546</v>
      </c>
      <c r="D848" s="38">
        <v>0</v>
      </c>
      <c r="E848" s="38">
        <v>0</v>
      </c>
      <c r="F848" s="38">
        <v>0</v>
      </c>
      <c r="G848" s="38">
        <v>0</v>
      </c>
      <c r="H848" s="38">
        <v>1</v>
      </c>
      <c r="I848" s="38">
        <v>1</v>
      </c>
      <c r="J848" s="38">
        <v>0</v>
      </c>
      <c r="K848" s="57">
        <v>7.7200000000000005E-2</v>
      </c>
      <c r="L848" s="38">
        <v>0</v>
      </c>
      <c r="M848" s="38">
        <v>0</v>
      </c>
      <c r="N848" s="38">
        <v>0</v>
      </c>
      <c r="O848" s="38">
        <v>0</v>
      </c>
      <c r="P848" s="38">
        <v>2</v>
      </c>
      <c r="Q848" s="38">
        <v>2</v>
      </c>
      <c r="R848" s="57">
        <v>1.0389999999999999</v>
      </c>
      <c r="S848" s="38">
        <v>8</v>
      </c>
      <c r="T848" s="35"/>
      <c r="U848" s="35">
        <v>494</v>
      </c>
      <c r="V848" s="35">
        <v>93</v>
      </c>
      <c r="W848" s="35">
        <v>49</v>
      </c>
      <c r="X848" s="58">
        <v>33041.865731087993</v>
      </c>
      <c r="Y848" s="58">
        <v>16521</v>
      </c>
    </row>
    <row r="849" spans="1:25" s="58" customFormat="1">
      <c r="A849" s="56">
        <v>494</v>
      </c>
      <c r="B849" s="35">
        <v>494093056</v>
      </c>
      <c r="C849" s="37" t="s">
        <v>546</v>
      </c>
      <c r="D849" s="38">
        <v>0</v>
      </c>
      <c r="E849" s="38">
        <v>0</v>
      </c>
      <c r="F849" s="38">
        <v>0</v>
      </c>
      <c r="G849" s="38">
        <v>0</v>
      </c>
      <c r="H849" s="38">
        <v>1</v>
      </c>
      <c r="I849" s="38">
        <v>0</v>
      </c>
      <c r="J849" s="38">
        <v>0</v>
      </c>
      <c r="K849" s="57">
        <v>3.8600000000000002E-2</v>
      </c>
      <c r="L849" s="38">
        <v>0</v>
      </c>
      <c r="M849" s="38">
        <v>0</v>
      </c>
      <c r="N849" s="38">
        <v>0</v>
      </c>
      <c r="O849" s="38">
        <v>0</v>
      </c>
      <c r="P849" s="38">
        <v>0</v>
      </c>
      <c r="Q849" s="38">
        <v>1</v>
      </c>
      <c r="R849" s="57">
        <v>1.0389999999999999</v>
      </c>
      <c r="S849" s="38">
        <v>4</v>
      </c>
      <c r="T849" s="35"/>
      <c r="U849" s="35">
        <v>494</v>
      </c>
      <c r="V849" s="35">
        <v>93</v>
      </c>
      <c r="W849" s="35">
        <v>56</v>
      </c>
      <c r="X849" s="58">
        <v>10055.448850543999</v>
      </c>
      <c r="Y849" s="58">
        <v>10055</v>
      </c>
    </row>
    <row r="850" spans="1:25" s="58" customFormat="1">
      <c r="A850" s="56">
        <v>494</v>
      </c>
      <c r="B850" s="35">
        <v>494093057</v>
      </c>
      <c r="C850" s="37" t="s">
        <v>546</v>
      </c>
      <c r="D850" s="38">
        <v>0</v>
      </c>
      <c r="E850" s="38">
        <v>0</v>
      </c>
      <c r="F850" s="38">
        <v>9</v>
      </c>
      <c r="G850" s="38">
        <v>35</v>
      </c>
      <c r="H850" s="38">
        <v>16</v>
      </c>
      <c r="I850" s="38">
        <v>19</v>
      </c>
      <c r="J850" s="38">
        <v>0</v>
      </c>
      <c r="K850" s="57">
        <v>3.0493999999999999</v>
      </c>
      <c r="L850" s="38">
        <v>0</v>
      </c>
      <c r="M850" s="38">
        <v>15</v>
      </c>
      <c r="N850" s="38">
        <v>3</v>
      </c>
      <c r="O850" s="38">
        <v>1</v>
      </c>
      <c r="P850" s="38">
        <v>52</v>
      </c>
      <c r="Q850" s="38">
        <v>79</v>
      </c>
      <c r="R850" s="57">
        <v>1.0389999999999999</v>
      </c>
      <c r="S850" s="38">
        <v>12</v>
      </c>
      <c r="T850" s="35"/>
      <c r="U850" s="35">
        <v>494</v>
      </c>
      <c r="V850" s="35">
        <v>93</v>
      </c>
      <c r="W850" s="35">
        <v>57</v>
      </c>
      <c r="X850" s="58">
        <v>1246069.4709529758</v>
      </c>
      <c r="Y850" s="58">
        <v>15773</v>
      </c>
    </row>
    <row r="851" spans="1:25" s="58" customFormat="1">
      <c r="A851" s="56">
        <v>494</v>
      </c>
      <c r="B851" s="35">
        <v>494093071</v>
      </c>
      <c r="C851" s="37" t="s">
        <v>546</v>
      </c>
      <c r="D851" s="38">
        <v>0</v>
      </c>
      <c r="E851" s="38">
        <v>0</v>
      </c>
      <c r="F851" s="38">
        <v>0</v>
      </c>
      <c r="G851" s="38">
        <v>1</v>
      </c>
      <c r="H851" s="38">
        <v>1</v>
      </c>
      <c r="I851" s="38">
        <v>0</v>
      </c>
      <c r="J851" s="38">
        <v>0</v>
      </c>
      <c r="K851" s="57">
        <v>7.7200000000000005E-2</v>
      </c>
      <c r="L851" s="38">
        <v>0</v>
      </c>
      <c r="M851" s="38">
        <v>1</v>
      </c>
      <c r="N851" s="38">
        <v>1</v>
      </c>
      <c r="O851" s="38">
        <v>0</v>
      </c>
      <c r="P851" s="38">
        <v>0</v>
      </c>
      <c r="Q851" s="38">
        <v>2</v>
      </c>
      <c r="R851" s="57">
        <v>1.0389999999999999</v>
      </c>
      <c r="S851" s="38">
        <v>5</v>
      </c>
      <c r="T851" s="35"/>
      <c r="U851" s="35">
        <v>494</v>
      </c>
      <c r="V851" s="35">
        <v>93</v>
      </c>
      <c r="W851" s="35">
        <v>71</v>
      </c>
      <c r="X851" s="58">
        <v>25909.892171087995</v>
      </c>
      <c r="Y851" s="58">
        <v>12955</v>
      </c>
    </row>
    <row r="852" spans="1:25" s="58" customFormat="1">
      <c r="A852" s="56">
        <v>494</v>
      </c>
      <c r="B852" s="35">
        <v>494093093</v>
      </c>
      <c r="C852" s="37" t="s">
        <v>546</v>
      </c>
      <c r="D852" s="38">
        <v>0</v>
      </c>
      <c r="E852" s="38">
        <v>0</v>
      </c>
      <c r="F852" s="38">
        <v>26</v>
      </c>
      <c r="G852" s="38">
        <v>108</v>
      </c>
      <c r="H852" s="38">
        <v>75</v>
      </c>
      <c r="I852" s="38">
        <v>70</v>
      </c>
      <c r="J852" s="38">
        <v>0</v>
      </c>
      <c r="K852" s="57">
        <v>10.769399999999999</v>
      </c>
      <c r="L852" s="38">
        <v>0</v>
      </c>
      <c r="M852" s="38">
        <v>55</v>
      </c>
      <c r="N852" s="38">
        <v>8</v>
      </c>
      <c r="O852" s="38">
        <v>4</v>
      </c>
      <c r="P852" s="38">
        <v>168</v>
      </c>
      <c r="Q852" s="38">
        <v>279</v>
      </c>
      <c r="R852" s="57">
        <v>1.0389999999999999</v>
      </c>
      <c r="S852" s="38">
        <v>11</v>
      </c>
      <c r="T852" s="35"/>
      <c r="U852" s="35">
        <v>494</v>
      </c>
      <c r="V852" s="35">
        <v>93</v>
      </c>
      <c r="W852" s="35">
        <v>93</v>
      </c>
      <c r="X852" s="58">
        <v>4237862.078211776</v>
      </c>
      <c r="Y852" s="58">
        <v>15189</v>
      </c>
    </row>
    <row r="853" spans="1:25" s="58" customFormat="1">
      <c r="A853" s="56">
        <v>494</v>
      </c>
      <c r="B853" s="35">
        <v>494093128</v>
      </c>
      <c r="C853" s="37" t="s">
        <v>546</v>
      </c>
      <c r="D853" s="38">
        <v>0</v>
      </c>
      <c r="E853" s="38">
        <v>0</v>
      </c>
      <c r="F853" s="38">
        <v>0</v>
      </c>
      <c r="G853" s="38">
        <v>1</v>
      </c>
      <c r="H853" s="38">
        <v>0</v>
      </c>
      <c r="I853" s="38">
        <v>0</v>
      </c>
      <c r="J853" s="38">
        <v>0</v>
      </c>
      <c r="K853" s="57">
        <v>3.8600000000000002E-2</v>
      </c>
      <c r="L853" s="38">
        <v>0</v>
      </c>
      <c r="M853" s="38">
        <v>0</v>
      </c>
      <c r="N853" s="38">
        <v>0</v>
      </c>
      <c r="O853" s="38">
        <v>0</v>
      </c>
      <c r="P853" s="38">
        <v>0</v>
      </c>
      <c r="Q853" s="38">
        <v>1</v>
      </c>
      <c r="R853" s="57">
        <v>1.0389999999999999</v>
      </c>
      <c r="S853" s="38">
        <v>10</v>
      </c>
      <c r="T853" s="35"/>
      <c r="U853" s="35">
        <v>494</v>
      </c>
      <c r="V853" s="35">
        <v>93</v>
      </c>
      <c r="W853" s="35">
        <v>128</v>
      </c>
      <c r="X853" s="58">
        <v>10432.345470544</v>
      </c>
      <c r="Y853" s="58">
        <v>10432</v>
      </c>
    </row>
    <row r="854" spans="1:25" s="58" customFormat="1">
      <c r="A854" s="56">
        <v>494</v>
      </c>
      <c r="B854" s="35">
        <v>494093163</v>
      </c>
      <c r="C854" s="37" t="s">
        <v>546</v>
      </c>
      <c r="D854" s="38">
        <v>0</v>
      </c>
      <c r="E854" s="38">
        <v>0</v>
      </c>
      <c r="F854" s="38">
        <v>1</v>
      </c>
      <c r="G854" s="38">
        <v>11</v>
      </c>
      <c r="H854" s="38">
        <v>4</v>
      </c>
      <c r="I854" s="38">
        <v>3</v>
      </c>
      <c r="J854" s="38">
        <v>0</v>
      </c>
      <c r="K854" s="57">
        <v>0.73340000000000005</v>
      </c>
      <c r="L854" s="38">
        <v>0</v>
      </c>
      <c r="M854" s="38">
        <v>4</v>
      </c>
      <c r="N854" s="38">
        <v>0</v>
      </c>
      <c r="O854" s="38">
        <v>0</v>
      </c>
      <c r="P854" s="38">
        <v>15</v>
      </c>
      <c r="Q854" s="38">
        <v>19</v>
      </c>
      <c r="R854" s="57">
        <v>1.0389999999999999</v>
      </c>
      <c r="S854" s="38">
        <v>11</v>
      </c>
      <c r="T854" s="35"/>
      <c r="U854" s="35">
        <v>494</v>
      </c>
      <c r="V854" s="35">
        <v>93</v>
      </c>
      <c r="W854" s="35">
        <v>163</v>
      </c>
      <c r="X854" s="58">
        <v>307459.55215033598</v>
      </c>
      <c r="Y854" s="58">
        <v>16182</v>
      </c>
    </row>
    <row r="855" spans="1:25" s="58" customFormat="1">
      <c r="A855" s="56">
        <v>494</v>
      </c>
      <c r="B855" s="35">
        <v>494093165</v>
      </c>
      <c r="C855" s="37" t="s">
        <v>546</v>
      </c>
      <c r="D855" s="38">
        <v>0</v>
      </c>
      <c r="E855" s="38">
        <v>0</v>
      </c>
      <c r="F855" s="38">
        <v>1</v>
      </c>
      <c r="G855" s="38">
        <v>17</v>
      </c>
      <c r="H855" s="38">
        <v>15</v>
      </c>
      <c r="I855" s="38">
        <v>18</v>
      </c>
      <c r="J855" s="38">
        <v>0</v>
      </c>
      <c r="K855" s="57">
        <v>1.9685999999999999</v>
      </c>
      <c r="L855" s="38">
        <v>0</v>
      </c>
      <c r="M855" s="38">
        <v>3</v>
      </c>
      <c r="N855" s="38">
        <v>2</v>
      </c>
      <c r="O855" s="38">
        <v>1</v>
      </c>
      <c r="P855" s="38">
        <v>31</v>
      </c>
      <c r="Q855" s="38">
        <v>51</v>
      </c>
      <c r="R855" s="57">
        <v>1.0389999999999999</v>
      </c>
      <c r="S855" s="38">
        <v>10</v>
      </c>
      <c r="T855" s="35"/>
      <c r="U855" s="35">
        <v>494</v>
      </c>
      <c r="V855" s="35">
        <v>93</v>
      </c>
      <c r="W855" s="35">
        <v>165</v>
      </c>
      <c r="X855" s="58">
        <v>757691.70428774401</v>
      </c>
      <c r="Y855" s="58">
        <v>14857</v>
      </c>
    </row>
    <row r="856" spans="1:25" s="58" customFormat="1">
      <c r="A856" s="56">
        <v>494</v>
      </c>
      <c r="B856" s="35">
        <v>494093176</v>
      </c>
      <c r="C856" s="37" t="s">
        <v>546</v>
      </c>
      <c r="D856" s="38">
        <v>0</v>
      </c>
      <c r="E856" s="38">
        <v>0</v>
      </c>
      <c r="F856" s="38">
        <v>1</v>
      </c>
      <c r="G856" s="38">
        <v>5</v>
      </c>
      <c r="H856" s="38">
        <v>2</v>
      </c>
      <c r="I856" s="38">
        <v>1</v>
      </c>
      <c r="J856" s="38">
        <v>0</v>
      </c>
      <c r="K856" s="57">
        <v>0.34739999999999999</v>
      </c>
      <c r="L856" s="38">
        <v>0</v>
      </c>
      <c r="M856" s="38">
        <v>2</v>
      </c>
      <c r="N856" s="38">
        <v>0</v>
      </c>
      <c r="O856" s="38">
        <v>0</v>
      </c>
      <c r="P856" s="38">
        <v>9</v>
      </c>
      <c r="Q856" s="38">
        <v>9</v>
      </c>
      <c r="R856" s="57">
        <v>1.0389999999999999</v>
      </c>
      <c r="S856" s="38">
        <v>8</v>
      </c>
      <c r="T856" s="35"/>
      <c r="U856" s="35">
        <v>494</v>
      </c>
      <c r="V856" s="35">
        <v>93</v>
      </c>
      <c r="W856" s="35">
        <v>176</v>
      </c>
      <c r="X856" s="58">
        <v>149441.72582489598</v>
      </c>
      <c r="Y856" s="58">
        <v>16605</v>
      </c>
    </row>
    <row r="857" spans="1:25" s="58" customFormat="1">
      <c r="A857" s="56">
        <v>494</v>
      </c>
      <c r="B857" s="35">
        <v>494093178</v>
      </c>
      <c r="C857" s="37" t="s">
        <v>546</v>
      </c>
      <c r="D857" s="38">
        <v>0</v>
      </c>
      <c r="E857" s="38">
        <v>0</v>
      </c>
      <c r="F857" s="38">
        <v>0</v>
      </c>
      <c r="G857" s="38">
        <v>1</v>
      </c>
      <c r="H857" s="38">
        <v>1</v>
      </c>
      <c r="I857" s="38">
        <v>0</v>
      </c>
      <c r="J857" s="38">
        <v>0</v>
      </c>
      <c r="K857" s="57">
        <v>7.7200000000000005E-2</v>
      </c>
      <c r="L857" s="38">
        <v>0</v>
      </c>
      <c r="M857" s="38">
        <v>0</v>
      </c>
      <c r="N857" s="38">
        <v>0</v>
      </c>
      <c r="O857" s="38">
        <v>0</v>
      </c>
      <c r="P857" s="38">
        <v>0</v>
      </c>
      <c r="Q857" s="38">
        <v>2</v>
      </c>
      <c r="R857" s="57">
        <v>1.0389999999999999</v>
      </c>
      <c r="S857" s="38">
        <v>3</v>
      </c>
      <c r="T857" s="35"/>
      <c r="U857" s="35">
        <v>494</v>
      </c>
      <c r="V857" s="35">
        <v>93</v>
      </c>
      <c r="W857" s="35">
        <v>178</v>
      </c>
      <c r="X857" s="58">
        <v>20487.794321087997</v>
      </c>
      <c r="Y857" s="58">
        <v>10244</v>
      </c>
    </row>
    <row r="858" spans="1:25" s="58" customFormat="1">
      <c r="A858" s="56">
        <v>494</v>
      </c>
      <c r="B858" s="35">
        <v>494093181</v>
      </c>
      <c r="C858" s="37" t="s">
        <v>546</v>
      </c>
      <c r="D858" s="38">
        <v>0</v>
      </c>
      <c r="E858" s="38">
        <v>0</v>
      </c>
      <c r="F858" s="38">
        <v>0</v>
      </c>
      <c r="G858" s="38">
        <v>3</v>
      </c>
      <c r="H858" s="38">
        <v>1</v>
      </c>
      <c r="I858" s="38">
        <v>3</v>
      </c>
      <c r="J858" s="38">
        <v>0</v>
      </c>
      <c r="K858" s="57">
        <v>0.2702</v>
      </c>
      <c r="L858" s="38">
        <v>0</v>
      </c>
      <c r="M858" s="38">
        <v>0</v>
      </c>
      <c r="N858" s="38">
        <v>0</v>
      </c>
      <c r="O858" s="38">
        <v>0</v>
      </c>
      <c r="P858" s="38">
        <v>7</v>
      </c>
      <c r="Q858" s="38">
        <v>7</v>
      </c>
      <c r="R858" s="57">
        <v>1.0389999999999999</v>
      </c>
      <c r="S858" s="38">
        <v>10</v>
      </c>
      <c r="T858" s="35"/>
      <c r="U858" s="35">
        <v>494</v>
      </c>
      <c r="V858" s="35">
        <v>93</v>
      </c>
      <c r="W858" s="35">
        <v>181</v>
      </c>
      <c r="X858" s="58">
        <v>119612.42964380796</v>
      </c>
      <c r="Y858" s="58">
        <v>17087</v>
      </c>
    </row>
    <row r="859" spans="1:25" s="58" customFormat="1">
      <c r="A859" s="56">
        <v>494</v>
      </c>
      <c r="B859" s="35">
        <v>494093229</v>
      </c>
      <c r="C859" s="37" t="s">
        <v>546</v>
      </c>
      <c r="D859" s="38">
        <v>0</v>
      </c>
      <c r="E859" s="38">
        <v>0</v>
      </c>
      <c r="F859" s="38">
        <v>0</v>
      </c>
      <c r="G859" s="38">
        <v>2</v>
      </c>
      <c r="H859" s="38">
        <v>0</v>
      </c>
      <c r="I859" s="38">
        <v>2</v>
      </c>
      <c r="J859" s="38">
        <v>0</v>
      </c>
      <c r="K859" s="57">
        <v>0.15440000000000001</v>
      </c>
      <c r="L859" s="38">
        <v>0</v>
      </c>
      <c r="M859" s="38">
        <v>1</v>
      </c>
      <c r="N859" s="38">
        <v>0</v>
      </c>
      <c r="O859" s="38">
        <v>1</v>
      </c>
      <c r="P859" s="38">
        <v>4</v>
      </c>
      <c r="Q859" s="38">
        <v>4</v>
      </c>
      <c r="R859" s="57">
        <v>1.0389999999999999</v>
      </c>
      <c r="S859" s="38">
        <v>9</v>
      </c>
      <c r="T859" s="35"/>
      <c r="U859" s="35">
        <v>494</v>
      </c>
      <c r="V859" s="35">
        <v>93</v>
      </c>
      <c r="W859" s="35">
        <v>229</v>
      </c>
      <c r="X859" s="58">
        <v>73158.276522175991</v>
      </c>
      <c r="Y859" s="58">
        <v>18290</v>
      </c>
    </row>
    <row r="860" spans="1:25" s="58" customFormat="1">
      <c r="A860" s="56">
        <v>494</v>
      </c>
      <c r="B860" s="35">
        <v>494093248</v>
      </c>
      <c r="C860" s="37" t="s">
        <v>546</v>
      </c>
      <c r="D860" s="38">
        <v>0</v>
      </c>
      <c r="E860" s="38">
        <v>0</v>
      </c>
      <c r="F860" s="38">
        <v>25</v>
      </c>
      <c r="G860" s="38">
        <v>117</v>
      </c>
      <c r="H860" s="38">
        <v>66</v>
      </c>
      <c r="I860" s="38">
        <v>83</v>
      </c>
      <c r="J860" s="38">
        <v>0</v>
      </c>
      <c r="K860" s="57">
        <v>11.2326</v>
      </c>
      <c r="L860" s="38">
        <v>0</v>
      </c>
      <c r="M860" s="38">
        <v>46</v>
      </c>
      <c r="N860" s="38">
        <v>9</v>
      </c>
      <c r="O860" s="38">
        <v>3</v>
      </c>
      <c r="P860" s="38">
        <v>188</v>
      </c>
      <c r="Q860" s="38">
        <v>291</v>
      </c>
      <c r="R860" s="57">
        <v>1.0389999999999999</v>
      </c>
      <c r="S860" s="38">
        <v>11</v>
      </c>
      <c r="T860" s="35"/>
      <c r="U860" s="35">
        <v>494</v>
      </c>
      <c r="V860" s="35">
        <v>93</v>
      </c>
      <c r="W860" s="35">
        <v>248</v>
      </c>
      <c r="X860" s="58">
        <v>4490528.2651983034</v>
      </c>
      <c r="Y860" s="58">
        <v>15431</v>
      </c>
    </row>
    <row r="861" spans="1:25" s="58" customFormat="1">
      <c r="A861" s="56">
        <v>494</v>
      </c>
      <c r="B861" s="35">
        <v>494093262</v>
      </c>
      <c r="C861" s="37" t="s">
        <v>546</v>
      </c>
      <c r="D861" s="38">
        <v>0</v>
      </c>
      <c r="E861" s="38">
        <v>0</v>
      </c>
      <c r="F861" s="38">
        <v>0</v>
      </c>
      <c r="G861" s="38">
        <v>5</v>
      </c>
      <c r="H861" s="38">
        <v>4</v>
      </c>
      <c r="I861" s="38">
        <v>6</v>
      </c>
      <c r="J861" s="38">
        <v>0</v>
      </c>
      <c r="K861" s="57">
        <v>0.57899999999999996</v>
      </c>
      <c r="L861" s="38">
        <v>0</v>
      </c>
      <c r="M861" s="38">
        <v>1</v>
      </c>
      <c r="N861" s="38">
        <v>0</v>
      </c>
      <c r="O861" s="38">
        <v>0</v>
      </c>
      <c r="P861" s="38">
        <v>9</v>
      </c>
      <c r="Q861" s="38">
        <v>15</v>
      </c>
      <c r="R861" s="57">
        <v>1.0389999999999999</v>
      </c>
      <c r="S861" s="38">
        <v>9</v>
      </c>
      <c r="T861" s="35"/>
      <c r="U861" s="35">
        <v>494</v>
      </c>
      <c r="V861" s="35">
        <v>93</v>
      </c>
      <c r="W861" s="35">
        <v>262</v>
      </c>
      <c r="X861" s="58">
        <v>218869.17093815995</v>
      </c>
      <c r="Y861" s="58">
        <v>14591</v>
      </c>
    </row>
    <row r="862" spans="1:25" s="58" customFormat="1">
      <c r="A862" s="56">
        <v>494</v>
      </c>
      <c r="B862" s="35">
        <v>494093284</v>
      </c>
      <c r="C862" s="37" t="s">
        <v>546</v>
      </c>
      <c r="D862" s="38">
        <v>0</v>
      </c>
      <c r="E862" s="38">
        <v>0</v>
      </c>
      <c r="F862" s="38">
        <v>0</v>
      </c>
      <c r="G862" s="38">
        <v>3</v>
      </c>
      <c r="H862" s="38">
        <v>0</v>
      </c>
      <c r="I862" s="38">
        <v>0</v>
      </c>
      <c r="J862" s="38">
        <v>0</v>
      </c>
      <c r="K862" s="57">
        <v>0.1158</v>
      </c>
      <c r="L862" s="38">
        <v>0</v>
      </c>
      <c r="M862" s="38">
        <v>1</v>
      </c>
      <c r="N862" s="38">
        <v>0</v>
      </c>
      <c r="O862" s="38">
        <v>0</v>
      </c>
      <c r="P862" s="38">
        <v>0</v>
      </c>
      <c r="Q862" s="38">
        <v>3</v>
      </c>
      <c r="R862" s="57">
        <v>1.0389999999999999</v>
      </c>
      <c r="S862" s="38">
        <v>5</v>
      </c>
      <c r="T862" s="35"/>
      <c r="U862" s="35">
        <v>494</v>
      </c>
      <c r="V862" s="35">
        <v>93</v>
      </c>
      <c r="W862" s="35">
        <v>284</v>
      </c>
      <c r="X862" s="58">
        <v>33934.935741631998</v>
      </c>
      <c r="Y862" s="58">
        <v>11312</v>
      </c>
    </row>
    <row r="863" spans="1:25" s="58" customFormat="1">
      <c r="A863" s="56">
        <v>494</v>
      </c>
      <c r="B863" s="35">
        <v>494093291</v>
      </c>
      <c r="C863" s="37" t="s">
        <v>546</v>
      </c>
      <c r="D863" s="38">
        <v>0</v>
      </c>
      <c r="E863" s="38">
        <v>0</v>
      </c>
      <c r="F863" s="38">
        <v>0</v>
      </c>
      <c r="G863" s="38">
        <v>0</v>
      </c>
      <c r="H863" s="38">
        <v>1</v>
      </c>
      <c r="I863" s="38">
        <v>1</v>
      </c>
      <c r="J863" s="38">
        <v>0</v>
      </c>
      <c r="K863" s="57">
        <v>7.7200000000000005E-2</v>
      </c>
      <c r="L863" s="38">
        <v>0</v>
      </c>
      <c r="M863" s="38">
        <v>0</v>
      </c>
      <c r="N863" s="38">
        <v>0</v>
      </c>
      <c r="O863" s="38">
        <v>0</v>
      </c>
      <c r="P863" s="38">
        <v>2</v>
      </c>
      <c r="Q863" s="38">
        <v>2</v>
      </c>
      <c r="R863" s="57">
        <v>1.0389999999999999</v>
      </c>
      <c r="S863" s="38">
        <v>5</v>
      </c>
      <c r="T863" s="35"/>
      <c r="U863" s="35">
        <v>494</v>
      </c>
      <c r="V863" s="35">
        <v>93</v>
      </c>
      <c r="W863" s="35">
        <v>291</v>
      </c>
      <c r="X863" s="58">
        <v>31162.130791087999</v>
      </c>
      <c r="Y863" s="58">
        <v>15581</v>
      </c>
    </row>
    <row r="864" spans="1:25" s="58" customFormat="1">
      <c r="A864" s="56">
        <v>494</v>
      </c>
      <c r="B864" s="35">
        <v>494093293</v>
      </c>
      <c r="C864" s="37" t="s">
        <v>546</v>
      </c>
      <c r="D864" s="38">
        <v>0</v>
      </c>
      <c r="E864" s="38">
        <v>0</v>
      </c>
      <c r="F864" s="38">
        <v>0</v>
      </c>
      <c r="G864" s="38">
        <v>1</v>
      </c>
      <c r="H864" s="38">
        <v>0</v>
      </c>
      <c r="I864" s="38">
        <v>1</v>
      </c>
      <c r="J864" s="38">
        <v>0</v>
      </c>
      <c r="K864" s="57">
        <v>7.7200000000000005E-2</v>
      </c>
      <c r="L864" s="38">
        <v>0</v>
      </c>
      <c r="M864" s="38">
        <v>0</v>
      </c>
      <c r="N864" s="38">
        <v>0</v>
      </c>
      <c r="O864" s="38">
        <v>0</v>
      </c>
      <c r="P864" s="38">
        <v>2</v>
      </c>
      <c r="Q864" s="38">
        <v>2</v>
      </c>
      <c r="R864" s="57">
        <v>1.0389999999999999</v>
      </c>
      <c r="S864" s="38">
        <v>10</v>
      </c>
      <c r="T864" s="35"/>
      <c r="U864" s="35">
        <v>494</v>
      </c>
      <c r="V864" s="35">
        <v>93</v>
      </c>
      <c r="W864" s="35">
        <v>293</v>
      </c>
      <c r="X864" s="58">
        <v>34503.561451087997</v>
      </c>
      <c r="Y864" s="58">
        <v>17252</v>
      </c>
    </row>
    <row r="865" spans="1:25" s="58" customFormat="1">
      <c r="A865" s="56">
        <v>494</v>
      </c>
      <c r="B865" s="35">
        <v>494093346</v>
      </c>
      <c r="C865" s="37" t="s">
        <v>546</v>
      </c>
      <c r="D865" s="38">
        <v>0</v>
      </c>
      <c r="E865" s="38">
        <v>0</v>
      </c>
      <c r="F865" s="38">
        <v>0</v>
      </c>
      <c r="G865" s="38">
        <v>0</v>
      </c>
      <c r="H865" s="38">
        <v>1</v>
      </c>
      <c r="I865" s="38">
        <v>0</v>
      </c>
      <c r="J865" s="38">
        <v>0</v>
      </c>
      <c r="K865" s="57">
        <v>3.8600000000000002E-2</v>
      </c>
      <c r="L865" s="38">
        <v>0</v>
      </c>
      <c r="M865" s="38">
        <v>0</v>
      </c>
      <c r="N865" s="38">
        <v>0</v>
      </c>
      <c r="O865" s="38">
        <v>0</v>
      </c>
      <c r="P865" s="38">
        <v>1</v>
      </c>
      <c r="Q865" s="38">
        <v>1</v>
      </c>
      <c r="R865" s="57">
        <v>1.0389999999999999</v>
      </c>
      <c r="S865" s="38">
        <v>8</v>
      </c>
      <c r="T865" s="35"/>
      <c r="U865" s="35">
        <v>494</v>
      </c>
      <c r="V865" s="35">
        <v>93</v>
      </c>
      <c r="W865" s="35">
        <v>346</v>
      </c>
      <c r="X865" s="58">
        <v>15559.345740543999</v>
      </c>
      <c r="Y865" s="58">
        <v>15559</v>
      </c>
    </row>
    <row r="866" spans="1:25" s="58" customFormat="1">
      <c r="A866" s="56">
        <v>494</v>
      </c>
      <c r="B866" s="35">
        <v>494093347</v>
      </c>
      <c r="C866" s="37" t="s">
        <v>546</v>
      </c>
      <c r="D866" s="38">
        <v>0</v>
      </c>
      <c r="E866" s="38">
        <v>0</v>
      </c>
      <c r="F866" s="38">
        <v>0</v>
      </c>
      <c r="G866" s="38">
        <v>1</v>
      </c>
      <c r="H866" s="38">
        <v>1</v>
      </c>
      <c r="I866" s="38">
        <v>0</v>
      </c>
      <c r="J866" s="38">
        <v>0</v>
      </c>
      <c r="K866" s="57">
        <v>7.7200000000000005E-2</v>
      </c>
      <c r="L866" s="38">
        <v>0</v>
      </c>
      <c r="M866" s="38">
        <v>1</v>
      </c>
      <c r="N866" s="38">
        <v>0</v>
      </c>
      <c r="O866" s="38">
        <v>0</v>
      </c>
      <c r="P866" s="38">
        <v>2</v>
      </c>
      <c r="Q866" s="38">
        <v>2</v>
      </c>
      <c r="R866" s="57">
        <v>1.0389999999999999</v>
      </c>
      <c r="S866" s="38">
        <v>8</v>
      </c>
      <c r="T866" s="35"/>
      <c r="U866" s="35">
        <v>494</v>
      </c>
      <c r="V866" s="35">
        <v>93</v>
      </c>
      <c r="W866" s="35">
        <v>347</v>
      </c>
      <c r="X866" s="58">
        <v>34133.487431087997</v>
      </c>
      <c r="Y866" s="58">
        <v>17067</v>
      </c>
    </row>
    <row r="867" spans="1:25" s="58" customFormat="1">
      <c r="A867" s="56">
        <v>496</v>
      </c>
      <c r="B867" s="35">
        <v>496201072</v>
      </c>
      <c r="C867" s="37" t="s">
        <v>547</v>
      </c>
      <c r="D867" s="38">
        <v>0</v>
      </c>
      <c r="E867" s="38">
        <v>0</v>
      </c>
      <c r="F867" s="38">
        <v>0</v>
      </c>
      <c r="G867" s="38">
        <v>0</v>
      </c>
      <c r="H867" s="38">
        <v>2</v>
      </c>
      <c r="I867" s="38">
        <v>2</v>
      </c>
      <c r="J867" s="38">
        <v>0</v>
      </c>
      <c r="K867" s="57">
        <v>0.15440000000000001</v>
      </c>
      <c r="L867" s="38">
        <v>0</v>
      </c>
      <c r="M867" s="38">
        <v>0</v>
      </c>
      <c r="N867" s="38">
        <v>0</v>
      </c>
      <c r="O867" s="38">
        <v>0</v>
      </c>
      <c r="P867" s="38">
        <v>2</v>
      </c>
      <c r="Q867" s="38">
        <v>4</v>
      </c>
      <c r="R867" s="57">
        <v>1</v>
      </c>
      <c r="S867" s="38">
        <v>6</v>
      </c>
      <c r="T867" s="35"/>
      <c r="U867" s="35">
        <v>496</v>
      </c>
      <c r="V867" s="35">
        <v>201</v>
      </c>
      <c r="W867" s="35">
        <v>72</v>
      </c>
      <c r="X867" s="58">
        <v>52320.627639999992</v>
      </c>
      <c r="Y867" s="58">
        <v>13080</v>
      </c>
    </row>
    <row r="868" spans="1:25" s="58" customFormat="1">
      <c r="A868" s="56">
        <v>496</v>
      </c>
      <c r="B868" s="35">
        <v>496201095</v>
      </c>
      <c r="C868" s="37" t="s">
        <v>547</v>
      </c>
      <c r="D868" s="38">
        <v>0</v>
      </c>
      <c r="E868" s="38">
        <v>0</v>
      </c>
      <c r="F868" s="38">
        <v>0</v>
      </c>
      <c r="G868" s="38">
        <v>1</v>
      </c>
      <c r="H868" s="38">
        <v>3</v>
      </c>
      <c r="I868" s="38">
        <v>2</v>
      </c>
      <c r="J868" s="38">
        <v>0</v>
      </c>
      <c r="K868" s="57">
        <v>0.2316</v>
      </c>
      <c r="L868" s="38">
        <v>0</v>
      </c>
      <c r="M868" s="38">
        <v>0</v>
      </c>
      <c r="N868" s="38">
        <v>0</v>
      </c>
      <c r="O868" s="38">
        <v>0</v>
      </c>
      <c r="P868" s="38">
        <v>5</v>
      </c>
      <c r="Q868" s="38">
        <v>6</v>
      </c>
      <c r="R868" s="57">
        <v>1</v>
      </c>
      <c r="S868" s="38">
        <v>12</v>
      </c>
      <c r="T868" s="35"/>
      <c r="U868" s="35">
        <v>496</v>
      </c>
      <c r="V868" s="35">
        <v>201</v>
      </c>
      <c r="W868" s="35">
        <v>95</v>
      </c>
      <c r="X868" s="58">
        <v>94983.751459999985</v>
      </c>
      <c r="Y868" s="58">
        <v>15831</v>
      </c>
    </row>
    <row r="869" spans="1:25" s="58" customFormat="1">
      <c r="A869" s="56">
        <v>496</v>
      </c>
      <c r="B869" s="35">
        <v>496201201</v>
      </c>
      <c r="C869" s="37" t="s">
        <v>547</v>
      </c>
      <c r="D869" s="38">
        <v>0</v>
      </c>
      <c r="E869" s="38">
        <v>0</v>
      </c>
      <c r="F869" s="38">
        <v>0</v>
      </c>
      <c r="G869" s="38">
        <v>82</v>
      </c>
      <c r="H869" s="38">
        <v>264</v>
      </c>
      <c r="I869" s="38">
        <v>148</v>
      </c>
      <c r="J869" s="38">
        <v>0</v>
      </c>
      <c r="K869" s="57">
        <v>19.0684</v>
      </c>
      <c r="L869" s="38">
        <v>0</v>
      </c>
      <c r="M869" s="38">
        <v>14</v>
      </c>
      <c r="N869" s="38">
        <v>21</v>
      </c>
      <c r="O869" s="38">
        <v>14</v>
      </c>
      <c r="P869" s="38">
        <v>372</v>
      </c>
      <c r="Q869" s="38">
        <v>494</v>
      </c>
      <c r="R869" s="57">
        <v>1</v>
      </c>
      <c r="S869" s="38">
        <v>12</v>
      </c>
      <c r="T869" s="35"/>
      <c r="U869" s="35">
        <v>496</v>
      </c>
      <c r="V869" s="35">
        <v>201</v>
      </c>
      <c r="W869" s="35">
        <v>201</v>
      </c>
      <c r="X869" s="58">
        <v>7659937.29354</v>
      </c>
      <c r="Y869" s="58">
        <v>15506</v>
      </c>
    </row>
    <row r="870" spans="1:25" s="58" customFormat="1">
      <c r="A870" s="56">
        <v>497</v>
      </c>
      <c r="B870" s="35">
        <v>497117005</v>
      </c>
      <c r="C870" s="37" t="s">
        <v>548</v>
      </c>
      <c r="D870" s="38">
        <v>0</v>
      </c>
      <c r="E870" s="38">
        <v>0</v>
      </c>
      <c r="F870" s="38">
        <v>0</v>
      </c>
      <c r="G870" s="38">
        <v>6</v>
      </c>
      <c r="H870" s="38">
        <v>2</v>
      </c>
      <c r="I870" s="38">
        <v>0</v>
      </c>
      <c r="J870" s="38">
        <v>0</v>
      </c>
      <c r="K870" s="57">
        <v>0.30880000000000002</v>
      </c>
      <c r="L870" s="38">
        <v>0</v>
      </c>
      <c r="M870" s="38">
        <v>0</v>
      </c>
      <c r="N870" s="38">
        <v>0</v>
      </c>
      <c r="O870" s="38">
        <v>0</v>
      </c>
      <c r="P870" s="38">
        <v>3</v>
      </c>
      <c r="Q870" s="38">
        <v>8</v>
      </c>
      <c r="R870" s="57">
        <v>1</v>
      </c>
      <c r="S870" s="38">
        <v>8</v>
      </c>
      <c r="T870" s="35"/>
      <c r="U870" s="35">
        <v>497</v>
      </c>
      <c r="V870" s="35">
        <v>117</v>
      </c>
      <c r="W870" s="35">
        <v>5</v>
      </c>
      <c r="X870" s="58">
        <v>96152.505279999998</v>
      </c>
      <c r="Y870" s="58">
        <v>12019</v>
      </c>
    </row>
    <row r="871" spans="1:25" s="58" customFormat="1">
      <c r="A871" s="56">
        <v>497</v>
      </c>
      <c r="B871" s="35">
        <v>497117008</v>
      </c>
      <c r="C871" s="37" t="s">
        <v>548</v>
      </c>
      <c r="D871" s="38">
        <v>0</v>
      </c>
      <c r="E871" s="38">
        <v>0</v>
      </c>
      <c r="F871" s="38">
        <v>10</v>
      </c>
      <c r="G871" s="38">
        <v>47</v>
      </c>
      <c r="H871" s="38">
        <v>16</v>
      </c>
      <c r="I871" s="38">
        <v>0</v>
      </c>
      <c r="J871" s="38">
        <v>0</v>
      </c>
      <c r="K871" s="57">
        <v>2.8178000000000001</v>
      </c>
      <c r="L871" s="38">
        <v>0</v>
      </c>
      <c r="M871" s="38">
        <v>2</v>
      </c>
      <c r="N871" s="38">
        <v>0</v>
      </c>
      <c r="O871" s="38">
        <v>0</v>
      </c>
      <c r="P871" s="38">
        <v>12</v>
      </c>
      <c r="Q871" s="38">
        <v>73</v>
      </c>
      <c r="R871" s="57">
        <v>1</v>
      </c>
      <c r="S871" s="38">
        <v>7</v>
      </c>
      <c r="T871" s="35"/>
      <c r="U871" s="35">
        <v>497</v>
      </c>
      <c r="V871" s="35">
        <v>117</v>
      </c>
      <c r="W871" s="35">
        <v>8</v>
      </c>
      <c r="X871" s="58">
        <v>797886.04443000013</v>
      </c>
      <c r="Y871" s="58">
        <v>10930</v>
      </c>
    </row>
    <row r="872" spans="1:25" s="58" customFormat="1">
      <c r="A872" s="56">
        <v>497</v>
      </c>
      <c r="B872" s="35">
        <v>497117024</v>
      </c>
      <c r="C872" s="37" t="s">
        <v>548</v>
      </c>
      <c r="D872" s="38">
        <v>0</v>
      </c>
      <c r="E872" s="38">
        <v>0</v>
      </c>
      <c r="F872" s="38">
        <v>2</v>
      </c>
      <c r="G872" s="38">
        <v>7</v>
      </c>
      <c r="H872" s="38">
        <v>7</v>
      </c>
      <c r="I872" s="38">
        <v>8</v>
      </c>
      <c r="J872" s="38">
        <v>0</v>
      </c>
      <c r="K872" s="57">
        <v>0.9264</v>
      </c>
      <c r="L872" s="38">
        <v>0</v>
      </c>
      <c r="M872" s="38">
        <v>2</v>
      </c>
      <c r="N872" s="38">
        <v>0</v>
      </c>
      <c r="O872" s="38">
        <v>0</v>
      </c>
      <c r="P872" s="38">
        <v>5</v>
      </c>
      <c r="Q872" s="38">
        <v>24</v>
      </c>
      <c r="R872" s="57">
        <v>1</v>
      </c>
      <c r="S872" s="38">
        <v>5</v>
      </c>
      <c r="T872" s="35"/>
      <c r="U872" s="35">
        <v>497</v>
      </c>
      <c r="V872" s="35">
        <v>117</v>
      </c>
      <c r="W872" s="35">
        <v>24</v>
      </c>
      <c r="X872" s="58">
        <v>279263.02584000002</v>
      </c>
      <c r="Y872" s="58">
        <v>11636</v>
      </c>
    </row>
    <row r="873" spans="1:25" s="58" customFormat="1">
      <c r="A873" s="56">
        <v>497</v>
      </c>
      <c r="B873" s="35">
        <v>497117061</v>
      </c>
      <c r="C873" s="37" t="s">
        <v>548</v>
      </c>
      <c r="D873" s="38">
        <v>0</v>
      </c>
      <c r="E873" s="38">
        <v>0</v>
      </c>
      <c r="F873" s="38">
        <v>2</v>
      </c>
      <c r="G873" s="38">
        <v>9</v>
      </c>
      <c r="H873" s="38">
        <v>4</v>
      </c>
      <c r="I873" s="38">
        <v>8</v>
      </c>
      <c r="J873" s="38">
        <v>0</v>
      </c>
      <c r="K873" s="57">
        <v>0.88780000000000003</v>
      </c>
      <c r="L873" s="38">
        <v>0</v>
      </c>
      <c r="M873" s="38">
        <v>0</v>
      </c>
      <c r="N873" s="38">
        <v>0</v>
      </c>
      <c r="O873" s="38">
        <v>0</v>
      </c>
      <c r="P873" s="38">
        <v>9</v>
      </c>
      <c r="Q873" s="38">
        <v>23</v>
      </c>
      <c r="R873" s="57">
        <v>1</v>
      </c>
      <c r="S873" s="38">
        <v>11</v>
      </c>
      <c r="T873" s="35"/>
      <c r="U873" s="35">
        <v>497</v>
      </c>
      <c r="V873" s="35">
        <v>117</v>
      </c>
      <c r="W873" s="35">
        <v>61</v>
      </c>
      <c r="X873" s="58">
        <v>298506.05892999994</v>
      </c>
      <c r="Y873" s="58">
        <v>12979</v>
      </c>
    </row>
    <row r="874" spans="1:25" s="58" customFormat="1">
      <c r="A874" s="56">
        <v>497</v>
      </c>
      <c r="B874" s="35">
        <v>497117074</v>
      </c>
      <c r="C874" s="37" t="s">
        <v>548</v>
      </c>
      <c r="D874" s="38">
        <v>0</v>
      </c>
      <c r="E874" s="38">
        <v>0</v>
      </c>
      <c r="F874" s="38">
        <v>1</v>
      </c>
      <c r="G874" s="38">
        <v>5</v>
      </c>
      <c r="H874" s="38">
        <v>1</v>
      </c>
      <c r="I874" s="38">
        <v>0</v>
      </c>
      <c r="J874" s="38">
        <v>0</v>
      </c>
      <c r="K874" s="57">
        <v>0.2702</v>
      </c>
      <c r="L874" s="38">
        <v>0</v>
      </c>
      <c r="M874" s="38">
        <v>0</v>
      </c>
      <c r="N874" s="38">
        <v>0</v>
      </c>
      <c r="O874" s="38">
        <v>0</v>
      </c>
      <c r="P874" s="38">
        <v>2</v>
      </c>
      <c r="Q874" s="38">
        <v>7</v>
      </c>
      <c r="R874" s="57">
        <v>1</v>
      </c>
      <c r="S874" s="38">
        <v>4</v>
      </c>
      <c r="T874" s="35"/>
      <c r="U874" s="35">
        <v>497</v>
      </c>
      <c r="V874" s="35">
        <v>117</v>
      </c>
      <c r="W874" s="35">
        <v>74</v>
      </c>
      <c r="X874" s="58">
        <v>78994.088370000012</v>
      </c>
      <c r="Y874" s="58">
        <v>11285</v>
      </c>
    </row>
    <row r="875" spans="1:25" s="58" customFormat="1">
      <c r="A875" s="56">
        <v>497</v>
      </c>
      <c r="B875" s="35">
        <v>497117086</v>
      </c>
      <c r="C875" s="37" t="s">
        <v>548</v>
      </c>
      <c r="D875" s="38">
        <v>0</v>
      </c>
      <c r="E875" s="38">
        <v>0</v>
      </c>
      <c r="F875" s="38">
        <v>3</v>
      </c>
      <c r="G875" s="38">
        <v>13</v>
      </c>
      <c r="H875" s="38">
        <v>6</v>
      </c>
      <c r="I875" s="38">
        <v>5</v>
      </c>
      <c r="J875" s="38">
        <v>0</v>
      </c>
      <c r="K875" s="57">
        <v>1.0422</v>
      </c>
      <c r="L875" s="38">
        <v>0</v>
      </c>
      <c r="M875" s="38">
        <v>1</v>
      </c>
      <c r="N875" s="38">
        <v>0</v>
      </c>
      <c r="O875" s="38">
        <v>0</v>
      </c>
      <c r="P875" s="38">
        <v>6</v>
      </c>
      <c r="Q875" s="38">
        <v>27</v>
      </c>
      <c r="R875" s="57">
        <v>1</v>
      </c>
      <c r="S875" s="38">
        <v>8</v>
      </c>
      <c r="T875" s="35"/>
      <c r="U875" s="35">
        <v>497</v>
      </c>
      <c r="V875" s="35">
        <v>117</v>
      </c>
      <c r="W875" s="35">
        <v>86</v>
      </c>
      <c r="X875" s="58">
        <v>312731.73656999995</v>
      </c>
      <c r="Y875" s="58">
        <v>11583</v>
      </c>
    </row>
    <row r="876" spans="1:25" s="58" customFormat="1">
      <c r="A876" s="56">
        <v>497</v>
      </c>
      <c r="B876" s="35">
        <v>497117087</v>
      </c>
      <c r="C876" s="37" t="s">
        <v>548</v>
      </c>
      <c r="D876" s="38">
        <v>0</v>
      </c>
      <c r="E876" s="38">
        <v>0</v>
      </c>
      <c r="F876" s="38">
        <v>0</v>
      </c>
      <c r="G876" s="38">
        <v>1</v>
      </c>
      <c r="H876" s="38">
        <v>0</v>
      </c>
      <c r="I876" s="38">
        <v>0</v>
      </c>
      <c r="J876" s="38">
        <v>0</v>
      </c>
      <c r="K876" s="57">
        <v>3.8600000000000002E-2</v>
      </c>
      <c r="L876" s="38">
        <v>0</v>
      </c>
      <c r="M876" s="38">
        <v>0</v>
      </c>
      <c r="N876" s="38">
        <v>0</v>
      </c>
      <c r="O876" s="38">
        <v>0</v>
      </c>
      <c r="P876" s="38">
        <v>0</v>
      </c>
      <c r="Q876" s="38">
        <v>1</v>
      </c>
      <c r="R876" s="57">
        <v>1</v>
      </c>
      <c r="S876" s="38">
        <v>5</v>
      </c>
      <c r="T876" s="35"/>
      <c r="U876" s="35">
        <v>497</v>
      </c>
      <c r="V876" s="35">
        <v>117</v>
      </c>
      <c r="W876" s="35">
        <v>87</v>
      </c>
      <c r="X876" s="58">
        <v>10114.68691</v>
      </c>
      <c r="Y876" s="58">
        <v>10115</v>
      </c>
    </row>
    <row r="877" spans="1:25" s="58" customFormat="1">
      <c r="A877" s="56">
        <v>497</v>
      </c>
      <c r="B877" s="35">
        <v>497117111</v>
      </c>
      <c r="C877" s="37" t="s">
        <v>548</v>
      </c>
      <c r="D877" s="38">
        <v>0</v>
      </c>
      <c r="E877" s="38">
        <v>0</v>
      </c>
      <c r="F877" s="38">
        <v>1</v>
      </c>
      <c r="G877" s="38">
        <v>5</v>
      </c>
      <c r="H877" s="38">
        <v>3</v>
      </c>
      <c r="I877" s="38">
        <v>1</v>
      </c>
      <c r="J877" s="38">
        <v>0</v>
      </c>
      <c r="K877" s="57">
        <v>0.38600000000000001</v>
      </c>
      <c r="L877" s="38">
        <v>0</v>
      </c>
      <c r="M877" s="38">
        <v>0</v>
      </c>
      <c r="N877" s="38">
        <v>0</v>
      </c>
      <c r="O877" s="38">
        <v>0</v>
      </c>
      <c r="P877" s="38">
        <v>1</v>
      </c>
      <c r="Q877" s="38">
        <v>10</v>
      </c>
      <c r="R877" s="57">
        <v>1</v>
      </c>
      <c r="S877" s="38">
        <v>7</v>
      </c>
      <c r="T877" s="35"/>
      <c r="U877" s="35">
        <v>497</v>
      </c>
      <c r="V877" s="35">
        <v>117</v>
      </c>
      <c r="W877" s="35">
        <v>111</v>
      </c>
      <c r="X877" s="58">
        <v>106568.56909999999</v>
      </c>
      <c r="Y877" s="58">
        <v>10657</v>
      </c>
    </row>
    <row r="878" spans="1:25" s="58" customFormat="1">
      <c r="A878" s="56">
        <v>497</v>
      </c>
      <c r="B878" s="35">
        <v>497117114</v>
      </c>
      <c r="C878" s="37" t="s">
        <v>548</v>
      </c>
      <c r="D878" s="38">
        <v>0</v>
      </c>
      <c r="E878" s="38">
        <v>0</v>
      </c>
      <c r="F878" s="38">
        <v>1</v>
      </c>
      <c r="G878" s="38">
        <v>6</v>
      </c>
      <c r="H878" s="38">
        <v>9</v>
      </c>
      <c r="I878" s="38">
        <v>3</v>
      </c>
      <c r="J878" s="38">
        <v>0</v>
      </c>
      <c r="K878" s="57">
        <v>0.73340000000000005</v>
      </c>
      <c r="L878" s="38">
        <v>0</v>
      </c>
      <c r="M878" s="38">
        <v>2</v>
      </c>
      <c r="N878" s="38">
        <v>0</v>
      </c>
      <c r="O878" s="38">
        <v>0</v>
      </c>
      <c r="P878" s="38">
        <v>7</v>
      </c>
      <c r="Q878" s="38">
        <v>19</v>
      </c>
      <c r="R878" s="57">
        <v>1</v>
      </c>
      <c r="S878" s="38">
        <v>10</v>
      </c>
      <c r="T878" s="35"/>
      <c r="U878" s="35">
        <v>497</v>
      </c>
      <c r="V878" s="35">
        <v>117</v>
      </c>
      <c r="W878" s="35">
        <v>114</v>
      </c>
      <c r="X878" s="58">
        <v>239382.91129000002</v>
      </c>
      <c r="Y878" s="58">
        <v>12599</v>
      </c>
    </row>
    <row r="879" spans="1:25" s="58" customFormat="1">
      <c r="A879" s="56">
        <v>497</v>
      </c>
      <c r="B879" s="35">
        <v>497117117</v>
      </c>
      <c r="C879" s="37" t="s">
        <v>548</v>
      </c>
      <c r="D879" s="38">
        <v>0</v>
      </c>
      <c r="E879" s="38">
        <v>0</v>
      </c>
      <c r="F879" s="38">
        <v>2</v>
      </c>
      <c r="G879" s="38">
        <v>14</v>
      </c>
      <c r="H879" s="38">
        <v>11</v>
      </c>
      <c r="I879" s="38">
        <v>9</v>
      </c>
      <c r="J879" s="38">
        <v>0</v>
      </c>
      <c r="K879" s="57">
        <v>1.3895999999999999</v>
      </c>
      <c r="L879" s="38">
        <v>0</v>
      </c>
      <c r="M879" s="38">
        <v>0</v>
      </c>
      <c r="N879" s="38">
        <v>0</v>
      </c>
      <c r="O879" s="38">
        <v>0</v>
      </c>
      <c r="P879" s="38">
        <v>2</v>
      </c>
      <c r="Q879" s="38">
        <v>36</v>
      </c>
      <c r="R879" s="57">
        <v>1</v>
      </c>
      <c r="S879" s="38">
        <v>5</v>
      </c>
      <c r="T879" s="35"/>
      <c r="U879" s="35">
        <v>497</v>
      </c>
      <c r="V879" s="35">
        <v>117</v>
      </c>
      <c r="W879" s="35">
        <v>117</v>
      </c>
      <c r="X879" s="58">
        <v>382355.96875999996</v>
      </c>
      <c r="Y879" s="58">
        <v>10621</v>
      </c>
    </row>
    <row r="880" spans="1:25" s="58" customFormat="1">
      <c r="A880" s="56">
        <v>497</v>
      </c>
      <c r="B880" s="35">
        <v>497117127</v>
      </c>
      <c r="C880" s="37" t="s">
        <v>548</v>
      </c>
      <c r="D880" s="38">
        <v>0</v>
      </c>
      <c r="E880" s="38">
        <v>0</v>
      </c>
      <c r="F880" s="38">
        <v>0</v>
      </c>
      <c r="G880" s="38">
        <v>2</v>
      </c>
      <c r="H880" s="38">
        <v>0</v>
      </c>
      <c r="I880" s="38">
        <v>0</v>
      </c>
      <c r="J880" s="38">
        <v>0</v>
      </c>
      <c r="K880" s="57">
        <v>7.7200000000000005E-2</v>
      </c>
      <c r="L880" s="38">
        <v>0</v>
      </c>
      <c r="M880" s="38">
        <v>0</v>
      </c>
      <c r="N880" s="38">
        <v>0</v>
      </c>
      <c r="O880" s="38">
        <v>0</v>
      </c>
      <c r="P880" s="38">
        <v>0</v>
      </c>
      <c r="Q880" s="38">
        <v>2</v>
      </c>
      <c r="R880" s="57">
        <v>1</v>
      </c>
      <c r="S880" s="38">
        <v>5</v>
      </c>
      <c r="T880" s="35"/>
      <c r="U880" s="35">
        <v>497</v>
      </c>
      <c r="V880" s="35">
        <v>117</v>
      </c>
      <c r="W880" s="35">
        <v>127</v>
      </c>
      <c r="X880" s="58">
        <v>20229.373820000001</v>
      </c>
      <c r="Y880" s="58">
        <v>10115</v>
      </c>
    </row>
    <row r="881" spans="1:25" s="58" customFormat="1">
      <c r="A881" s="56">
        <v>497</v>
      </c>
      <c r="B881" s="35">
        <v>497117137</v>
      </c>
      <c r="C881" s="37" t="s">
        <v>548</v>
      </c>
      <c r="D881" s="38">
        <v>0</v>
      </c>
      <c r="E881" s="38">
        <v>0</v>
      </c>
      <c r="F881" s="38">
        <v>4</v>
      </c>
      <c r="G881" s="38">
        <v>8</v>
      </c>
      <c r="H881" s="38">
        <v>10</v>
      </c>
      <c r="I881" s="38">
        <v>12</v>
      </c>
      <c r="J881" s="38">
        <v>0</v>
      </c>
      <c r="K881" s="57">
        <v>1.3124</v>
      </c>
      <c r="L881" s="38">
        <v>0</v>
      </c>
      <c r="M881" s="38">
        <v>1</v>
      </c>
      <c r="N881" s="38">
        <v>0</v>
      </c>
      <c r="O881" s="38">
        <v>0</v>
      </c>
      <c r="P881" s="38">
        <v>7</v>
      </c>
      <c r="Q881" s="38">
        <v>34</v>
      </c>
      <c r="R881" s="57">
        <v>1</v>
      </c>
      <c r="S881" s="38">
        <v>12</v>
      </c>
      <c r="T881" s="35"/>
      <c r="U881" s="35">
        <v>497</v>
      </c>
      <c r="V881" s="35">
        <v>117</v>
      </c>
      <c r="W881" s="35">
        <v>137</v>
      </c>
      <c r="X881" s="58">
        <v>405945.13493999996</v>
      </c>
      <c r="Y881" s="58">
        <v>11940</v>
      </c>
    </row>
    <row r="882" spans="1:25" s="58" customFormat="1">
      <c r="A882" s="56">
        <v>497</v>
      </c>
      <c r="B882" s="35">
        <v>497117154</v>
      </c>
      <c r="C882" s="37" t="s">
        <v>548</v>
      </c>
      <c r="D882" s="38">
        <v>0</v>
      </c>
      <c r="E882" s="38">
        <v>0</v>
      </c>
      <c r="F882" s="38">
        <v>0</v>
      </c>
      <c r="G882" s="38">
        <v>0</v>
      </c>
      <c r="H882" s="38">
        <v>2</v>
      </c>
      <c r="I882" s="38">
        <v>0</v>
      </c>
      <c r="J882" s="38">
        <v>0</v>
      </c>
      <c r="K882" s="57">
        <v>7.7200000000000005E-2</v>
      </c>
      <c r="L882" s="38">
        <v>0</v>
      </c>
      <c r="M882" s="38">
        <v>0</v>
      </c>
      <c r="N882" s="38">
        <v>0</v>
      </c>
      <c r="O882" s="38">
        <v>0</v>
      </c>
      <c r="P882" s="38">
        <v>0</v>
      </c>
      <c r="Q882" s="38">
        <v>2</v>
      </c>
      <c r="R882" s="57">
        <v>1</v>
      </c>
      <c r="S882" s="38">
        <v>6</v>
      </c>
      <c r="T882" s="35"/>
      <c r="U882" s="35">
        <v>497</v>
      </c>
      <c r="V882" s="35">
        <v>117</v>
      </c>
      <c r="W882" s="35">
        <v>154</v>
      </c>
      <c r="X882" s="58">
        <v>19508.853819999997</v>
      </c>
      <c r="Y882" s="58">
        <v>9754</v>
      </c>
    </row>
    <row r="883" spans="1:25" s="58" customFormat="1">
      <c r="A883" s="56">
        <v>497</v>
      </c>
      <c r="B883" s="35">
        <v>497117159</v>
      </c>
      <c r="C883" s="37" t="s">
        <v>548</v>
      </c>
      <c r="D883" s="38">
        <v>0</v>
      </c>
      <c r="E883" s="38">
        <v>0</v>
      </c>
      <c r="F883" s="38">
        <v>1</v>
      </c>
      <c r="G883" s="38">
        <v>3</v>
      </c>
      <c r="H883" s="38">
        <v>1</v>
      </c>
      <c r="I883" s="38">
        <v>1</v>
      </c>
      <c r="J883" s="38">
        <v>0</v>
      </c>
      <c r="K883" s="57">
        <v>0.2316</v>
      </c>
      <c r="L883" s="38">
        <v>0</v>
      </c>
      <c r="M883" s="38">
        <v>0</v>
      </c>
      <c r="N883" s="38">
        <v>0</v>
      </c>
      <c r="O883" s="38">
        <v>0</v>
      </c>
      <c r="P883" s="38">
        <v>0</v>
      </c>
      <c r="Q883" s="38">
        <v>6</v>
      </c>
      <c r="R883" s="57">
        <v>1</v>
      </c>
      <c r="S883" s="38">
        <v>3</v>
      </c>
      <c r="T883" s="35"/>
      <c r="U883" s="35">
        <v>497</v>
      </c>
      <c r="V883" s="35">
        <v>117</v>
      </c>
      <c r="W883" s="35">
        <v>159</v>
      </c>
      <c r="X883" s="58">
        <v>61773.881460000011</v>
      </c>
      <c r="Y883" s="58">
        <v>10296</v>
      </c>
    </row>
    <row r="884" spans="1:25" s="58" customFormat="1">
      <c r="A884" s="56">
        <v>497</v>
      </c>
      <c r="B884" s="35">
        <v>497117161</v>
      </c>
      <c r="C884" s="37" t="s">
        <v>548</v>
      </c>
      <c r="D884" s="38">
        <v>0</v>
      </c>
      <c r="E884" s="38">
        <v>0</v>
      </c>
      <c r="F884" s="38">
        <v>0</v>
      </c>
      <c r="G884" s="38">
        <v>1</v>
      </c>
      <c r="H884" s="38">
        <v>0</v>
      </c>
      <c r="I884" s="38">
        <v>0</v>
      </c>
      <c r="J884" s="38">
        <v>0</v>
      </c>
      <c r="K884" s="57">
        <v>3.8600000000000002E-2</v>
      </c>
      <c r="L884" s="38">
        <v>0</v>
      </c>
      <c r="M884" s="38">
        <v>0</v>
      </c>
      <c r="N884" s="38">
        <v>0</v>
      </c>
      <c r="O884" s="38">
        <v>0</v>
      </c>
      <c r="P884" s="38">
        <v>0</v>
      </c>
      <c r="Q884" s="38">
        <v>1</v>
      </c>
      <c r="R884" s="57">
        <v>1</v>
      </c>
      <c r="S884" s="38">
        <v>7</v>
      </c>
      <c r="T884" s="35"/>
      <c r="U884" s="35">
        <v>497</v>
      </c>
      <c r="V884" s="35">
        <v>117</v>
      </c>
      <c r="W884" s="35">
        <v>161</v>
      </c>
      <c r="X884" s="58">
        <v>10114.68691</v>
      </c>
      <c r="Y884" s="58">
        <v>10115</v>
      </c>
    </row>
    <row r="885" spans="1:25" s="58" customFormat="1">
      <c r="A885" s="56">
        <v>497</v>
      </c>
      <c r="B885" s="35">
        <v>497117210</v>
      </c>
      <c r="C885" s="37" t="s">
        <v>548</v>
      </c>
      <c r="D885" s="38">
        <v>0</v>
      </c>
      <c r="E885" s="38">
        <v>0</v>
      </c>
      <c r="F885" s="38">
        <v>2</v>
      </c>
      <c r="G885" s="38">
        <v>16</v>
      </c>
      <c r="H885" s="38">
        <v>11</v>
      </c>
      <c r="I885" s="38">
        <v>10</v>
      </c>
      <c r="J885" s="38">
        <v>0</v>
      </c>
      <c r="K885" s="57">
        <v>1.5054000000000001</v>
      </c>
      <c r="L885" s="38">
        <v>0</v>
      </c>
      <c r="M885" s="38">
        <v>1</v>
      </c>
      <c r="N885" s="38">
        <v>0</v>
      </c>
      <c r="O885" s="38">
        <v>0</v>
      </c>
      <c r="P885" s="38">
        <v>8</v>
      </c>
      <c r="Q885" s="38">
        <v>39</v>
      </c>
      <c r="R885" s="57">
        <v>1</v>
      </c>
      <c r="S885" s="38">
        <v>6</v>
      </c>
      <c r="T885" s="35"/>
      <c r="U885" s="35">
        <v>497</v>
      </c>
      <c r="V885" s="35">
        <v>117</v>
      </c>
      <c r="W885" s="35">
        <v>210</v>
      </c>
      <c r="X885" s="58">
        <v>446285.63949000009</v>
      </c>
      <c r="Y885" s="58">
        <v>11443</v>
      </c>
    </row>
    <row r="886" spans="1:25" s="58" customFormat="1">
      <c r="A886" s="56">
        <v>497</v>
      </c>
      <c r="B886" s="35">
        <v>497117223</v>
      </c>
      <c r="C886" s="37" t="s">
        <v>548</v>
      </c>
      <c r="D886" s="38">
        <v>0</v>
      </c>
      <c r="E886" s="38">
        <v>0</v>
      </c>
      <c r="F886" s="38">
        <v>1</v>
      </c>
      <c r="G886" s="38">
        <v>3</v>
      </c>
      <c r="H886" s="38">
        <v>0</v>
      </c>
      <c r="I886" s="38">
        <v>0</v>
      </c>
      <c r="J886" s="38">
        <v>0</v>
      </c>
      <c r="K886" s="57">
        <v>0.15440000000000001</v>
      </c>
      <c r="L886" s="38">
        <v>0</v>
      </c>
      <c r="M886" s="38">
        <v>0</v>
      </c>
      <c r="N886" s="38">
        <v>0</v>
      </c>
      <c r="O886" s="38">
        <v>0</v>
      </c>
      <c r="P886" s="38">
        <v>0</v>
      </c>
      <c r="Q886" s="38">
        <v>4</v>
      </c>
      <c r="R886" s="57">
        <v>1</v>
      </c>
      <c r="S886" s="38">
        <v>11</v>
      </c>
      <c r="T886" s="35"/>
      <c r="U886" s="35">
        <v>497</v>
      </c>
      <c r="V886" s="35">
        <v>117</v>
      </c>
      <c r="W886" s="35">
        <v>223</v>
      </c>
      <c r="X886" s="58">
        <v>40407.987640000007</v>
      </c>
      <c r="Y886" s="58">
        <v>10102</v>
      </c>
    </row>
    <row r="887" spans="1:25" s="58" customFormat="1">
      <c r="A887" s="56">
        <v>497</v>
      </c>
      <c r="B887" s="35">
        <v>497117272</v>
      </c>
      <c r="C887" s="37" t="s">
        <v>548</v>
      </c>
      <c r="D887" s="38">
        <v>0</v>
      </c>
      <c r="E887" s="38">
        <v>0</v>
      </c>
      <c r="F887" s="38">
        <v>0</v>
      </c>
      <c r="G887" s="38">
        <v>3</v>
      </c>
      <c r="H887" s="38">
        <v>0</v>
      </c>
      <c r="I887" s="38">
        <v>0</v>
      </c>
      <c r="J887" s="38">
        <v>0</v>
      </c>
      <c r="K887" s="57">
        <v>0.1158</v>
      </c>
      <c r="L887" s="38">
        <v>0</v>
      </c>
      <c r="M887" s="38">
        <v>0</v>
      </c>
      <c r="N887" s="38">
        <v>0</v>
      </c>
      <c r="O887" s="38">
        <v>0</v>
      </c>
      <c r="P887" s="38">
        <v>0</v>
      </c>
      <c r="Q887" s="38">
        <v>3</v>
      </c>
      <c r="R887" s="57">
        <v>1</v>
      </c>
      <c r="S887" s="38">
        <v>6</v>
      </c>
      <c r="T887" s="35"/>
      <c r="U887" s="35">
        <v>497</v>
      </c>
      <c r="V887" s="35">
        <v>117</v>
      </c>
      <c r="W887" s="35">
        <v>272</v>
      </c>
      <c r="X887" s="58">
        <v>30344.060729999997</v>
      </c>
      <c r="Y887" s="58">
        <v>10115</v>
      </c>
    </row>
    <row r="888" spans="1:25" s="58" customFormat="1">
      <c r="A888" s="56">
        <v>497</v>
      </c>
      <c r="B888" s="35">
        <v>497117275</v>
      </c>
      <c r="C888" s="37" t="s">
        <v>548</v>
      </c>
      <c r="D888" s="38">
        <v>0</v>
      </c>
      <c r="E888" s="38">
        <v>0</v>
      </c>
      <c r="F888" s="38">
        <v>1</v>
      </c>
      <c r="G888" s="38">
        <v>4</v>
      </c>
      <c r="H888" s="38">
        <v>1</v>
      </c>
      <c r="I888" s="38">
        <v>0</v>
      </c>
      <c r="J888" s="38">
        <v>0</v>
      </c>
      <c r="K888" s="57">
        <v>0.2316</v>
      </c>
      <c r="L888" s="38">
        <v>0</v>
      </c>
      <c r="M888" s="38">
        <v>0</v>
      </c>
      <c r="N888" s="38">
        <v>0</v>
      </c>
      <c r="O888" s="38">
        <v>0</v>
      </c>
      <c r="P888" s="38">
        <v>4</v>
      </c>
      <c r="Q888" s="38">
        <v>6</v>
      </c>
      <c r="R888" s="57">
        <v>1</v>
      </c>
      <c r="S888" s="38">
        <v>4</v>
      </c>
      <c r="T888" s="35"/>
      <c r="U888" s="35">
        <v>497</v>
      </c>
      <c r="V888" s="35">
        <v>117</v>
      </c>
      <c r="W888" s="35">
        <v>275</v>
      </c>
      <c r="X888" s="58">
        <v>77481.701459999982</v>
      </c>
      <c r="Y888" s="58">
        <v>12914</v>
      </c>
    </row>
    <row r="889" spans="1:25" s="58" customFormat="1">
      <c r="A889" s="56">
        <v>497</v>
      </c>
      <c r="B889" s="35">
        <v>497117278</v>
      </c>
      <c r="C889" s="37" t="s">
        <v>548</v>
      </c>
      <c r="D889" s="38">
        <v>0</v>
      </c>
      <c r="E889" s="38">
        <v>0</v>
      </c>
      <c r="F889" s="38">
        <v>1</v>
      </c>
      <c r="G889" s="38">
        <v>21</v>
      </c>
      <c r="H889" s="38">
        <v>11</v>
      </c>
      <c r="I889" s="38">
        <v>13</v>
      </c>
      <c r="J889" s="38">
        <v>0</v>
      </c>
      <c r="K889" s="57">
        <v>1.7756000000000001</v>
      </c>
      <c r="L889" s="38">
        <v>0</v>
      </c>
      <c r="M889" s="38">
        <v>0</v>
      </c>
      <c r="N889" s="38">
        <v>0</v>
      </c>
      <c r="O889" s="38">
        <v>0</v>
      </c>
      <c r="P889" s="38">
        <v>9</v>
      </c>
      <c r="Q889" s="38">
        <v>46</v>
      </c>
      <c r="R889" s="57">
        <v>1</v>
      </c>
      <c r="S889" s="38">
        <v>7</v>
      </c>
      <c r="T889" s="35"/>
      <c r="U889" s="35">
        <v>497</v>
      </c>
      <c r="V889" s="35">
        <v>117</v>
      </c>
      <c r="W889" s="35">
        <v>278</v>
      </c>
      <c r="X889" s="58">
        <v>526228.25786000013</v>
      </c>
      <c r="Y889" s="58">
        <v>11440</v>
      </c>
    </row>
    <row r="890" spans="1:25" s="58" customFormat="1">
      <c r="A890" s="56">
        <v>497</v>
      </c>
      <c r="B890" s="35">
        <v>497117281</v>
      </c>
      <c r="C890" s="37" t="s">
        <v>548</v>
      </c>
      <c r="D890" s="38">
        <v>0</v>
      </c>
      <c r="E890" s="38">
        <v>0</v>
      </c>
      <c r="F890" s="38">
        <v>7</v>
      </c>
      <c r="G890" s="38">
        <v>31</v>
      </c>
      <c r="H890" s="38">
        <v>38</v>
      </c>
      <c r="I890" s="38">
        <v>17</v>
      </c>
      <c r="J890" s="38">
        <v>0</v>
      </c>
      <c r="K890" s="57">
        <v>3.5897999999999999</v>
      </c>
      <c r="L890" s="38">
        <v>0</v>
      </c>
      <c r="M890" s="38">
        <v>0</v>
      </c>
      <c r="N890" s="38">
        <v>1</v>
      </c>
      <c r="O890" s="38">
        <v>0</v>
      </c>
      <c r="P890" s="38">
        <v>65</v>
      </c>
      <c r="Q890" s="38">
        <v>93</v>
      </c>
      <c r="R890" s="57">
        <v>1</v>
      </c>
      <c r="S890" s="38">
        <v>12</v>
      </c>
      <c r="T890" s="35"/>
      <c r="U890" s="35">
        <v>497</v>
      </c>
      <c r="V890" s="35">
        <v>117</v>
      </c>
      <c r="W890" s="35">
        <v>281</v>
      </c>
      <c r="X890" s="58">
        <v>1375738.71263</v>
      </c>
      <c r="Y890" s="58">
        <v>14793</v>
      </c>
    </row>
    <row r="891" spans="1:25" s="58" customFormat="1">
      <c r="A891" s="56">
        <v>497</v>
      </c>
      <c r="B891" s="35">
        <v>497117289</v>
      </c>
      <c r="C891" s="37" t="s">
        <v>548</v>
      </c>
      <c r="D891" s="38">
        <v>0</v>
      </c>
      <c r="E891" s="38">
        <v>0</v>
      </c>
      <c r="F891" s="38">
        <v>0</v>
      </c>
      <c r="G891" s="38">
        <v>0</v>
      </c>
      <c r="H891" s="38">
        <v>2</v>
      </c>
      <c r="I891" s="38">
        <v>0</v>
      </c>
      <c r="J891" s="38">
        <v>0</v>
      </c>
      <c r="K891" s="57">
        <v>7.7200000000000005E-2</v>
      </c>
      <c r="L891" s="38">
        <v>0</v>
      </c>
      <c r="M891" s="38">
        <v>0</v>
      </c>
      <c r="N891" s="38">
        <v>0</v>
      </c>
      <c r="O891" s="38">
        <v>0</v>
      </c>
      <c r="P891" s="38">
        <v>0</v>
      </c>
      <c r="Q891" s="38">
        <v>2</v>
      </c>
      <c r="R891" s="57">
        <v>1</v>
      </c>
      <c r="S891" s="38">
        <v>7</v>
      </c>
      <c r="T891" s="35"/>
      <c r="U891" s="35">
        <v>497</v>
      </c>
      <c r="V891" s="35">
        <v>117</v>
      </c>
      <c r="W891" s="35">
        <v>289</v>
      </c>
      <c r="X891" s="58">
        <v>19508.853819999997</v>
      </c>
      <c r="Y891" s="58">
        <v>9754</v>
      </c>
    </row>
    <row r="892" spans="1:25" s="58" customFormat="1">
      <c r="A892" s="56">
        <v>497</v>
      </c>
      <c r="B892" s="35">
        <v>497117325</v>
      </c>
      <c r="C892" s="37" t="s">
        <v>548</v>
      </c>
      <c r="D892" s="38">
        <v>0</v>
      </c>
      <c r="E892" s="38">
        <v>0</v>
      </c>
      <c r="F892" s="38">
        <v>1</v>
      </c>
      <c r="G892" s="38">
        <v>4</v>
      </c>
      <c r="H892" s="38">
        <v>4</v>
      </c>
      <c r="I892" s="38">
        <v>0</v>
      </c>
      <c r="J892" s="38">
        <v>0</v>
      </c>
      <c r="K892" s="57">
        <v>0.34739999999999999</v>
      </c>
      <c r="L892" s="38">
        <v>0</v>
      </c>
      <c r="M892" s="38">
        <v>0</v>
      </c>
      <c r="N892" s="38">
        <v>0</v>
      </c>
      <c r="O892" s="38">
        <v>0</v>
      </c>
      <c r="P892" s="38">
        <v>4</v>
      </c>
      <c r="Q892" s="38">
        <v>9</v>
      </c>
      <c r="R892" s="57">
        <v>1</v>
      </c>
      <c r="S892" s="38">
        <v>9</v>
      </c>
      <c r="T892" s="35"/>
      <c r="U892" s="35">
        <v>497</v>
      </c>
      <c r="V892" s="35">
        <v>117</v>
      </c>
      <c r="W892" s="35">
        <v>325</v>
      </c>
      <c r="X892" s="58">
        <v>111862.74219</v>
      </c>
      <c r="Y892" s="58">
        <v>12429</v>
      </c>
    </row>
    <row r="893" spans="1:25" s="58" customFormat="1">
      <c r="A893" s="56">
        <v>497</v>
      </c>
      <c r="B893" s="35">
        <v>497117332</v>
      </c>
      <c r="C893" s="37" t="s">
        <v>548</v>
      </c>
      <c r="D893" s="38">
        <v>0</v>
      </c>
      <c r="E893" s="38">
        <v>0</v>
      </c>
      <c r="F893" s="38">
        <v>0</v>
      </c>
      <c r="G893" s="38">
        <v>2</v>
      </c>
      <c r="H893" s="38">
        <v>2</v>
      </c>
      <c r="I893" s="38">
        <v>0</v>
      </c>
      <c r="J893" s="38">
        <v>0</v>
      </c>
      <c r="K893" s="57">
        <v>0.15440000000000001</v>
      </c>
      <c r="L893" s="38">
        <v>0</v>
      </c>
      <c r="M893" s="38">
        <v>0</v>
      </c>
      <c r="N893" s="38">
        <v>0</v>
      </c>
      <c r="O893" s="38">
        <v>0</v>
      </c>
      <c r="P893" s="38">
        <v>0</v>
      </c>
      <c r="Q893" s="38">
        <v>4</v>
      </c>
      <c r="R893" s="57">
        <v>1</v>
      </c>
      <c r="S893" s="38">
        <v>10</v>
      </c>
      <c r="T893" s="35"/>
      <c r="U893" s="35">
        <v>497</v>
      </c>
      <c r="V893" s="35">
        <v>117</v>
      </c>
      <c r="W893" s="35">
        <v>332</v>
      </c>
      <c r="X893" s="58">
        <v>39738.227639999997</v>
      </c>
      <c r="Y893" s="58">
        <v>9935</v>
      </c>
    </row>
    <row r="894" spans="1:25" s="58" customFormat="1">
      <c r="A894" s="56">
        <v>497</v>
      </c>
      <c r="B894" s="35">
        <v>497117340</v>
      </c>
      <c r="C894" s="37" t="s">
        <v>548</v>
      </c>
      <c r="D894" s="38">
        <v>0</v>
      </c>
      <c r="E894" s="38">
        <v>0</v>
      </c>
      <c r="F894" s="38">
        <v>2</v>
      </c>
      <c r="G894" s="38">
        <v>0</v>
      </c>
      <c r="H894" s="38">
        <v>1</v>
      </c>
      <c r="I894" s="38">
        <v>0</v>
      </c>
      <c r="J894" s="38">
        <v>0</v>
      </c>
      <c r="K894" s="57">
        <v>0.1158</v>
      </c>
      <c r="L894" s="38">
        <v>0</v>
      </c>
      <c r="M894" s="38">
        <v>0</v>
      </c>
      <c r="N894" s="38">
        <v>0</v>
      </c>
      <c r="O894" s="38">
        <v>0</v>
      </c>
      <c r="P894" s="38">
        <v>1</v>
      </c>
      <c r="Q894" s="38">
        <v>3</v>
      </c>
      <c r="R894" s="57">
        <v>1</v>
      </c>
      <c r="S894" s="38">
        <v>6</v>
      </c>
      <c r="T894" s="35"/>
      <c r="U894" s="35">
        <v>497</v>
      </c>
      <c r="V894" s="35">
        <v>117</v>
      </c>
      <c r="W894" s="35">
        <v>340</v>
      </c>
      <c r="X894" s="58">
        <v>34676.700729999997</v>
      </c>
      <c r="Y894" s="58">
        <v>11559</v>
      </c>
    </row>
    <row r="895" spans="1:25" s="58" customFormat="1">
      <c r="A895" s="56">
        <v>497</v>
      </c>
      <c r="B895" s="35">
        <v>497117605</v>
      </c>
      <c r="C895" s="37" t="s">
        <v>548</v>
      </c>
      <c r="D895" s="38">
        <v>0</v>
      </c>
      <c r="E895" s="38">
        <v>0</v>
      </c>
      <c r="F895" s="38">
        <v>0</v>
      </c>
      <c r="G895" s="38">
        <v>0</v>
      </c>
      <c r="H895" s="38">
        <v>24</v>
      </c>
      <c r="I895" s="38">
        <v>28</v>
      </c>
      <c r="J895" s="38">
        <v>0</v>
      </c>
      <c r="K895" s="57">
        <v>2.0072000000000001</v>
      </c>
      <c r="L895" s="38">
        <v>0</v>
      </c>
      <c r="M895" s="38">
        <v>0</v>
      </c>
      <c r="N895" s="38">
        <v>0</v>
      </c>
      <c r="O895" s="38">
        <v>1</v>
      </c>
      <c r="P895" s="38">
        <v>16</v>
      </c>
      <c r="Q895" s="38">
        <v>52</v>
      </c>
      <c r="R895" s="57">
        <v>1</v>
      </c>
      <c r="S895" s="38">
        <v>6</v>
      </c>
      <c r="T895" s="35"/>
      <c r="U895" s="35">
        <v>497</v>
      </c>
      <c r="V895" s="35">
        <v>117</v>
      </c>
      <c r="W895" s="35">
        <v>605</v>
      </c>
      <c r="X895" s="58">
        <v>638453.46931999992</v>
      </c>
      <c r="Y895" s="58">
        <v>12278</v>
      </c>
    </row>
    <row r="896" spans="1:25" s="58" customFormat="1">
      <c r="A896" s="56">
        <v>497</v>
      </c>
      <c r="B896" s="35">
        <v>497117670</v>
      </c>
      <c r="C896" s="37" t="s">
        <v>548</v>
      </c>
      <c r="D896" s="38">
        <v>0</v>
      </c>
      <c r="E896" s="38">
        <v>0</v>
      </c>
      <c r="F896" s="38">
        <v>0</v>
      </c>
      <c r="G896" s="38">
        <v>0</v>
      </c>
      <c r="H896" s="38">
        <v>1</v>
      </c>
      <c r="I896" s="38">
        <v>6</v>
      </c>
      <c r="J896" s="38">
        <v>0</v>
      </c>
      <c r="K896" s="57">
        <v>0.2702</v>
      </c>
      <c r="L896" s="38">
        <v>0</v>
      </c>
      <c r="M896" s="38">
        <v>0</v>
      </c>
      <c r="N896" s="38">
        <v>0</v>
      </c>
      <c r="O896" s="38">
        <v>0</v>
      </c>
      <c r="P896" s="38">
        <v>2</v>
      </c>
      <c r="Q896" s="38">
        <v>7</v>
      </c>
      <c r="R896" s="57">
        <v>1</v>
      </c>
      <c r="S896" s="38">
        <v>6</v>
      </c>
      <c r="T896" s="35"/>
      <c r="U896" s="35">
        <v>497</v>
      </c>
      <c r="V896" s="35">
        <v>117</v>
      </c>
      <c r="W896" s="35">
        <v>670</v>
      </c>
      <c r="X896" s="58">
        <v>89012.068369999994</v>
      </c>
      <c r="Y896" s="58">
        <v>12716</v>
      </c>
    </row>
    <row r="897" spans="1:25" s="58" customFormat="1">
      <c r="A897" s="56">
        <v>497</v>
      </c>
      <c r="B897" s="35">
        <v>497117672</v>
      </c>
      <c r="C897" s="37" t="s">
        <v>548</v>
      </c>
      <c r="D897" s="38">
        <v>0</v>
      </c>
      <c r="E897" s="38">
        <v>0</v>
      </c>
      <c r="F897" s="38">
        <v>0</v>
      </c>
      <c r="G897" s="38">
        <v>0</v>
      </c>
      <c r="H897" s="38">
        <v>0</v>
      </c>
      <c r="I897" s="38">
        <v>1</v>
      </c>
      <c r="J897" s="38">
        <v>0</v>
      </c>
      <c r="K897" s="57">
        <v>3.8600000000000002E-2</v>
      </c>
      <c r="L897" s="38">
        <v>0</v>
      </c>
      <c r="M897" s="38">
        <v>0</v>
      </c>
      <c r="N897" s="38">
        <v>0</v>
      </c>
      <c r="O897" s="38">
        <v>0</v>
      </c>
      <c r="P897" s="38">
        <v>0</v>
      </c>
      <c r="Q897" s="38">
        <v>1</v>
      </c>
      <c r="R897" s="57">
        <v>1</v>
      </c>
      <c r="S897" s="38">
        <v>9</v>
      </c>
      <c r="T897" s="35"/>
      <c r="U897" s="35">
        <v>497</v>
      </c>
      <c r="V897" s="35">
        <v>117</v>
      </c>
      <c r="W897" s="35">
        <v>672</v>
      </c>
      <c r="X897" s="58">
        <v>11611.466909999999</v>
      </c>
      <c r="Y897" s="58">
        <v>11611</v>
      </c>
    </row>
    <row r="898" spans="1:25" s="58" customFormat="1">
      <c r="A898" s="56">
        <v>497</v>
      </c>
      <c r="B898" s="35">
        <v>497117674</v>
      </c>
      <c r="C898" s="37" t="s">
        <v>548</v>
      </c>
      <c r="D898" s="38">
        <v>0</v>
      </c>
      <c r="E898" s="38">
        <v>0</v>
      </c>
      <c r="F898" s="38">
        <v>1</v>
      </c>
      <c r="G898" s="38">
        <v>7</v>
      </c>
      <c r="H898" s="38">
        <v>1</v>
      </c>
      <c r="I898" s="38">
        <v>4</v>
      </c>
      <c r="J898" s="38">
        <v>0</v>
      </c>
      <c r="K898" s="57">
        <v>0.50180000000000002</v>
      </c>
      <c r="L898" s="38">
        <v>0</v>
      </c>
      <c r="M898" s="38">
        <v>0</v>
      </c>
      <c r="N898" s="38">
        <v>0</v>
      </c>
      <c r="O898" s="38">
        <v>0</v>
      </c>
      <c r="P898" s="38">
        <v>6</v>
      </c>
      <c r="Q898" s="38">
        <v>13</v>
      </c>
      <c r="R898" s="57">
        <v>1</v>
      </c>
      <c r="S898" s="38">
        <v>10</v>
      </c>
      <c r="T898" s="35"/>
      <c r="U898" s="35">
        <v>497</v>
      </c>
      <c r="V898" s="35">
        <v>117</v>
      </c>
      <c r="W898" s="35">
        <v>674</v>
      </c>
      <c r="X898" s="58">
        <v>172122.86983000001</v>
      </c>
      <c r="Y898" s="58">
        <v>13240</v>
      </c>
    </row>
    <row r="899" spans="1:25" s="58" customFormat="1">
      <c r="A899" s="56">
        <v>497</v>
      </c>
      <c r="B899" s="35">
        <v>497117680</v>
      </c>
      <c r="C899" s="37" t="s">
        <v>548</v>
      </c>
      <c r="D899" s="38">
        <v>0</v>
      </c>
      <c r="E899" s="38">
        <v>0</v>
      </c>
      <c r="F899" s="38">
        <v>1</v>
      </c>
      <c r="G899" s="38">
        <v>1</v>
      </c>
      <c r="H899" s="38">
        <v>3</v>
      </c>
      <c r="I899" s="38">
        <v>0</v>
      </c>
      <c r="J899" s="38">
        <v>0</v>
      </c>
      <c r="K899" s="57">
        <v>0.193</v>
      </c>
      <c r="L899" s="38">
        <v>0</v>
      </c>
      <c r="M899" s="38">
        <v>0</v>
      </c>
      <c r="N899" s="38">
        <v>0</v>
      </c>
      <c r="O899" s="38">
        <v>0</v>
      </c>
      <c r="P899" s="38">
        <v>2</v>
      </c>
      <c r="Q899" s="38">
        <v>5</v>
      </c>
      <c r="R899" s="57">
        <v>1</v>
      </c>
      <c r="S899" s="38">
        <v>5</v>
      </c>
      <c r="T899" s="35"/>
      <c r="U899" s="35">
        <v>497</v>
      </c>
      <c r="V899" s="35">
        <v>117</v>
      </c>
      <c r="W899" s="35">
        <v>680</v>
      </c>
      <c r="X899" s="58">
        <v>58262.494549999996</v>
      </c>
      <c r="Y899" s="58">
        <v>11652</v>
      </c>
    </row>
    <row r="900" spans="1:25" s="58" customFormat="1">
      <c r="A900" s="56">
        <v>497</v>
      </c>
      <c r="B900" s="35">
        <v>497117683</v>
      </c>
      <c r="C900" s="37" t="s">
        <v>548</v>
      </c>
      <c r="D900" s="38">
        <v>0</v>
      </c>
      <c r="E900" s="38">
        <v>0</v>
      </c>
      <c r="F900" s="38">
        <v>0</v>
      </c>
      <c r="G900" s="38">
        <v>0</v>
      </c>
      <c r="H900" s="38">
        <v>1</v>
      </c>
      <c r="I900" s="38">
        <v>3</v>
      </c>
      <c r="J900" s="38">
        <v>0</v>
      </c>
      <c r="K900" s="57">
        <v>0.15440000000000001</v>
      </c>
      <c r="L900" s="38">
        <v>0</v>
      </c>
      <c r="M900" s="38">
        <v>0</v>
      </c>
      <c r="N900" s="38">
        <v>0</v>
      </c>
      <c r="O900" s="38">
        <v>0</v>
      </c>
      <c r="P900" s="38">
        <v>2</v>
      </c>
      <c r="Q900" s="38">
        <v>4</v>
      </c>
      <c r="R900" s="57">
        <v>1</v>
      </c>
      <c r="S900" s="38">
        <v>5</v>
      </c>
      <c r="T900" s="35"/>
      <c r="U900" s="35">
        <v>497</v>
      </c>
      <c r="V900" s="35">
        <v>117</v>
      </c>
      <c r="W900" s="35">
        <v>683</v>
      </c>
      <c r="X900" s="58">
        <v>53409.427639999994</v>
      </c>
      <c r="Y900" s="58">
        <v>13352</v>
      </c>
    </row>
    <row r="901" spans="1:25" s="58" customFormat="1">
      <c r="A901" s="56">
        <v>497</v>
      </c>
      <c r="B901" s="35">
        <v>497117750</v>
      </c>
      <c r="C901" s="37" t="s">
        <v>548</v>
      </c>
      <c r="D901" s="38">
        <v>0</v>
      </c>
      <c r="E901" s="38">
        <v>0</v>
      </c>
      <c r="F901" s="38">
        <v>0</v>
      </c>
      <c r="G901" s="38">
        <v>0</v>
      </c>
      <c r="H901" s="38">
        <v>1</v>
      </c>
      <c r="I901" s="38">
        <v>1</v>
      </c>
      <c r="J901" s="38">
        <v>0</v>
      </c>
      <c r="K901" s="57">
        <v>7.7200000000000005E-2</v>
      </c>
      <c r="L901" s="38">
        <v>0</v>
      </c>
      <c r="M901" s="38">
        <v>0</v>
      </c>
      <c r="N901" s="38">
        <v>0</v>
      </c>
      <c r="O901" s="38">
        <v>0</v>
      </c>
      <c r="P901" s="38">
        <v>0</v>
      </c>
      <c r="Q901" s="38">
        <v>2</v>
      </c>
      <c r="R901" s="57">
        <v>1</v>
      </c>
      <c r="S901" s="38">
        <v>7</v>
      </c>
      <c r="T901" s="35"/>
      <c r="U901" s="35">
        <v>497</v>
      </c>
      <c r="V901" s="35">
        <v>117</v>
      </c>
      <c r="W901" s="35">
        <v>750</v>
      </c>
      <c r="X901" s="58">
        <v>21365.893819999998</v>
      </c>
      <c r="Y901" s="58">
        <v>10683</v>
      </c>
    </row>
    <row r="902" spans="1:25" s="58" customFormat="1">
      <c r="A902" s="56">
        <v>497</v>
      </c>
      <c r="B902" s="35">
        <v>497117755</v>
      </c>
      <c r="C902" s="37" t="s">
        <v>548</v>
      </c>
      <c r="D902" s="38">
        <v>0</v>
      </c>
      <c r="E902" s="38">
        <v>0</v>
      </c>
      <c r="F902" s="38">
        <v>0</v>
      </c>
      <c r="G902" s="38">
        <v>0</v>
      </c>
      <c r="H902" s="38">
        <v>1</v>
      </c>
      <c r="I902" s="38">
        <v>3</v>
      </c>
      <c r="J902" s="38">
        <v>0</v>
      </c>
      <c r="K902" s="57">
        <v>0.15440000000000001</v>
      </c>
      <c r="L902" s="38">
        <v>0</v>
      </c>
      <c r="M902" s="38">
        <v>0</v>
      </c>
      <c r="N902" s="38">
        <v>0</v>
      </c>
      <c r="O902" s="38">
        <v>0</v>
      </c>
      <c r="P902" s="38">
        <v>0</v>
      </c>
      <c r="Q902" s="38">
        <v>4</v>
      </c>
      <c r="R902" s="57">
        <v>1</v>
      </c>
      <c r="S902" s="38">
        <v>10</v>
      </c>
      <c r="T902" s="35"/>
      <c r="U902" s="35">
        <v>497</v>
      </c>
      <c r="V902" s="35">
        <v>117</v>
      </c>
      <c r="W902" s="35">
        <v>755</v>
      </c>
      <c r="X902" s="58">
        <v>44588.827640000003</v>
      </c>
      <c r="Y902" s="58">
        <v>11147</v>
      </c>
    </row>
    <row r="903" spans="1:25" s="58" customFormat="1">
      <c r="A903" s="56">
        <v>497</v>
      </c>
      <c r="B903" s="35">
        <v>497117766</v>
      </c>
      <c r="C903" s="37" t="s">
        <v>548</v>
      </c>
      <c r="D903" s="38">
        <v>0</v>
      </c>
      <c r="E903" s="38">
        <v>0</v>
      </c>
      <c r="F903" s="38">
        <v>0</v>
      </c>
      <c r="G903" s="38">
        <v>1</v>
      </c>
      <c r="H903" s="38">
        <v>1</v>
      </c>
      <c r="I903" s="38">
        <v>0</v>
      </c>
      <c r="J903" s="38">
        <v>0</v>
      </c>
      <c r="K903" s="57">
        <v>7.7200000000000005E-2</v>
      </c>
      <c r="L903" s="38">
        <v>0</v>
      </c>
      <c r="M903" s="38">
        <v>0</v>
      </c>
      <c r="N903" s="38">
        <v>0</v>
      </c>
      <c r="O903" s="38">
        <v>0</v>
      </c>
      <c r="P903" s="38">
        <v>0</v>
      </c>
      <c r="Q903" s="38">
        <v>2</v>
      </c>
      <c r="R903" s="57">
        <v>1</v>
      </c>
      <c r="S903" s="38">
        <v>7</v>
      </c>
      <c r="T903" s="35"/>
      <c r="U903" s="35">
        <v>497</v>
      </c>
      <c r="V903" s="35">
        <v>117</v>
      </c>
      <c r="W903" s="35">
        <v>766</v>
      </c>
      <c r="X903" s="58">
        <v>19869.113819999999</v>
      </c>
      <c r="Y903" s="58">
        <v>9935</v>
      </c>
    </row>
    <row r="904" spans="1:25" s="58" customFormat="1">
      <c r="A904" s="56">
        <v>498</v>
      </c>
      <c r="B904" s="35">
        <v>498281087</v>
      </c>
      <c r="C904" s="37" t="s">
        <v>549</v>
      </c>
      <c r="D904" s="38">
        <v>0</v>
      </c>
      <c r="E904" s="38">
        <v>0</v>
      </c>
      <c r="F904" s="38">
        <v>0</v>
      </c>
      <c r="G904" s="38">
        <v>0</v>
      </c>
      <c r="H904" s="38">
        <v>1</v>
      </c>
      <c r="I904" s="38">
        <v>0</v>
      </c>
      <c r="J904" s="38">
        <v>0</v>
      </c>
      <c r="K904" s="57">
        <v>3.8600000000000002E-2</v>
      </c>
      <c r="L904" s="38">
        <v>0</v>
      </c>
      <c r="M904" s="38">
        <v>0</v>
      </c>
      <c r="N904" s="38">
        <v>0</v>
      </c>
      <c r="O904" s="38">
        <v>0</v>
      </c>
      <c r="P904" s="38">
        <v>1</v>
      </c>
      <c r="Q904" s="38">
        <v>1</v>
      </c>
      <c r="R904" s="57">
        <v>1</v>
      </c>
      <c r="S904" s="38">
        <v>5</v>
      </c>
      <c r="T904" s="35"/>
      <c r="U904" s="35">
        <v>498</v>
      </c>
      <c r="V904" s="35">
        <v>281</v>
      </c>
      <c r="W904" s="35">
        <v>87</v>
      </c>
      <c r="X904" s="58">
        <v>14164.726909999999</v>
      </c>
      <c r="Y904" s="58">
        <v>14165</v>
      </c>
    </row>
    <row r="905" spans="1:25" s="58" customFormat="1">
      <c r="A905" s="56">
        <v>498</v>
      </c>
      <c r="B905" s="35">
        <v>498281137</v>
      </c>
      <c r="C905" s="37" t="s">
        <v>549</v>
      </c>
      <c r="D905" s="38">
        <v>0</v>
      </c>
      <c r="E905" s="38">
        <v>0</v>
      </c>
      <c r="F905" s="38">
        <v>0</v>
      </c>
      <c r="G905" s="38">
        <v>1</v>
      </c>
      <c r="H905" s="38">
        <v>0</v>
      </c>
      <c r="I905" s="38">
        <v>0</v>
      </c>
      <c r="J905" s="38">
        <v>0</v>
      </c>
      <c r="K905" s="57">
        <v>3.8600000000000002E-2</v>
      </c>
      <c r="L905" s="38">
        <v>0</v>
      </c>
      <c r="M905" s="38">
        <v>0</v>
      </c>
      <c r="N905" s="38">
        <v>0</v>
      </c>
      <c r="O905" s="38">
        <v>0</v>
      </c>
      <c r="P905" s="38">
        <v>1</v>
      </c>
      <c r="Q905" s="38">
        <v>1</v>
      </c>
      <c r="R905" s="57">
        <v>1</v>
      </c>
      <c r="S905" s="38">
        <v>12</v>
      </c>
      <c r="T905" s="35"/>
      <c r="U905" s="35">
        <v>498</v>
      </c>
      <c r="V905" s="35">
        <v>281</v>
      </c>
      <c r="W905" s="35">
        <v>137</v>
      </c>
      <c r="X905" s="58">
        <v>16591.25691</v>
      </c>
      <c r="Y905" s="58">
        <v>16591</v>
      </c>
    </row>
    <row r="906" spans="1:25" s="58" customFormat="1">
      <c r="A906" s="56">
        <v>498</v>
      </c>
      <c r="B906" s="35">
        <v>498281281</v>
      </c>
      <c r="C906" s="37" t="s">
        <v>549</v>
      </c>
      <c r="D906" s="38">
        <v>0</v>
      </c>
      <c r="E906" s="38">
        <v>0</v>
      </c>
      <c r="F906" s="38">
        <v>0</v>
      </c>
      <c r="G906" s="38">
        <v>73</v>
      </c>
      <c r="H906" s="38">
        <v>304</v>
      </c>
      <c r="I906" s="38">
        <v>0</v>
      </c>
      <c r="J906" s="38">
        <v>0</v>
      </c>
      <c r="K906" s="57">
        <v>14.552199999999999</v>
      </c>
      <c r="L906" s="38">
        <v>0</v>
      </c>
      <c r="M906" s="38">
        <v>9</v>
      </c>
      <c r="N906" s="38">
        <v>11</v>
      </c>
      <c r="O906" s="38">
        <v>0</v>
      </c>
      <c r="P906" s="38">
        <v>338</v>
      </c>
      <c r="Q906" s="38">
        <v>377</v>
      </c>
      <c r="R906" s="57">
        <v>1</v>
      </c>
      <c r="S906" s="38">
        <v>12</v>
      </c>
      <c r="T906" s="35"/>
      <c r="U906" s="35">
        <v>498</v>
      </c>
      <c r="V906" s="35">
        <v>281</v>
      </c>
      <c r="W906" s="35">
        <v>281</v>
      </c>
      <c r="X906" s="58">
        <v>5945438.1350700008</v>
      </c>
      <c r="Y906" s="58">
        <v>15770</v>
      </c>
    </row>
    <row r="907" spans="1:25" s="58" customFormat="1">
      <c r="A907" s="56">
        <v>498</v>
      </c>
      <c r="B907" s="35">
        <v>498281332</v>
      </c>
      <c r="C907" s="37" t="s">
        <v>549</v>
      </c>
      <c r="D907" s="38">
        <v>0</v>
      </c>
      <c r="E907" s="38">
        <v>0</v>
      </c>
      <c r="F907" s="38">
        <v>0</v>
      </c>
      <c r="G907" s="38">
        <v>0</v>
      </c>
      <c r="H907" s="38">
        <v>1</v>
      </c>
      <c r="I907" s="38">
        <v>0</v>
      </c>
      <c r="J907" s="38">
        <v>0</v>
      </c>
      <c r="K907" s="57">
        <v>3.8600000000000002E-2</v>
      </c>
      <c r="L907" s="38">
        <v>0</v>
      </c>
      <c r="M907" s="38">
        <v>0</v>
      </c>
      <c r="N907" s="38">
        <v>0</v>
      </c>
      <c r="O907" s="38">
        <v>0</v>
      </c>
      <c r="P907" s="38">
        <v>1</v>
      </c>
      <c r="Q907" s="38">
        <v>1</v>
      </c>
      <c r="R907" s="57">
        <v>1</v>
      </c>
      <c r="S907" s="38">
        <v>10</v>
      </c>
      <c r="T907" s="35"/>
      <c r="U907" s="35">
        <v>498</v>
      </c>
      <c r="V907" s="35">
        <v>281</v>
      </c>
      <c r="W907" s="35">
        <v>332</v>
      </c>
      <c r="X907" s="58">
        <v>15597.06691</v>
      </c>
      <c r="Y907" s="58">
        <v>15597</v>
      </c>
    </row>
    <row r="908" spans="1:25" s="58" customFormat="1">
      <c r="A908" s="56">
        <v>499</v>
      </c>
      <c r="B908" s="35">
        <v>499061024</v>
      </c>
      <c r="C908" s="37" t="s">
        <v>550</v>
      </c>
      <c r="D908" s="38">
        <v>0</v>
      </c>
      <c r="E908" s="38">
        <v>0</v>
      </c>
      <c r="F908" s="38">
        <v>0</v>
      </c>
      <c r="G908" s="38">
        <v>0</v>
      </c>
      <c r="H908" s="38">
        <v>0</v>
      </c>
      <c r="I908" s="38">
        <v>1</v>
      </c>
      <c r="J908" s="38">
        <v>0</v>
      </c>
      <c r="K908" s="57">
        <v>3.8600000000000002E-2</v>
      </c>
      <c r="L908" s="38">
        <v>0</v>
      </c>
      <c r="M908" s="38">
        <v>0</v>
      </c>
      <c r="N908" s="38">
        <v>0</v>
      </c>
      <c r="O908" s="38">
        <v>0</v>
      </c>
      <c r="P908" s="38">
        <v>1</v>
      </c>
      <c r="Q908" s="38">
        <v>1</v>
      </c>
      <c r="R908" s="57">
        <v>1</v>
      </c>
      <c r="S908" s="38">
        <v>5</v>
      </c>
      <c r="T908" s="35"/>
      <c r="U908" s="35">
        <v>499</v>
      </c>
      <c r="V908" s="35">
        <v>61</v>
      </c>
      <c r="W908" s="35">
        <v>24</v>
      </c>
      <c r="X908" s="58">
        <v>16021.766909999998</v>
      </c>
      <c r="Y908" s="58">
        <v>16022</v>
      </c>
    </row>
    <row r="909" spans="1:25" s="58" customFormat="1">
      <c r="A909" s="56">
        <v>499</v>
      </c>
      <c r="B909" s="35">
        <v>499061061</v>
      </c>
      <c r="C909" s="37" t="s">
        <v>550</v>
      </c>
      <c r="D909" s="38">
        <v>0</v>
      </c>
      <c r="E909" s="38">
        <v>0</v>
      </c>
      <c r="F909" s="38">
        <v>0</v>
      </c>
      <c r="G909" s="38">
        <v>0</v>
      </c>
      <c r="H909" s="38">
        <v>86</v>
      </c>
      <c r="I909" s="38">
        <v>69</v>
      </c>
      <c r="J909" s="38">
        <v>0</v>
      </c>
      <c r="K909" s="57">
        <v>5.9829999999999997</v>
      </c>
      <c r="L909" s="38">
        <v>0</v>
      </c>
      <c r="M909" s="38">
        <v>0</v>
      </c>
      <c r="N909" s="38">
        <v>4</v>
      </c>
      <c r="O909" s="38">
        <v>0</v>
      </c>
      <c r="P909" s="38">
        <v>95</v>
      </c>
      <c r="Q909" s="38">
        <v>155</v>
      </c>
      <c r="R909" s="57">
        <v>1</v>
      </c>
      <c r="S909" s="38">
        <v>11</v>
      </c>
      <c r="T909" s="35"/>
      <c r="U909" s="35">
        <v>499</v>
      </c>
      <c r="V909" s="35">
        <v>61</v>
      </c>
      <c r="W909" s="35">
        <v>61</v>
      </c>
      <c r="X909" s="58">
        <v>2236018.71105</v>
      </c>
      <c r="Y909" s="58">
        <v>14426</v>
      </c>
    </row>
    <row r="910" spans="1:25" s="58" customFormat="1">
      <c r="A910" s="56">
        <v>499</v>
      </c>
      <c r="B910" s="35">
        <v>499061087</v>
      </c>
      <c r="C910" s="37" t="s">
        <v>550</v>
      </c>
      <c r="D910" s="38">
        <v>0</v>
      </c>
      <c r="E910" s="38">
        <v>0</v>
      </c>
      <c r="F910" s="38">
        <v>0</v>
      </c>
      <c r="G910" s="38">
        <v>0</v>
      </c>
      <c r="H910" s="38">
        <v>0</v>
      </c>
      <c r="I910" s="38">
        <v>2</v>
      </c>
      <c r="J910" s="38">
        <v>0</v>
      </c>
      <c r="K910" s="57">
        <v>7.7200000000000005E-2</v>
      </c>
      <c r="L910" s="38">
        <v>0</v>
      </c>
      <c r="M910" s="38">
        <v>0</v>
      </c>
      <c r="N910" s="38">
        <v>0</v>
      </c>
      <c r="O910" s="38">
        <v>0</v>
      </c>
      <c r="P910" s="38">
        <v>0</v>
      </c>
      <c r="Q910" s="38">
        <v>2</v>
      </c>
      <c r="R910" s="57">
        <v>1</v>
      </c>
      <c r="S910" s="38">
        <v>5</v>
      </c>
      <c r="T910" s="35"/>
      <c r="U910" s="35">
        <v>499</v>
      </c>
      <c r="V910" s="35">
        <v>61</v>
      </c>
      <c r="W910" s="35">
        <v>87</v>
      </c>
      <c r="X910" s="58">
        <v>23222.933819999998</v>
      </c>
      <c r="Y910" s="58">
        <v>11611</v>
      </c>
    </row>
    <row r="911" spans="1:25" s="58" customFormat="1">
      <c r="A911" s="56">
        <v>499</v>
      </c>
      <c r="B911" s="35">
        <v>499061111</v>
      </c>
      <c r="C911" s="37" t="s">
        <v>550</v>
      </c>
      <c r="D911" s="38">
        <v>0</v>
      </c>
      <c r="E911" s="38">
        <v>0</v>
      </c>
      <c r="F911" s="38">
        <v>0</v>
      </c>
      <c r="G911" s="38">
        <v>0</v>
      </c>
      <c r="H911" s="38">
        <v>0</v>
      </c>
      <c r="I911" s="38">
        <v>1</v>
      </c>
      <c r="J911" s="38">
        <v>0</v>
      </c>
      <c r="K911" s="57">
        <v>3.8600000000000002E-2</v>
      </c>
      <c r="L911" s="38">
        <v>0</v>
      </c>
      <c r="M911" s="38">
        <v>0</v>
      </c>
      <c r="N911" s="38">
        <v>0</v>
      </c>
      <c r="O911" s="38">
        <v>0</v>
      </c>
      <c r="P911" s="38">
        <v>1</v>
      </c>
      <c r="Q911" s="38">
        <v>1</v>
      </c>
      <c r="R911" s="57">
        <v>1</v>
      </c>
      <c r="S911" s="38">
        <v>7</v>
      </c>
      <c r="T911" s="35"/>
      <c r="U911" s="35">
        <v>499</v>
      </c>
      <c r="V911" s="35">
        <v>61</v>
      </c>
      <c r="W911" s="35">
        <v>111</v>
      </c>
      <c r="X911" s="58">
        <v>16667.926909999998</v>
      </c>
      <c r="Y911" s="58">
        <v>16668</v>
      </c>
    </row>
    <row r="912" spans="1:25" s="58" customFormat="1">
      <c r="A912" s="56">
        <v>499</v>
      </c>
      <c r="B912" s="35">
        <v>499061137</v>
      </c>
      <c r="C912" s="37" t="s">
        <v>550</v>
      </c>
      <c r="D912" s="38">
        <v>0</v>
      </c>
      <c r="E912" s="38">
        <v>0</v>
      </c>
      <c r="F912" s="38">
        <v>0</v>
      </c>
      <c r="G912" s="38">
        <v>0</v>
      </c>
      <c r="H912" s="38">
        <v>1</v>
      </c>
      <c r="I912" s="38">
        <v>4</v>
      </c>
      <c r="J912" s="38">
        <v>0</v>
      </c>
      <c r="K912" s="57">
        <v>0.193</v>
      </c>
      <c r="L912" s="38">
        <v>0</v>
      </c>
      <c r="M912" s="38">
        <v>0</v>
      </c>
      <c r="N912" s="38">
        <v>0</v>
      </c>
      <c r="O912" s="38">
        <v>0</v>
      </c>
      <c r="P912" s="38">
        <v>4</v>
      </c>
      <c r="Q912" s="38">
        <v>5</v>
      </c>
      <c r="R912" s="57">
        <v>1</v>
      </c>
      <c r="S912" s="38">
        <v>12</v>
      </c>
      <c r="T912" s="35"/>
      <c r="U912" s="35">
        <v>499</v>
      </c>
      <c r="V912" s="35">
        <v>61</v>
      </c>
      <c r="W912" s="35">
        <v>137</v>
      </c>
      <c r="X912" s="58">
        <v>82106.57454999999</v>
      </c>
      <c r="Y912" s="58">
        <v>16421</v>
      </c>
    </row>
    <row r="913" spans="1:25" s="58" customFormat="1">
      <c r="A913" s="56">
        <v>499</v>
      </c>
      <c r="B913" s="35">
        <v>499061161</v>
      </c>
      <c r="C913" s="37" t="s">
        <v>550</v>
      </c>
      <c r="D913" s="38">
        <v>0</v>
      </c>
      <c r="E913" s="38">
        <v>0</v>
      </c>
      <c r="F913" s="38">
        <v>0</v>
      </c>
      <c r="G913" s="38">
        <v>0</v>
      </c>
      <c r="H913" s="38">
        <v>0</v>
      </c>
      <c r="I913" s="38">
        <v>6</v>
      </c>
      <c r="J913" s="38">
        <v>0</v>
      </c>
      <c r="K913" s="57">
        <v>0.2316</v>
      </c>
      <c r="L913" s="38">
        <v>0</v>
      </c>
      <c r="M913" s="38">
        <v>0</v>
      </c>
      <c r="N913" s="38">
        <v>0</v>
      </c>
      <c r="O913" s="38">
        <v>0</v>
      </c>
      <c r="P913" s="38">
        <v>1</v>
      </c>
      <c r="Q913" s="38">
        <v>6</v>
      </c>
      <c r="R913" s="57">
        <v>1</v>
      </c>
      <c r="S913" s="38">
        <v>7</v>
      </c>
      <c r="T913" s="35"/>
      <c r="U913" s="35">
        <v>499</v>
      </c>
      <c r="V913" s="35">
        <v>61</v>
      </c>
      <c r="W913" s="35">
        <v>161</v>
      </c>
      <c r="X913" s="58">
        <v>74725.26145999998</v>
      </c>
      <c r="Y913" s="58">
        <v>12454</v>
      </c>
    </row>
    <row r="914" spans="1:25" s="58" customFormat="1">
      <c r="A914" s="56">
        <v>499</v>
      </c>
      <c r="B914" s="35">
        <v>499061278</v>
      </c>
      <c r="C914" s="37" t="s">
        <v>550</v>
      </c>
      <c r="D914" s="38">
        <v>0</v>
      </c>
      <c r="E914" s="38">
        <v>0</v>
      </c>
      <c r="F914" s="38">
        <v>0</v>
      </c>
      <c r="G914" s="38">
        <v>0</v>
      </c>
      <c r="H914" s="38">
        <v>0</v>
      </c>
      <c r="I914" s="38">
        <v>2</v>
      </c>
      <c r="J914" s="38">
        <v>0</v>
      </c>
      <c r="K914" s="57">
        <v>7.7200000000000005E-2</v>
      </c>
      <c r="L914" s="38">
        <v>0</v>
      </c>
      <c r="M914" s="38">
        <v>0</v>
      </c>
      <c r="N914" s="38">
        <v>0</v>
      </c>
      <c r="O914" s="38">
        <v>0</v>
      </c>
      <c r="P914" s="38">
        <v>1</v>
      </c>
      <c r="Q914" s="38">
        <v>2</v>
      </c>
      <c r="R914" s="57">
        <v>1</v>
      </c>
      <c r="S914" s="38">
        <v>7</v>
      </c>
      <c r="T914" s="35"/>
      <c r="U914" s="35">
        <v>499</v>
      </c>
      <c r="V914" s="35">
        <v>61</v>
      </c>
      <c r="W914" s="35">
        <v>278</v>
      </c>
      <c r="X914" s="58">
        <v>28279.393819999998</v>
      </c>
      <c r="Y914" s="58">
        <v>14140</v>
      </c>
    </row>
    <row r="915" spans="1:25" s="58" customFormat="1">
      <c r="A915" s="56">
        <v>499</v>
      </c>
      <c r="B915" s="35">
        <v>499061281</v>
      </c>
      <c r="C915" s="37" t="s">
        <v>550</v>
      </c>
      <c r="D915" s="38">
        <v>0</v>
      </c>
      <c r="E915" s="38">
        <v>0</v>
      </c>
      <c r="F915" s="38">
        <v>0</v>
      </c>
      <c r="G915" s="38">
        <v>0</v>
      </c>
      <c r="H915" s="38">
        <v>168</v>
      </c>
      <c r="I915" s="38">
        <v>209</v>
      </c>
      <c r="J915" s="38">
        <v>0</v>
      </c>
      <c r="K915" s="57">
        <v>14.552199999999999</v>
      </c>
      <c r="L915" s="38">
        <v>0</v>
      </c>
      <c r="M915" s="38">
        <v>0</v>
      </c>
      <c r="N915" s="38">
        <v>15</v>
      </c>
      <c r="O915" s="38">
        <v>8</v>
      </c>
      <c r="P915" s="38">
        <v>272</v>
      </c>
      <c r="Q915" s="38">
        <v>377</v>
      </c>
      <c r="R915" s="57">
        <v>1</v>
      </c>
      <c r="S915" s="38">
        <v>12</v>
      </c>
      <c r="T915" s="35"/>
      <c r="U915" s="35">
        <v>499</v>
      </c>
      <c r="V915" s="35">
        <v>61</v>
      </c>
      <c r="W915" s="35">
        <v>281</v>
      </c>
      <c r="X915" s="58">
        <v>5887726.5850699991</v>
      </c>
      <c r="Y915" s="58">
        <v>15617</v>
      </c>
    </row>
    <row r="916" spans="1:25" s="58" customFormat="1">
      <c r="A916" s="56">
        <v>499</v>
      </c>
      <c r="B916" s="35">
        <v>499061332</v>
      </c>
      <c r="C916" s="37" t="s">
        <v>550</v>
      </c>
      <c r="D916" s="38">
        <v>0</v>
      </c>
      <c r="E916" s="38">
        <v>0</v>
      </c>
      <c r="F916" s="38">
        <v>0</v>
      </c>
      <c r="G916" s="38">
        <v>0</v>
      </c>
      <c r="H916" s="38">
        <v>0</v>
      </c>
      <c r="I916" s="38">
        <v>2</v>
      </c>
      <c r="J916" s="38">
        <v>0</v>
      </c>
      <c r="K916" s="57">
        <v>7.7200000000000005E-2</v>
      </c>
      <c r="L916" s="38">
        <v>0</v>
      </c>
      <c r="M916" s="38">
        <v>0</v>
      </c>
      <c r="N916" s="38">
        <v>0</v>
      </c>
      <c r="O916" s="38">
        <v>0</v>
      </c>
      <c r="P916" s="38">
        <v>2</v>
      </c>
      <c r="Q916" s="38">
        <v>2</v>
      </c>
      <c r="R916" s="57">
        <v>1</v>
      </c>
      <c r="S916" s="38">
        <v>10</v>
      </c>
      <c r="T916" s="35"/>
      <c r="U916" s="35">
        <v>499</v>
      </c>
      <c r="V916" s="35">
        <v>61</v>
      </c>
      <c r="W916" s="35">
        <v>332</v>
      </c>
      <c r="X916" s="58">
        <v>34908.213819999997</v>
      </c>
      <c r="Y916" s="58">
        <v>17454</v>
      </c>
    </row>
    <row r="917" spans="1:25" s="58" customFormat="1">
      <c r="A917" s="56">
        <v>499</v>
      </c>
      <c r="B917" s="35">
        <v>499061670</v>
      </c>
      <c r="C917" s="37" t="s">
        <v>550</v>
      </c>
      <c r="D917" s="38">
        <v>0</v>
      </c>
      <c r="E917" s="38">
        <v>0</v>
      </c>
      <c r="F917" s="38">
        <v>0</v>
      </c>
      <c r="G917" s="38">
        <v>0</v>
      </c>
      <c r="H917" s="38">
        <v>1</v>
      </c>
      <c r="I917" s="38">
        <v>0</v>
      </c>
      <c r="J917" s="38">
        <v>0</v>
      </c>
      <c r="K917" s="57">
        <v>3.8600000000000002E-2</v>
      </c>
      <c r="L917" s="38">
        <v>0</v>
      </c>
      <c r="M917" s="38">
        <v>0</v>
      </c>
      <c r="N917" s="38">
        <v>0</v>
      </c>
      <c r="O917" s="38">
        <v>0</v>
      </c>
      <c r="P917" s="38">
        <v>0</v>
      </c>
      <c r="Q917" s="38">
        <v>1</v>
      </c>
      <c r="R917" s="57">
        <v>1</v>
      </c>
      <c r="S917" s="38">
        <v>6</v>
      </c>
      <c r="T917" s="35"/>
      <c r="U917" s="35">
        <v>499</v>
      </c>
      <c r="V917" s="35">
        <v>61</v>
      </c>
      <c r="W917" s="35">
        <v>670</v>
      </c>
      <c r="X917" s="58">
        <v>9754.4269099999983</v>
      </c>
      <c r="Y917" s="58">
        <v>9754</v>
      </c>
    </row>
    <row r="918" spans="1:25" s="58" customFormat="1">
      <c r="A918" s="56">
        <v>499</v>
      </c>
      <c r="B918" s="35">
        <v>499061672</v>
      </c>
      <c r="C918" s="37" t="s">
        <v>550</v>
      </c>
      <c r="D918" s="38">
        <v>0</v>
      </c>
      <c r="E918" s="38">
        <v>0</v>
      </c>
      <c r="F918" s="38">
        <v>0</v>
      </c>
      <c r="G918" s="38">
        <v>0</v>
      </c>
      <c r="H918" s="38">
        <v>0</v>
      </c>
      <c r="I918" s="38">
        <v>1</v>
      </c>
      <c r="J918" s="38">
        <v>0</v>
      </c>
      <c r="K918" s="57">
        <v>3.8600000000000002E-2</v>
      </c>
      <c r="L918" s="38">
        <v>0</v>
      </c>
      <c r="M918" s="38">
        <v>0</v>
      </c>
      <c r="N918" s="38">
        <v>0</v>
      </c>
      <c r="O918" s="38">
        <v>0</v>
      </c>
      <c r="P918" s="38">
        <v>1</v>
      </c>
      <c r="Q918" s="38">
        <v>1</v>
      </c>
      <c r="R918" s="57">
        <v>1</v>
      </c>
      <c r="S918" s="38">
        <v>9</v>
      </c>
      <c r="T918" s="35"/>
      <c r="U918" s="35">
        <v>499</v>
      </c>
      <c r="V918" s="35">
        <v>61</v>
      </c>
      <c r="W918" s="35">
        <v>672</v>
      </c>
      <c r="X918" s="58">
        <v>17192.056910000003</v>
      </c>
      <c r="Y918" s="58">
        <v>17192</v>
      </c>
    </row>
    <row r="919" spans="1:25" s="58" customFormat="1">
      <c r="A919" s="56">
        <v>499</v>
      </c>
      <c r="B919" s="35">
        <v>499061680</v>
      </c>
      <c r="C919" s="37" t="s">
        <v>550</v>
      </c>
      <c r="D919" s="38">
        <v>0</v>
      </c>
      <c r="E919" s="38">
        <v>0</v>
      </c>
      <c r="F919" s="38">
        <v>0</v>
      </c>
      <c r="G919" s="38">
        <v>0</v>
      </c>
      <c r="H919" s="38">
        <v>1</v>
      </c>
      <c r="I919" s="38">
        <v>0</v>
      </c>
      <c r="J919" s="38">
        <v>0</v>
      </c>
      <c r="K919" s="57">
        <v>3.8600000000000002E-2</v>
      </c>
      <c r="L919" s="38">
        <v>0</v>
      </c>
      <c r="M919" s="38">
        <v>0</v>
      </c>
      <c r="N919" s="38">
        <v>0</v>
      </c>
      <c r="O919" s="38">
        <v>0</v>
      </c>
      <c r="P919" s="38">
        <v>0</v>
      </c>
      <c r="Q919" s="38">
        <v>1</v>
      </c>
      <c r="R919" s="57">
        <v>1</v>
      </c>
      <c r="S919" s="38">
        <v>5</v>
      </c>
      <c r="T919" s="35"/>
      <c r="U919" s="35">
        <v>499</v>
      </c>
      <c r="V919" s="35">
        <v>61</v>
      </c>
      <c r="W919" s="35">
        <v>680</v>
      </c>
      <c r="X919" s="58">
        <v>9754.4269099999983</v>
      </c>
      <c r="Y919" s="58">
        <v>9754</v>
      </c>
    </row>
    <row r="920" spans="1:25" s="58" customFormat="1">
      <c r="A920" s="56">
        <v>3501</v>
      </c>
      <c r="B920" s="35">
        <v>3501061061</v>
      </c>
      <c r="C920" s="37" t="s">
        <v>551</v>
      </c>
      <c r="D920" s="38">
        <v>0</v>
      </c>
      <c r="E920" s="38">
        <v>0</v>
      </c>
      <c r="F920" s="38">
        <v>0</v>
      </c>
      <c r="G920" s="38">
        <v>0</v>
      </c>
      <c r="H920" s="38">
        <v>0</v>
      </c>
      <c r="I920" s="38">
        <v>34</v>
      </c>
      <c r="J920" s="38">
        <v>0</v>
      </c>
      <c r="K920" s="57">
        <v>1.3124</v>
      </c>
      <c r="L920" s="38">
        <v>0</v>
      </c>
      <c r="M920" s="38">
        <v>0</v>
      </c>
      <c r="N920" s="38">
        <v>0</v>
      </c>
      <c r="O920" s="38">
        <v>0</v>
      </c>
      <c r="P920" s="38">
        <v>31</v>
      </c>
      <c r="Q920" s="38">
        <v>34</v>
      </c>
      <c r="R920" s="57">
        <v>1</v>
      </c>
      <c r="S920" s="38">
        <v>11</v>
      </c>
      <c r="T920" s="35"/>
      <c r="U920" s="35">
        <v>3501</v>
      </c>
      <c r="V920" s="35">
        <v>61</v>
      </c>
      <c r="W920" s="35">
        <v>61</v>
      </c>
      <c r="X920" s="58">
        <v>585738.09493999998</v>
      </c>
      <c r="Y920" s="58">
        <v>17228</v>
      </c>
    </row>
    <row r="921" spans="1:25" s="58" customFormat="1">
      <c r="A921" s="56">
        <v>3501</v>
      </c>
      <c r="B921" s="35">
        <v>3501061087</v>
      </c>
      <c r="C921" s="37" t="s">
        <v>551</v>
      </c>
      <c r="D921" s="38">
        <v>0</v>
      </c>
      <c r="E921" s="38">
        <v>0</v>
      </c>
      <c r="F921" s="38">
        <v>0</v>
      </c>
      <c r="G921" s="38">
        <v>0</v>
      </c>
      <c r="H921" s="38">
        <v>0</v>
      </c>
      <c r="I921" s="38">
        <v>1</v>
      </c>
      <c r="J921" s="38">
        <v>0</v>
      </c>
      <c r="K921" s="57">
        <v>3.8600000000000002E-2</v>
      </c>
      <c r="L921" s="38">
        <v>0</v>
      </c>
      <c r="M921" s="38">
        <v>0</v>
      </c>
      <c r="N921" s="38">
        <v>0</v>
      </c>
      <c r="O921" s="38">
        <v>0</v>
      </c>
      <c r="P921" s="38">
        <v>1</v>
      </c>
      <c r="Q921" s="38">
        <v>1</v>
      </c>
      <c r="R921" s="57">
        <v>1</v>
      </c>
      <c r="S921" s="38">
        <v>5</v>
      </c>
      <c r="T921" s="35"/>
      <c r="U921" s="35">
        <v>3501</v>
      </c>
      <c r="V921" s="35">
        <v>61</v>
      </c>
      <c r="W921" s="35">
        <v>87</v>
      </c>
      <c r="X921" s="58">
        <v>16021.766909999998</v>
      </c>
      <c r="Y921" s="58">
        <v>16022</v>
      </c>
    </row>
    <row r="922" spans="1:25" s="58" customFormat="1">
      <c r="A922" s="56">
        <v>3501</v>
      </c>
      <c r="B922" s="35">
        <v>3501061137</v>
      </c>
      <c r="C922" s="37" t="s">
        <v>551</v>
      </c>
      <c r="D922" s="38">
        <v>0</v>
      </c>
      <c r="E922" s="38">
        <v>0</v>
      </c>
      <c r="F922" s="38">
        <v>0</v>
      </c>
      <c r="G922" s="38">
        <v>0</v>
      </c>
      <c r="H922" s="38">
        <v>0</v>
      </c>
      <c r="I922" s="38">
        <v>75</v>
      </c>
      <c r="J922" s="38">
        <v>0</v>
      </c>
      <c r="K922" s="57">
        <v>2.895</v>
      </c>
      <c r="L922" s="38">
        <v>0</v>
      </c>
      <c r="M922" s="38">
        <v>0</v>
      </c>
      <c r="N922" s="38">
        <v>0</v>
      </c>
      <c r="O922" s="38">
        <v>4</v>
      </c>
      <c r="P922" s="38">
        <v>70</v>
      </c>
      <c r="Q922" s="38">
        <v>75</v>
      </c>
      <c r="R922" s="57">
        <v>1</v>
      </c>
      <c r="S922" s="38">
        <v>12</v>
      </c>
      <c r="T922" s="35"/>
      <c r="U922" s="35">
        <v>3501</v>
      </c>
      <c r="V922" s="35">
        <v>61</v>
      </c>
      <c r="W922" s="35">
        <v>137</v>
      </c>
      <c r="X922" s="58">
        <v>1334281.6382499998</v>
      </c>
      <c r="Y922" s="58">
        <v>17790</v>
      </c>
    </row>
    <row r="923" spans="1:25" s="58" customFormat="1">
      <c r="A923" s="56">
        <v>3501</v>
      </c>
      <c r="B923" s="35">
        <v>3501061210</v>
      </c>
      <c r="C923" s="37" t="s">
        <v>551</v>
      </c>
      <c r="D923" s="38">
        <v>0</v>
      </c>
      <c r="E923" s="38">
        <v>0</v>
      </c>
      <c r="F923" s="38">
        <v>0</v>
      </c>
      <c r="G923" s="38">
        <v>0</v>
      </c>
      <c r="H923" s="38">
        <v>0</v>
      </c>
      <c r="I923" s="38">
        <v>1</v>
      </c>
      <c r="J923" s="38">
        <v>0</v>
      </c>
      <c r="K923" s="57">
        <v>3.8600000000000002E-2</v>
      </c>
      <c r="L923" s="38">
        <v>0</v>
      </c>
      <c r="M923" s="38">
        <v>0</v>
      </c>
      <c r="N923" s="38">
        <v>0</v>
      </c>
      <c r="O923" s="38">
        <v>0</v>
      </c>
      <c r="P923" s="38">
        <v>1</v>
      </c>
      <c r="Q923" s="38">
        <v>1</v>
      </c>
      <c r="R923" s="57">
        <v>1</v>
      </c>
      <c r="S923" s="38">
        <v>6</v>
      </c>
      <c r="T923" s="35"/>
      <c r="U923" s="35">
        <v>3501</v>
      </c>
      <c r="V923" s="35">
        <v>61</v>
      </c>
      <c r="W923" s="35">
        <v>210</v>
      </c>
      <c r="X923" s="58">
        <v>16405.886910000001</v>
      </c>
      <c r="Y923" s="58">
        <v>16406</v>
      </c>
    </row>
    <row r="924" spans="1:25" s="58" customFormat="1">
      <c r="A924" s="56">
        <v>3501</v>
      </c>
      <c r="B924" s="35">
        <v>3501061227</v>
      </c>
      <c r="C924" s="37" t="s">
        <v>551</v>
      </c>
      <c r="D924" s="38">
        <v>0</v>
      </c>
      <c r="E924" s="38">
        <v>0</v>
      </c>
      <c r="F924" s="38">
        <v>0</v>
      </c>
      <c r="G924" s="38">
        <v>0</v>
      </c>
      <c r="H924" s="38">
        <v>0</v>
      </c>
      <c r="I924" s="38">
        <v>1</v>
      </c>
      <c r="J924" s="38">
        <v>0</v>
      </c>
      <c r="K924" s="57">
        <v>3.8600000000000002E-2</v>
      </c>
      <c r="L924" s="38">
        <v>0</v>
      </c>
      <c r="M924" s="38">
        <v>0</v>
      </c>
      <c r="N924" s="38">
        <v>0</v>
      </c>
      <c r="O924" s="38">
        <v>0</v>
      </c>
      <c r="P924" s="38">
        <v>1</v>
      </c>
      <c r="Q924" s="38">
        <v>1</v>
      </c>
      <c r="R924" s="57">
        <v>1</v>
      </c>
      <c r="S924" s="38">
        <v>10</v>
      </c>
      <c r="T924" s="35"/>
      <c r="U924" s="35">
        <v>3501</v>
      </c>
      <c r="V924" s="35">
        <v>61</v>
      </c>
      <c r="W924" s="35">
        <v>227</v>
      </c>
      <c r="X924" s="58">
        <v>17454.106909999999</v>
      </c>
      <c r="Y924" s="58">
        <v>17454</v>
      </c>
    </row>
    <row r="925" spans="1:25" s="58" customFormat="1">
      <c r="A925" s="56">
        <v>3501</v>
      </c>
      <c r="B925" s="35">
        <v>3501061278</v>
      </c>
      <c r="C925" s="37" t="s">
        <v>551</v>
      </c>
      <c r="D925" s="38">
        <v>0</v>
      </c>
      <c r="E925" s="38">
        <v>0</v>
      </c>
      <c r="F925" s="38">
        <v>0</v>
      </c>
      <c r="G925" s="38">
        <v>0</v>
      </c>
      <c r="H925" s="38">
        <v>0</v>
      </c>
      <c r="I925" s="38">
        <v>3</v>
      </c>
      <c r="J925" s="38">
        <v>0</v>
      </c>
      <c r="K925" s="57">
        <v>0.1158</v>
      </c>
      <c r="L925" s="38">
        <v>0</v>
      </c>
      <c r="M925" s="38">
        <v>0</v>
      </c>
      <c r="N925" s="38">
        <v>0</v>
      </c>
      <c r="O925" s="38">
        <v>2</v>
      </c>
      <c r="P925" s="38">
        <v>3</v>
      </c>
      <c r="Q925" s="38">
        <v>3</v>
      </c>
      <c r="R925" s="57">
        <v>1</v>
      </c>
      <c r="S925" s="38">
        <v>7</v>
      </c>
      <c r="T925" s="35"/>
      <c r="U925" s="35">
        <v>3501</v>
      </c>
      <c r="V925" s="35">
        <v>61</v>
      </c>
      <c r="W925" s="35">
        <v>278</v>
      </c>
      <c r="X925" s="58">
        <v>55034.640730000006</v>
      </c>
      <c r="Y925" s="58">
        <v>18345</v>
      </c>
    </row>
    <row r="926" spans="1:25" s="58" customFormat="1">
      <c r="A926" s="56">
        <v>3501</v>
      </c>
      <c r="B926" s="35">
        <v>3501061281</v>
      </c>
      <c r="C926" s="37" t="s">
        <v>551</v>
      </c>
      <c r="D926" s="38">
        <v>0</v>
      </c>
      <c r="E926" s="38">
        <v>0</v>
      </c>
      <c r="F926" s="38">
        <v>0</v>
      </c>
      <c r="G926" s="38">
        <v>0</v>
      </c>
      <c r="H926" s="38">
        <v>0</v>
      </c>
      <c r="I926" s="38">
        <v>124</v>
      </c>
      <c r="J926" s="38">
        <v>0</v>
      </c>
      <c r="K926" s="57">
        <v>4.7864000000000004</v>
      </c>
      <c r="L926" s="38">
        <v>0</v>
      </c>
      <c r="M926" s="38">
        <v>0</v>
      </c>
      <c r="N926" s="38">
        <v>0</v>
      </c>
      <c r="O926" s="38">
        <v>6</v>
      </c>
      <c r="P926" s="38">
        <v>114</v>
      </c>
      <c r="Q926" s="38">
        <v>124</v>
      </c>
      <c r="R926" s="57">
        <v>1</v>
      </c>
      <c r="S926" s="38">
        <v>12</v>
      </c>
      <c r="T926" s="35"/>
      <c r="U926" s="35">
        <v>3501</v>
      </c>
      <c r="V926" s="35">
        <v>61</v>
      </c>
      <c r="W926" s="35">
        <v>281</v>
      </c>
      <c r="X926" s="58">
        <v>2193243.4568399996</v>
      </c>
      <c r="Y926" s="58">
        <v>17687</v>
      </c>
    </row>
    <row r="927" spans="1:25" s="58" customFormat="1">
      <c r="A927" s="56">
        <v>3501</v>
      </c>
      <c r="B927" s="35">
        <v>3501061325</v>
      </c>
      <c r="C927" s="37" t="s">
        <v>551</v>
      </c>
      <c r="D927" s="38">
        <v>0</v>
      </c>
      <c r="E927" s="38">
        <v>0</v>
      </c>
      <c r="F927" s="38">
        <v>0</v>
      </c>
      <c r="G927" s="38">
        <v>0</v>
      </c>
      <c r="H927" s="38">
        <v>0</v>
      </c>
      <c r="I927" s="38">
        <v>3</v>
      </c>
      <c r="J927" s="38">
        <v>0</v>
      </c>
      <c r="K927" s="57">
        <v>0.1158</v>
      </c>
      <c r="L927" s="38">
        <v>0</v>
      </c>
      <c r="M927" s="38">
        <v>0</v>
      </c>
      <c r="N927" s="38">
        <v>0</v>
      </c>
      <c r="O927" s="38">
        <v>0</v>
      </c>
      <c r="P927" s="38">
        <v>3</v>
      </c>
      <c r="Q927" s="38">
        <v>3</v>
      </c>
      <c r="R927" s="57">
        <v>1</v>
      </c>
      <c r="S927" s="38">
        <v>9</v>
      </c>
      <c r="T927" s="35"/>
      <c r="U927" s="35">
        <v>3501</v>
      </c>
      <c r="V927" s="35">
        <v>61</v>
      </c>
      <c r="W927" s="35">
        <v>325</v>
      </c>
      <c r="X927" s="58">
        <v>51576.170729999998</v>
      </c>
      <c r="Y927" s="58">
        <v>17192</v>
      </c>
    </row>
    <row r="928" spans="1:25" s="58" customFormat="1">
      <c r="A928" s="56">
        <v>3501</v>
      </c>
      <c r="B928" s="35">
        <v>3501061332</v>
      </c>
      <c r="C928" s="37" t="s">
        <v>551</v>
      </c>
      <c r="D928" s="38">
        <v>0</v>
      </c>
      <c r="E928" s="38">
        <v>0</v>
      </c>
      <c r="F928" s="38">
        <v>0</v>
      </c>
      <c r="G928" s="38">
        <v>0</v>
      </c>
      <c r="H928" s="38">
        <v>0</v>
      </c>
      <c r="I928" s="38">
        <v>1</v>
      </c>
      <c r="J928" s="38">
        <v>0</v>
      </c>
      <c r="K928" s="57">
        <v>3.8600000000000002E-2</v>
      </c>
      <c r="L928" s="38">
        <v>0</v>
      </c>
      <c r="M928" s="38">
        <v>0</v>
      </c>
      <c r="N928" s="38">
        <v>0</v>
      </c>
      <c r="O928" s="38">
        <v>0</v>
      </c>
      <c r="P928" s="38">
        <v>1</v>
      </c>
      <c r="Q928" s="38">
        <v>1</v>
      </c>
      <c r="R928" s="57">
        <v>1</v>
      </c>
      <c r="S928" s="38">
        <v>10</v>
      </c>
      <c r="T928" s="35"/>
      <c r="U928" s="35">
        <v>3501</v>
      </c>
      <c r="V928" s="35">
        <v>61</v>
      </c>
      <c r="W928" s="35">
        <v>332</v>
      </c>
      <c r="X928" s="58">
        <v>17454.106909999999</v>
      </c>
      <c r="Y928" s="58">
        <v>17454</v>
      </c>
    </row>
    <row r="929" spans="1:25" s="58" customFormat="1">
      <c r="A929" s="56">
        <v>3502</v>
      </c>
      <c r="B929" s="35">
        <v>3502281061</v>
      </c>
      <c r="C929" s="37" t="s">
        <v>552</v>
      </c>
      <c r="D929" s="38">
        <v>0</v>
      </c>
      <c r="E929" s="38">
        <v>0</v>
      </c>
      <c r="F929" s="38">
        <v>0</v>
      </c>
      <c r="G929" s="38">
        <v>0</v>
      </c>
      <c r="H929" s="38">
        <v>0</v>
      </c>
      <c r="I929" s="38">
        <v>2</v>
      </c>
      <c r="J929" s="38">
        <v>0</v>
      </c>
      <c r="K929" s="57">
        <v>7.7200000000000005E-2</v>
      </c>
      <c r="L929" s="38">
        <v>0</v>
      </c>
      <c r="M929" s="38">
        <v>0</v>
      </c>
      <c r="N929" s="38">
        <v>0</v>
      </c>
      <c r="O929" s="38">
        <v>0</v>
      </c>
      <c r="P929" s="38">
        <v>1</v>
      </c>
      <c r="Q929" s="38">
        <v>2</v>
      </c>
      <c r="R929" s="57">
        <v>1</v>
      </c>
      <c r="S929" s="38">
        <v>11</v>
      </c>
      <c r="T929" s="35"/>
      <c r="U929" s="35">
        <v>3502</v>
      </c>
      <c r="V929" s="35">
        <v>281</v>
      </c>
      <c r="W929" s="35">
        <v>61</v>
      </c>
      <c r="X929" s="58">
        <v>29382.553820000001</v>
      </c>
      <c r="Y929" s="58">
        <v>14691</v>
      </c>
    </row>
    <row r="930" spans="1:25" s="58" customFormat="1">
      <c r="A930" s="56">
        <v>3502</v>
      </c>
      <c r="B930" s="35">
        <v>3502281137</v>
      </c>
      <c r="C930" s="37" t="s">
        <v>552</v>
      </c>
      <c r="D930" s="38">
        <v>0</v>
      </c>
      <c r="E930" s="38">
        <v>0</v>
      </c>
      <c r="F930" s="38">
        <v>0</v>
      </c>
      <c r="G930" s="38">
        <v>0</v>
      </c>
      <c r="H930" s="38">
        <v>1</v>
      </c>
      <c r="I930" s="38">
        <v>0</v>
      </c>
      <c r="J930" s="38">
        <v>0</v>
      </c>
      <c r="K930" s="57">
        <v>3.8600000000000002E-2</v>
      </c>
      <c r="L930" s="38">
        <v>0</v>
      </c>
      <c r="M930" s="38">
        <v>0</v>
      </c>
      <c r="N930" s="38">
        <v>0</v>
      </c>
      <c r="O930" s="38">
        <v>0</v>
      </c>
      <c r="P930" s="38">
        <v>1</v>
      </c>
      <c r="Q930" s="38">
        <v>1</v>
      </c>
      <c r="R930" s="57">
        <v>1</v>
      </c>
      <c r="S930" s="38">
        <v>12</v>
      </c>
      <c r="T930" s="35"/>
      <c r="U930" s="35">
        <v>3502</v>
      </c>
      <c r="V930" s="35">
        <v>281</v>
      </c>
      <c r="W930" s="35">
        <v>137</v>
      </c>
      <c r="X930" s="58">
        <v>16230.99691</v>
      </c>
      <c r="Y930" s="58">
        <v>16231</v>
      </c>
    </row>
    <row r="931" spans="1:25" s="58" customFormat="1">
      <c r="A931" s="56">
        <v>3502</v>
      </c>
      <c r="B931" s="35">
        <v>3502281161</v>
      </c>
      <c r="C931" s="37" t="s">
        <v>552</v>
      </c>
      <c r="D931" s="38">
        <v>0</v>
      </c>
      <c r="E931" s="38">
        <v>0</v>
      </c>
      <c r="F931" s="38">
        <v>0</v>
      </c>
      <c r="G931" s="38">
        <v>0</v>
      </c>
      <c r="H931" s="38">
        <v>2</v>
      </c>
      <c r="I931" s="38">
        <v>0</v>
      </c>
      <c r="J931" s="38">
        <v>0</v>
      </c>
      <c r="K931" s="57">
        <v>7.7200000000000005E-2</v>
      </c>
      <c r="L931" s="38">
        <v>0</v>
      </c>
      <c r="M931" s="38">
        <v>0</v>
      </c>
      <c r="N931" s="38">
        <v>0</v>
      </c>
      <c r="O931" s="38">
        <v>0</v>
      </c>
      <c r="P931" s="38">
        <v>2</v>
      </c>
      <c r="Q931" s="38">
        <v>2</v>
      </c>
      <c r="R931" s="57">
        <v>1</v>
      </c>
      <c r="S931" s="38">
        <v>7</v>
      </c>
      <c r="T931" s="35"/>
      <c r="U931" s="35">
        <v>3502</v>
      </c>
      <c r="V931" s="35">
        <v>281</v>
      </c>
      <c r="W931" s="35">
        <v>161</v>
      </c>
      <c r="X931" s="58">
        <v>29621.773820000002</v>
      </c>
      <c r="Y931" s="58">
        <v>14811</v>
      </c>
    </row>
    <row r="932" spans="1:25" s="58" customFormat="1">
      <c r="A932" s="56">
        <v>3502</v>
      </c>
      <c r="B932" s="35">
        <v>3502281191</v>
      </c>
      <c r="C932" s="37" t="s">
        <v>552</v>
      </c>
      <c r="D932" s="38">
        <v>0</v>
      </c>
      <c r="E932" s="38">
        <v>0</v>
      </c>
      <c r="F932" s="38">
        <v>0</v>
      </c>
      <c r="G932" s="38">
        <v>0</v>
      </c>
      <c r="H932" s="38">
        <v>0</v>
      </c>
      <c r="I932" s="38">
        <v>1</v>
      </c>
      <c r="J932" s="38">
        <v>0</v>
      </c>
      <c r="K932" s="57">
        <v>3.8600000000000002E-2</v>
      </c>
      <c r="L932" s="38">
        <v>0</v>
      </c>
      <c r="M932" s="38">
        <v>0</v>
      </c>
      <c r="N932" s="38">
        <v>0</v>
      </c>
      <c r="O932" s="38">
        <v>0</v>
      </c>
      <c r="P932" s="38">
        <v>1</v>
      </c>
      <c r="Q932" s="38">
        <v>1</v>
      </c>
      <c r="R932" s="57">
        <v>1</v>
      </c>
      <c r="S932" s="38">
        <v>8</v>
      </c>
      <c r="T932" s="35"/>
      <c r="U932" s="35">
        <v>3502</v>
      </c>
      <c r="V932" s="35">
        <v>281</v>
      </c>
      <c r="W932" s="35">
        <v>191</v>
      </c>
      <c r="X932" s="58">
        <v>16929.976909999998</v>
      </c>
      <c r="Y932" s="58">
        <v>16930</v>
      </c>
    </row>
    <row r="933" spans="1:25" s="58" customFormat="1">
      <c r="A933" s="56">
        <v>3502</v>
      </c>
      <c r="B933" s="35">
        <v>3502281281</v>
      </c>
      <c r="C933" s="37" t="s">
        <v>552</v>
      </c>
      <c r="D933" s="38">
        <v>0</v>
      </c>
      <c r="E933" s="38">
        <v>0</v>
      </c>
      <c r="F933" s="38">
        <v>0</v>
      </c>
      <c r="G933" s="38">
        <v>0</v>
      </c>
      <c r="H933" s="38">
        <v>210</v>
      </c>
      <c r="I933" s="38">
        <v>240</v>
      </c>
      <c r="J933" s="38">
        <v>0</v>
      </c>
      <c r="K933" s="57">
        <v>17.37</v>
      </c>
      <c r="L933" s="38">
        <v>0</v>
      </c>
      <c r="M933" s="38">
        <v>0</v>
      </c>
      <c r="N933" s="38">
        <v>12</v>
      </c>
      <c r="O933" s="38">
        <v>19</v>
      </c>
      <c r="P933" s="38">
        <v>386</v>
      </c>
      <c r="Q933" s="38">
        <v>450</v>
      </c>
      <c r="R933" s="57">
        <v>1</v>
      </c>
      <c r="S933" s="38">
        <v>12</v>
      </c>
      <c r="T933" s="35"/>
      <c r="U933" s="35">
        <v>3502</v>
      </c>
      <c r="V933" s="35">
        <v>281</v>
      </c>
      <c r="W933" s="35">
        <v>281</v>
      </c>
      <c r="X933" s="58">
        <v>7415279.5395</v>
      </c>
      <c r="Y933" s="58">
        <v>16478</v>
      </c>
    </row>
    <row r="934" spans="1:25" s="58" customFormat="1">
      <c r="A934" s="56">
        <v>3503</v>
      </c>
      <c r="B934" s="35">
        <v>3503160031</v>
      </c>
      <c r="C934" s="37" t="s">
        <v>553</v>
      </c>
      <c r="D934" s="38">
        <v>0</v>
      </c>
      <c r="E934" s="38">
        <v>0</v>
      </c>
      <c r="F934" s="38">
        <v>1</v>
      </c>
      <c r="G934" s="38">
        <v>4</v>
      </c>
      <c r="H934" s="38">
        <v>2</v>
      </c>
      <c r="I934" s="38">
        <v>0</v>
      </c>
      <c r="J934" s="38">
        <v>0</v>
      </c>
      <c r="K934" s="57">
        <v>0.2702</v>
      </c>
      <c r="L934" s="38">
        <v>0</v>
      </c>
      <c r="M934" s="38">
        <v>0</v>
      </c>
      <c r="N934" s="38">
        <v>0</v>
      </c>
      <c r="O934" s="38">
        <v>0</v>
      </c>
      <c r="P934" s="38">
        <v>3</v>
      </c>
      <c r="Q934" s="38">
        <v>7</v>
      </c>
      <c r="R934" s="57">
        <v>1</v>
      </c>
      <c r="S934" s="38">
        <v>5</v>
      </c>
      <c r="T934" s="35"/>
      <c r="U934" s="35">
        <v>3503</v>
      </c>
      <c r="V934" s="35">
        <v>160</v>
      </c>
      <c r="W934" s="35">
        <v>31</v>
      </c>
      <c r="X934" s="58">
        <v>83262.428370000009</v>
      </c>
      <c r="Y934" s="58">
        <v>11895</v>
      </c>
    </row>
    <row r="935" spans="1:25" s="58" customFormat="1">
      <c r="A935" s="56">
        <v>3503</v>
      </c>
      <c r="B935" s="35">
        <v>3503160056</v>
      </c>
      <c r="C935" s="37" t="s">
        <v>553</v>
      </c>
      <c r="D935" s="38">
        <v>0</v>
      </c>
      <c r="E935" s="38">
        <v>0</v>
      </c>
      <c r="F935" s="38">
        <v>0</v>
      </c>
      <c r="G935" s="38">
        <v>6</v>
      </c>
      <c r="H935" s="38">
        <v>2</v>
      </c>
      <c r="I935" s="38">
        <v>1</v>
      </c>
      <c r="J935" s="38">
        <v>0</v>
      </c>
      <c r="K935" s="57">
        <v>0.34739999999999999</v>
      </c>
      <c r="L935" s="38">
        <v>0</v>
      </c>
      <c r="M935" s="38">
        <v>1</v>
      </c>
      <c r="N935" s="38">
        <v>0</v>
      </c>
      <c r="O935" s="38">
        <v>0</v>
      </c>
      <c r="P935" s="38">
        <v>6</v>
      </c>
      <c r="Q935" s="38">
        <v>9</v>
      </c>
      <c r="R935" s="57">
        <v>1</v>
      </c>
      <c r="S935" s="38">
        <v>4</v>
      </c>
      <c r="T935" s="35"/>
      <c r="U935" s="35">
        <v>3503</v>
      </c>
      <c r="V935" s="35">
        <v>160</v>
      </c>
      <c r="W935" s="35">
        <v>56</v>
      </c>
      <c r="X935" s="58">
        <v>120169.41219</v>
      </c>
      <c r="Y935" s="58">
        <v>13352</v>
      </c>
    </row>
    <row r="936" spans="1:25" s="58" customFormat="1">
      <c r="A936" s="56">
        <v>3503</v>
      </c>
      <c r="B936" s="35">
        <v>3503160079</v>
      </c>
      <c r="C936" s="37" t="s">
        <v>553</v>
      </c>
      <c r="D936" s="38">
        <v>0</v>
      </c>
      <c r="E936" s="38">
        <v>0</v>
      </c>
      <c r="F936" s="38">
        <v>6</v>
      </c>
      <c r="G936" s="38">
        <v>34</v>
      </c>
      <c r="H936" s="38">
        <v>20</v>
      </c>
      <c r="I936" s="38">
        <v>6</v>
      </c>
      <c r="J936" s="38">
        <v>0</v>
      </c>
      <c r="K936" s="57">
        <v>2.5476000000000001</v>
      </c>
      <c r="L936" s="38">
        <v>0</v>
      </c>
      <c r="M936" s="38">
        <v>5</v>
      </c>
      <c r="N936" s="38">
        <v>0</v>
      </c>
      <c r="O936" s="38">
        <v>0</v>
      </c>
      <c r="P936" s="38">
        <v>30</v>
      </c>
      <c r="Q936" s="38">
        <v>66</v>
      </c>
      <c r="R936" s="57">
        <v>1</v>
      </c>
      <c r="S936" s="38">
        <v>7</v>
      </c>
      <c r="T936" s="35"/>
      <c r="U936" s="35">
        <v>3503</v>
      </c>
      <c r="V936" s="35">
        <v>160</v>
      </c>
      <c r="W936" s="35">
        <v>79</v>
      </c>
      <c r="X936" s="58">
        <v>833504.40606000007</v>
      </c>
      <c r="Y936" s="58">
        <v>12629</v>
      </c>
    </row>
    <row r="937" spans="1:25" s="58" customFormat="1">
      <c r="A937" s="56">
        <v>3503</v>
      </c>
      <c r="B937" s="35">
        <v>3503160128</v>
      </c>
      <c r="C937" s="37" t="s">
        <v>553</v>
      </c>
      <c r="D937" s="38">
        <v>0</v>
      </c>
      <c r="E937" s="38">
        <v>0</v>
      </c>
      <c r="F937" s="38">
        <v>0</v>
      </c>
      <c r="G937" s="38">
        <v>0</v>
      </c>
      <c r="H937" s="38">
        <v>0</v>
      </c>
      <c r="I937" s="38">
        <v>1</v>
      </c>
      <c r="J937" s="38">
        <v>0</v>
      </c>
      <c r="K937" s="57">
        <v>3.8600000000000002E-2</v>
      </c>
      <c r="L937" s="38">
        <v>0</v>
      </c>
      <c r="M937" s="38">
        <v>0</v>
      </c>
      <c r="N937" s="38">
        <v>0</v>
      </c>
      <c r="O937" s="38">
        <v>0</v>
      </c>
      <c r="P937" s="38">
        <v>1</v>
      </c>
      <c r="Q937" s="38">
        <v>1</v>
      </c>
      <c r="R937" s="57">
        <v>1</v>
      </c>
      <c r="S937" s="38">
        <v>10</v>
      </c>
      <c r="T937" s="35"/>
      <c r="U937" s="35">
        <v>3503</v>
      </c>
      <c r="V937" s="35">
        <v>160</v>
      </c>
      <c r="W937" s="35">
        <v>128</v>
      </c>
      <c r="X937" s="58">
        <v>17454.106909999999</v>
      </c>
      <c r="Y937" s="58">
        <v>17454</v>
      </c>
    </row>
    <row r="938" spans="1:25" s="58" customFormat="1">
      <c r="A938" s="56">
        <v>3503</v>
      </c>
      <c r="B938" s="35">
        <v>3503160149</v>
      </c>
      <c r="C938" s="37" t="s">
        <v>553</v>
      </c>
      <c r="D938" s="38">
        <v>0</v>
      </c>
      <c r="E938" s="38">
        <v>0</v>
      </c>
      <c r="F938" s="38">
        <v>1</v>
      </c>
      <c r="G938" s="38">
        <v>0</v>
      </c>
      <c r="H938" s="38">
        <v>0</v>
      </c>
      <c r="I938" s="38">
        <v>3</v>
      </c>
      <c r="J938" s="38">
        <v>0</v>
      </c>
      <c r="K938" s="57">
        <v>0.15440000000000001</v>
      </c>
      <c r="L938" s="38">
        <v>0</v>
      </c>
      <c r="M938" s="38">
        <v>0</v>
      </c>
      <c r="N938" s="38">
        <v>0</v>
      </c>
      <c r="O938" s="38">
        <v>0</v>
      </c>
      <c r="P938" s="38">
        <v>1</v>
      </c>
      <c r="Q938" s="38">
        <v>4</v>
      </c>
      <c r="R938" s="57">
        <v>1</v>
      </c>
      <c r="S938" s="38">
        <v>12</v>
      </c>
      <c r="T938" s="35"/>
      <c r="U938" s="35">
        <v>3503</v>
      </c>
      <c r="V938" s="35">
        <v>160</v>
      </c>
      <c r="W938" s="35">
        <v>149</v>
      </c>
      <c r="X938" s="58">
        <v>51374.897639999996</v>
      </c>
      <c r="Y938" s="58">
        <v>12844</v>
      </c>
    </row>
    <row r="939" spans="1:25" s="58" customFormat="1">
      <c r="A939" s="56">
        <v>3503</v>
      </c>
      <c r="B939" s="35">
        <v>3503160160</v>
      </c>
      <c r="C939" s="37" t="s">
        <v>553</v>
      </c>
      <c r="D939" s="38">
        <v>0</v>
      </c>
      <c r="E939" s="38">
        <v>0</v>
      </c>
      <c r="F939" s="38">
        <v>73</v>
      </c>
      <c r="G939" s="38">
        <v>487</v>
      </c>
      <c r="H939" s="38">
        <v>320</v>
      </c>
      <c r="I939" s="38">
        <v>143</v>
      </c>
      <c r="J939" s="38">
        <v>0</v>
      </c>
      <c r="K939" s="57">
        <v>39.4878</v>
      </c>
      <c r="L939" s="38">
        <v>0</v>
      </c>
      <c r="M939" s="38">
        <v>161</v>
      </c>
      <c r="N939" s="38">
        <v>33</v>
      </c>
      <c r="O939" s="38">
        <v>35</v>
      </c>
      <c r="P939" s="38">
        <v>723</v>
      </c>
      <c r="Q939" s="38">
        <v>1023</v>
      </c>
      <c r="R939" s="57">
        <v>1</v>
      </c>
      <c r="S939" s="38">
        <v>11</v>
      </c>
      <c r="T939" s="35"/>
      <c r="U939" s="35">
        <v>3503</v>
      </c>
      <c r="V939" s="35">
        <v>160</v>
      </c>
      <c r="W939" s="35">
        <v>160</v>
      </c>
      <c r="X939" s="58">
        <v>15483984.90893</v>
      </c>
      <c r="Y939" s="58">
        <v>15136</v>
      </c>
    </row>
    <row r="940" spans="1:25" s="58" customFormat="1">
      <c r="A940" s="56">
        <v>3503</v>
      </c>
      <c r="B940" s="35">
        <v>3503160207</v>
      </c>
      <c r="C940" s="37" t="s">
        <v>553</v>
      </c>
      <c r="D940" s="38">
        <v>0</v>
      </c>
      <c r="E940" s="38">
        <v>0</v>
      </c>
      <c r="F940" s="38">
        <v>0</v>
      </c>
      <c r="G940" s="38">
        <v>0</v>
      </c>
      <c r="H940" s="38">
        <v>1</v>
      </c>
      <c r="I940" s="38">
        <v>0</v>
      </c>
      <c r="J940" s="38">
        <v>0</v>
      </c>
      <c r="K940" s="57">
        <v>3.8600000000000002E-2</v>
      </c>
      <c r="L940" s="38">
        <v>0</v>
      </c>
      <c r="M940" s="38">
        <v>0</v>
      </c>
      <c r="N940" s="38">
        <v>0</v>
      </c>
      <c r="O940" s="38">
        <v>0</v>
      </c>
      <c r="P940" s="38">
        <v>1</v>
      </c>
      <c r="Q940" s="38">
        <v>1</v>
      </c>
      <c r="R940" s="57">
        <v>1</v>
      </c>
      <c r="S940" s="38">
        <v>3</v>
      </c>
      <c r="T940" s="35"/>
      <c r="U940" s="35">
        <v>3503</v>
      </c>
      <c r="V940" s="35">
        <v>160</v>
      </c>
      <c r="W940" s="35">
        <v>207</v>
      </c>
      <c r="X940" s="58">
        <v>13946.446910000001</v>
      </c>
      <c r="Y940" s="58">
        <v>13946</v>
      </c>
    </row>
    <row r="941" spans="1:25" s="58" customFormat="1">
      <c r="A941" s="56">
        <v>3503</v>
      </c>
      <c r="B941" s="35">
        <v>3503160295</v>
      </c>
      <c r="C941" s="37" t="s">
        <v>553</v>
      </c>
      <c r="D941" s="38">
        <v>0</v>
      </c>
      <c r="E941" s="38">
        <v>0</v>
      </c>
      <c r="F941" s="38">
        <v>0</v>
      </c>
      <c r="G941" s="38">
        <v>1</v>
      </c>
      <c r="H941" s="38">
        <v>0</v>
      </c>
      <c r="I941" s="38">
        <v>1</v>
      </c>
      <c r="J941" s="38">
        <v>0</v>
      </c>
      <c r="K941" s="57">
        <v>7.7200000000000005E-2</v>
      </c>
      <c r="L941" s="38">
        <v>0</v>
      </c>
      <c r="M941" s="38">
        <v>0</v>
      </c>
      <c r="N941" s="38">
        <v>0</v>
      </c>
      <c r="O941" s="38">
        <v>0</v>
      </c>
      <c r="P941" s="38">
        <v>2</v>
      </c>
      <c r="Q941" s="38">
        <v>2</v>
      </c>
      <c r="R941" s="57">
        <v>1</v>
      </c>
      <c r="S941" s="38">
        <v>5</v>
      </c>
      <c r="T941" s="35"/>
      <c r="U941" s="35">
        <v>3503</v>
      </c>
      <c r="V941" s="35">
        <v>160</v>
      </c>
      <c r="W941" s="35">
        <v>295</v>
      </c>
      <c r="X941" s="58">
        <v>30546.753819999998</v>
      </c>
      <c r="Y941" s="58">
        <v>15273</v>
      </c>
    </row>
    <row r="942" spans="1:25" s="58" customFormat="1">
      <c r="A942" s="56">
        <v>3503</v>
      </c>
      <c r="B942" s="35">
        <v>3503160301</v>
      </c>
      <c r="C942" s="37" t="s">
        <v>553</v>
      </c>
      <c r="D942" s="38">
        <v>0</v>
      </c>
      <c r="E942" s="38">
        <v>0</v>
      </c>
      <c r="F942" s="38">
        <v>0</v>
      </c>
      <c r="G942" s="38">
        <v>0</v>
      </c>
      <c r="H942" s="38">
        <v>1</v>
      </c>
      <c r="I942" s="38">
        <v>2</v>
      </c>
      <c r="J942" s="38">
        <v>0</v>
      </c>
      <c r="K942" s="57">
        <v>0.1158</v>
      </c>
      <c r="L942" s="38">
        <v>0</v>
      </c>
      <c r="M942" s="38">
        <v>0</v>
      </c>
      <c r="N942" s="38">
        <v>0</v>
      </c>
      <c r="O942" s="38">
        <v>0</v>
      </c>
      <c r="P942" s="38">
        <v>3</v>
      </c>
      <c r="Q942" s="38">
        <v>3</v>
      </c>
      <c r="R942" s="57">
        <v>1</v>
      </c>
      <c r="S942" s="38">
        <v>5</v>
      </c>
      <c r="T942" s="35"/>
      <c r="U942" s="35">
        <v>3503</v>
      </c>
      <c r="V942" s="35">
        <v>160</v>
      </c>
      <c r="W942" s="35">
        <v>301</v>
      </c>
      <c r="X942" s="58">
        <v>46208.260730000009</v>
      </c>
      <c r="Y942" s="58">
        <v>15403</v>
      </c>
    </row>
    <row r="943" spans="1:25" s="58" customFormat="1">
      <c r="A943" s="56">
        <v>3503</v>
      </c>
      <c r="B943" s="35">
        <v>3503160673</v>
      </c>
      <c r="C943" s="37" t="s">
        <v>553</v>
      </c>
      <c r="D943" s="38">
        <v>0</v>
      </c>
      <c r="E943" s="38">
        <v>0</v>
      </c>
      <c r="F943" s="38">
        <v>0</v>
      </c>
      <c r="G943" s="38">
        <v>0</v>
      </c>
      <c r="H943" s="38">
        <v>1</v>
      </c>
      <c r="I943" s="38">
        <v>0</v>
      </c>
      <c r="J943" s="38">
        <v>0</v>
      </c>
      <c r="K943" s="57">
        <v>3.8600000000000002E-2</v>
      </c>
      <c r="L943" s="38">
        <v>0</v>
      </c>
      <c r="M943" s="38">
        <v>0</v>
      </c>
      <c r="N943" s="38">
        <v>0</v>
      </c>
      <c r="O943" s="38">
        <v>0</v>
      </c>
      <c r="P943" s="38">
        <v>0</v>
      </c>
      <c r="Q943" s="38">
        <v>1</v>
      </c>
      <c r="R943" s="57">
        <v>1</v>
      </c>
      <c r="S943" s="38">
        <v>3</v>
      </c>
      <c r="T943" s="35"/>
      <c r="U943" s="35">
        <v>3503</v>
      </c>
      <c r="V943" s="35">
        <v>160</v>
      </c>
      <c r="W943" s="35">
        <v>673</v>
      </c>
      <c r="X943" s="58">
        <v>9754.4269099999983</v>
      </c>
      <c r="Y943" s="58">
        <v>9754</v>
      </c>
    </row>
    <row r="944" spans="1:25" s="58" customFormat="1">
      <c r="A944" s="56">
        <v>3506</v>
      </c>
      <c r="B944" s="35">
        <v>3506262030</v>
      </c>
      <c r="C944" s="37" t="s">
        <v>554</v>
      </c>
      <c r="D944" s="38">
        <v>0</v>
      </c>
      <c r="E944" s="38">
        <v>0</v>
      </c>
      <c r="F944" s="38">
        <v>0</v>
      </c>
      <c r="G944" s="38">
        <v>0</v>
      </c>
      <c r="H944" s="38">
        <v>0</v>
      </c>
      <c r="I944" s="38">
        <v>2</v>
      </c>
      <c r="J944" s="38">
        <v>0</v>
      </c>
      <c r="K944" s="57">
        <v>7.7200000000000005E-2</v>
      </c>
      <c r="L944" s="38">
        <v>0</v>
      </c>
      <c r="M944" s="38">
        <v>0</v>
      </c>
      <c r="N944" s="38">
        <v>0</v>
      </c>
      <c r="O944" s="38">
        <v>1</v>
      </c>
      <c r="P944" s="38">
        <v>2</v>
      </c>
      <c r="Q944" s="38">
        <v>2</v>
      </c>
      <c r="R944" s="57">
        <v>1</v>
      </c>
      <c r="S944" s="38">
        <v>7</v>
      </c>
      <c r="T944" s="35"/>
      <c r="U944" s="35">
        <v>3506</v>
      </c>
      <c r="V944" s="35">
        <v>262</v>
      </c>
      <c r="W944" s="35">
        <v>30</v>
      </c>
      <c r="X944" s="58">
        <v>35851.283819999997</v>
      </c>
      <c r="Y944" s="58">
        <v>17926</v>
      </c>
    </row>
    <row r="945" spans="1:25" s="58" customFormat="1">
      <c r="A945" s="56">
        <v>3506</v>
      </c>
      <c r="B945" s="35">
        <v>3506262031</v>
      </c>
      <c r="C945" s="37" t="s">
        <v>554</v>
      </c>
      <c r="D945" s="38">
        <v>0</v>
      </c>
      <c r="E945" s="38">
        <v>0</v>
      </c>
      <c r="F945" s="38">
        <v>0</v>
      </c>
      <c r="G945" s="38">
        <v>0</v>
      </c>
      <c r="H945" s="38">
        <v>0</v>
      </c>
      <c r="I945" s="38">
        <v>1</v>
      </c>
      <c r="J945" s="38">
        <v>0</v>
      </c>
      <c r="K945" s="57">
        <v>3.8600000000000002E-2</v>
      </c>
      <c r="L945" s="38">
        <v>0</v>
      </c>
      <c r="M945" s="38">
        <v>0</v>
      </c>
      <c r="N945" s="38">
        <v>0</v>
      </c>
      <c r="O945" s="38">
        <v>0</v>
      </c>
      <c r="P945" s="38">
        <v>0</v>
      </c>
      <c r="Q945" s="38">
        <v>1</v>
      </c>
      <c r="R945" s="57">
        <v>1</v>
      </c>
      <c r="S945" s="38">
        <v>5</v>
      </c>
      <c r="T945" s="35"/>
      <c r="U945" s="35">
        <v>3506</v>
      </c>
      <c r="V945" s="35">
        <v>262</v>
      </c>
      <c r="W945" s="35">
        <v>31</v>
      </c>
      <c r="X945" s="58">
        <v>11611.466909999999</v>
      </c>
      <c r="Y945" s="58">
        <v>11611</v>
      </c>
    </row>
    <row r="946" spans="1:25" s="58" customFormat="1">
      <c r="A946" s="56">
        <v>3506</v>
      </c>
      <c r="B946" s="35">
        <v>3506262035</v>
      </c>
      <c r="C946" s="37" t="s">
        <v>554</v>
      </c>
      <c r="D946" s="38">
        <v>0</v>
      </c>
      <c r="E946" s="38">
        <v>0</v>
      </c>
      <c r="F946" s="38">
        <v>0</v>
      </c>
      <c r="G946" s="38">
        <v>0</v>
      </c>
      <c r="H946" s="38">
        <v>1</v>
      </c>
      <c r="I946" s="38">
        <v>0</v>
      </c>
      <c r="J946" s="38">
        <v>0</v>
      </c>
      <c r="K946" s="57">
        <v>3.8600000000000002E-2</v>
      </c>
      <c r="L946" s="38">
        <v>0</v>
      </c>
      <c r="M946" s="38">
        <v>0</v>
      </c>
      <c r="N946" s="38">
        <v>1</v>
      </c>
      <c r="O946" s="38">
        <v>0</v>
      </c>
      <c r="P946" s="38">
        <v>1</v>
      </c>
      <c r="Q946" s="38">
        <v>1</v>
      </c>
      <c r="R946" s="57">
        <v>1</v>
      </c>
      <c r="S946" s="38">
        <v>11</v>
      </c>
      <c r="T946" s="35"/>
      <c r="U946" s="35">
        <v>3506</v>
      </c>
      <c r="V946" s="35">
        <v>262</v>
      </c>
      <c r="W946" s="35">
        <v>35</v>
      </c>
      <c r="X946" s="58">
        <v>18609.766909999998</v>
      </c>
      <c r="Y946" s="58">
        <v>18610</v>
      </c>
    </row>
    <row r="947" spans="1:25" s="58" customFormat="1">
      <c r="A947" s="56">
        <v>3506</v>
      </c>
      <c r="B947" s="35">
        <v>3506262057</v>
      </c>
      <c r="C947" s="37" t="s">
        <v>554</v>
      </c>
      <c r="D947" s="38">
        <v>0</v>
      </c>
      <c r="E947" s="38">
        <v>0</v>
      </c>
      <c r="F947" s="38">
        <v>0</v>
      </c>
      <c r="G947" s="38">
        <v>0</v>
      </c>
      <c r="H947" s="38">
        <v>0</v>
      </c>
      <c r="I947" s="38">
        <v>1</v>
      </c>
      <c r="J947" s="38">
        <v>0</v>
      </c>
      <c r="K947" s="57">
        <v>3.8600000000000002E-2</v>
      </c>
      <c r="L947" s="38">
        <v>0</v>
      </c>
      <c r="M947" s="38">
        <v>0</v>
      </c>
      <c r="N947" s="38">
        <v>0</v>
      </c>
      <c r="O947" s="38">
        <v>0</v>
      </c>
      <c r="P947" s="38">
        <v>1</v>
      </c>
      <c r="Q947" s="38">
        <v>1</v>
      </c>
      <c r="R947" s="57">
        <v>1</v>
      </c>
      <c r="S947" s="38">
        <v>12</v>
      </c>
      <c r="T947" s="35"/>
      <c r="U947" s="35">
        <v>3506</v>
      </c>
      <c r="V947" s="35">
        <v>262</v>
      </c>
      <c r="W947" s="35">
        <v>57</v>
      </c>
      <c r="X947" s="58">
        <v>18088.036910000003</v>
      </c>
      <c r="Y947" s="58">
        <v>18088</v>
      </c>
    </row>
    <row r="948" spans="1:25" s="58" customFormat="1">
      <c r="A948" s="56">
        <v>3506</v>
      </c>
      <c r="B948" s="35">
        <v>3506262071</v>
      </c>
      <c r="C948" s="37" t="s">
        <v>554</v>
      </c>
      <c r="D948" s="38">
        <v>0</v>
      </c>
      <c r="E948" s="38">
        <v>0</v>
      </c>
      <c r="F948" s="38">
        <v>0</v>
      </c>
      <c r="G948" s="38">
        <v>0</v>
      </c>
      <c r="H948" s="38">
        <v>1</v>
      </c>
      <c r="I948" s="38">
        <v>2</v>
      </c>
      <c r="J948" s="38">
        <v>0</v>
      </c>
      <c r="K948" s="57">
        <v>0.1158</v>
      </c>
      <c r="L948" s="38">
        <v>0</v>
      </c>
      <c r="M948" s="38">
        <v>0</v>
      </c>
      <c r="N948" s="38">
        <v>0</v>
      </c>
      <c r="O948" s="38">
        <v>0</v>
      </c>
      <c r="P948" s="38">
        <v>0</v>
      </c>
      <c r="Q948" s="38">
        <v>3</v>
      </c>
      <c r="R948" s="57">
        <v>1</v>
      </c>
      <c r="S948" s="38">
        <v>5</v>
      </c>
      <c r="T948" s="35"/>
      <c r="U948" s="35">
        <v>3506</v>
      </c>
      <c r="V948" s="35">
        <v>262</v>
      </c>
      <c r="W948" s="35">
        <v>71</v>
      </c>
      <c r="X948" s="58">
        <v>32977.36073</v>
      </c>
      <c r="Y948" s="58">
        <v>10992</v>
      </c>
    </row>
    <row r="949" spans="1:25" s="58" customFormat="1">
      <c r="A949" s="56">
        <v>3506</v>
      </c>
      <c r="B949" s="35">
        <v>3506262079</v>
      </c>
      <c r="C949" s="37" t="s">
        <v>554</v>
      </c>
      <c r="D949" s="38">
        <v>0</v>
      </c>
      <c r="E949" s="38">
        <v>0</v>
      </c>
      <c r="F949" s="38">
        <v>0</v>
      </c>
      <c r="G949" s="38">
        <v>0</v>
      </c>
      <c r="H949" s="38">
        <v>0</v>
      </c>
      <c r="I949" s="38">
        <v>1</v>
      </c>
      <c r="J949" s="38">
        <v>0</v>
      </c>
      <c r="K949" s="57">
        <v>3.8600000000000002E-2</v>
      </c>
      <c r="L949" s="38">
        <v>0</v>
      </c>
      <c r="M949" s="38">
        <v>0</v>
      </c>
      <c r="N949" s="38">
        <v>0</v>
      </c>
      <c r="O949" s="38">
        <v>0</v>
      </c>
      <c r="P949" s="38">
        <v>0</v>
      </c>
      <c r="Q949" s="38">
        <v>1</v>
      </c>
      <c r="R949" s="57">
        <v>1</v>
      </c>
      <c r="S949" s="38">
        <v>7</v>
      </c>
      <c r="T949" s="35"/>
      <c r="U949" s="35">
        <v>3506</v>
      </c>
      <c r="V949" s="35">
        <v>262</v>
      </c>
      <c r="W949" s="35">
        <v>79</v>
      </c>
      <c r="X949" s="58">
        <v>11611.466909999999</v>
      </c>
      <c r="Y949" s="58">
        <v>11611</v>
      </c>
    </row>
    <row r="950" spans="1:25" s="58" customFormat="1">
      <c r="A950" s="56">
        <v>3506</v>
      </c>
      <c r="B950" s="35">
        <v>3506262093</v>
      </c>
      <c r="C950" s="37" t="s">
        <v>554</v>
      </c>
      <c r="D950" s="38">
        <v>0</v>
      </c>
      <c r="E950" s="38">
        <v>0</v>
      </c>
      <c r="F950" s="38">
        <v>0</v>
      </c>
      <c r="G950" s="38">
        <v>0</v>
      </c>
      <c r="H950" s="38">
        <v>13</v>
      </c>
      <c r="I950" s="38">
        <v>1</v>
      </c>
      <c r="J950" s="38">
        <v>0</v>
      </c>
      <c r="K950" s="57">
        <v>0.54039999999999999</v>
      </c>
      <c r="L950" s="38">
        <v>0</v>
      </c>
      <c r="M950" s="38">
        <v>0</v>
      </c>
      <c r="N950" s="38">
        <v>1</v>
      </c>
      <c r="O950" s="38">
        <v>0</v>
      </c>
      <c r="P950" s="38">
        <v>10</v>
      </c>
      <c r="Q950" s="38">
        <v>14</v>
      </c>
      <c r="R950" s="57">
        <v>1</v>
      </c>
      <c r="S950" s="38">
        <v>11</v>
      </c>
      <c r="T950" s="35"/>
      <c r="U950" s="35">
        <v>3506</v>
      </c>
      <c r="V950" s="35">
        <v>262</v>
      </c>
      <c r="W950" s="35">
        <v>93</v>
      </c>
      <c r="X950" s="58">
        <v>202710.93673999998</v>
      </c>
      <c r="Y950" s="58">
        <v>14479</v>
      </c>
    </row>
    <row r="951" spans="1:25" s="58" customFormat="1">
      <c r="A951" s="56">
        <v>3506</v>
      </c>
      <c r="B951" s="35">
        <v>3506262149</v>
      </c>
      <c r="C951" s="37" t="s">
        <v>554</v>
      </c>
      <c r="D951" s="38">
        <v>0</v>
      </c>
      <c r="E951" s="38">
        <v>0</v>
      </c>
      <c r="F951" s="38">
        <v>0</v>
      </c>
      <c r="G951" s="38">
        <v>0</v>
      </c>
      <c r="H951" s="38">
        <v>0</v>
      </c>
      <c r="I951" s="38">
        <v>2</v>
      </c>
      <c r="J951" s="38">
        <v>0</v>
      </c>
      <c r="K951" s="57">
        <v>7.7200000000000005E-2</v>
      </c>
      <c r="L951" s="38">
        <v>0</v>
      </c>
      <c r="M951" s="38">
        <v>0</v>
      </c>
      <c r="N951" s="38">
        <v>0</v>
      </c>
      <c r="O951" s="38">
        <v>0</v>
      </c>
      <c r="P951" s="38">
        <v>1</v>
      </c>
      <c r="Q951" s="38">
        <v>2</v>
      </c>
      <c r="R951" s="57">
        <v>1</v>
      </c>
      <c r="S951" s="38">
        <v>12</v>
      </c>
      <c r="T951" s="35"/>
      <c r="U951" s="35">
        <v>3506</v>
      </c>
      <c r="V951" s="35">
        <v>262</v>
      </c>
      <c r="W951" s="35">
        <v>149</v>
      </c>
      <c r="X951" s="58">
        <v>29699.503820000002</v>
      </c>
      <c r="Y951" s="58">
        <v>14850</v>
      </c>
    </row>
    <row r="952" spans="1:25" s="58" customFormat="1">
      <c r="A952" s="56">
        <v>3506</v>
      </c>
      <c r="B952" s="35">
        <v>3506262163</v>
      </c>
      <c r="C952" s="37" t="s">
        <v>554</v>
      </c>
      <c r="D952" s="38">
        <v>0</v>
      </c>
      <c r="E952" s="38">
        <v>0</v>
      </c>
      <c r="F952" s="38">
        <v>0</v>
      </c>
      <c r="G952" s="38">
        <v>0</v>
      </c>
      <c r="H952" s="38">
        <v>42</v>
      </c>
      <c r="I952" s="38">
        <v>99</v>
      </c>
      <c r="J952" s="38">
        <v>0</v>
      </c>
      <c r="K952" s="57">
        <v>5.4425999999999997</v>
      </c>
      <c r="L952" s="38">
        <v>0</v>
      </c>
      <c r="M952" s="38">
        <v>0</v>
      </c>
      <c r="N952" s="38">
        <v>6</v>
      </c>
      <c r="O952" s="38">
        <v>19</v>
      </c>
      <c r="P952" s="38">
        <v>82</v>
      </c>
      <c r="Q952" s="38">
        <v>141</v>
      </c>
      <c r="R952" s="57">
        <v>1</v>
      </c>
      <c r="S952" s="38">
        <v>11</v>
      </c>
      <c r="T952" s="35"/>
      <c r="U952" s="35">
        <v>3506</v>
      </c>
      <c r="V952" s="35">
        <v>262</v>
      </c>
      <c r="W952" s="35">
        <v>163</v>
      </c>
      <c r="X952" s="58">
        <v>2128277.4843100002</v>
      </c>
      <c r="Y952" s="58">
        <v>15094</v>
      </c>
    </row>
    <row r="953" spans="1:25" s="58" customFormat="1">
      <c r="A953" s="56">
        <v>3506</v>
      </c>
      <c r="B953" s="35">
        <v>3506262165</v>
      </c>
      <c r="C953" s="37" t="s">
        <v>554</v>
      </c>
      <c r="D953" s="38">
        <v>0</v>
      </c>
      <c r="E953" s="38">
        <v>0</v>
      </c>
      <c r="F953" s="38">
        <v>0</v>
      </c>
      <c r="G953" s="38">
        <v>0</v>
      </c>
      <c r="H953" s="38">
        <v>17</v>
      </c>
      <c r="I953" s="38">
        <v>19</v>
      </c>
      <c r="J953" s="38">
        <v>0</v>
      </c>
      <c r="K953" s="57">
        <v>1.3895999999999999</v>
      </c>
      <c r="L953" s="38">
        <v>0</v>
      </c>
      <c r="M953" s="38">
        <v>0</v>
      </c>
      <c r="N953" s="38">
        <v>0</v>
      </c>
      <c r="O953" s="38">
        <v>1</v>
      </c>
      <c r="P953" s="38">
        <v>20</v>
      </c>
      <c r="Q953" s="38">
        <v>36</v>
      </c>
      <c r="R953" s="57">
        <v>1</v>
      </c>
      <c r="S953" s="38">
        <v>10</v>
      </c>
      <c r="T953" s="35"/>
      <c r="U953" s="35">
        <v>3506</v>
      </c>
      <c r="V953" s="35">
        <v>262</v>
      </c>
      <c r="W953" s="35">
        <v>165</v>
      </c>
      <c r="X953" s="58">
        <v>505811.35875999997</v>
      </c>
      <c r="Y953" s="58">
        <v>14050</v>
      </c>
    </row>
    <row r="954" spans="1:25" s="58" customFormat="1">
      <c r="A954" s="56">
        <v>3506</v>
      </c>
      <c r="B954" s="35">
        <v>3506262176</v>
      </c>
      <c r="C954" s="37" t="s">
        <v>554</v>
      </c>
      <c r="D954" s="38">
        <v>0</v>
      </c>
      <c r="E954" s="38">
        <v>0</v>
      </c>
      <c r="F954" s="38">
        <v>0</v>
      </c>
      <c r="G954" s="38">
        <v>0</v>
      </c>
      <c r="H954" s="38">
        <v>3</v>
      </c>
      <c r="I954" s="38">
        <v>6</v>
      </c>
      <c r="J954" s="38">
        <v>0</v>
      </c>
      <c r="K954" s="57">
        <v>0.34739999999999999</v>
      </c>
      <c r="L954" s="38">
        <v>0</v>
      </c>
      <c r="M954" s="38">
        <v>0</v>
      </c>
      <c r="N954" s="38">
        <v>0</v>
      </c>
      <c r="O954" s="38">
        <v>0</v>
      </c>
      <c r="P954" s="38">
        <v>4</v>
      </c>
      <c r="Q954" s="38">
        <v>9</v>
      </c>
      <c r="R954" s="57">
        <v>1</v>
      </c>
      <c r="S954" s="38">
        <v>8</v>
      </c>
      <c r="T954" s="35"/>
      <c r="U954" s="35">
        <v>3506</v>
      </c>
      <c r="V954" s="35">
        <v>262</v>
      </c>
      <c r="W954" s="35">
        <v>176</v>
      </c>
      <c r="X954" s="58">
        <v>120206.12219000001</v>
      </c>
      <c r="Y954" s="58">
        <v>13356</v>
      </c>
    </row>
    <row r="955" spans="1:25" s="58" customFormat="1">
      <c r="A955" s="56">
        <v>3506</v>
      </c>
      <c r="B955" s="35">
        <v>3506262178</v>
      </c>
      <c r="C955" s="37" t="s">
        <v>554</v>
      </c>
      <c r="D955" s="38">
        <v>0</v>
      </c>
      <c r="E955" s="38">
        <v>0</v>
      </c>
      <c r="F955" s="38">
        <v>0</v>
      </c>
      <c r="G955" s="38">
        <v>0</v>
      </c>
      <c r="H955" s="38">
        <v>0</v>
      </c>
      <c r="I955" s="38">
        <v>3</v>
      </c>
      <c r="J955" s="38">
        <v>0</v>
      </c>
      <c r="K955" s="57">
        <v>0.1158</v>
      </c>
      <c r="L955" s="38">
        <v>0</v>
      </c>
      <c r="M955" s="38">
        <v>0</v>
      </c>
      <c r="N955" s="38">
        <v>0</v>
      </c>
      <c r="O955" s="38">
        <v>0</v>
      </c>
      <c r="P955" s="38">
        <v>2</v>
      </c>
      <c r="Q955" s="38">
        <v>3</v>
      </c>
      <c r="R955" s="57">
        <v>1</v>
      </c>
      <c r="S955" s="38">
        <v>3</v>
      </c>
      <c r="T955" s="35"/>
      <c r="U955" s="35">
        <v>3506</v>
      </c>
      <c r="V955" s="35">
        <v>262</v>
      </c>
      <c r="W955" s="35">
        <v>178</v>
      </c>
      <c r="X955" s="58">
        <v>43218.440730000002</v>
      </c>
      <c r="Y955" s="58">
        <v>14406</v>
      </c>
    </row>
    <row r="956" spans="1:25" s="58" customFormat="1">
      <c r="A956" s="56">
        <v>3506</v>
      </c>
      <c r="B956" s="35">
        <v>3506262229</v>
      </c>
      <c r="C956" s="37" t="s">
        <v>554</v>
      </c>
      <c r="D956" s="38">
        <v>0</v>
      </c>
      <c r="E956" s="38">
        <v>0</v>
      </c>
      <c r="F956" s="38">
        <v>0</v>
      </c>
      <c r="G956" s="38">
        <v>0</v>
      </c>
      <c r="H956" s="38">
        <v>13</v>
      </c>
      <c r="I956" s="38">
        <v>16</v>
      </c>
      <c r="J956" s="38">
        <v>0</v>
      </c>
      <c r="K956" s="57">
        <v>1.1194</v>
      </c>
      <c r="L956" s="38">
        <v>0</v>
      </c>
      <c r="M956" s="38">
        <v>0</v>
      </c>
      <c r="N956" s="38">
        <v>2</v>
      </c>
      <c r="O956" s="38">
        <v>1</v>
      </c>
      <c r="P956" s="38">
        <v>15</v>
      </c>
      <c r="Q956" s="38">
        <v>29</v>
      </c>
      <c r="R956" s="57">
        <v>1</v>
      </c>
      <c r="S956" s="38">
        <v>9</v>
      </c>
      <c r="T956" s="35"/>
      <c r="U956" s="35">
        <v>3506</v>
      </c>
      <c r="V956" s="35">
        <v>262</v>
      </c>
      <c r="W956" s="35">
        <v>229</v>
      </c>
      <c r="X956" s="58">
        <v>404206.74038999999</v>
      </c>
      <c r="Y956" s="58">
        <v>13938</v>
      </c>
    </row>
    <row r="957" spans="1:25" s="58" customFormat="1">
      <c r="A957" s="56">
        <v>3506</v>
      </c>
      <c r="B957" s="35">
        <v>3506262243</v>
      </c>
      <c r="C957" s="37" t="s">
        <v>554</v>
      </c>
      <c r="D957" s="38">
        <v>0</v>
      </c>
      <c r="E957" s="38">
        <v>0</v>
      </c>
      <c r="F957" s="38">
        <v>0</v>
      </c>
      <c r="G957" s="38">
        <v>0</v>
      </c>
      <c r="H957" s="38">
        <v>1</v>
      </c>
      <c r="I957" s="38">
        <v>0</v>
      </c>
      <c r="J957" s="38">
        <v>0</v>
      </c>
      <c r="K957" s="57">
        <v>3.8600000000000002E-2</v>
      </c>
      <c r="L957" s="38">
        <v>0</v>
      </c>
      <c r="M957" s="38">
        <v>0</v>
      </c>
      <c r="N957" s="38">
        <v>0</v>
      </c>
      <c r="O957" s="38">
        <v>0</v>
      </c>
      <c r="P957" s="38">
        <v>0</v>
      </c>
      <c r="Q957" s="38">
        <v>1</v>
      </c>
      <c r="R957" s="57">
        <v>1</v>
      </c>
      <c r="S957" s="38">
        <v>9</v>
      </c>
      <c r="T957" s="35"/>
      <c r="U957" s="35">
        <v>3506</v>
      </c>
      <c r="V957" s="35">
        <v>262</v>
      </c>
      <c r="W957" s="35">
        <v>243</v>
      </c>
      <c r="X957" s="58">
        <v>9754.4269099999983</v>
      </c>
      <c r="Y957" s="58">
        <v>9754</v>
      </c>
    </row>
    <row r="958" spans="1:25" s="58" customFormat="1">
      <c r="A958" s="56">
        <v>3506</v>
      </c>
      <c r="B958" s="35">
        <v>3506262248</v>
      </c>
      <c r="C958" s="37" t="s">
        <v>554</v>
      </c>
      <c r="D958" s="38">
        <v>0</v>
      </c>
      <c r="E958" s="38">
        <v>0</v>
      </c>
      <c r="F958" s="38">
        <v>0</v>
      </c>
      <c r="G958" s="38">
        <v>0</v>
      </c>
      <c r="H958" s="38">
        <v>14</v>
      </c>
      <c r="I958" s="38">
        <v>6</v>
      </c>
      <c r="J958" s="38">
        <v>0</v>
      </c>
      <c r="K958" s="57">
        <v>0.77200000000000002</v>
      </c>
      <c r="L958" s="38">
        <v>0</v>
      </c>
      <c r="M958" s="38">
        <v>0</v>
      </c>
      <c r="N958" s="38">
        <v>1</v>
      </c>
      <c r="O958" s="38">
        <v>0</v>
      </c>
      <c r="P958" s="38">
        <v>11</v>
      </c>
      <c r="Q958" s="38">
        <v>20</v>
      </c>
      <c r="R958" s="57">
        <v>1</v>
      </c>
      <c r="S958" s="38">
        <v>11</v>
      </c>
      <c r="T958" s="35"/>
      <c r="U958" s="35">
        <v>3506</v>
      </c>
      <c r="V958" s="35">
        <v>262</v>
      </c>
      <c r="W958" s="35">
        <v>248</v>
      </c>
      <c r="X958" s="58">
        <v>276682.31820000004</v>
      </c>
      <c r="Y958" s="58">
        <v>13834</v>
      </c>
    </row>
    <row r="959" spans="1:25" s="58" customFormat="1">
      <c r="A959" s="56">
        <v>3506</v>
      </c>
      <c r="B959" s="35">
        <v>3506262258</v>
      </c>
      <c r="C959" s="37" t="s">
        <v>554</v>
      </c>
      <c r="D959" s="38">
        <v>0</v>
      </c>
      <c r="E959" s="38">
        <v>0</v>
      </c>
      <c r="F959" s="38">
        <v>0</v>
      </c>
      <c r="G959" s="38">
        <v>0</v>
      </c>
      <c r="H959" s="38">
        <v>4</v>
      </c>
      <c r="I959" s="38">
        <v>3</v>
      </c>
      <c r="J959" s="38">
        <v>0</v>
      </c>
      <c r="K959" s="57">
        <v>0.2702</v>
      </c>
      <c r="L959" s="38">
        <v>0</v>
      </c>
      <c r="M959" s="38">
        <v>0</v>
      </c>
      <c r="N959" s="38">
        <v>0</v>
      </c>
      <c r="O959" s="38">
        <v>2</v>
      </c>
      <c r="P959" s="38">
        <v>3</v>
      </c>
      <c r="Q959" s="38">
        <v>7</v>
      </c>
      <c r="R959" s="57">
        <v>1</v>
      </c>
      <c r="S959" s="38">
        <v>10</v>
      </c>
      <c r="T959" s="35"/>
      <c r="U959" s="35">
        <v>3506</v>
      </c>
      <c r="V959" s="35">
        <v>262</v>
      </c>
      <c r="W959" s="35">
        <v>258</v>
      </c>
      <c r="X959" s="58">
        <v>96410.888369999986</v>
      </c>
      <c r="Y959" s="58">
        <v>13773</v>
      </c>
    </row>
    <row r="960" spans="1:25" s="58" customFormat="1">
      <c r="A960" s="56">
        <v>3506</v>
      </c>
      <c r="B960" s="35">
        <v>3506262262</v>
      </c>
      <c r="C960" s="37" t="s">
        <v>554</v>
      </c>
      <c r="D960" s="38">
        <v>0</v>
      </c>
      <c r="E960" s="38">
        <v>0</v>
      </c>
      <c r="F960" s="38">
        <v>0</v>
      </c>
      <c r="G960" s="38">
        <v>0</v>
      </c>
      <c r="H960" s="38">
        <v>31</v>
      </c>
      <c r="I960" s="38">
        <v>57</v>
      </c>
      <c r="J960" s="38">
        <v>0</v>
      </c>
      <c r="K960" s="57">
        <v>3.3967999999999998</v>
      </c>
      <c r="L960" s="38">
        <v>0</v>
      </c>
      <c r="M960" s="38">
        <v>0</v>
      </c>
      <c r="N960" s="38">
        <v>2</v>
      </c>
      <c r="O960" s="38">
        <v>5</v>
      </c>
      <c r="P960" s="38">
        <v>40</v>
      </c>
      <c r="Q960" s="38">
        <v>88</v>
      </c>
      <c r="R960" s="57">
        <v>1</v>
      </c>
      <c r="S960" s="38">
        <v>9</v>
      </c>
      <c r="T960" s="35"/>
      <c r="U960" s="35">
        <v>3506</v>
      </c>
      <c r="V960" s="35">
        <v>262</v>
      </c>
      <c r="W960" s="35">
        <v>262</v>
      </c>
      <c r="X960" s="58">
        <v>1205433.0380799999</v>
      </c>
      <c r="Y960" s="58">
        <v>13698</v>
      </c>
    </row>
    <row r="961" spans="1:25" s="58" customFormat="1">
      <c r="A961" s="56">
        <v>3506</v>
      </c>
      <c r="B961" s="35">
        <v>3506262274</v>
      </c>
      <c r="C961" s="37" t="s">
        <v>554</v>
      </c>
      <c r="D961" s="38">
        <v>0</v>
      </c>
      <c r="E961" s="38">
        <v>0</v>
      </c>
      <c r="F961" s="38">
        <v>0</v>
      </c>
      <c r="G961" s="38">
        <v>0</v>
      </c>
      <c r="H961" s="38">
        <v>0</v>
      </c>
      <c r="I961" s="38">
        <v>2</v>
      </c>
      <c r="J961" s="38">
        <v>0</v>
      </c>
      <c r="K961" s="57">
        <v>7.7200000000000005E-2</v>
      </c>
      <c r="L961" s="38">
        <v>0</v>
      </c>
      <c r="M961" s="38">
        <v>0</v>
      </c>
      <c r="N961" s="38">
        <v>0</v>
      </c>
      <c r="O961" s="38">
        <v>0</v>
      </c>
      <c r="P961" s="38">
        <v>2</v>
      </c>
      <c r="Q961" s="38">
        <v>2</v>
      </c>
      <c r="R961" s="57">
        <v>1</v>
      </c>
      <c r="S961" s="38">
        <v>10</v>
      </c>
      <c r="T961" s="35"/>
      <c r="U961" s="35">
        <v>3506</v>
      </c>
      <c r="V961" s="35">
        <v>262</v>
      </c>
      <c r="W961" s="35">
        <v>274</v>
      </c>
      <c r="X961" s="58">
        <v>34908.213819999997</v>
      </c>
      <c r="Y961" s="58">
        <v>17454</v>
      </c>
    </row>
    <row r="962" spans="1:25" s="58" customFormat="1">
      <c r="A962" s="56">
        <v>3506</v>
      </c>
      <c r="B962" s="35">
        <v>3506262284</v>
      </c>
      <c r="C962" s="37" t="s">
        <v>554</v>
      </c>
      <c r="D962" s="38">
        <v>0</v>
      </c>
      <c r="E962" s="38">
        <v>0</v>
      </c>
      <c r="F962" s="38">
        <v>0</v>
      </c>
      <c r="G962" s="38">
        <v>0</v>
      </c>
      <c r="H962" s="38">
        <v>1</v>
      </c>
      <c r="I962" s="38">
        <v>2</v>
      </c>
      <c r="J962" s="38">
        <v>0</v>
      </c>
      <c r="K962" s="57">
        <v>0.1158</v>
      </c>
      <c r="L962" s="38">
        <v>0</v>
      </c>
      <c r="M962" s="38">
        <v>0</v>
      </c>
      <c r="N962" s="38">
        <v>1</v>
      </c>
      <c r="O962" s="38">
        <v>1</v>
      </c>
      <c r="P962" s="38">
        <v>0</v>
      </c>
      <c r="Q962" s="38">
        <v>3</v>
      </c>
      <c r="R962" s="57">
        <v>1</v>
      </c>
      <c r="S962" s="38">
        <v>5</v>
      </c>
      <c r="T962" s="35"/>
      <c r="U962" s="35">
        <v>3506</v>
      </c>
      <c r="V962" s="35">
        <v>262</v>
      </c>
      <c r="W962" s="35">
        <v>284</v>
      </c>
      <c r="X962" s="58">
        <v>38188.510729999995</v>
      </c>
      <c r="Y962" s="58">
        <v>12730</v>
      </c>
    </row>
    <row r="963" spans="1:25" s="58" customFormat="1">
      <c r="A963" s="56">
        <v>3506</v>
      </c>
      <c r="B963" s="35">
        <v>3506262295</v>
      </c>
      <c r="C963" s="37" t="s">
        <v>554</v>
      </c>
      <c r="D963" s="38">
        <v>0</v>
      </c>
      <c r="E963" s="38">
        <v>0</v>
      </c>
      <c r="F963" s="38">
        <v>0</v>
      </c>
      <c r="G963" s="38">
        <v>0</v>
      </c>
      <c r="H963" s="38">
        <v>0</v>
      </c>
      <c r="I963" s="38">
        <v>1</v>
      </c>
      <c r="J963" s="38">
        <v>0</v>
      </c>
      <c r="K963" s="57">
        <v>3.8600000000000002E-2</v>
      </c>
      <c r="L963" s="38">
        <v>0</v>
      </c>
      <c r="M963" s="38">
        <v>0</v>
      </c>
      <c r="N963" s="38">
        <v>0</v>
      </c>
      <c r="O963" s="38">
        <v>0</v>
      </c>
      <c r="P963" s="38">
        <v>0</v>
      </c>
      <c r="Q963" s="38">
        <v>1</v>
      </c>
      <c r="R963" s="57">
        <v>1</v>
      </c>
      <c r="S963" s="38">
        <v>5</v>
      </c>
      <c r="T963" s="35"/>
      <c r="U963" s="35">
        <v>3506</v>
      </c>
      <c r="V963" s="35">
        <v>262</v>
      </c>
      <c r="W963" s="35">
        <v>295</v>
      </c>
      <c r="X963" s="58">
        <v>11611.466909999999</v>
      </c>
      <c r="Y963" s="58">
        <v>11611</v>
      </c>
    </row>
    <row r="964" spans="1:25" s="58" customFormat="1">
      <c r="A964" s="56">
        <v>3506</v>
      </c>
      <c r="B964" s="35">
        <v>3506262305</v>
      </c>
      <c r="C964" s="37" t="s">
        <v>554</v>
      </c>
      <c r="D964" s="38">
        <v>0</v>
      </c>
      <c r="E964" s="38">
        <v>0</v>
      </c>
      <c r="F964" s="38">
        <v>0</v>
      </c>
      <c r="G964" s="38">
        <v>0</v>
      </c>
      <c r="H964" s="38">
        <v>2</v>
      </c>
      <c r="I964" s="38">
        <v>1</v>
      </c>
      <c r="J964" s="38">
        <v>0</v>
      </c>
      <c r="K964" s="57">
        <v>0.1158</v>
      </c>
      <c r="L964" s="38">
        <v>0</v>
      </c>
      <c r="M964" s="38">
        <v>0</v>
      </c>
      <c r="N964" s="38">
        <v>0</v>
      </c>
      <c r="O964" s="38">
        <v>0</v>
      </c>
      <c r="P964" s="38">
        <v>0</v>
      </c>
      <c r="Q964" s="38">
        <v>3</v>
      </c>
      <c r="R964" s="57">
        <v>1</v>
      </c>
      <c r="S964" s="38">
        <v>4</v>
      </c>
      <c r="T964" s="35"/>
      <c r="U964" s="35">
        <v>3506</v>
      </c>
      <c r="V964" s="35">
        <v>262</v>
      </c>
      <c r="W964" s="35">
        <v>305</v>
      </c>
      <c r="X964" s="58">
        <v>31120.320729999999</v>
      </c>
      <c r="Y964" s="58">
        <v>10373</v>
      </c>
    </row>
    <row r="965" spans="1:25" s="58" customFormat="1">
      <c r="A965" s="56">
        <v>3506</v>
      </c>
      <c r="B965" s="35">
        <v>3506262342</v>
      </c>
      <c r="C965" s="37" t="s">
        <v>554</v>
      </c>
      <c r="D965" s="38">
        <v>0</v>
      </c>
      <c r="E965" s="38">
        <v>0</v>
      </c>
      <c r="F965" s="38">
        <v>0</v>
      </c>
      <c r="G965" s="38">
        <v>0</v>
      </c>
      <c r="H965" s="38">
        <v>1</v>
      </c>
      <c r="I965" s="38">
        <v>0</v>
      </c>
      <c r="J965" s="38">
        <v>0</v>
      </c>
      <c r="K965" s="57">
        <v>3.8600000000000002E-2</v>
      </c>
      <c r="L965" s="38">
        <v>0</v>
      </c>
      <c r="M965" s="38">
        <v>0</v>
      </c>
      <c r="N965" s="38">
        <v>0</v>
      </c>
      <c r="O965" s="38">
        <v>0</v>
      </c>
      <c r="P965" s="38">
        <v>0</v>
      </c>
      <c r="Q965" s="38">
        <v>1</v>
      </c>
      <c r="R965" s="57">
        <v>1</v>
      </c>
      <c r="S965" s="38">
        <v>3</v>
      </c>
      <c r="T965" s="35"/>
      <c r="U965" s="35">
        <v>3506</v>
      </c>
      <c r="V965" s="35">
        <v>262</v>
      </c>
      <c r="W965" s="35">
        <v>342</v>
      </c>
      <c r="X965" s="58">
        <v>9754.4269099999983</v>
      </c>
      <c r="Y965" s="58">
        <v>9754</v>
      </c>
    </row>
    <row r="966" spans="1:25" s="58" customFormat="1">
      <c r="A966" s="56">
        <v>3506</v>
      </c>
      <c r="B966" s="35">
        <v>3506262346</v>
      </c>
      <c r="C966" s="37" t="s">
        <v>554</v>
      </c>
      <c r="D966" s="38">
        <v>0</v>
      </c>
      <c r="E966" s="38">
        <v>0</v>
      </c>
      <c r="F966" s="38">
        <v>0</v>
      </c>
      <c r="G966" s="38">
        <v>0</v>
      </c>
      <c r="H966" s="38">
        <v>1</v>
      </c>
      <c r="I966" s="38">
        <v>0</v>
      </c>
      <c r="J966" s="38">
        <v>0</v>
      </c>
      <c r="K966" s="57">
        <v>3.8600000000000002E-2</v>
      </c>
      <c r="L966" s="38">
        <v>0</v>
      </c>
      <c r="M966" s="38">
        <v>0</v>
      </c>
      <c r="N966" s="38">
        <v>0</v>
      </c>
      <c r="O966" s="38">
        <v>0</v>
      </c>
      <c r="P966" s="38">
        <v>1</v>
      </c>
      <c r="Q966" s="38">
        <v>1</v>
      </c>
      <c r="R966" s="57">
        <v>1</v>
      </c>
      <c r="S966" s="38">
        <v>8</v>
      </c>
      <c r="T966" s="35"/>
      <c r="U966" s="35">
        <v>3506</v>
      </c>
      <c r="V966" s="35">
        <v>262</v>
      </c>
      <c r="W966" s="35">
        <v>346</v>
      </c>
      <c r="X966" s="58">
        <v>15072.93691</v>
      </c>
      <c r="Y966" s="58">
        <v>15073</v>
      </c>
    </row>
    <row r="967" spans="1:25" s="58" customFormat="1">
      <c r="A967" s="56">
        <v>3506</v>
      </c>
      <c r="B967" s="35">
        <v>3506262347</v>
      </c>
      <c r="C967" s="37" t="s">
        <v>554</v>
      </c>
      <c r="D967" s="38">
        <v>0</v>
      </c>
      <c r="E967" s="38">
        <v>0</v>
      </c>
      <c r="F967" s="38">
        <v>0</v>
      </c>
      <c r="G967" s="38">
        <v>0</v>
      </c>
      <c r="H967" s="38">
        <v>1</v>
      </c>
      <c r="I967" s="38">
        <v>5</v>
      </c>
      <c r="J967" s="38">
        <v>0</v>
      </c>
      <c r="K967" s="57">
        <v>0.2316</v>
      </c>
      <c r="L967" s="38">
        <v>0</v>
      </c>
      <c r="M967" s="38">
        <v>0</v>
      </c>
      <c r="N967" s="38">
        <v>1</v>
      </c>
      <c r="O967" s="38">
        <v>0</v>
      </c>
      <c r="P967" s="38">
        <v>3</v>
      </c>
      <c r="Q967" s="38">
        <v>6</v>
      </c>
      <c r="R967" s="57">
        <v>1</v>
      </c>
      <c r="S967" s="38">
        <v>8</v>
      </c>
      <c r="T967" s="35"/>
      <c r="U967" s="35">
        <v>3506</v>
      </c>
      <c r="V967" s="35">
        <v>262</v>
      </c>
      <c r="W967" s="35">
        <v>347</v>
      </c>
      <c r="X967" s="58">
        <v>86463.011459999994</v>
      </c>
      <c r="Y967" s="58">
        <v>14411</v>
      </c>
    </row>
    <row r="968" spans="1:25" s="58" customFormat="1">
      <c r="A968" s="56">
        <v>3508</v>
      </c>
      <c r="B968" s="35">
        <v>3508281061</v>
      </c>
      <c r="C968" s="37" t="s">
        <v>567</v>
      </c>
      <c r="D968" s="38">
        <v>0</v>
      </c>
      <c r="E968" s="38">
        <v>0</v>
      </c>
      <c r="F968" s="38">
        <v>0</v>
      </c>
      <c r="G968" s="38">
        <v>0</v>
      </c>
      <c r="H968" s="38">
        <v>0</v>
      </c>
      <c r="I968" s="38">
        <v>2</v>
      </c>
      <c r="J968" s="38">
        <v>0</v>
      </c>
      <c r="K968" s="57">
        <v>7.7200000000000005E-2</v>
      </c>
      <c r="L968" s="38">
        <v>0</v>
      </c>
      <c r="M968" s="38">
        <v>0</v>
      </c>
      <c r="N968" s="38">
        <v>0</v>
      </c>
      <c r="O968" s="38">
        <v>1</v>
      </c>
      <c r="P968" s="38">
        <v>2</v>
      </c>
      <c r="Q968" s="38">
        <v>2</v>
      </c>
      <c r="R968" s="57">
        <v>1</v>
      </c>
      <c r="S968" s="38">
        <v>11</v>
      </c>
      <c r="T968" s="35"/>
      <c r="U968" s="35">
        <v>3508</v>
      </c>
      <c r="V968" s="35">
        <v>281</v>
      </c>
      <c r="W968" s="35">
        <v>61</v>
      </c>
      <c r="X968" s="58">
        <v>38057.603820000004</v>
      </c>
      <c r="Y968" s="58">
        <v>19029</v>
      </c>
    </row>
    <row r="969" spans="1:25" s="58" customFormat="1">
      <c r="A969" s="56">
        <v>3508</v>
      </c>
      <c r="B969" s="35">
        <v>3508281137</v>
      </c>
      <c r="C969" s="37" t="s">
        <v>567</v>
      </c>
      <c r="D969" s="38">
        <v>0</v>
      </c>
      <c r="E969" s="38">
        <v>0</v>
      </c>
      <c r="F969" s="38">
        <v>0</v>
      </c>
      <c r="G969" s="38">
        <v>0</v>
      </c>
      <c r="H969" s="38">
        <v>0</v>
      </c>
      <c r="I969" s="38">
        <v>5</v>
      </c>
      <c r="J969" s="38">
        <v>0</v>
      </c>
      <c r="K969" s="57">
        <v>0.193</v>
      </c>
      <c r="L969" s="38">
        <v>0</v>
      </c>
      <c r="M969" s="38">
        <v>0</v>
      </c>
      <c r="N969" s="38">
        <v>0</v>
      </c>
      <c r="O969" s="38">
        <v>0</v>
      </c>
      <c r="P969" s="38">
        <v>5</v>
      </c>
      <c r="Q969" s="38">
        <v>5</v>
      </c>
      <c r="R969" s="57">
        <v>1</v>
      </c>
      <c r="S969" s="38">
        <v>12</v>
      </c>
      <c r="T969" s="35"/>
      <c r="U969" s="35">
        <v>3508</v>
      </c>
      <c r="V969" s="35">
        <v>281</v>
      </c>
      <c r="W969" s="35">
        <v>137</v>
      </c>
      <c r="X969" s="58">
        <v>90440.184550000005</v>
      </c>
      <c r="Y969" s="58">
        <v>18088</v>
      </c>
    </row>
    <row r="970" spans="1:25" s="58" customFormat="1">
      <c r="A970" s="56">
        <v>3508</v>
      </c>
      <c r="B970" s="35">
        <v>3508281281</v>
      </c>
      <c r="C970" s="37" t="s">
        <v>567</v>
      </c>
      <c r="D970" s="38">
        <v>0</v>
      </c>
      <c r="E970" s="38">
        <v>0</v>
      </c>
      <c r="F970" s="38">
        <v>0</v>
      </c>
      <c r="G970" s="38">
        <v>0</v>
      </c>
      <c r="H970" s="38">
        <v>0</v>
      </c>
      <c r="I970" s="38">
        <v>167</v>
      </c>
      <c r="J970" s="38">
        <v>0</v>
      </c>
      <c r="K970" s="57">
        <v>6.4462000000000002</v>
      </c>
      <c r="L970" s="38">
        <v>0</v>
      </c>
      <c r="M970" s="38">
        <v>0</v>
      </c>
      <c r="N970" s="38">
        <v>0</v>
      </c>
      <c r="O970" s="38">
        <v>24</v>
      </c>
      <c r="P970" s="38">
        <v>159</v>
      </c>
      <c r="Q970" s="38">
        <v>167</v>
      </c>
      <c r="R970" s="57">
        <v>1</v>
      </c>
      <c r="S970" s="38">
        <v>12</v>
      </c>
      <c r="T970" s="35"/>
      <c r="U970" s="35">
        <v>3508</v>
      </c>
      <c r="V970" s="35">
        <v>281</v>
      </c>
      <c r="W970" s="35">
        <v>281</v>
      </c>
      <c r="X970" s="58">
        <v>3029259.9239699994</v>
      </c>
      <c r="Y970" s="58">
        <v>18139</v>
      </c>
    </row>
    <row r="971" spans="1:25" s="58" customFormat="1">
      <c r="A971" s="56">
        <v>3508</v>
      </c>
      <c r="B971" s="35">
        <v>3508281325</v>
      </c>
      <c r="C971" s="37" t="s">
        <v>567</v>
      </c>
      <c r="D971" s="38">
        <v>0</v>
      </c>
      <c r="E971" s="38">
        <v>0</v>
      </c>
      <c r="F971" s="38">
        <v>0</v>
      </c>
      <c r="G971" s="38">
        <v>0</v>
      </c>
      <c r="H971" s="38">
        <v>0</v>
      </c>
      <c r="I971" s="38">
        <v>1</v>
      </c>
      <c r="J971" s="38">
        <v>0</v>
      </c>
      <c r="K971" s="57">
        <v>3.8600000000000002E-2</v>
      </c>
      <c r="L971" s="38">
        <v>0</v>
      </c>
      <c r="M971" s="38">
        <v>0</v>
      </c>
      <c r="N971" s="38">
        <v>0</v>
      </c>
      <c r="O971" s="38">
        <v>0</v>
      </c>
      <c r="P971" s="38">
        <v>1</v>
      </c>
      <c r="Q971" s="38">
        <v>1</v>
      </c>
      <c r="R971" s="57">
        <v>1</v>
      </c>
      <c r="S971" s="38">
        <v>9</v>
      </c>
      <c r="T971" s="35"/>
      <c r="U971" s="35">
        <v>3508</v>
      </c>
      <c r="V971" s="35">
        <v>281</v>
      </c>
      <c r="W971" s="35">
        <v>325</v>
      </c>
      <c r="X971" s="58">
        <v>17192.056910000003</v>
      </c>
      <c r="Y971" s="58">
        <v>17192</v>
      </c>
    </row>
    <row r="972" spans="1:25" s="58" customFormat="1">
      <c r="A972" s="56">
        <v>3509</v>
      </c>
      <c r="B972" s="35">
        <v>3509095072</v>
      </c>
      <c r="C972" s="37" t="s">
        <v>555</v>
      </c>
      <c r="D972" s="38">
        <v>0</v>
      </c>
      <c r="E972" s="38">
        <v>0</v>
      </c>
      <c r="F972" s="38">
        <v>0</v>
      </c>
      <c r="G972" s="38">
        <v>0</v>
      </c>
      <c r="H972" s="38">
        <v>0</v>
      </c>
      <c r="I972" s="38">
        <v>1</v>
      </c>
      <c r="J972" s="38">
        <v>0</v>
      </c>
      <c r="K972" s="57">
        <v>3.8600000000000002E-2</v>
      </c>
      <c r="L972" s="38">
        <v>0</v>
      </c>
      <c r="M972" s="38">
        <v>0</v>
      </c>
      <c r="N972" s="38">
        <v>0</v>
      </c>
      <c r="O972" s="38">
        <v>0</v>
      </c>
      <c r="P972" s="38">
        <v>1</v>
      </c>
      <c r="Q972" s="38">
        <v>1</v>
      </c>
      <c r="R972" s="57">
        <v>1</v>
      </c>
      <c r="S972" s="38">
        <v>6</v>
      </c>
      <c r="T972" s="35"/>
      <c r="U972" s="35">
        <v>3509</v>
      </c>
      <c r="V972" s="35">
        <v>95</v>
      </c>
      <c r="W972" s="35">
        <v>72</v>
      </c>
      <c r="X972" s="58">
        <v>16405.886910000001</v>
      </c>
      <c r="Y972" s="58">
        <v>16406</v>
      </c>
    </row>
    <row r="973" spans="1:25" s="58" customFormat="1">
      <c r="A973" s="56">
        <v>3509</v>
      </c>
      <c r="B973" s="35">
        <v>3509095095</v>
      </c>
      <c r="C973" s="37" t="s">
        <v>555</v>
      </c>
      <c r="D973" s="38">
        <v>0</v>
      </c>
      <c r="E973" s="38">
        <v>0</v>
      </c>
      <c r="F973" s="38">
        <v>0</v>
      </c>
      <c r="G973" s="38">
        <v>0</v>
      </c>
      <c r="H973" s="38">
        <v>303</v>
      </c>
      <c r="I973" s="38">
        <v>250</v>
      </c>
      <c r="J973" s="38">
        <v>0</v>
      </c>
      <c r="K973" s="57">
        <v>21.345800000000001</v>
      </c>
      <c r="L973" s="38">
        <v>0</v>
      </c>
      <c r="M973" s="38">
        <v>0</v>
      </c>
      <c r="N973" s="38">
        <v>63</v>
      </c>
      <c r="O973" s="38">
        <v>49</v>
      </c>
      <c r="P973" s="38">
        <v>454</v>
      </c>
      <c r="Q973" s="38">
        <v>553</v>
      </c>
      <c r="R973" s="57">
        <v>1</v>
      </c>
      <c r="S973" s="38">
        <v>12</v>
      </c>
      <c r="T973" s="35"/>
      <c r="U973" s="35">
        <v>3509</v>
      </c>
      <c r="V973" s="35">
        <v>95</v>
      </c>
      <c r="W973" s="35">
        <v>95</v>
      </c>
      <c r="X973" s="58">
        <v>9091907.2912300006</v>
      </c>
      <c r="Y973" s="58">
        <v>16441</v>
      </c>
    </row>
    <row r="974" spans="1:25" s="58" customFormat="1">
      <c r="A974" s="56">
        <v>3509</v>
      </c>
      <c r="B974" s="35">
        <v>3509095201</v>
      </c>
      <c r="C974" s="37" t="s">
        <v>555</v>
      </c>
      <c r="D974" s="38">
        <v>0</v>
      </c>
      <c r="E974" s="38">
        <v>0</v>
      </c>
      <c r="F974" s="38">
        <v>0</v>
      </c>
      <c r="G974" s="38">
        <v>0</v>
      </c>
      <c r="H974" s="38">
        <v>2</v>
      </c>
      <c r="I974" s="38">
        <v>5</v>
      </c>
      <c r="J974" s="38">
        <v>0</v>
      </c>
      <c r="K974" s="57">
        <v>0.2702</v>
      </c>
      <c r="L974" s="38">
        <v>0</v>
      </c>
      <c r="M974" s="38">
        <v>0</v>
      </c>
      <c r="N974" s="38">
        <v>0</v>
      </c>
      <c r="O974" s="38">
        <v>1</v>
      </c>
      <c r="P974" s="38">
        <v>7</v>
      </c>
      <c r="Q974" s="38">
        <v>7</v>
      </c>
      <c r="R974" s="57">
        <v>1</v>
      </c>
      <c r="S974" s="38">
        <v>12</v>
      </c>
      <c r="T974" s="35"/>
      <c r="U974" s="35">
        <v>3509</v>
      </c>
      <c r="V974" s="35">
        <v>95</v>
      </c>
      <c r="W974" s="35">
        <v>201</v>
      </c>
      <c r="X974" s="58">
        <v>125417.60837</v>
      </c>
      <c r="Y974" s="58">
        <v>17917</v>
      </c>
    </row>
    <row r="975" spans="1:25" s="58" customFormat="1">
      <c r="A975" s="56">
        <v>3509</v>
      </c>
      <c r="B975" s="35">
        <v>3509095265</v>
      </c>
      <c r="C975" s="37" t="s">
        <v>555</v>
      </c>
      <c r="D975" s="38">
        <v>0</v>
      </c>
      <c r="E975" s="38">
        <v>0</v>
      </c>
      <c r="F975" s="38">
        <v>0</v>
      </c>
      <c r="G975" s="38">
        <v>0</v>
      </c>
      <c r="H975" s="38">
        <v>0</v>
      </c>
      <c r="I975" s="38">
        <v>1</v>
      </c>
      <c r="J975" s="38">
        <v>0</v>
      </c>
      <c r="K975" s="57">
        <v>3.8600000000000002E-2</v>
      </c>
      <c r="L975" s="38">
        <v>0</v>
      </c>
      <c r="M975" s="38">
        <v>0</v>
      </c>
      <c r="N975" s="38">
        <v>0</v>
      </c>
      <c r="O975" s="38">
        <v>1</v>
      </c>
      <c r="P975" s="38">
        <v>1</v>
      </c>
      <c r="Q975" s="38">
        <v>1</v>
      </c>
      <c r="R975" s="57">
        <v>1</v>
      </c>
      <c r="S975" s="38">
        <v>4</v>
      </c>
      <c r="T975" s="35"/>
      <c r="U975" s="35">
        <v>3509</v>
      </c>
      <c r="V975" s="35">
        <v>95</v>
      </c>
      <c r="W975" s="35">
        <v>265</v>
      </c>
      <c r="X975" s="58">
        <v>18428.046909999997</v>
      </c>
      <c r="Y975" s="58">
        <v>18428</v>
      </c>
    </row>
    <row r="976" spans="1:25" s="58" customFormat="1">
      <c r="A976" s="56">
        <v>3509</v>
      </c>
      <c r="B976" s="35">
        <v>3509095292</v>
      </c>
      <c r="C976" s="37" t="s">
        <v>555</v>
      </c>
      <c r="D976" s="38">
        <v>0</v>
      </c>
      <c r="E976" s="38">
        <v>0</v>
      </c>
      <c r="F976" s="38">
        <v>0</v>
      </c>
      <c r="G976" s="38">
        <v>0</v>
      </c>
      <c r="H976" s="38">
        <v>0</v>
      </c>
      <c r="I976" s="38">
        <v>1</v>
      </c>
      <c r="J976" s="38">
        <v>0</v>
      </c>
      <c r="K976" s="57">
        <v>3.8600000000000002E-2</v>
      </c>
      <c r="L976" s="38">
        <v>0</v>
      </c>
      <c r="M976" s="38">
        <v>0</v>
      </c>
      <c r="N976" s="38">
        <v>0</v>
      </c>
      <c r="O976" s="38">
        <v>0</v>
      </c>
      <c r="P976" s="38">
        <v>1</v>
      </c>
      <c r="Q976" s="38">
        <v>1</v>
      </c>
      <c r="R976" s="57">
        <v>1</v>
      </c>
      <c r="S976" s="38">
        <v>6</v>
      </c>
      <c r="T976" s="35"/>
      <c r="U976" s="35">
        <v>3509</v>
      </c>
      <c r="V976" s="35">
        <v>95</v>
      </c>
      <c r="W976" s="35">
        <v>292</v>
      </c>
      <c r="X976" s="58">
        <v>16405.886910000001</v>
      </c>
      <c r="Y976" s="58">
        <v>16406</v>
      </c>
    </row>
    <row r="977" spans="1:25" s="58" customFormat="1">
      <c r="A977" s="56">
        <v>3509</v>
      </c>
      <c r="B977" s="35">
        <v>3509095331</v>
      </c>
      <c r="C977" s="37" t="s">
        <v>555</v>
      </c>
      <c r="D977" s="38">
        <v>0</v>
      </c>
      <c r="E977" s="38">
        <v>0</v>
      </c>
      <c r="F977" s="38">
        <v>0</v>
      </c>
      <c r="G977" s="38">
        <v>0</v>
      </c>
      <c r="H977" s="38">
        <v>0</v>
      </c>
      <c r="I977" s="38">
        <v>1</v>
      </c>
      <c r="J977" s="38">
        <v>0</v>
      </c>
      <c r="K977" s="57">
        <v>3.8600000000000002E-2</v>
      </c>
      <c r="L977" s="38">
        <v>0</v>
      </c>
      <c r="M977" s="38">
        <v>0</v>
      </c>
      <c r="N977" s="38">
        <v>0</v>
      </c>
      <c r="O977" s="38">
        <v>0</v>
      </c>
      <c r="P977" s="38">
        <v>0</v>
      </c>
      <c r="Q977" s="38">
        <v>1</v>
      </c>
      <c r="R977" s="57">
        <v>1</v>
      </c>
      <c r="S977" s="38">
        <v>7</v>
      </c>
      <c r="T977" s="35"/>
      <c r="U977" s="35">
        <v>3509</v>
      </c>
      <c r="V977" s="35">
        <v>95</v>
      </c>
      <c r="W977" s="35">
        <v>331</v>
      </c>
      <c r="X977" s="58">
        <v>11611.466909999999</v>
      </c>
      <c r="Y977" s="58">
        <v>11611</v>
      </c>
    </row>
    <row r="978" spans="1:25" s="58" customFormat="1">
      <c r="A978" s="56">
        <v>3509</v>
      </c>
      <c r="B978" s="35">
        <v>3509095650</v>
      </c>
      <c r="C978" s="37" t="s">
        <v>555</v>
      </c>
      <c r="D978" s="38">
        <v>0</v>
      </c>
      <c r="E978" s="38">
        <v>0</v>
      </c>
      <c r="F978" s="38">
        <v>0</v>
      </c>
      <c r="G978" s="38">
        <v>0</v>
      </c>
      <c r="H978" s="38">
        <v>0</v>
      </c>
      <c r="I978" s="38">
        <v>1</v>
      </c>
      <c r="J978" s="38">
        <v>0</v>
      </c>
      <c r="K978" s="57">
        <v>3.8600000000000002E-2</v>
      </c>
      <c r="L978" s="38">
        <v>0</v>
      </c>
      <c r="M978" s="38">
        <v>0</v>
      </c>
      <c r="N978" s="38">
        <v>0</v>
      </c>
      <c r="O978" s="38">
        <v>0</v>
      </c>
      <c r="P978" s="38">
        <v>0</v>
      </c>
      <c r="Q978" s="38">
        <v>1</v>
      </c>
      <c r="R978" s="57">
        <v>1</v>
      </c>
      <c r="S978" s="38">
        <v>5</v>
      </c>
      <c r="T978" s="35"/>
      <c r="U978" s="35">
        <v>3509</v>
      </c>
      <c r="V978" s="35">
        <v>95</v>
      </c>
      <c r="W978" s="35">
        <v>650</v>
      </c>
      <c r="X978" s="58">
        <v>11611.466909999999</v>
      </c>
      <c r="Y978" s="58">
        <v>11611</v>
      </c>
    </row>
    <row r="979" spans="1:25" s="58" customFormat="1">
      <c r="A979" s="56">
        <v>3509</v>
      </c>
      <c r="B979" s="35">
        <v>3509095665</v>
      </c>
      <c r="C979" s="37" t="s">
        <v>555</v>
      </c>
      <c r="D979" s="38">
        <v>0</v>
      </c>
      <c r="E979" s="38">
        <v>0</v>
      </c>
      <c r="F979" s="38">
        <v>0</v>
      </c>
      <c r="G979" s="38">
        <v>0</v>
      </c>
      <c r="H979" s="38">
        <v>1</v>
      </c>
      <c r="I979" s="38">
        <v>0</v>
      </c>
      <c r="J979" s="38">
        <v>0</v>
      </c>
      <c r="K979" s="57">
        <v>3.8600000000000002E-2</v>
      </c>
      <c r="L979" s="38">
        <v>0</v>
      </c>
      <c r="M979" s="38">
        <v>0</v>
      </c>
      <c r="N979" s="38">
        <v>0</v>
      </c>
      <c r="O979" s="38">
        <v>0</v>
      </c>
      <c r="P979" s="38">
        <v>1</v>
      </c>
      <c r="Q979" s="38">
        <v>1</v>
      </c>
      <c r="R979" s="57">
        <v>1</v>
      </c>
      <c r="S979" s="38">
        <v>5</v>
      </c>
      <c r="T979" s="35"/>
      <c r="U979" s="35">
        <v>3509</v>
      </c>
      <c r="V979" s="35">
        <v>95</v>
      </c>
      <c r="W979" s="35">
        <v>665</v>
      </c>
      <c r="X979" s="58">
        <v>14164.726909999999</v>
      </c>
      <c r="Y979" s="58">
        <v>14165</v>
      </c>
    </row>
    <row r="980" spans="1:25" s="58" customFormat="1">
      <c r="A980" s="56">
        <v>3510</v>
      </c>
      <c r="B980" s="35">
        <v>3510281061</v>
      </c>
      <c r="C980" s="37" t="s">
        <v>556</v>
      </c>
      <c r="D980" s="38">
        <v>0</v>
      </c>
      <c r="E980" s="38">
        <v>0</v>
      </c>
      <c r="F980" s="38">
        <v>0</v>
      </c>
      <c r="G980" s="38">
        <v>1</v>
      </c>
      <c r="H980" s="38">
        <v>1</v>
      </c>
      <c r="I980" s="38">
        <v>0</v>
      </c>
      <c r="J980" s="38">
        <v>0</v>
      </c>
      <c r="K980" s="57">
        <v>7.7200000000000005E-2</v>
      </c>
      <c r="L980" s="38">
        <v>0</v>
      </c>
      <c r="M980" s="38">
        <v>0</v>
      </c>
      <c r="N980" s="38">
        <v>0</v>
      </c>
      <c r="O980" s="38">
        <v>0</v>
      </c>
      <c r="P980" s="38">
        <v>2</v>
      </c>
      <c r="Q980" s="38">
        <v>2</v>
      </c>
      <c r="R980" s="57">
        <v>1</v>
      </c>
      <c r="S980" s="38">
        <v>11</v>
      </c>
      <c r="T980" s="35"/>
      <c r="U980" s="35">
        <v>3510</v>
      </c>
      <c r="V980" s="35">
        <v>281</v>
      </c>
      <c r="W980" s="35">
        <v>61</v>
      </c>
      <c r="X980" s="58">
        <v>32188.353819999997</v>
      </c>
      <c r="Y980" s="58">
        <v>16094</v>
      </c>
    </row>
    <row r="981" spans="1:25" s="58" customFormat="1">
      <c r="A981" s="56">
        <v>3510</v>
      </c>
      <c r="B981" s="35">
        <v>3510281087</v>
      </c>
      <c r="C981" s="37" t="s">
        <v>556</v>
      </c>
      <c r="D981" s="38">
        <v>0</v>
      </c>
      <c r="E981" s="38">
        <v>0</v>
      </c>
      <c r="F981" s="38">
        <v>0</v>
      </c>
      <c r="G981" s="38">
        <v>2</v>
      </c>
      <c r="H981" s="38">
        <v>0</v>
      </c>
      <c r="I981" s="38">
        <v>0</v>
      </c>
      <c r="J981" s="38">
        <v>0</v>
      </c>
      <c r="K981" s="57">
        <v>7.7200000000000005E-2</v>
      </c>
      <c r="L981" s="38">
        <v>0</v>
      </c>
      <c r="M981" s="38">
        <v>1</v>
      </c>
      <c r="N981" s="38">
        <v>0</v>
      </c>
      <c r="O981" s="38">
        <v>0</v>
      </c>
      <c r="P981" s="38">
        <v>1</v>
      </c>
      <c r="Q981" s="38">
        <v>2</v>
      </c>
      <c r="R981" s="57">
        <v>1</v>
      </c>
      <c r="S981" s="38">
        <v>5</v>
      </c>
      <c r="T981" s="35"/>
      <c r="U981" s="35">
        <v>3510</v>
      </c>
      <c r="V981" s="35">
        <v>281</v>
      </c>
      <c r="W981" s="35">
        <v>87</v>
      </c>
      <c r="X981" s="58">
        <v>27193.743819999996</v>
      </c>
      <c r="Y981" s="58">
        <v>13597</v>
      </c>
    </row>
    <row r="982" spans="1:25" s="58" customFormat="1">
      <c r="A982" s="56">
        <v>3510</v>
      </c>
      <c r="B982" s="35">
        <v>3510281137</v>
      </c>
      <c r="C982" s="37" t="s">
        <v>556</v>
      </c>
      <c r="D982" s="38">
        <v>0</v>
      </c>
      <c r="E982" s="38">
        <v>0</v>
      </c>
      <c r="F982" s="38">
        <v>0</v>
      </c>
      <c r="G982" s="38">
        <v>2</v>
      </c>
      <c r="H982" s="38">
        <v>1</v>
      </c>
      <c r="I982" s="38">
        <v>0</v>
      </c>
      <c r="J982" s="38">
        <v>0</v>
      </c>
      <c r="K982" s="57">
        <v>0.1158</v>
      </c>
      <c r="L982" s="38">
        <v>0</v>
      </c>
      <c r="M982" s="38">
        <v>0</v>
      </c>
      <c r="N982" s="38">
        <v>0</v>
      </c>
      <c r="O982" s="38">
        <v>0</v>
      </c>
      <c r="P982" s="38">
        <v>3</v>
      </c>
      <c r="Q982" s="38">
        <v>3</v>
      </c>
      <c r="R982" s="57">
        <v>1</v>
      </c>
      <c r="S982" s="38">
        <v>12</v>
      </c>
      <c r="T982" s="35"/>
      <c r="U982" s="35">
        <v>3510</v>
      </c>
      <c r="V982" s="35">
        <v>281</v>
      </c>
      <c r="W982" s="35">
        <v>137</v>
      </c>
      <c r="X982" s="58">
        <v>49413.510730000009</v>
      </c>
      <c r="Y982" s="58">
        <v>16471</v>
      </c>
    </row>
    <row r="983" spans="1:25" s="58" customFormat="1">
      <c r="A983" s="56">
        <v>3510</v>
      </c>
      <c r="B983" s="35">
        <v>3510281281</v>
      </c>
      <c r="C983" s="37" t="s">
        <v>556</v>
      </c>
      <c r="D983" s="38">
        <v>0</v>
      </c>
      <c r="E983" s="38">
        <v>0</v>
      </c>
      <c r="F983" s="38">
        <v>52</v>
      </c>
      <c r="G983" s="38">
        <v>263</v>
      </c>
      <c r="H983" s="38">
        <v>100</v>
      </c>
      <c r="I983" s="38">
        <v>0</v>
      </c>
      <c r="J983" s="38">
        <v>0</v>
      </c>
      <c r="K983" s="57">
        <v>16.018999999999998</v>
      </c>
      <c r="L983" s="38">
        <v>0</v>
      </c>
      <c r="M983" s="38">
        <v>62</v>
      </c>
      <c r="N983" s="38">
        <v>5</v>
      </c>
      <c r="O983" s="38">
        <v>0</v>
      </c>
      <c r="P983" s="38">
        <v>328</v>
      </c>
      <c r="Q983" s="38">
        <v>415</v>
      </c>
      <c r="R983" s="57">
        <v>1</v>
      </c>
      <c r="S983" s="38">
        <v>12</v>
      </c>
      <c r="T983" s="35"/>
      <c r="U983" s="35">
        <v>3510</v>
      </c>
      <c r="V983" s="35">
        <v>281</v>
      </c>
      <c r="W983" s="35">
        <v>281</v>
      </c>
      <c r="X983" s="58">
        <v>6455075.4476500014</v>
      </c>
      <c r="Y983" s="58">
        <v>15554</v>
      </c>
    </row>
    <row r="984" spans="1:25" s="58" customFormat="1">
      <c r="A984" s="56">
        <v>3510</v>
      </c>
      <c r="B984" s="35">
        <v>3510281325</v>
      </c>
      <c r="C984" s="37" t="s">
        <v>556</v>
      </c>
      <c r="D984" s="38">
        <v>0</v>
      </c>
      <c r="E984" s="38">
        <v>0</v>
      </c>
      <c r="F984" s="38">
        <v>1</v>
      </c>
      <c r="G984" s="38">
        <v>1</v>
      </c>
      <c r="H984" s="38">
        <v>1</v>
      </c>
      <c r="I984" s="38">
        <v>0</v>
      </c>
      <c r="J984" s="38">
        <v>0</v>
      </c>
      <c r="K984" s="57">
        <v>0.1158</v>
      </c>
      <c r="L984" s="38">
        <v>0</v>
      </c>
      <c r="M984" s="38">
        <v>0</v>
      </c>
      <c r="N984" s="38">
        <v>0</v>
      </c>
      <c r="O984" s="38">
        <v>0</v>
      </c>
      <c r="P984" s="38">
        <v>3</v>
      </c>
      <c r="Q984" s="38">
        <v>3</v>
      </c>
      <c r="R984" s="57">
        <v>1</v>
      </c>
      <c r="S984" s="38">
        <v>9</v>
      </c>
      <c r="T984" s="35"/>
      <c r="U984" s="35">
        <v>3510</v>
      </c>
      <c r="V984" s="35">
        <v>281</v>
      </c>
      <c r="W984" s="35">
        <v>325</v>
      </c>
      <c r="X984" s="58">
        <v>46674.810729999997</v>
      </c>
      <c r="Y984" s="58">
        <v>15558</v>
      </c>
    </row>
    <row r="985" spans="1:25" s="58" customFormat="1">
      <c r="A985" s="56">
        <v>3510</v>
      </c>
      <c r="B985" s="35">
        <v>3510281332</v>
      </c>
      <c r="C985" s="37" t="s">
        <v>556</v>
      </c>
      <c r="D985" s="38">
        <v>0</v>
      </c>
      <c r="E985" s="38">
        <v>0</v>
      </c>
      <c r="F985" s="38">
        <v>1</v>
      </c>
      <c r="G985" s="38">
        <v>3</v>
      </c>
      <c r="H985" s="38">
        <v>2</v>
      </c>
      <c r="I985" s="38">
        <v>0</v>
      </c>
      <c r="J985" s="38">
        <v>0</v>
      </c>
      <c r="K985" s="57">
        <v>0.2316</v>
      </c>
      <c r="L985" s="38">
        <v>0</v>
      </c>
      <c r="M985" s="38">
        <v>2</v>
      </c>
      <c r="N985" s="38">
        <v>0</v>
      </c>
      <c r="O985" s="38">
        <v>0</v>
      </c>
      <c r="P985" s="38">
        <v>5</v>
      </c>
      <c r="Q985" s="38">
        <v>6</v>
      </c>
      <c r="R985" s="57">
        <v>1</v>
      </c>
      <c r="S985" s="38">
        <v>10</v>
      </c>
      <c r="T985" s="35"/>
      <c r="U985" s="35">
        <v>3510</v>
      </c>
      <c r="V985" s="35">
        <v>281</v>
      </c>
      <c r="W985" s="35">
        <v>332</v>
      </c>
      <c r="X985" s="58">
        <v>94238.181460000007</v>
      </c>
      <c r="Y985" s="58">
        <v>15706</v>
      </c>
    </row>
    <row r="986" spans="1:25" s="58" customFormat="1">
      <c r="A986" s="56">
        <v>3510</v>
      </c>
      <c r="B986" s="35">
        <v>3510281680</v>
      </c>
      <c r="C986" s="37" t="s">
        <v>556</v>
      </c>
      <c r="D986" s="38">
        <v>0</v>
      </c>
      <c r="E986" s="38">
        <v>0</v>
      </c>
      <c r="F986" s="38">
        <v>0</v>
      </c>
      <c r="G986" s="38">
        <v>1</v>
      </c>
      <c r="H986" s="38">
        <v>1</v>
      </c>
      <c r="I986" s="38">
        <v>0</v>
      </c>
      <c r="J986" s="38">
        <v>0</v>
      </c>
      <c r="K986" s="57">
        <v>7.7200000000000005E-2</v>
      </c>
      <c r="L986" s="38">
        <v>0</v>
      </c>
      <c r="M986" s="38">
        <v>0</v>
      </c>
      <c r="N986" s="38">
        <v>0</v>
      </c>
      <c r="O986" s="38">
        <v>0</v>
      </c>
      <c r="P986" s="38">
        <v>2</v>
      </c>
      <c r="Q986" s="38">
        <v>2</v>
      </c>
      <c r="R986" s="57">
        <v>1</v>
      </c>
      <c r="S986" s="38">
        <v>5</v>
      </c>
      <c r="T986" s="35"/>
      <c r="U986" s="35">
        <v>3510</v>
      </c>
      <c r="V986" s="35">
        <v>281</v>
      </c>
      <c r="W986" s="35">
        <v>680</v>
      </c>
      <c r="X986" s="58">
        <v>28689.713820000004</v>
      </c>
      <c r="Y986" s="58">
        <v>14345</v>
      </c>
    </row>
    <row r="987" spans="1:25" s="58" customFormat="1">
      <c r="A987" s="56">
        <v>3513</v>
      </c>
      <c r="B987" s="35">
        <v>3513044016</v>
      </c>
      <c r="C987" s="37" t="s">
        <v>557</v>
      </c>
      <c r="D987" s="38">
        <v>0</v>
      </c>
      <c r="E987" s="38">
        <v>0</v>
      </c>
      <c r="F987" s="38">
        <v>0</v>
      </c>
      <c r="G987" s="38">
        <v>0</v>
      </c>
      <c r="H987" s="38">
        <v>1</v>
      </c>
      <c r="I987" s="38">
        <v>0</v>
      </c>
      <c r="J987" s="38">
        <v>0</v>
      </c>
      <c r="K987" s="57">
        <v>3.8600000000000002E-2</v>
      </c>
      <c r="L987" s="38">
        <v>0</v>
      </c>
      <c r="M987" s="38">
        <v>0</v>
      </c>
      <c r="N987" s="38">
        <v>0</v>
      </c>
      <c r="O987" s="38">
        <v>0</v>
      </c>
      <c r="P987" s="38">
        <v>1</v>
      </c>
      <c r="Q987" s="38">
        <v>1</v>
      </c>
      <c r="R987" s="57">
        <v>1</v>
      </c>
      <c r="S987" s="38">
        <v>8</v>
      </c>
      <c r="T987" s="35"/>
      <c r="U987" s="35">
        <v>3513</v>
      </c>
      <c r="V987" s="35">
        <v>44</v>
      </c>
      <c r="W987" s="35">
        <v>16</v>
      </c>
      <c r="X987" s="58">
        <v>15072.93691</v>
      </c>
      <c r="Y987" s="58">
        <v>15073</v>
      </c>
    </row>
    <row r="988" spans="1:25" s="58" customFormat="1">
      <c r="A988" s="56">
        <v>3513</v>
      </c>
      <c r="B988" s="35">
        <v>3513044018</v>
      </c>
      <c r="C988" s="37" t="s">
        <v>557</v>
      </c>
      <c r="D988" s="38">
        <v>0</v>
      </c>
      <c r="E988" s="38">
        <v>0</v>
      </c>
      <c r="F988" s="38">
        <v>0</v>
      </c>
      <c r="G988" s="38">
        <v>0</v>
      </c>
      <c r="H988" s="38">
        <v>0</v>
      </c>
      <c r="I988" s="38">
        <v>3</v>
      </c>
      <c r="J988" s="38">
        <v>0</v>
      </c>
      <c r="K988" s="57">
        <v>0.1158</v>
      </c>
      <c r="L988" s="38">
        <v>0</v>
      </c>
      <c r="M988" s="38">
        <v>0</v>
      </c>
      <c r="N988" s="38">
        <v>0</v>
      </c>
      <c r="O988" s="38">
        <v>1</v>
      </c>
      <c r="P988" s="38">
        <v>3</v>
      </c>
      <c r="Q988" s="38">
        <v>3</v>
      </c>
      <c r="R988" s="57">
        <v>1</v>
      </c>
      <c r="S988" s="38">
        <v>9</v>
      </c>
      <c r="T988" s="35"/>
      <c r="U988" s="35">
        <v>3513</v>
      </c>
      <c r="V988" s="35">
        <v>44</v>
      </c>
      <c r="W988" s="35">
        <v>18</v>
      </c>
      <c r="X988" s="58">
        <v>54091.600729999998</v>
      </c>
      <c r="Y988" s="58">
        <v>18031</v>
      </c>
    </row>
    <row r="989" spans="1:25" s="58" customFormat="1">
      <c r="A989" s="56">
        <v>3513</v>
      </c>
      <c r="B989" s="35">
        <v>3513044035</v>
      </c>
      <c r="C989" s="37" t="s">
        <v>557</v>
      </c>
      <c r="D989" s="38">
        <v>0</v>
      </c>
      <c r="E989" s="38">
        <v>0</v>
      </c>
      <c r="F989" s="38">
        <v>0</v>
      </c>
      <c r="G989" s="38">
        <v>0</v>
      </c>
      <c r="H989" s="38">
        <v>1</v>
      </c>
      <c r="I989" s="38">
        <v>4</v>
      </c>
      <c r="J989" s="38">
        <v>0</v>
      </c>
      <c r="K989" s="57">
        <v>0.193</v>
      </c>
      <c r="L989" s="38">
        <v>0</v>
      </c>
      <c r="M989" s="38">
        <v>0</v>
      </c>
      <c r="N989" s="38">
        <v>0</v>
      </c>
      <c r="O989" s="38">
        <v>2</v>
      </c>
      <c r="P989" s="38">
        <v>4</v>
      </c>
      <c r="Q989" s="38">
        <v>5</v>
      </c>
      <c r="R989" s="57">
        <v>1</v>
      </c>
      <c r="S989" s="38">
        <v>11</v>
      </c>
      <c r="T989" s="35"/>
      <c r="U989" s="35">
        <v>3513</v>
      </c>
      <c r="V989" s="35">
        <v>44</v>
      </c>
      <c r="W989" s="35">
        <v>35</v>
      </c>
      <c r="X989" s="58">
        <v>85869.634550000002</v>
      </c>
      <c r="Y989" s="58">
        <v>17174</v>
      </c>
    </row>
    <row r="990" spans="1:25" s="58" customFormat="1">
      <c r="A990" s="56">
        <v>3513</v>
      </c>
      <c r="B990" s="35">
        <v>3513044044</v>
      </c>
      <c r="C990" s="37" t="s">
        <v>557</v>
      </c>
      <c r="D990" s="38">
        <v>0</v>
      </c>
      <c r="E990" s="38">
        <v>0</v>
      </c>
      <c r="F990" s="38">
        <v>0</v>
      </c>
      <c r="G990" s="38">
        <v>0</v>
      </c>
      <c r="H990" s="38">
        <v>277</v>
      </c>
      <c r="I990" s="38">
        <v>323</v>
      </c>
      <c r="J990" s="38">
        <v>0</v>
      </c>
      <c r="K990" s="57">
        <v>23.16</v>
      </c>
      <c r="L990" s="38">
        <v>0</v>
      </c>
      <c r="M990" s="38">
        <v>0</v>
      </c>
      <c r="N990" s="38">
        <v>50</v>
      </c>
      <c r="O990" s="38">
        <v>38</v>
      </c>
      <c r="P990" s="38">
        <v>408</v>
      </c>
      <c r="Q990" s="38">
        <v>600</v>
      </c>
      <c r="R990" s="57">
        <v>1</v>
      </c>
      <c r="S990" s="38">
        <v>11</v>
      </c>
      <c r="T990" s="35"/>
      <c r="U990" s="35">
        <v>3513</v>
      </c>
      <c r="V990" s="35">
        <v>44</v>
      </c>
      <c r="W990" s="35">
        <v>44</v>
      </c>
      <c r="X990" s="58">
        <v>9195977.3660000004</v>
      </c>
      <c r="Y990" s="58">
        <v>15327</v>
      </c>
    </row>
    <row r="991" spans="1:25" s="58" customFormat="1">
      <c r="A991" s="56">
        <v>3513</v>
      </c>
      <c r="B991" s="35">
        <v>3513044050</v>
      </c>
      <c r="C991" s="37" t="s">
        <v>557</v>
      </c>
      <c r="D991" s="38">
        <v>0</v>
      </c>
      <c r="E991" s="38">
        <v>0</v>
      </c>
      <c r="F991" s="38">
        <v>0</v>
      </c>
      <c r="G991" s="38">
        <v>0</v>
      </c>
      <c r="H991" s="38">
        <v>1</v>
      </c>
      <c r="I991" s="38">
        <v>1</v>
      </c>
      <c r="J991" s="38">
        <v>0</v>
      </c>
      <c r="K991" s="57">
        <v>7.7200000000000005E-2</v>
      </c>
      <c r="L991" s="38">
        <v>0</v>
      </c>
      <c r="M991" s="38">
        <v>0</v>
      </c>
      <c r="N991" s="38">
        <v>0</v>
      </c>
      <c r="O991" s="38">
        <v>0</v>
      </c>
      <c r="P991" s="38">
        <v>1</v>
      </c>
      <c r="Q991" s="38">
        <v>2</v>
      </c>
      <c r="R991" s="57">
        <v>1</v>
      </c>
      <c r="S991" s="38">
        <v>4</v>
      </c>
      <c r="T991" s="35"/>
      <c r="U991" s="35">
        <v>3513</v>
      </c>
      <c r="V991" s="35">
        <v>44</v>
      </c>
      <c r="W991" s="35">
        <v>50</v>
      </c>
      <c r="X991" s="58">
        <v>25667.043820000003</v>
      </c>
      <c r="Y991" s="58">
        <v>12834</v>
      </c>
    </row>
    <row r="992" spans="1:25" s="58" customFormat="1">
      <c r="A992" s="56">
        <v>3513</v>
      </c>
      <c r="B992" s="35">
        <v>3513044083</v>
      </c>
      <c r="C992" s="37" t="s">
        <v>557</v>
      </c>
      <c r="D992" s="38">
        <v>0</v>
      </c>
      <c r="E992" s="38">
        <v>0</v>
      </c>
      <c r="F992" s="38">
        <v>0</v>
      </c>
      <c r="G992" s="38">
        <v>0</v>
      </c>
      <c r="H992" s="38">
        <v>1</v>
      </c>
      <c r="I992" s="38">
        <v>1</v>
      </c>
      <c r="J992" s="38">
        <v>0</v>
      </c>
      <c r="K992" s="57">
        <v>7.7200000000000005E-2</v>
      </c>
      <c r="L992" s="38">
        <v>0</v>
      </c>
      <c r="M992" s="38">
        <v>0</v>
      </c>
      <c r="N992" s="38">
        <v>1</v>
      </c>
      <c r="O992" s="38">
        <v>1</v>
      </c>
      <c r="P992" s="38">
        <v>2</v>
      </c>
      <c r="Q992" s="38">
        <v>2</v>
      </c>
      <c r="R992" s="57">
        <v>1</v>
      </c>
      <c r="S992" s="38">
        <v>6</v>
      </c>
      <c r="T992" s="35"/>
      <c r="U992" s="35">
        <v>3513</v>
      </c>
      <c r="V992" s="35">
        <v>44</v>
      </c>
      <c r="W992" s="35">
        <v>83</v>
      </c>
      <c r="X992" s="58">
        <v>36165.883819999995</v>
      </c>
      <c r="Y992" s="58">
        <v>18083</v>
      </c>
    </row>
    <row r="993" spans="1:25" s="58" customFormat="1">
      <c r="A993" s="56">
        <v>3513</v>
      </c>
      <c r="B993" s="35">
        <v>3513044095</v>
      </c>
      <c r="C993" s="37" t="s">
        <v>557</v>
      </c>
      <c r="D993" s="38">
        <v>0</v>
      </c>
      <c r="E993" s="38">
        <v>0</v>
      </c>
      <c r="F993" s="38">
        <v>0</v>
      </c>
      <c r="G993" s="38">
        <v>0</v>
      </c>
      <c r="H993" s="38">
        <v>0</v>
      </c>
      <c r="I993" s="38">
        <v>2</v>
      </c>
      <c r="J993" s="38">
        <v>0</v>
      </c>
      <c r="K993" s="57">
        <v>7.7200000000000005E-2</v>
      </c>
      <c r="L993" s="38">
        <v>0</v>
      </c>
      <c r="M993" s="38">
        <v>0</v>
      </c>
      <c r="N993" s="38">
        <v>0</v>
      </c>
      <c r="O993" s="38">
        <v>1</v>
      </c>
      <c r="P993" s="38">
        <v>2</v>
      </c>
      <c r="Q993" s="38">
        <v>2</v>
      </c>
      <c r="R993" s="57">
        <v>1</v>
      </c>
      <c r="S993" s="38">
        <v>12</v>
      </c>
      <c r="T993" s="35"/>
      <c r="U993" s="35">
        <v>3513</v>
      </c>
      <c r="V993" s="35">
        <v>44</v>
      </c>
      <c r="W993" s="35">
        <v>95</v>
      </c>
      <c r="X993" s="58">
        <v>38691.503819999998</v>
      </c>
      <c r="Y993" s="58">
        <v>19346</v>
      </c>
    </row>
    <row r="994" spans="1:25" s="58" customFormat="1">
      <c r="A994" s="56">
        <v>3513</v>
      </c>
      <c r="B994" s="35">
        <v>3513044133</v>
      </c>
      <c r="C994" s="37" t="s">
        <v>557</v>
      </c>
      <c r="D994" s="38">
        <v>0</v>
      </c>
      <c r="E994" s="38">
        <v>0</v>
      </c>
      <c r="F994" s="38">
        <v>0</v>
      </c>
      <c r="G994" s="38">
        <v>0</v>
      </c>
      <c r="H994" s="38">
        <v>1</v>
      </c>
      <c r="I994" s="38">
        <v>3</v>
      </c>
      <c r="J994" s="38">
        <v>0</v>
      </c>
      <c r="K994" s="57">
        <v>0.15440000000000001</v>
      </c>
      <c r="L994" s="38">
        <v>0</v>
      </c>
      <c r="M994" s="38">
        <v>0</v>
      </c>
      <c r="N994" s="38">
        <v>0</v>
      </c>
      <c r="O994" s="38">
        <v>0</v>
      </c>
      <c r="P994" s="38">
        <v>4</v>
      </c>
      <c r="Q994" s="38">
        <v>4</v>
      </c>
      <c r="R994" s="57">
        <v>1</v>
      </c>
      <c r="S994" s="38">
        <v>9</v>
      </c>
      <c r="T994" s="35"/>
      <c r="U994" s="35">
        <v>3513</v>
      </c>
      <c r="V994" s="35">
        <v>44</v>
      </c>
      <c r="W994" s="35">
        <v>133</v>
      </c>
      <c r="X994" s="58">
        <v>66911.187640000004</v>
      </c>
      <c r="Y994" s="58">
        <v>16728</v>
      </c>
    </row>
    <row r="995" spans="1:25" s="58" customFormat="1">
      <c r="A995" s="56">
        <v>3513</v>
      </c>
      <c r="B995" s="35">
        <v>3513044182</v>
      </c>
      <c r="C995" s="37" t="s">
        <v>557</v>
      </c>
      <c r="D995" s="38">
        <v>0</v>
      </c>
      <c r="E995" s="38">
        <v>0</v>
      </c>
      <c r="F995" s="38">
        <v>0</v>
      </c>
      <c r="G995" s="38">
        <v>0</v>
      </c>
      <c r="H995" s="38">
        <v>0</v>
      </c>
      <c r="I995" s="38">
        <v>1</v>
      </c>
      <c r="J995" s="38">
        <v>0</v>
      </c>
      <c r="K995" s="57">
        <v>3.8600000000000002E-2</v>
      </c>
      <c r="L995" s="38">
        <v>0</v>
      </c>
      <c r="M995" s="38">
        <v>0</v>
      </c>
      <c r="N995" s="38">
        <v>0</v>
      </c>
      <c r="O995" s="38">
        <v>0</v>
      </c>
      <c r="P995" s="38">
        <v>1</v>
      </c>
      <c r="Q995" s="38">
        <v>1</v>
      </c>
      <c r="R995" s="57">
        <v>1</v>
      </c>
      <c r="S995" s="38">
        <v>8</v>
      </c>
      <c r="T995" s="35"/>
      <c r="U995" s="35">
        <v>3513</v>
      </c>
      <c r="V995" s="35">
        <v>44</v>
      </c>
      <c r="W995" s="35">
        <v>182</v>
      </c>
      <c r="X995" s="58">
        <v>16929.976909999998</v>
      </c>
      <c r="Y995" s="58">
        <v>16930</v>
      </c>
    </row>
    <row r="996" spans="1:25" s="58" customFormat="1">
      <c r="A996" s="56">
        <v>3513</v>
      </c>
      <c r="B996" s="35">
        <v>3513044218</v>
      </c>
      <c r="C996" s="37" t="s">
        <v>557</v>
      </c>
      <c r="D996" s="38">
        <v>0</v>
      </c>
      <c r="E996" s="38">
        <v>0</v>
      </c>
      <c r="F996" s="38">
        <v>0</v>
      </c>
      <c r="G996" s="38">
        <v>0</v>
      </c>
      <c r="H996" s="38">
        <v>1</v>
      </c>
      <c r="I996" s="38">
        <v>1</v>
      </c>
      <c r="J996" s="38">
        <v>0</v>
      </c>
      <c r="K996" s="57">
        <v>7.7200000000000005E-2</v>
      </c>
      <c r="L996" s="38">
        <v>0</v>
      </c>
      <c r="M996" s="38">
        <v>0</v>
      </c>
      <c r="N996" s="38">
        <v>0</v>
      </c>
      <c r="O996" s="38">
        <v>0</v>
      </c>
      <c r="P996" s="38">
        <v>2</v>
      </c>
      <c r="Q996" s="38">
        <v>2</v>
      </c>
      <c r="R996" s="57">
        <v>1</v>
      </c>
      <c r="S996" s="38">
        <v>5</v>
      </c>
      <c r="T996" s="35"/>
      <c r="U996" s="35">
        <v>3513</v>
      </c>
      <c r="V996" s="35">
        <v>44</v>
      </c>
      <c r="W996" s="35">
        <v>218</v>
      </c>
      <c r="X996" s="58">
        <v>30186.493820000003</v>
      </c>
      <c r="Y996" s="58">
        <v>15093</v>
      </c>
    </row>
    <row r="997" spans="1:25" s="58" customFormat="1">
      <c r="A997" s="56">
        <v>3513</v>
      </c>
      <c r="B997" s="35">
        <v>3513044220</v>
      </c>
      <c r="C997" s="37" t="s">
        <v>557</v>
      </c>
      <c r="D997" s="38">
        <v>0</v>
      </c>
      <c r="E997" s="38">
        <v>0</v>
      </c>
      <c r="F997" s="38">
        <v>0</v>
      </c>
      <c r="G997" s="38">
        <v>0</v>
      </c>
      <c r="H997" s="38">
        <v>1</v>
      </c>
      <c r="I997" s="38">
        <v>0</v>
      </c>
      <c r="J997" s="38">
        <v>0</v>
      </c>
      <c r="K997" s="57">
        <v>3.8600000000000002E-2</v>
      </c>
      <c r="L997" s="38">
        <v>0</v>
      </c>
      <c r="M997" s="38">
        <v>0</v>
      </c>
      <c r="N997" s="38">
        <v>0</v>
      </c>
      <c r="O997" s="38">
        <v>0</v>
      </c>
      <c r="P997" s="38">
        <v>0</v>
      </c>
      <c r="Q997" s="38">
        <v>1</v>
      </c>
      <c r="R997" s="57">
        <v>1</v>
      </c>
      <c r="S997" s="38">
        <v>7</v>
      </c>
      <c r="T997" s="35"/>
      <c r="U997" s="35">
        <v>3513</v>
      </c>
      <c r="V997" s="35">
        <v>44</v>
      </c>
      <c r="W997" s="35">
        <v>220</v>
      </c>
      <c r="X997" s="58">
        <v>9754.4269099999983</v>
      </c>
      <c r="Y997" s="58">
        <v>9754</v>
      </c>
    </row>
    <row r="998" spans="1:25" s="58" customFormat="1">
      <c r="A998" s="56">
        <v>3513</v>
      </c>
      <c r="B998" s="35">
        <v>3513044244</v>
      </c>
      <c r="C998" s="37" t="s">
        <v>557</v>
      </c>
      <c r="D998" s="38">
        <v>0</v>
      </c>
      <c r="E998" s="38">
        <v>0</v>
      </c>
      <c r="F998" s="38">
        <v>0</v>
      </c>
      <c r="G998" s="38">
        <v>0</v>
      </c>
      <c r="H998" s="38">
        <v>25</v>
      </c>
      <c r="I998" s="38">
        <v>39</v>
      </c>
      <c r="J998" s="38">
        <v>0</v>
      </c>
      <c r="K998" s="57">
        <v>2.4704000000000002</v>
      </c>
      <c r="L998" s="38">
        <v>0</v>
      </c>
      <c r="M998" s="38">
        <v>0</v>
      </c>
      <c r="N998" s="38">
        <v>6</v>
      </c>
      <c r="O998" s="38">
        <v>3</v>
      </c>
      <c r="P998" s="38">
        <v>34</v>
      </c>
      <c r="Q998" s="38">
        <v>64</v>
      </c>
      <c r="R998" s="57">
        <v>1</v>
      </c>
      <c r="S998" s="38">
        <v>10</v>
      </c>
      <c r="T998" s="35"/>
      <c r="U998" s="35">
        <v>3513</v>
      </c>
      <c r="V998" s="35">
        <v>44</v>
      </c>
      <c r="W998" s="35">
        <v>244</v>
      </c>
      <c r="X998" s="58">
        <v>919078.25223999994</v>
      </c>
      <c r="Y998" s="58">
        <v>14361</v>
      </c>
    </row>
    <row r="999" spans="1:25" s="58" customFormat="1">
      <c r="A999" s="56">
        <v>3513</v>
      </c>
      <c r="B999" s="35">
        <v>3513044285</v>
      </c>
      <c r="C999" s="37" t="s">
        <v>557</v>
      </c>
      <c r="D999" s="38">
        <v>0</v>
      </c>
      <c r="E999" s="38">
        <v>0</v>
      </c>
      <c r="F999" s="38">
        <v>0</v>
      </c>
      <c r="G999" s="38">
        <v>0</v>
      </c>
      <c r="H999" s="38">
        <v>0</v>
      </c>
      <c r="I999" s="38">
        <v>1</v>
      </c>
      <c r="J999" s="38">
        <v>0</v>
      </c>
      <c r="K999" s="57">
        <v>3.8600000000000002E-2</v>
      </c>
      <c r="L999" s="38">
        <v>0</v>
      </c>
      <c r="M999" s="38">
        <v>0</v>
      </c>
      <c r="N999" s="38">
        <v>0</v>
      </c>
      <c r="O999" s="38">
        <v>0</v>
      </c>
      <c r="P999" s="38">
        <v>0</v>
      </c>
      <c r="Q999" s="38">
        <v>1</v>
      </c>
      <c r="R999" s="57">
        <v>1</v>
      </c>
      <c r="S999" s="38">
        <v>8</v>
      </c>
      <c r="T999" s="35"/>
      <c r="U999" s="35">
        <v>3513</v>
      </c>
      <c r="V999" s="35">
        <v>44</v>
      </c>
      <c r="W999" s="35">
        <v>285</v>
      </c>
      <c r="X999" s="58">
        <v>11611.466909999999</v>
      </c>
      <c r="Y999" s="58">
        <v>11611</v>
      </c>
    </row>
    <row r="1000" spans="1:25" s="58" customFormat="1">
      <c r="A1000" s="56">
        <v>3513</v>
      </c>
      <c r="B1000" s="35">
        <v>3513044293</v>
      </c>
      <c r="C1000" s="37" t="s">
        <v>557</v>
      </c>
      <c r="D1000" s="38">
        <v>0</v>
      </c>
      <c r="E1000" s="38">
        <v>0</v>
      </c>
      <c r="F1000" s="38">
        <v>0</v>
      </c>
      <c r="G1000" s="38">
        <v>0</v>
      </c>
      <c r="H1000" s="38">
        <v>13</v>
      </c>
      <c r="I1000" s="38">
        <v>29</v>
      </c>
      <c r="J1000" s="38">
        <v>0</v>
      </c>
      <c r="K1000" s="57">
        <v>1.6212</v>
      </c>
      <c r="L1000" s="38">
        <v>0</v>
      </c>
      <c r="M1000" s="38">
        <v>0</v>
      </c>
      <c r="N1000" s="38">
        <v>4</v>
      </c>
      <c r="O1000" s="38">
        <v>1</v>
      </c>
      <c r="P1000" s="38">
        <v>35</v>
      </c>
      <c r="Q1000" s="38">
        <v>42</v>
      </c>
      <c r="R1000" s="57">
        <v>1</v>
      </c>
      <c r="S1000" s="38">
        <v>10</v>
      </c>
      <c r="T1000" s="35"/>
      <c r="U1000" s="35">
        <v>3513</v>
      </c>
      <c r="V1000" s="35">
        <v>44</v>
      </c>
      <c r="W1000" s="35">
        <v>293</v>
      </c>
      <c r="X1000" s="58">
        <v>681330.80021999998</v>
      </c>
      <c r="Y1000" s="58">
        <v>16222</v>
      </c>
    </row>
    <row r="1001" spans="1:25" s="58" customFormat="1">
      <c r="A1001" s="56">
        <v>3513</v>
      </c>
      <c r="B1001" s="35">
        <v>3513044323</v>
      </c>
      <c r="C1001" s="37" t="s">
        <v>557</v>
      </c>
      <c r="D1001" s="38">
        <v>0</v>
      </c>
      <c r="E1001" s="38">
        <v>0</v>
      </c>
      <c r="F1001" s="38">
        <v>0</v>
      </c>
      <c r="G1001" s="38">
        <v>0</v>
      </c>
      <c r="H1001" s="38">
        <v>1</v>
      </c>
      <c r="I1001" s="38">
        <v>0</v>
      </c>
      <c r="J1001" s="38">
        <v>0</v>
      </c>
      <c r="K1001" s="57">
        <v>3.8600000000000002E-2</v>
      </c>
      <c r="L1001" s="38">
        <v>0</v>
      </c>
      <c r="M1001" s="38">
        <v>0</v>
      </c>
      <c r="N1001" s="38">
        <v>0</v>
      </c>
      <c r="O1001" s="38">
        <v>0</v>
      </c>
      <c r="P1001" s="38">
        <v>1</v>
      </c>
      <c r="Q1001" s="38">
        <v>1</v>
      </c>
      <c r="R1001" s="57">
        <v>1</v>
      </c>
      <c r="S1001" s="38">
        <v>5</v>
      </c>
      <c r="T1001" s="35"/>
      <c r="U1001" s="35">
        <v>3513</v>
      </c>
      <c r="V1001" s="35">
        <v>44</v>
      </c>
      <c r="W1001" s="35">
        <v>323</v>
      </c>
      <c r="X1001" s="58">
        <v>14164.726909999999</v>
      </c>
      <c r="Y1001" s="58">
        <v>14165</v>
      </c>
    </row>
    <row r="1002" spans="1:25" s="58" customFormat="1">
      <c r="A1002" s="56">
        <v>3513</v>
      </c>
      <c r="B1002" s="35">
        <v>3513044336</v>
      </c>
      <c r="C1002" s="37" t="s">
        <v>557</v>
      </c>
      <c r="D1002" s="38">
        <v>0</v>
      </c>
      <c r="E1002" s="38">
        <v>0</v>
      </c>
      <c r="F1002" s="38">
        <v>0</v>
      </c>
      <c r="G1002" s="38">
        <v>0</v>
      </c>
      <c r="H1002" s="38">
        <v>1</v>
      </c>
      <c r="I1002" s="38">
        <v>0</v>
      </c>
      <c r="J1002" s="38">
        <v>0</v>
      </c>
      <c r="K1002" s="57">
        <v>3.8600000000000002E-2</v>
      </c>
      <c r="L1002" s="38">
        <v>0</v>
      </c>
      <c r="M1002" s="38">
        <v>0</v>
      </c>
      <c r="N1002" s="38">
        <v>0</v>
      </c>
      <c r="O1002" s="38">
        <v>0</v>
      </c>
      <c r="P1002" s="38">
        <v>1</v>
      </c>
      <c r="Q1002" s="38">
        <v>1</v>
      </c>
      <c r="R1002" s="57">
        <v>1</v>
      </c>
      <c r="S1002" s="38">
        <v>8</v>
      </c>
      <c r="T1002" s="35"/>
      <c r="U1002" s="35">
        <v>3513</v>
      </c>
      <c r="V1002" s="35">
        <v>44</v>
      </c>
      <c r="W1002" s="35">
        <v>336</v>
      </c>
      <c r="X1002" s="58">
        <v>15072.93691</v>
      </c>
      <c r="Y1002" s="58">
        <v>15073</v>
      </c>
    </row>
    <row r="1003" spans="1:25" s="58" customFormat="1">
      <c r="A1003" s="56">
        <v>3513</v>
      </c>
      <c r="B1003" s="35">
        <v>3513044625</v>
      </c>
      <c r="C1003" s="37" t="s">
        <v>557</v>
      </c>
      <c r="D1003" s="38">
        <v>0</v>
      </c>
      <c r="E1003" s="38">
        <v>0</v>
      </c>
      <c r="F1003" s="38">
        <v>0</v>
      </c>
      <c r="G1003" s="38">
        <v>0</v>
      </c>
      <c r="H1003" s="38">
        <v>1</v>
      </c>
      <c r="I1003" s="38">
        <v>1</v>
      </c>
      <c r="J1003" s="38">
        <v>0</v>
      </c>
      <c r="K1003" s="57">
        <v>7.7200000000000005E-2</v>
      </c>
      <c r="L1003" s="38">
        <v>0</v>
      </c>
      <c r="M1003" s="38">
        <v>0</v>
      </c>
      <c r="N1003" s="38">
        <v>0</v>
      </c>
      <c r="O1003" s="38">
        <v>0</v>
      </c>
      <c r="P1003" s="38">
        <v>0</v>
      </c>
      <c r="Q1003" s="38">
        <v>2</v>
      </c>
      <c r="R1003" s="57">
        <v>1</v>
      </c>
      <c r="S1003" s="38">
        <v>6</v>
      </c>
      <c r="T1003" s="35"/>
      <c r="U1003" s="35">
        <v>3513</v>
      </c>
      <c r="V1003" s="35">
        <v>44</v>
      </c>
      <c r="W1003" s="35">
        <v>625</v>
      </c>
      <c r="X1003" s="58">
        <v>21365.893819999998</v>
      </c>
      <c r="Y1003" s="58">
        <v>10683</v>
      </c>
    </row>
    <row r="1004" spans="1:25" s="58" customFormat="1">
      <c r="A1004" s="56">
        <v>3513</v>
      </c>
      <c r="B1004" s="35">
        <v>3513044665</v>
      </c>
      <c r="C1004" s="37" t="s">
        <v>557</v>
      </c>
      <c r="D1004" s="38">
        <v>0</v>
      </c>
      <c r="E1004" s="38">
        <v>0</v>
      </c>
      <c r="F1004" s="38">
        <v>0</v>
      </c>
      <c r="G1004" s="38">
        <v>0</v>
      </c>
      <c r="H1004" s="38">
        <v>1</v>
      </c>
      <c r="I1004" s="38">
        <v>0</v>
      </c>
      <c r="J1004" s="38">
        <v>0</v>
      </c>
      <c r="K1004" s="57">
        <v>3.8600000000000002E-2</v>
      </c>
      <c r="L1004" s="38">
        <v>0</v>
      </c>
      <c r="M1004" s="38">
        <v>0</v>
      </c>
      <c r="N1004" s="38">
        <v>0</v>
      </c>
      <c r="O1004" s="38">
        <v>0</v>
      </c>
      <c r="P1004" s="38">
        <v>1</v>
      </c>
      <c r="Q1004" s="38">
        <v>1</v>
      </c>
      <c r="R1004" s="57">
        <v>1</v>
      </c>
      <c r="S1004" s="38">
        <v>5</v>
      </c>
      <c r="T1004" s="35"/>
      <c r="U1004" s="35">
        <v>3513</v>
      </c>
      <c r="V1004" s="35">
        <v>44</v>
      </c>
      <c r="W1004" s="35">
        <v>665</v>
      </c>
      <c r="X1004" s="58">
        <v>14164.726909999999</v>
      </c>
      <c r="Y1004" s="58">
        <v>14165</v>
      </c>
    </row>
    <row r="1005" spans="1:25" s="58" customFormat="1">
      <c r="A1005" s="56">
        <v>3513</v>
      </c>
      <c r="B1005" s="35">
        <v>3513044760</v>
      </c>
      <c r="C1005" s="37" t="s">
        <v>557</v>
      </c>
      <c r="D1005" s="38">
        <v>0</v>
      </c>
      <c r="E1005" s="38">
        <v>0</v>
      </c>
      <c r="F1005" s="38">
        <v>0</v>
      </c>
      <c r="G1005" s="38">
        <v>0</v>
      </c>
      <c r="H1005" s="38">
        <v>0</v>
      </c>
      <c r="I1005" s="38">
        <v>3</v>
      </c>
      <c r="J1005" s="38">
        <v>0</v>
      </c>
      <c r="K1005" s="57">
        <v>0.1158</v>
      </c>
      <c r="L1005" s="38">
        <v>0</v>
      </c>
      <c r="M1005" s="38">
        <v>0</v>
      </c>
      <c r="N1005" s="38">
        <v>0</v>
      </c>
      <c r="O1005" s="38">
        <v>0</v>
      </c>
      <c r="P1005" s="38">
        <v>2</v>
      </c>
      <c r="Q1005" s="38">
        <v>3</v>
      </c>
      <c r="R1005" s="57">
        <v>1</v>
      </c>
      <c r="S1005" s="38">
        <v>5</v>
      </c>
      <c r="T1005" s="35"/>
      <c r="U1005" s="35">
        <v>3513</v>
      </c>
      <c r="V1005" s="35">
        <v>44</v>
      </c>
      <c r="W1005" s="35">
        <v>760</v>
      </c>
      <c r="X1005" s="58">
        <v>43655.00073</v>
      </c>
      <c r="Y1005" s="58">
        <v>14552</v>
      </c>
    </row>
    <row r="1006" spans="1:25" s="58" customFormat="1">
      <c r="A1006" s="56">
        <v>3513</v>
      </c>
      <c r="B1006" s="35">
        <v>3513044780</v>
      </c>
      <c r="C1006" s="37" t="s">
        <v>557</v>
      </c>
      <c r="D1006" s="38">
        <v>0</v>
      </c>
      <c r="E1006" s="38">
        <v>0</v>
      </c>
      <c r="F1006" s="38">
        <v>0</v>
      </c>
      <c r="G1006" s="38">
        <v>0</v>
      </c>
      <c r="H1006" s="38">
        <v>2</v>
      </c>
      <c r="I1006" s="38">
        <v>4</v>
      </c>
      <c r="J1006" s="38">
        <v>0</v>
      </c>
      <c r="K1006" s="57">
        <v>0.2316</v>
      </c>
      <c r="L1006" s="38">
        <v>0</v>
      </c>
      <c r="M1006" s="38">
        <v>0</v>
      </c>
      <c r="N1006" s="38">
        <v>0</v>
      </c>
      <c r="O1006" s="38">
        <v>1</v>
      </c>
      <c r="P1006" s="38">
        <v>4</v>
      </c>
      <c r="Q1006" s="38">
        <v>6</v>
      </c>
      <c r="R1006" s="57">
        <v>1</v>
      </c>
      <c r="S1006" s="38">
        <v>6</v>
      </c>
      <c r="T1006" s="35"/>
      <c r="U1006" s="35">
        <v>3513</v>
      </c>
      <c r="V1006" s="35">
        <v>44</v>
      </c>
      <c r="W1006" s="35">
        <v>780</v>
      </c>
      <c r="X1006" s="58">
        <v>87647.831460000016</v>
      </c>
      <c r="Y1006" s="58">
        <v>14608</v>
      </c>
    </row>
    <row r="1007" spans="1:25" s="58" customFormat="1">
      <c r="A1007" s="56">
        <v>3514</v>
      </c>
      <c r="B1007" s="35">
        <v>3514281005</v>
      </c>
      <c r="C1007" s="37" t="s">
        <v>558</v>
      </c>
      <c r="D1007" s="38">
        <v>0</v>
      </c>
      <c r="E1007" s="38">
        <v>0</v>
      </c>
      <c r="F1007" s="38">
        <v>0</v>
      </c>
      <c r="G1007" s="38">
        <v>0</v>
      </c>
      <c r="H1007" s="38">
        <v>1</v>
      </c>
      <c r="I1007" s="38">
        <v>0</v>
      </c>
      <c r="J1007" s="38">
        <v>0</v>
      </c>
      <c r="K1007" s="57">
        <v>3.8600000000000002E-2</v>
      </c>
      <c r="L1007" s="38">
        <v>0</v>
      </c>
      <c r="M1007" s="38">
        <v>0</v>
      </c>
      <c r="N1007" s="38">
        <v>0</v>
      </c>
      <c r="O1007" s="38">
        <v>0</v>
      </c>
      <c r="P1007" s="38">
        <v>0</v>
      </c>
      <c r="Q1007" s="38">
        <v>1</v>
      </c>
      <c r="R1007" s="57">
        <v>1</v>
      </c>
      <c r="S1007" s="38">
        <v>8</v>
      </c>
      <c r="T1007" s="35"/>
      <c r="U1007" s="35">
        <v>3514</v>
      </c>
      <c r="V1007" s="35">
        <v>281</v>
      </c>
      <c r="W1007" s="35">
        <v>5</v>
      </c>
      <c r="X1007" s="58">
        <v>9754.4269099999983</v>
      </c>
      <c r="Y1007" s="58">
        <v>9754</v>
      </c>
    </row>
    <row r="1008" spans="1:25" s="58" customFormat="1">
      <c r="A1008" s="56">
        <v>3514</v>
      </c>
      <c r="B1008" s="35">
        <v>3514281061</v>
      </c>
      <c r="C1008" s="37" t="s">
        <v>558</v>
      </c>
      <c r="D1008" s="38">
        <v>0</v>
      </c>
      <c r="E1008" s="38">
        <v>0</v>
      </c>
      <c r="F1008" s="38">
        <v>0</v>
      </c>
      <c r="G1008" s="38">
        <v>0</v>
      </c>
      <c r="H1008" s="38">
        <v>1</v>
      </c>
      <c r="I1008" s="38">
        <v>0</v>
      </c>
      <c r="J1008" s="38">
        <v>0</v>
      </c>
      <c r="K1008" s="57">
        <v>3.8600000000000002E-2</v>
      </c>
      <c r="L1008" s="38">
        <v>0</v>
      </c>
      <c r="M1008" s="38">
        <v>0</v>
      </c>
      <c r="N1008" s="38">
        <v>0</v>
      </c>
      <c r="O1008" s="38">
        <v>0</v>
      </c>
      <c r="P1008" s="38">
        <v>1</v>
      </c>
      <c r="Q1008" s="38">
        <v>1</v>
      </c>
      <c r="R1008" s="57">
        <v>1</v>
      </c>
      <c r="S1008" s="38">
        <v>11</v>
      </c>
      <c r="T1008" s="35"/>
      <c r="U1008" s="35">
        <v>3514</v>
      </c>
      <c r="V1008" s="35">
        <v>281</v>
      </c>
      <c r="W1008" s="35">
        <v>61</v>
      </c>
      <c r="X1008" s="58">
        <v>15914.046909999997</v>
      </c>
      <c r="Y1008" s="58">
        <v>15914</v>
      </c>
    </row>
    <row r="1009" spans="1:25" s="58" customFormat="1">
      <c r="A1009" s="56">
        <v>3514</v>
      </c>
      <c r="B1009" s="35">
        <v>3514281137</v>
      </c>
      <c r="C1009" s="37" t="s">
        <v>558</v>
      </c>
      <c r="D1009" s="38">
        <v>0</v>
      </c>
      <c r="E1009" s="38">
        <v>0</v>
      </c>
      <c r="F1009" s="38">
        <v>0</v>
      </c>
      <c r="G1009" s="38">
        <v>0</v>
      </c>
      <c r="H1009" s="38">
        <v>1</v>
      </c>
      <c r="I1009" s="38">
        <v>1</v>
      </c>
      <c r="J1009" s="38">
        <v>0</v>
      </c>
      <c r="K1009" s="57">
        <v>7.7200000000000005E-2</v>
      </c>
      <c r="L1009" s="38">
        <v>0</v>
      </c>
      <c r="M1009" s="38">
        <v>0</v>
      </c>
      <c r="N1009" s="38">
        <v>0</v>
      </c>
      <c r="O1009" s="38">
        <v>0</v>
      </c>
      <c r="P1009" s="38">
        <v>2</v>
      </c>
      <c r="Q1009" s="38">
        <v>2</v>
      </c>
      <c r="R1009" s="57">
        <v>1</v>
      </c>
      <c r="S1009" s="38">
        <v>12</v>
      </c>
      <c r="T1009" s="35"/>
      <c r="U1009" s="35">
        <v>3514</v>
      </c>
      <c r="V1009" s="35">
        <v>281</v>
      </c>
      <c r="W1009" s="35">
        <v>137</v>
      </c>
      <c r="X1009" s="58">
        <v>34319.033819999997</v>
      </c>
      <c r="Y1009" s="58">
        <v>17160</v>
      </c>
    </row>
    <row r="1010" spans="1:25" s="58" customFormat="1">
      <c r="A1010" s="56">
        <v>3514</v>
      </c>
      <c r="B1010" s="35">
        <v>3514281281</v>
      </c>
      <c r="C1010" s="37" t="s">
        <v>558</v>
      </c>
      <c r="D1010" s="38">
        <v>0</v>
      </c>
      <c r="E1010" s="38">
        <v>0</v>
      </c>
      <c r="F1010" s="38">
        <v>0</v>
      </c>
      <c r="G1010" s="38">
        <v>0</v>
      </c>
      <c r="H1010" s="38">
        <v>250</v>
      </c>
      <c r="I1010" s="38">
        <v>78</v>
      </c>
      <c r="J1010" s="38">
        <v>0</v>
      </c>
      <c r="K1010" s="57">
        <v>12.6608</v>
      </c>
      <c r="L1010" s="38">
        <v>0</v>
      </c>
      <c r="M1010" s="38">
        <v>0</v>
      </c>
      <c r="N1010" s="38">
        <v>62</v>
      </c>
      <c r="O1010" s="38">
        <v>27</v>
      </c>
      <c r="P1010" s="38">
        <v>293</v>
      </c>
      <c r="Q1010" s="38">
        <v>328</v>
      </c>
      <c r="R1010" s="57">
        <v>1</v>
      </c>
      <c r="S1010" s="38">
        <v>12</v>
      </c>
      <c r="T1010" s="35"/>
      <c r="U1010" s="35">
        <v>3514</v>
      </c>
      <c r="V1010" s="35">
        <v>281</v>
      </c>
      <c r="W1010" s="35">
        <v>281</v>
      </c>
      <c r="X1010" s="58">
        <v>5476987.4064800004</v>
      </c>
      <c r="Y1010" s="58">
        <v>16698</v>
      </c>
    </row>
    <row r="1011" spans="1:25" s="58" customFormat="1">
      <c r="A1011" s="56">
        <v>3515</v>
      </c>
      <c r="B1011" s="35">
        <v>3515287005</v>
      </c>
      <c r="C1011" s="37" t="s">
        <v>568</v>
      </c>
      <c r="D1011" s="38">
        <v>0</v>
      </c>
      <c r="E1011" s="38">
        <v>0</v>
      </c>
      <c r="F1011" s="38">
        <v>0</v>
      </c>
      <c r="G1011" s="38">
        <v>2</v>
      </c>
      <c r="H1011" s="38">
        <v>0</v>
      </c>
      <c r="I1011" s="38">
        <v>0</v>
      </c>
      <c r="J1011" s="38">
        <v>0</v>
      </c>
      <c r="K1011" s="57">
        <v>7.7200000000000005E-2</v>
      </c>
      <c r="L1011" s="38">
        <v>0</v>
      </c>
      <c r="M1011" s="38">
        <v>0</v>
      </c>
      <c r="N1011" s="38">
        <v>0</v>
      </c>
      <c r="O1011" s="38">
        <v>0</v>
      </c>
      <c r="P1011" s="38">
        <v>0</v>
      </c>
      <c r="Q1011" s="38">
        <v>2</v>
      </c>
      <c r="R1011" s="57">
        <v>1</v>
      </c>
      <c r="S1011" s="38">
        <v>8</v>
      </c>
      <c r="T1011" s="35"/>
      <c r="U1011" s="35">
        <v>3515</v>
      </c>
      <c r="V1011" s="35">
        <v>287</v>
      </c>
      <c r="W1011" s="35">
        <v>5</v>
      </c>
      <c r="X1011" s="58">
        <v>20229.373820000001</v>
      </c>
      <c r="Y1011" s="58">
        <v>10115</v>
      </c>
    </row>
    <row r="1012" spans="1:25" s="58" customFormat="1">
      <c r="A1012" s="56">
        <v>3515</v>
      </c>
      <c r="B1012" s="35">
        <v>3515287043</v>
      </c>
      <c r="C1012" s="37" t="s">
        <v>568</v>
      </c>
      <c r="D1012" s="38">
        <v>0</v>
      </c>
      <c r="E1012" s="38">
        <v>0</v>
      </c>
      <c r="F1012" s="38">
        <v>1</v>
      </c>
      <c r="G1012" s="38">
        <v>2</v>
      </c>
      <c r="H1012" s="38">
        <v>0</v>
      </c>
      <c r="I1012" s="38">
        <v>0</v>
      </c>
      <c r="J1012" s="38">
        <v>0</v>
      </c>
      <c r="K1012" s="57">
        <v>0.1158</v>
      </c>
      <c r="L1012" s="38">
        <v>0</v>
      </c>
      <c r="M1012" s="38">
        <v>0</v>
      </c>
      <c r="N1012" s="38">
        <v>0</v>
      </c>
      <c r="O1012" s="38">
        <v>0</v>
      </c>
      <c r="P1012" s="38">
        <v>1</v>
      </c>
      <c r="Q1012" s="38">
        <v>3</v>
      </c>
      <c r="R1012" s="57">
        <v>1</v>
      </c>
      <c r="S1012" s="38">
        <v>6</v>
      </c>
      <c r="T1012" s="35"/>
      <c r="U1012" s="35">
        <v>3515</v>
      </c>
      <c r="V1012" s="35">
        <v>287</v>
      </c>
      <c r="W1012" s="35">
        <v>43</v>
      </c>
      <c r="X1012" s="58">
        <v>35087.720730000001</v>
      </c>
      <c r="Y1012" s="58">
        <v>11696</v>
      </c>
    </row>
    <row r="1013" spans="1:25" s="58" customFormat="1">
      <c r="A1013" s="56">
        <v>3515</v>
      </c>
      <c r="B1013" s="35">
        <v>3515287045</v>
      </c>
      <c r="C1013" s="37" t="s">
        <v>568</v>
      </c>
      <c r="D1013" s="38">
        <v>0</v>
      </c>
      <c r="E1013" s="38">
        <v>0</v>
      </c>
      <c r="F1013" s="38">
        <v>1</v>
      </c>
      <c r="G1013" s="38">
        <v>7</v>
      </c>
      <c r="H1013" s="38">
        <v>0</v>
      </c>
      <c r="I1013" s="38">
        <v>0</v>
      </c>
      <c r="J1013" s="38">
        <v>0</v>
      </c>
      <c r="K1013" s="57">
        <v>0.30880000000000002</v>
      </c>
      <c r="L1013" s="38">
        <v>0</v>
      </c>
      <c r="M1013" s="38">
        <v>0</v>
      </c>
      <c r="N1013" s="38">
        <v>0</v>
      </c>
      <c r="O1013" s="38">
        <v>0</v>
      </c>
      <c r="P1013" s="38">
        <v>5</v>
      </c>
      <c r="Q1013" s="38">
        <v>8</v>
      </c>
      <c r="R1013" s="57">
        <v>1</v>
      </c>
      <c r="S1013" s="38">
        <v>7</v>
      </c>
      <c r="T1013" s="35"/>
      <c r="U1013" s="35">
        <v>3515</v>
      </c>
      <c r="V1013" s="35">
        <v>287</v>
      </c>
      <c r="W1013" s="35">
        <v>45</v>
      </c>
      <c r="X1013" s="58">
        <v>106149.03528000001</v>
      </c>
      <c r="Y1013" s="58">
        <v>13269</v>
      </c>
    </row>
    <row r="1014" spans="1:25" s="58" customFormat="1">
      <c r="A1014" s="56">
        <v>3515</v>
      </c>
      <c r="B1014" s="35">
        <v>3515287135</v>
      </c>
      <c r="C1014" s="37" t="s">
        <v>568</v>
      </c>
      <c r="D1014" s="38">
        <v>0</v>
      </c>
      <c r="E1014" s="38">
        <v>0</v>
      </c>
      <c r="F1014" s="38">
        <v>0</v>
      </c>
      <c r="G1014" s="38">
        <v>7</v>
      </c>
      <c r="H1014" s="38">
        <v>0</v>
      </c>
      <c r="I1014" s="38">
        <v>0</v>
      </c>
      <c r="J1014" s="38">
        <v>0</v>
      </c>
      <c r="K1014" s="57">
        <v>0.2702</v>
      </c>
      <c r="L1014" s="38">
        <v>0</v>
      </c>
      <c r="M1014" s="38">
        <v>0</v>
      </c>
      <c r="N1014" s="38">
        <v>0</v>
      </c>
      <c r="O1014" s="38">
        <v>0</v>
      </c>
      <c r="P1014" s="38">
        <v>1</v>
      </c>
      <c r="Q1014" s="38">
        <v>7</v>
      </c>
      <c r="R1014" s="57">
        <v>1</v>
      </c>
      <c r="S1014" s="38">
        <v>9</v>
      </c>
      <c r="T1014" s="35"/>
      <c r="U1014" s="35">
        <v>3515</v>
      </c>
      <c r="V1014" s="35">
        <v>287</v>
      </c>
      <c r="W1014" s="35">
        <v>135</v>
      </c>
      <c r="X1014" s="58">
        <v>76383.39837000001</v>
      </c>
      <c r="Y1014" s="58">
        <v>10912</v>
      </c>
    </row>
    <row r="1015" spans="1:25" s="58" customFormat="1">
      <c r="A1015" s="56">
        <v>3515</v>
      </c>
      <c r="B1015" s="35">
        <v>3515287151</v>
      </c>
      <c r="C1015" s="37" t="s">
        <v>568</v>
      </c>
      <c r="D1015" s="38">
        <v>0</v>
      </c>
      <c r="E1015" s="38">
        <v>0</v>
      </c>
      <c r="F1015" s="38">
        <v>0</v>
      </c>
      <c r="G1015" s="38">
        <v>1</v>
      </c>
      <c r="H1015" s="38">
        <v>0</v>
      </c>
      <c r="I1015" s="38">
        <v>0</v>
      </c>
      <c r="J1015" s="38">
        <v>0</v>
      </c>
      <c r="K1015" s="57">
        <v>3.8600000000000002E-2</v>
      </c>
      <c r="L1015" s="38">
        <v>0</v>
      </c>
      <c r="M1015" s="38">
        <v>0</v>
      </c>
      <c r="N1015" s="38">
        <v>0</v>
      </c>
      <c r="O1015" s="38">
        <v>0</v>
      </c>
      <c r="P1015" s="38">
        <v>0</v>
      </c>
      <c r="Q1015" s="38">
        <v>1</v>
      </c>
      <c r="R1015" s="57">
        <v>1</v>
      </c>
      <c r="S1015" s="38">
        <v>7</v>
      </c>
      <c r="T1015" s="35"/>
      <c r="U1015" s="35">
        <v>3515</v>
      </c>
      <c r="V1015" s="35">
        <v>287</v>
      </c>
      <c r="W1015" s="35">
        <v>151</v>
      </c>
      <c r="X1015" s="58">
        <v>10114.68691</v>
      </c>
      <c r="Y1015" s="58">
        <v>10115</v>
      </c>
    </row>
    <row r="1016" spans="1:25" s="58" customFormat="1">
      <c r="A1016" s="56">
        <v>3515</v>
      </c>
      <c r="B1016" s="35">
        <v>3515287191</v>
      </c>
      <c r="C1016" s="37" t="s">
        <v>568</v>
      </c>
      <c r="D1016" s="38">
        <v>0</v>
      </c>
      <c r="E1016" s="38">
        <v>0</v>
      </c>
      <c r="F1016" s="38">
        <v>1</v>
      </c>
      <c r="G1016" s="38">
        <v>21</v>
      </c>
      <c r="H1016" s="38">
        <v>11</v>
      </c>
      <c r="I1016" s="38">
        <v>0</v>
      </c>
      <c r="J1016" s="38">
        <v>0</v>
      </c>
      <c r="K1016" s="57">
        <v>1.2738</v>
      </c>
      <c r="L1016" s="38">
        <v>0</v>
      </c>
      <c r="M1016" s="38">
        <v>0</v>
      </c>
      <c r="N1016" s="38">
        <v>0</v>
      </c>
      <c r="O1016" s="38">
        <v>0</v>
      </c>
      <c r="P1016" s="38">
        <v>8</v>
      </c>
      <c r="Q1016" s="38">
        <v>33</v>
      </c>
      <c r="R1016" s="57">
        <v>1</v>
      </c>
      <c r="S1016" s="38">
        <v>8</v>
      </c>
      <c r="T1016" s="35"/>
      <c r="U1016" s="35">
        <v>3515</v>
      </c>
      <c r="V1016" s="35">
        <v>287</v>
      </c>
      <c r="W1016" s="35">
        <v>191</v>
      </c>
      <c r="X1016" s="58">
        <v>372319.12802999996</v>
      </c>
      <c r="Y1016" s="58">
        <v>11282</v>
      </c>
    </row>
    <row r="1017" spans="1:25" s="58" customFormat="1">
      <c r="A1017" s="56">
        <v>3515</v>
      </c>
      <c r="B1017" s="35">
        <v>3515287215</v>
      </c>
      <c r="C1017" s="37" t="s">
        <v>568</v>
      </c>
      <c r="D1017" s="38">
        <v>0</v>
      </c>
      <c r="E1017" s="38">
        <v>0</v>
      </c>
      <c r="F1017" s="38">
        <v>3</v>
      </c>
      <c r="G1017" s="38">
        <v>10</v>
      </c>
      <c r="H1017" s="38">
        <v>2</v>
      </c>
      <c r="I1017" s="38">
        <v>0</v>
      </c>
      <c r="J1017" s="38">
        <v>0</v>
      </c>
      <c r="K1017" s="57">
        <v>0.57899999999999996</v>
      </c>
      <c r="L1017" s="38">
        <v>0</v>
      </c>
      <c r="M1017" s="38">
        <v>0</v>
      </c>
      <c r="N1017" s="38">
        <v>0</v>
      </c>
      <c r="O1017" s="38">
        <v>0</v>
      </c>
      <c r="P1017" s="38">
        <v>8</v>
      </c>
      <c r="Q1017" s="38">
        <v>15</v>
      </c>
      <c r="R1017" s="57">
        <v>1</v>
      </c>
      <c r="S1017" s="38">
        <v>10</v>
      </c>
      <c r="T1017" s="35"/>
      <c r="U1017" s="35">
        <v>3515</v>
      </c>
      <c r="V1017" s="35">
        <v>287</v>
      </c>
      <c r="W1017" s="35">
        <v>215</v>
      </c>
      <c r="X1017" s="58">
        <v>197588.62365000002</v>
      </c>
      <c r="Y1017" s="58">
        <v>13173</v>
      </c>
    </row>
    <row r="1018" spans="1:25" s="58" customFormat="1">
      <c r="A1018" s="56">
        <v>3515</v>
      </c>
      <c r="B1018" s="35">
        <v>3515287226</v>
      </c>
      <c r="C1018" s="37" t="s">
        <v>568</v>
      </c>
      <c r="D1018" s="38">
        <v>0</v>
      </c>
      <c r="E1018" s="38">
        <v>0</v>
      </c>
      <c r="F1018" s="38">
        <v>0</v>
      </c>
      <c r="G1018" s="38">
        <v>1</v>
      </c>
      <c r="H1018" s="38">
        <v>0</v>
      </c>
      <c r="I1018" s="38">
        <v>0</v>
      </c>
      <c r="J1018" s="38">
        <v>0</v>
      </c>
      <c r="K1018" s="57">
        <v>3.8600000000000002E-2</v>
      </c>
      <c r="L1018" s="38">
        <v>0</v>
      </c>
      <c r="M1018" s="38">
        <v>0</v>
      </c>
      <c r="N1018" s="38">
        <v>0</v>
      </c>
      <c r="O1018" s="38">
        <v>0</v>
      </c>
      <c r="P1018" s="38">
        <v>1</v>
      </c>
      <c r="Q1018" s="38">
        <v>1</v>
      </c>
      <c r="R1018" s="57">
        <v>1</v>
      </c>
      <c r="S1018" s="38">
        <v>9</v>
      </c>
      <c r="T1018" s="35"/>
      <c r="U1018" s="35">
        <v>3515</v>
      </c>
      <c r="V1018" s="35">
        <v>287</v>
      </c>
      <c r="W1018" s="35">
        <v>226</v>
      </c>
      <c r="X1018" s="58">
        <v>15695.27691</v>
      </c>
      <c r="Y1018" s="58">
        <v>15695</v>
      </c>
    </row>
    <row r="1019" spans="1:25" s="58" customFormat="1">
      <c r="A1019" s="56">
        <v>3515</v>
      </c>
      <c r="B1019" s="35">
        <v>3515287227</v>
      </c>
      <c r="C1019" s="37" t="s">
        <v>568</v>
      </c>
      <c r="D1019" s="38">
        <v>0</v>
      </c>
      <c r="E1019" s="38">
        <v>0</v>
      </c>
      <c r="F1019" s="38">
        <v>3</v>
      </c>
      <c r="G1019" s="38">
        <v>12</v>
      </c>
      <c r="H1019" s="38">
        <v>2</v>
      </c>
      <c r="I1019" s="38">
        <v>0</v>
      </c>
      <c r="J1019" s="38">
        <v>0</v>
      </c>
      <c r="K1019" s="57">
        <v>0.65620000000000001</v>
      </c>
      <c r="L1019" s="38">
        <v>0</v>
      </c>
      <c r="M1019" s="38">
        <v>0</v>
      </c>
      <c r="N1019" s="38">
        <v>0</v>
      </c>
      <c r="O1019" s="38">
        <v>0</v>
      </c>
      <c r="P1019" s="38">
        <v>7</v>
      </c>
      <c r="Q1019" s="38">
        <v>17</v>
      </c>
      <c r="R1019" s="57">
        <v>1</v>
      </c>
      <c r="S1019" s="38">
        <v>10</v>
      </c>
      <c r="T1019" s="35"/>
      <c r="U1019" s="35">
        <v>3515</v>
      </c>
      <c r="V1019" s="35">
        <v>287</v>
      </c>
      <c r="W1019" s="35">
        <v>227</v>
      </c>
      <c r="X1019" s="58">
        <v>211975.35747000002</v>
      </c>
      <c r="Y1019" s="58">
        <v>12469</v>
      </c>
    </row>
    <row r="1020" spans="1:25" s="58" customFormat="1">
      <c r="A1020" s="56">
        <v>3515</v>
      </c>
      <c r="B1020" s="35">
        <v>3515287277</v>
      </c>
      <c r="C1020" s="37" t="s">
        <v>568</v>
      </c>
      <c r="D1020" s="38">
        <v>0</v>
      </c>
      <c r="E1020" s="38">
        <v>0</v>
      </c>
      <c r="F1020" s="38">
        <v>15</v>
      </c>
      <c r="G1020" s="38">
        <v>64</v>
      </c>
      <c r="H1020" s="38">
        <v>42</v>
      </c>
      <c r="I1020" s="38">
        <v>0</v>
      </c>
      <c r="J1020" s="38">
        <v>0</v>
      </c>
      <c r="K1020" s="57">
        <v>4.6706000000000003</v>
      </c>
      <c r="L1020" s="38">
        <v>0</v>
      </c>
      <c r="M1020" s="38">
        <v>4</v>
      </c>
      <c r="N1020" s="38">
        <v>3</v>
      </c>
      <c r="O1020" s="38">
        <v>0</v>
      </c>
      <c r="P1020" s="38">
        <v>75</v>
      </c>
      <c r="Q1020" s="38">
        <v>121</v>
      </c>
      <c r="R1020" s="57">
        <v>1</v>
      </c>
      <c r="S1020" s="38">
        <v>12</v>
      </c>
      <c r="T1020" s="35"/>
      <c r="U1020" s="35">
        <v>3515</v>
      </c>
      <c r="V1020" s="35">
        <v>287</v>
      </c>
      <c r="W1020" s="35">
        <v>277</v>
      </c>
      <c r="X1020" s="58">
        <v>1712030.9861099999</v>
      </c>
      <c r="Y1020" s="58">
        <v>14149</v>
      </c>
    </row>
    <row r="1021" spans="1:25" s="58" customFormat="1">
      <c r="A1021" s="56">
        <v>3515</v>
      </c>
      <c r="B1021" s="35">
        <v>3515287287</v>
      </c>
      <c r="C1021" s="37" t="s">
        <v>568</v>
      </c>
      <c r="D1021" s="38">
        <v>0</v>
      </c>
      <c r="E1021" s="38">
        <v>0</v>
      </c>
      <c r="F1021" s="38">
        <v>6</v>
      </c>
      <c r="G1021" s="38">
        <v>10</v>
      </c>
      <c r="H1021" s="38">
        <v>1</v>
      </c>
      <c r="I1021" s="38">
        <v>0</v>
      </c>
      <c r="J1021" s="38">
        <v>0</v>
      </c>
      <c r="K1021" s="57">
        <v>0.65620000000000001</v>
      </c>
      <c r="L1021" s="38">
        <v>0</v>
      </c>
      <c r="M1021" s="38">
        <v>0</v>
      </c>
      <c r="N1021" s="38">
        <v>0</v>
      </c>
      <c r="O1021" s="38">
        <v>0</v>
      </c>
      <c r="P1021" s="38">
        <v>6</v>
      </c>
      <c r="Q1021" s="38">
        <v>17</v>
      </c>
      <c r="R1021" s="57">
        <v>1</v>
      </c>
      <c r="S1021" s="38">
        <v>4</v>
      </c>
      <c r="T1021" s="35"/>
      <c r="U1021" s="35">
        <v>3515</v>
      </c>
      <c r="V1021" s="35">
        <v>287</v>
      </c>
      <c r="W1021" s="35">
        <v>287</v>
      </c>
      <c r="X1021" s="58">
        <v>197091.75747000001</v>
      </c>
      <c r="Y1021" s="58">
        <v>11594</v>
      </c>
    </row>
    <row r="1022" spans="1:25" s="58" customFormat="1">
      <c r="A1022" s="56">
        <v>3515</v>
      </c>
      <c r="B1022" s="35">
        <v>3515287306</v>
      </c>
      <c r="C1022" s="37" t="s">
        <v>568</v>
      </c>
      <c r="D1022" s="38">
        <v>0</v>
      </c>
      <c r="E1022" s="38">
        <v>0</v>
      </c>
      <c r="F1022" s="38">
        <v>1</v>
      </c>
      <c r="G1022" s="38">
        <v>5</v>
      </c>
      <c r="H1022" s="38">
        <v>3</v>
      </c>
      <c r="I1022" s="38">
        <v>0</v>
      </c>
      <c r="J1022" s="38">
        <v>0</v>
      </c>
      <c r="K1022" s="57">
        <v>0.34739999999999999</v>
      </c>
      <c r="L1022" s="38">
        <v>0</v>
      </c>
      <c r="M1022" s="38">
        <v>0</v>
      </c>
      <c r="N1022" s="38">
        <v>0</v>
      </c>
      <c r="O1022" s="38">
        <v>0</v>
      </c>
      <c r="P1022" s="38">
        <v>5</v>
      </c>
      <c r="Q1022" s="38">
        <v>9</v>
      </c>
      <c r="R1022" s="57">
        <v>1</v>
      </c>
      <c r="S1022" s="38">
        <v>10</v>
      </c>
      <c r="T1022" s="35"/>
      <c r="U1022" s="35">
        <v>3515</v>
      </c>
      <c r="V1022" s="35">
        <v>287</v>
      </c>
      <c r="W1022" s="35">
        <v>306</v>
      </c>
      <c r="X1022" s="58">
        <v>119113.84218999998</v>
      </c>
      <c r="Y1022" s="58">
        <v>13235</v>
      </c>
    </row>
    <row r="1023" spans="1:25" s="58" customFormat="1">
      <c r="A1023" s="56">
        <v>3515</v>
      </c>
      <c r="B1023" s="35">
        <v>3515287316</v>
      </c>
      <c r="C1023" s="37" t="s">
        <v>568</v>
      </c>
      <c r="D1023" s="38">
        <v>0</v>
      </c>
      <c r="E1023" s="38">
        <v>0</v>
      </c>
      <c r="F1023" s="38">
        <v>0</v>
      </c>
      <c r="G1023" s="38">
        <v>15</v>
      </c>
      <c r="H1023" s="38">
        <v>2</v>
      </c>
      <c r="I1023" s="38">
        <v>0</v>
      </c>
      <c r="J1023" s="38">
        <v>0</v>
      </c>
      <c r="K1023" s="57">
        <v>0.65620000000000001</v>
      </c>
      <c r="L1023" s="38">
        <v>0</v>
      </c>
      <c r="M1023" s="38">
        <v>4</v>
      </c>
      <c r="N1023" s="38">
        <v>0</v>
      </c>
      <c r="O1023" s="38">
        <v>0</v>
      </c>
      <c r="P1023" s="38">
        <v>12</v>
      </c>
      <c r="Q1023" s="38">
        <v>17</v>
      </c>
      <c r="R1023" s="57">
        <v>1</v>
      </c>
      <c r="S1023" s="38">
        <v>11</v>
      </c>
      <c r="T1023" s="35"/>
      <c r="U1023" s="35">
        <v>3515</v>
      </c>
      <c r="V1023" s="35">
        <v>287</v>
      </c>
      <c r="W1023" s="35">
        <v>316</v>
      </c>
      <c r="X1023" s="58">
        <v>255360.87747000001</v>
      </c>
      <c r="Y1023" s="58">
        <v>15021</v>
      </c>
    </row>
    <row r="1024" spans="1:25" s="58" customFormat="1">
      <c r="A1024" s="56">
        <v>3515</v>
      </c>
      <c r="B1024" s="35">
        <v>3515287658</v>
      </c>
      <c r="C1024" s="37" t="s">
        <v>568</v>
      </c>
      <c r="D1024" s="38">
        <v>0</v>
      </c>
      <c r="E1024" s="38">
        <v>0</v>
      </c>
      <c r="F1024" s="38">
        <v>0</v>
      </c>
      <c r="G1024" s="38">
        <v>3</v>
      </c>
      <c r="H1024" s="38">
        <v>5</v>
      </c>
      <c r="I1024" s="38">
        <v>0</v>
      </c>
      <c r="J1024" s="38">
        <v>0</v>
      </c>
      <c r="K1024" s="57">
        <v>0.30880000000000002</v>
      </c>
      <c r="L1024" s="38">
        <v>0</v>
      </c>
      <c r="M1024" s="38">
        <v>0</v>
      </c>
      <c r="N1024" s="38">
        <v>0</v>
      </c>
      <c r="O1024" s="38">
        <v>0</v>
      </c>
      <c r="P1024" s="38">
        <v>1</v>
      </c>
      <c r="Q1024" s="38">
        <v>8</v>
      </c>
      <c r="R1024" s="57">
        <v>1</v>
      </c>
      <c r="S1024" s="38">
        <v>7</v>
      </c>
      <c r="T1024" s="35"/>
      <c r="U1024" s="35">
        <v>3515</v>
      </c>
      <c r="V1024" s="35">
        <v>287</v>
      </c>
      <c r="W1024" s="35">
        <v>658</v>
      </c>
      <c r="X1024" s="58">
        <v>84172.655279999992</v>
      </c>
      <c r="Y1024" s="58">
        <v>10522</v>
      </c>
    </row>
    <row r="1025" spans="1:25" s="58" customFormat="1">
      <c r="A1025" s="56">
        <v>3515</v>
      </c>
      <c r="B1025" s="35">
        <v>3515287767</v>
      </c>
      <c r="C1025" s="37" t="s">
        <v>568</v>
      </c>
      <c r="D1025" s="38">
        <v>0</v>
      </c>
      <c r="E1025" s="38">
        <v>0</v>
      </c>
      <c r="F1025" s="38">
        <v>8</v>
      </c>
      <c r="G1025" s="38">
        <v>37</v>
      </c>
      <c r="H1025" s="38">
        <v>6</v>
      </c>
      <c r="I1025" s="38">
        <v>0</v>
      </c>
      <c r="J1025" s="38">
        <v>0</v>
      </c>
      <c r="K1025" s="57">
        <v>1.9685999999999999</v>
      </c>
      <c r="L1025" s="38">
        <v>0</v>
      </c>
      <c r="M1025" s="38">
        <v>0</v>
      </c>
      <c r="N1025" s="38">
        <v>0</v>
      </c>
      <c r="O1025" s="38">
        <v>0</v>
      </c>
      <c r="P1025" s="38">
        <v>13</v>
      </c>
      <c r="Q1025" s="38">
        <v>51</v>
      </c>
      <c r="R1025" s="57">
        <v>1</v>
      </c>
      <c r="S1025" s="38">
        <v>9</v>
      </c>
      <c r="T1025" s="35"/>
      <c r="U1025" s="35">
        <v>3515</v>
      </c>
      <c r="V1025" s="35">
        <v>287</v>
      </c>
      <c r="W1025" s="35">
        <v>767</v>
      </c>
      <c r="X1025" s="58">
        <v>585829.06241000001</v>
      </c>
      <c r="Y1025" s="58">
        <v>11487</v>
      </c>
    </row>
    <row r="1026" spans="1:25" s="58" customFormat="1">
      <c r="A1026" s="56">
        <v>3515</v>
      </c>
      <c r="B1026" s="35">
        <v>3515287770</v>
      </c>
      <c r="C1026" s="37" t="s">
        <v>568</v>
      </c>
      <c r="D1026" s="38">
        <v>0</v>
      </c>
      <c r="E1026" s="38">
        <v>0</v>
      </c>
      <c r="F1026" s="38">
        <v>0</v>
      </c>
      <c r="G1026" s="38">
        <v>0</v>
      </c>
      <c r="H1026" s="38">
        <v>2</v>
      </c>
      <c r="I1026" s="38">
        <v>0</v>
      </c>
      <c r="J1026" s="38">
        <v>0</v>
      </c>
      <c r="K1026" s="57">
        <v>7.7200000000000005E-2</v>
      </c>
      <c r="L1026" s="38">
        <v>0</v>
      </c>
      <c r="M1026" s="38">
        <v>0</v>
      </c>
      <c r="N1026" s="38">
        <v>0</v>
      </c>
      <c r="O1026" s="38">
        <v>0</v>
      </c>
      <c r="P1026" s="38">
        <v>0</v>
      </c>
      <c r="Q1026" s="38">
        <v>2</v>
      </c>
      <c r="R1026" s="57">
        <v>1</v>
      </c>
      <c r="S1026" s="38">
        <v>6</v>
      </c>
      <c r="T1026" s="35"/>
      <c r="U1026" s="35">
        <v>3515</v>
      </c>
      <c r="V1026" s="35">
        <v>287</v>
      </c>
      <c r="W1026" s="35">
        <v>770</v>
      </c>
      <c r="X1026" s="58">
        <v>19508.853819999997</v>
      </c>
      <c r="Y1026" s="58">
        <v>9754</v>
      </c>
    </row>
    <row r="1027" spans="1:25" s="58" customFormat="1">
      <c r="A1027" s="56">
        <v>3515</v>
      </c>
      <c r="B1027" s="35">
        <v>3515287778</v>
      </c>
      <c r="C1027" s="37" t="s">
        <v>568</v>
      </c>
      <c r="D1027" s="38">
        <v>0</v>
      </c>
      <c r="E1027" s="38">
        <v>0</v>
      </c>
      <c r="F1027" s="38">
        <v>2</v>
      </c>
      <c r="G1027" s="38">
        <v>3</v>
      </c>
      <c r="H1027" s="38">
        <v>3</v>
      </c>
      <c r="I1027" s="38">
        <v>0</v>
      </c>
      <c r="J1027" s="38">
        <v>0</v>
      </c>
      <c r="K1027" s="57">
        <v>0.30880000000000002</v>
      </c>
      <c r="L1027" s="38">
        <v>0</v>
      </c>
      <c r="M1027" s="38">
        <v>0</v>
      </c>
      <c r="N1027" s="38">
        <v>1</v>
      </c>
      <c r="O1027" s="38">
        <v>0</v>
      </c>
      <c r="P1027" s="38">
        <v>5</v>
      </c>
      <c r="Q1027" s="38">
        <v>8</v>
      </c>
      <c r="R1027" s="57">
        <v>1</v>
      </c>
      <c r="S1027" s="38">
        <v>9</v>
      </c>
      <c r="T1027" s="35"/>
      <c r="U1027" s="35">
        <v>3515</v>
      </c>
      <c r="V1027" s="35">
        <v>287</v>
      </c>
      <c r="W1027" s="35">
        <v>778</v>
      </c>
      <c r="X1027" s="58">
        <v>110333.86528000001</v>
      </c>
      <c r="Y1027" s="58">
        <v>13792</v>
      </c>
    </row>
    <row r="1028" spans="1:25" s="58" customFormat="1">
      <c r="A1028" s="56">
        <v>3516</v>
      </c>
      <c r="B1028" s="35">
        <v>3516332005</v>
      </c>
      <c r="C1028" s="37" t="s">
        <v>559</v>
      </c>
      <c r="D1028" s="38">
        <v>0</v>
      </c>
      <c r="E1028" s="38">
        <v>0</v>
      </c>
      <c r="F1028" s="38">
        <v>0</v>
      </c>
      <c r="G1028" s="38">
        <v>0</v>
      </c>
      <c r="H1028" s="38">
        <v>30</v>
      </c>
      <c r="I1028" s="38">
        <v>22</v>
      </c>
      <c r="J1028" s="38">
        <v>0</v>
      </c>
      <c r="K1028" s="57">
        <v>2.0072000000000001</v>
      </c>
      <c r="L1028" s="38">
        <v>0</v>
      </c>
      <c r="M1028" s="38">
        <v>0</v>
      </c>
      <c r="N1028" s="38">
        <v>4</v>
      </c>
      <c r="O1028" s="38">
        <v>2</v>
      </c>
      <c r="P1028" s="38">
        <v>18</v>
      </c>
      <c r="Q1028" s="38">
        <v>52</v>
      </c>
      <c r="R1028" s="57">
        <v>1</v>
      </c>
      <c r="S1028" s="38">
        <v>8</v>
      </c>
      <c r="T1028" s="35"/>
      <c r="U1028" s="35">
        <v>3516</v>
      </c>
      <c r="V1028" s="35">
        <v>332</v>
      </c>
      <c r="W1028" s="35">
        <v>5</v>
      </c>
      <c r="X1028" s="58">
        <v>659631.99932000006</v>
      </c>
      <c r="Y1028" s="58">
        <v>12685</v>
      </c>
    </row>
    <row r="1029" spans="1:25" s="58" customFormat="1">
      <c r="A1029" s="56">
        <v>3516</v>
      </c>
      <c r="B1029" s="35">
        <v>3516332061</v>
      </c>
      <c r="C1029" s="37" t="s">
        <v>559</v>
      </c>
      <c r="D1029" s="38">
        <v>0</v>
      </c>
      <c r="E1029" s="38">
        <v>0</v>
      </c>
      <c r="F1029" s="38">
        <v>0</v>
      </c>
      <c r="G1029" s="38">
        <v>0</v>
      </c>
      <c r="H1029" s="38">
        <v>8</v>
      </c>
      <c r="I1029" s="38">
        <v>5</v>
      </c>
      <c r="J1029" s="38">
        <v>0</v>
      </c>
      <c r="K1029" s="57">
        <v>0.50180000000000002</v>
      </c>
      <c r="L1029" s="38">
        <v>0</v>
      </c>
      <c r="M1029" s="38">
        <v>0</v>
      </c>
      <c r="N1029" s="38">
        <v>0</v>
      </c>
      <c r="O1029" s="38">
        <v>0</v>
      </c>
      <c r="P1029" s="38">
        <v>9</v>
      </c>
      <c r="Q1029" s="38">
        <v>13</v>
      </c>
      <c r="R1029" s="57">
        <v>1</v>
      </c>
      <c r="S1029" s="38">
        <v>11</v>
      </c>
      <c r="T1029" s="35"/>
      <c r="U1029" s="35">
        <v>3516</v>
      </c>
      <c r="V1029" s="35">
        <v>332</v>
      </c>
      <c r="W1029" s="35">
        <v>61</v>
      </c>
      <c r="X1029" s="58">
        <v>191529.32983</v>
      </c>
      <c r="Y1029" s="58">
        <v>14733</v>
      </c>
    </row>
    <row r="1030" spans="1:25" s="58" customFormat="1">
      <c r="A1030" s="56">
        <v>3516</v>
      </c>
      <c r="B1030" s="35">
        <v>3516332086</v>
      </c>
      <c r="C1030" s="37" t="s">
        <v>559</v>
      </c>
      <c r="D1030" s="38">
        <v>0</v>
      </c>
      <c r="E1030" s="38">
        <v>0</v>
      </c>
      <c r="F1030" s="38">
        <v>0</v>
      </c>
      <c r="G1030" s="38">
        <v>0</v>
      </c>
      <c r="H1030" s="38">
        <v>1</v>
      </c>
      <c r="I1030" s="38">
        <v>0</v>
      </c>
      <c r="J1030" s="38">
        <v>0</v>
      </c>
      <c r="K1030" s="57">
        <v>3.8600000000000002E-2</v>
      </c>
      <c r="L1030" s="38">
        <v>0</v>
      </c>
      <c r="M1030" s="38">
        <v>0</v>
      </c>
      <c r="N1030" s="38">
        <v>0</v>
      </c>
      <c r="O1030" s="38">
        <v>0</v>
      </c>
      <c r="P1030" s="38">
        <v>0</v>
      </c>
      <c r="Q1030" s="38">
        <v>1</v>
      </c>
      <c r="R1030" s="57">
        <v>1</v>
      </c>
      <c r="S1030" s="38">
        <v>8</v>
      </c>
      <c r="T1030" s="35"/>
      <c r="U1030" s="35">
        <v>3516</v>
      </c>
      <c r="V1030" s="35">
        <v>332</v>
      </c>
      <c r="W1030" s="35">
        <v>86</v>
      </c>
      <c r="X1030" s="58">
        <v>9754.4269099999983</v>
      </c>
      <c r="Y1030" s="58">
        <v>9754</v>
      </c>
    </row>
    <row r="1031" spans="1:25" s="58" customFormat="1">
      <c r="A1031" s="56">
        <v>3516</v>
      </c>
      <c r="B1031" s="35">
        <v>3516332087</v>
      </c>
      <c r="C1031" s="37" t="s">
        <v>559</v>
      </c>
      <c r="D1031" s="38">
        <v>0</v>
      </c>
      <c r="E1031" s="38">
        <v>0</v>
      </c>
      <c r="F1031" s="38">
        <v>0</v>
      </c>
      <c r="G1031" s="38">
        <v>0</v>
      </c>
      <c r="H1031" s="38">
        <v>1</v>
      </c>
      <c r="I1031" s="38">
        <v>3</v>
      </c>
      <c r="J1031" s="38">
        <v>0</v>
      </c>
      <c r="K1031" s="57">
        <v>0.15440000000000001</v>
      </c>
      <c r="L1031" s="38">
        <v>0</v>
      </c>
      <c r="M1031" s="38">
        <v>0</v>
      </c>
      <c r="N1031" s="38">
        <v>0</v>
      </c>
      <c r="O1031" s="38">
        <v>1</v>
      </c>
      <c r="P1031" s="38">
        <v>4</v>
      </c>
      <c r="Q1031" s="38">
        <v>4</v>
      </c>
      <c r="R1031" s="57">
        <v>1</v>
      </c>
      <c r="S1031" s="38">
        <v>5</v>
      </c>
      <c r="T1031" s="35"/>
      <c r="U1031" s="35">
        <v>3516</v>
      </c>
      <c r="V1031" s="35">
        <v>332</v>
      </c>
      <c r="W1031" s="35">
        <v>87</v>
      </c>
      <c r="X1031" s="58">
        <v>64745.457640000001</v>
      </c>
      <c r="Y1031" s="58">
        <v>16186</v>
      </c>
    </row>
    <row r="1032" spans="1:25" s="58" customFormat="1">
      <c r="A1032" s="56">
        <v>3516</v>
      </c>
      <c r="B1032" s="35">
        <v>3516332137</v>
      </c>
      <c r="C1032" s="37" t="s">
        <v>559</v>
      </c>
      <c r="D1032" s="38">
        <v>0</v>
      </c>
      <c r="E1032" s="38">
        <v>0</v>
      </c>
      <c r="F1032" s="38">
        <v>0</v>
      </c>
      <c r="G1032" s="38">
        <v>0</v>
      </c>
      <c r="H1032" s="38">
        <v>29</v>
      </c>
      <c r="I1032" s="38">
        <v>33</v>
      </c>
      <c r="J1032" s="38">
        <v>0</v>
      </c>
      <c r="K1032" s="57">
        <v>2.3932000000000002</v>
      </c>
      <c r="L1032" s="38">
        <v>0</v>
      </c>
      <c r="M1032" s="38">
        <v>0</v>
      </c>
      <c r="N1032" s="38">
        <v>3</v>
      </c>
      <c r="O1032" s="38">
        <v>3</v>
      </c>
      <c r="P1032" s="38">
        <v>38</v>
      </c>
      <c r="Q1032" s="38">
        <v>62</v>
      </c>
      <c r="R1032" s="57">
        <v>1</v>
      </c>
      <c r="S1032" s="38">
        <v>12</v>
      </c>
      <c r="T1032" s="35"/>
      <c r="U1032" s="35">
        <v>3516</v>
      </c>
      <c r="V1032" s="35">
        <v>332</v>
      </c>
      <c r="W1032" s="35">
        <v>137</v>
      </c>
      <c r="X1032" s="58">
        <v>927799.89841999998</v>
      </c>
      <c r="Y1032" s="58">
        <v>14965</v>
      </c>
    </row>
    <row r="1033" spans="1:25" s="58" customFormat="1">
      <c r="A1033" s="56">
        <v>3516</v>
      </c>
      <c r="B1033" s="35">
        <v>3516332278</v>
      </c>
      <c r="C1033" s="37" t="s">
        <v>559</v>
      </c>
      <c r="D1033" s="38">
        <v>0</v>
      </c>
      <c r="E1033" s="38">
        <v>0</v>
      </c>
      <c r="F1033" s="38">
        <v>0</v>
      </c>
      <c r="G1033" s="38">
        <v>0</v>
      </c>
      <c r="H1033" s="38">
        <v>1</v>
      </c>
      <c r="I1033" s="38">
        <v>5</v>
      </c>
      <c r="J1033" s="38">
        <v>0</v>
      </c>
      <c r="K1033" s="57">
        <v>0.2316</v>
      </c>
      <c r="L1033" s="38">
        <v>0</v>
      </c>
      <c r="M1033" s="38">
        <v>0</v>
      </c>
      <c r="N1033" s="38">
        <v>0</v>
      </c>
      <c r="O1033" s="38">
        <v>0</v>
      </c>
      <c r="P1033" s="38">
        <v>1</v>
      </c>
      <c r="Q1033" s="38">
        <v>6</v>
      </c>
      <c r="R1033" s="57">
        <v>1</v>
      </c>
      <c r="S1033" s="38">
        <v>7</v>
      </c>
      <c r="T1033" s="35"/>
      <c r="U1033" s="35">
        <v>3516</v>
      </c>
      <c r="V1033" s="35">
        <v>332</v>
      </c>
      <c r="W1033" s="35">
        <v>278</v>
      </c>
      <c r="X1033" s="58">
        <v>72868.221459999986</v>
      </c>
      <c r="Y1033" s="58">
        <v>12145</v>
      </c>
    </row>
    <row r="1034" spans="1:25" s="58" customFormat="1">
      <c r="A1034" s="56">
        <v>3516</v>
      </c>
      <c r="B1034" s="35">
        <v>3516332281</v>
      </c>
      <c r="C1034" s="37" t="s">
        <v>559</v>
      </c>
      <c r="D1034" s="38">
        <v>0</v>
      </c>
      <c r="E1034" s="38">
        <v>0</v>
      </c>
      <c r="F1034" s="38">
        <v>0</v>
      </c>
      <c r="G1034" s="38">
        <v>0</v>
      </c>
      <c r="H1034" s="38">
        <v>87</v>
      </c>
      <c r="I1034" s="38">
        <v>68</v>
      </c>
      <c r="J1034" s="38">
        <v>0</v>
      </c>
      <c r="K1034" s="57">
        <v>5.9829999999999997</v>
      </c>
      <c r="L1034" s="38">
        <v>0</v>
      </c>
      <c r="M1034" s="38">
        <v>0</v>
      </c>
      <c r="N1034" s="38">
        <v>6</v>
      </c>
      <c r="O1034" s="38">
        <v>6</v>
      </c>
      <c r="P1034" s="38">
        <v>125</v>
      </c>
      <c r="Q1034" s="38">
        <v>155</v>
      </c>
      <c r="R1034" s="57">
        <v>1</v>
      </c>
      <c r="S1034" s="38">
        <v>12</v>
      </c>
      <c r="T1034" s="35"/>
      <c r="U1034" s="35">
        <v>3516</v>
      </c>
      <c r="V1034" s="35">
        <v>332</v>
      </c>
      <c r="W1034" s="35">
        <v>281</v>
      </c>
      <c r="X1034" s="58">
        <v>2479053.0410500001</v>
      </c>
      <c r="Y1034" s="58">
        <v>15994</v>
      </c>
    </row>
    <row r="1035" spans="1:25" s="58" customFormat="1">
      <c r="A1035" s="56">
        <v>3516</v>
      </c>
      <c r="B1035" s="35">
        <v>3516332325</v>
      </c>
      <c r="C1035" s="37" t="s">
        <v>559</v>
      </c>
      <c r="D1035" s="38">
        <v>0</v>
      </c>
      <c r="E1035" s="38">
        <v>0</v>
      </c>
      <c r="F1035" s="38">
        <v>0</v>
      </c>
      <c r="G1035" s="38">
        <v>0</v>
      </c>
      <c r="H1035" s="38">
        <v>12</v>
      </c>
      <c r="I1035" s="38">
        <v>22</v>
      </c>
      <c r="J1035" s="38">
        <v>0</v>
      </c>
      <c r="K1035" s="57">
        <v>1.3124</v>
      </c>
      <c r="L1035" s="38">
        <v>0</v>
      </c>
      <c r="M1035" s="38">
        <v>0</v>
      </c>
      <c r="N1035" s="38">
        <v>0</v>
      </c>
      <c r="O1035" s="38">
        <v>0</v>
      </c>
      <c r="P1035" s="38">
        <v>17</v>
      </c>
      <c r="Q1035" s="38">
        <v>34</v>
      </c>
      <c r="R1035" s="57">
        <v>1</v>
      </c>
      <c r="S1035" s="38">
        <v>9</v>
      </c>
      <c r="T1035" s="35"/>
      <c r="U1035" s="35">
        <v>3516</v>
      </c>
      <c r="V1035" s="35">
        <v>332</v>
      </c>
      <c r="W1035" s="35">
        <v>325</v>
      </c>
      <c r="X1035" s="58">
        <v>467375.42493999994</v>
      </c>
      <c r="Y1035" s="58">
        <v>13746</v>
      </c>
    </row>
    <row r="1036" spans="1:25" s="58" customFormat="1">
      <c r="A1036" s="56">
        <v>3516</v>
      </c>
      <c r="B1036" s="35">
        <v>3516332332</v>
      </c>
      <c r="C1036" s="37" t="s">
        <v>559</v>
      </c>
      <c r="D1036" s="38">
        <v>0</v>
      </c>
      <c r="E1036" s="38">
        <v>0</v>
      </c>
      <c r="F1036" s="38">
        <v>0</v>
      </c>
      <c r="G1036" s="38">
        <v>0</v>
      </c>
      <c r="H1036" s="38">
        <v>24</v>
      </c>
      <c r="I1036" s="38">
        <v>16</v>
      </c>
      <c r="J1036" s="38">
        <v>0</v>
      </c>
      <c r="K1036" s="57">
        <v>1.544</v>
      </c>
      <c r="L1036" s="38">
        <v>0</v>
      </c>
      <c r="M1036" s="38">
        <v>0</v>
      </c>
      <c r="N1036" s="38">
        <v>3</v>
      </c>
      <c r="O1036" s="38">
        <v>3</v>
      </c>
      <c r="P1036" s="38">
        <v>25</v>
      </c>
      <c r="Q1036" s="38">
        <v>40</v>
      </c>
      <c r="R1036" s="57">
        <v>1</v>
      </c>
      <c r="S1036" s="38">
        <v>10</v>
      </c>
      <c r="T1036" s="35"/>
      <c r="U1036" s="35">
        <v>3516</v>
      </c>
      <c r="V1036" s="35">
        <v>332</v>
      </c>
      <c r="W1036" s="35">
        <v>332</v>
      </c>
      <c r="X1036" s="58">
        <v>581589.16639999999</v>
      </c>
      <c r="Y1036" s="58">
        <v>14540</v>
      </c>
    </row>
    <row r="1037" spans="1:25" s="58" customFormat="1">
      <c r="A1037" s="56">
        <v>3516</v>
      </c>
      <c r="B1037" s="35">
        <v>3516332683</v>
      </c>
      <c r="C1037" s="37" t="s">
        <v>559</v>
      </c>
      <c r="D1037" s="38">
        <v>0</v>
      </c>
      <c r="E1037" s="38">
        <v>0</v>
      </c>
      <c r="F1037" s="38">
        <v>0</v>
      </c>
      <c r="G1037" s="38">
        <v>0</v>
      </c>
      <c r="H1037" s="38">
        <v>1</v>
      </c>
      <c r="I1037" s="38">
        <v>0</v>
      </c>
      <c r="J1037" s="38">
        <v>0</v>
      </c>
      <c r="K1037" s="57">
        <v>3.8600000000000002E-2</v>
      </c>
      <c r="L1037" s="38">
        <v>0</v>
      </c>
      <c r="M1037" s="38">
        <v>0</v>
      </c>
      <c r="N1037" s="38">
        <v>0</v>
      </c>
      <c r="O1037" s="38">
        <v>0</v>
      </c>
      <c r="P1037" s="38">
        <v>1</v>
      </c>
      <c r="Q1037" s="38">
        <v>1</v>
      </c>
      <c r="R1037" s="57">
        <v>1</v>
      </c>
      <c r="S1037" s="38">
        <v>5</v>
      </c>
      <c r="T1037" s="35"/>
      <c r="U1037" s="35">
        <v>3516</v>
      </c>
      <c r="V1037" s="35">
        <v>332</v>
      </c>
      <c r="W1037" s="35">
        <v>683</v>
      </c>
      <c r="X1037" s="58">
        <v>14164.726909999999</v>
      </c>
      <c r="Y1037" s="58">
        <v>14165</v>
      </c>
    </row>
    <row r="1038" spans="1:25" s="58" customFormat="1">
      <c r="A1038" s="56">
        <v>3517</v>
      </c>
      <c r="B1038" s="35">
        <v>3517239010</v>
      </c>
      <c r="C1038" s="37" t="s">
        <v>560</v>
      </c>
      <c r="D1038" s="38">
        <v>0</v>
      </c>
      <c r="E1038" s="38">
        <v>0</v>
      </c>
      <c r="F1038" s="38">
        <v>0</v>
      </c>
      <c r="G1038" s="38">
        <v>0</v>
      </c>
      <c r="H1038" s="38">
        <v>0</v>
      </c>
      <c r="I1038" s="38">
        <v>1</v>
      </c>
      <c r="J1038" s="38">
        <v>0</v>
      </c>
      <c r="K1038" s="57">
        <v>3.8600000000000002E-2</v>
      </c>
      <c r="L1038" s="38">
        <v>0</v>
      </c>
      <c r="M1038" s="38">
        <v>0</v>
      </c>
      <c r="N1038" s="38">
        <v>0</v>
      </c>
      <c r="O1038" s="38">
        <v>0</v>
      </c>
      <c r="P1038" s="38">
        <v>1</v>
      </c>
      <c r="Q1038" s="38">
        <v>1</v>
      </c>
      <c r="R1038" s="57">
        <v>1.0369999999999999</v>
      </c>
      <c r="S1038" s="38">
        <v>3</v>
      </c>
      <c r="T1038" s="35"/>
      <c r="U1038" s="35">
        <v>3517</v>
      </c>
      <c r="V1038" s="35">
        <v>239</v>
      </c>
      <c r="W1038" s="35">
        <v>10</v>
      </c>
      <c r="X1038" s="58">
        <v>16290.441737951998</v>
      </c>
      <c r="Y1038" s="58">
        <v>16290</v>
      </c>
    </row>
    <row r="1039" spans="1:25" s="58" customFormat="1">
      <c r="A1039" s="56">
        <v>3517</v>
      </c>
      <c r="B1039" s="35">
        <v>3517239020</v>
      </c>
      <c r="C1039" s="37" t="s">
        <v>560</v>
      </c>
      <c r="D1039" s="38">
        <v>0</v>
      </c>
      <c r="E1039" s="38">
        <v>0</v>
      </c>
      <c r="F1039" s="38">
        <v>0</v>
      </c>
      <c r="G1039" s="38">
        <v>0</v>
      </c>
      <c r="H1039" s="38">
        <v>0</v>
      </c>
      <c r="I1039" s="38">
        <v>1</v>
      </c>
      <c r="J1039" s="38">
        <v>0</v>
      </c>
      <c r="K1039" s="57">
        <v>3.8600000000000002E-2</v>
      </c>
      <c r="L1039" s="38">
        <v>0</v>
      </c>
      <c r="M1039" s="38">
        <v>0</v>
      </c>
      <c r="N1039" s="38">
        <v>0</v>
      </c>
      <c r="O1039" s="38">
        <v>0</v>
      </c>
      <c r="P1039" s="38">
        <v>0</v>
      </c>
      <c r="Q1039" s="38">
        <v>1</v>
      </c>
      <c r="R1039" s="57">
        <v>1.0369999999999999</v>
      </c>
      <c r="S1039" s="38">
        <v>10</v>
      </c>
      <c r="T1039" s="35"/>
      <c r="U1039" s="35">
        <v>3517</v>
      </c>
      <c r="V1039" s="35">
        <v>239</v>
      </c>
      <c r="W1039" s="35">
        <v>20</v>
      </c>
      <c r="X1039" s="58">
        <v>11959.794577952</v>
      </c>
      <c r="Y1039" s="58">
        <v>11960</v>
      </c>
    </row>
    <row r="1040" spans="1:25" s="58" customFormat="1">
      <c r="A1040" s="56">
        <v>3517</v>
      </c>
      <c r="B1040" s="35">
        <v>3517239036</v>
      </c>
      <c r="C1040" s="37" t="s">
        <v>560</v>
      </c>
      <c r="D1040" s="38">
        <v>0</v>
      </c>
      <c r="E1040" s="38">
        <v>0</v>
      </c>
      <c r="F1040" s="38">
        <v>0</v>
      </c>
      <c r="G1040" s="38">
        <v>0</v>
      </c>
      <c r="H1040" s="38">
        <v>0</v>
      </c>
      <c r="I1040" s="38">
        <v>5</v>
      </c>
      <c r="J1040" s="38">
        <v>0</v>
      </c>
      <c r="K1040" s="57">
        <v>0.193</v>
      </c>
      <c r="L1040" s="38">
        <v>0</v>
      </c>
      <c r="M1040" s="38">
        <v>0</v>
      </c>
      <c r="N1040" s="38">
        <v>0</v>
      </c>
      <c r="O1040" s="38">
        <v>0</v>
      </c>
      <c r="P1040" s="38">
        <v>4</v>
      </c>
      <c r="Q1040" s="38">
        <v>5</v>
      </c>
      <c r="R1040" s="57">
        <v>1.0369999999999999</v>
      </c>
      <c r="S1040" s="38">
        <v>7</v>
      </c>
      <c r="T1040" s="35"/>
      <c r="U1040" s="35">
        <v>3517</v>
      </c>
      <c r="V1040" s="35">
        <v>239</v>
      </c>
      <c r="W1040" s="35">
        <v>36</v>
      </c>
      <c r="X1040" s="58">
        <v>80693.669289760001</v>
      </c>
      <c r="Y1040" s="58">
        <v>16139</v>
      </c>
    </row>
    <row r="1041" spans="1:25" s="58" customFormat="1">
      <c r="A1041" s="56">
        <v>3517</v>
      </c>
      <c r="B1041" s="35">
        <v>3517239052</v>
      </c>
      <c r="C1041" s="37" t="s">
        <v>560</v>
      </c>
      <c r="D1041" s="38">
        <v>0</v>
      </c>
      <c r="E1041" s="38">
        <v>0</v>
      </c>
      <c r="F1041" s="38">
        <v>0</v>
      </c>
      <c r="G1041" s="38">
        <v>0</v>
      </c>
      <c r="H1041" s="38">
        <v>0</v>
      </c>
      <c r="I1041" s="38">
        <v>20</v>
      </c>
      <c r="J1041" s="38">
        <v>0</v>
      </c>
      <c r="K1041" s="57">
        <v>0.77200000000000002</v>
      </c>
      <c r="L1041" s="38">
        <v>0</v>
      </c>
      <c r="M1041" s="38">
        <v>0</v>
      </c>
      <c r="N1041" s="38">
        <v>0</v>
      </c>
      <c r="O1041" s="38">
        <v>0</v>
      </c>
      <c r="P1041" s="38">
        <v>11</v>
      </c>
      <c r="Q1041" s="38">
        <v>20</v>
      </c>
      <c r="R1041" s="57">
        <v>1.0369999999999999</v>
      </c>
      <c r="S1041" s="38">
        <v>7</v>
      </c>
      <c r="T1041" s="35"/>
      <c r="U1041" s="35">
        <v>3517</v>
      </c>
      <c r="V1041" s="35">
        <v>239</v>
      </c>
      <c r="W1041" s="35">
        <v>52</v>
      </c>
      <c r="X1041" s="58">
        <v>296656.30665903998</v>
      </c>
      <c r="Y1041" s="58">
        <v>14833</v>
      </c>
    </row>
    <row r="1042" spans="1:25" s="58" customFormat="1">
      <c r="A1042" s="56">
        <v>3517</v>
      </c>
      <c r="B1042" s="35">
        <v>3517239072</v>
      </c>
      <c r="C1042" s="37" t="s">
        <v>560</v>
      </c>
      <c r="D1042" s="38">
        <v>0</v>
      </c>
      <c r="E1042" s="38">
        <v>0</v>
      </c>
      <c r="F1042" s="38">
        <v>0</v>
      </c>
      <c r="G1042" s="38">
        <v>0</v>
      </c>
      <c r="H1042" s="38">
        <v>0</v>
      </c>
      <c r="I1042" s="38">
        <v>1</v>
      </c>
      <c r="J1042" s="38">
        <v>0</v>
      </c>
      <c r="K1042" s="57">
        <v>3.8600000000000002E-2</v>
      </c>
      <c r="L1042" s="38">
        <v>0</v>
      </c>
      <c r="M1042" s="38">
        <v>0</v>
      </c>
      <c r="N1042" s="38">
        <v>0</v>
      </c>
      <c r="O1042" s="38">
        <v>0</v>
      </c>
      <c r="P1042" s="38">
        <v>1</v>
      </c>
      <c r="Q1042" s="38">
        <v>1</v>
      </c>
      <c r="R1042" s="57">
        <v>1.0369999999999999</v>
      </c>
      <c r="S1042" s="38">
        <v>6</v>
      </c>
      <c r="T1042" s="35"/>
      <c r="U1042" s="35">
        <v>3517</v>
      </c>
      <c r="V1042" s="35">
        <v>239</v>
      </c>
      <c r="W1042" s="35">
        <v>72</v>
      </c>
      <c r="X1042" s="58">
        <v>16912.762907952001</v>
      </c>
      <c r="Y1042" s="58">
        <v>16913</v>
      </c>
    </row>
    <row r="1043" spans="1:25" s="58" customFormat="1">
      <c r="A1043" s="56">
        <v>3517</v>
      </c>
      <c r="B1043" s="35">
        <v>3517239082</v>
      </c>
      <c r="C1043" s="37" t="s">
        <v>560</v>
      </c>
      <c r="D1043" s="38">
        <v>0</v>
      </c>
      <c r="E1043" s="38">
        <v>0</v>
      </c>
      <c r="F1043" s="38">
        <v>0</v>
      </c>
      <c r="G1043" s="38">
        <v>0</v>
      </c>
      <c r="H1043" s="38">
        <v>0</v>
      </c>
      <c r="I1043" s="38">
        <v>1</v>
      </c>
      <c r="J1043" s="38">
        <v>0</v>
      </c>
      <c r="K1043" s="57">
        <v>3.8600000000000002E-2</v>
      </c>
      <c r="L1043" s="38">
        <v>0</v>
      </c>
      <c r="M1043" s="38">
        <v>0</v>
      </c>
      <c r="N1043" s="38">
        <v>0</v>
      </c>
      <c r="O1043" s="38">
        <v>0</v>
      </c>
      <c r="P1043" s="38">
        <v>1</v>
      </c>
      <c r="Q1043" s="38">
        <v>1</v>
      </c>
      <c r="R1043" s="57">
        <v>1.0369999999999999</v>
      </c>
      <c r="S1043" s="38">
        <v>2</v>
      </c>
      <c r="T1043" s="35"/>
      <c r="U1043" s="35">
        <v>3517</v>
      </c>
      <c r="V1043" s="35">
        <v>239</v>
      </c>
      <c r="W1043" s="35">
        <v>82</v>
      </c>
      <c r="X1043" s="58">
        <v>16177.672387952</v>
      </c>
      <c r="Y1043" s="58">
        <v>16178</v>
      </c>
    </row>
    <row r="1044" spans="1:25" s="58" customFormat="1">
      <c r="A1044" s="56">
        <v>3517</v>
      </c>
      <c r="B1044" s="35">
        <v>3517239083</v>
      </c>
      <c r="C1044" s="37" t="s">
        <v>560</v>
      </c>
      <c r="D1044" s="38">
        <v>0</v>
      </c>
      <c r="E1044" s="38">
        <v>0</v>
      </c>
      <c r="F1044" s="38">
        <v>0</v>
      </c>
      <c r="G1044" s="38">
        <v>0</v>
      </c>
      <c r="H1044" s="38">
        <v>0</v>
      </c>
      <c r="I1044" s="38">
        <v>2</v>
      </c>
      <c r="J1044" s="38">
        <v>0</v>
      </c>
      <c r="K1044" s="57">
        <v>7.7200000000000005E-2</v>
      </c>
      <c r="L1044" s="38">
        <v>0</v>
      </c>
      <c r="M1044" s="38">
        <v>0</v>
      </c>
      <c r="N1044" s="38">
        <v>0</v>
      </c>
      <c r="O1044" s="38">
        <v>0</v>
      </c>
      <c r="P1044" s="38">
        <v>0</v>
      </c>
      <c r="Q1044" s="38">
        <v>2</v>
      </c>
      <c r="R1044" s="57">
        <v>1.0369999999999999</v>
      </c>
      <c r="S1044" s="38">
        <v>6</v>
      </c>
      <c r="T1044" s="35"/>
      <c r="U1044" s="35">
        <v>3517</v>
      </c>
      <c r="V1044" s="35">
        <v>239</v>
      </c>
      <c r="W1044" s="35">
        <v>83</v>
      </c>
      <c r="X1044" s="58">
        <v>23919.589155903999</v>
      </c>
      <c r="Y1044" s="58">
        <v>11960</v>
      </c>
    </row>
    <row r="1045" spans="1:25" s="58" customFormat="1">
      <c r="A1045" s="56">
        <v>3517</v>
      </c>
      <c r="B1045" s="35">
        <v>3517239095</v>
      </c>
      <c r="C1045" s="37" t="s">
        <v>560</v>
      </c>
      <c r="D1045" s="38">
        <v>0</v>
      </c>
      <c r="E1045" s="38">
        <v>0</v>
      </c>
      <c r="F1045" s="38">
        <v>0</v>
      </c>
      <c r="G1045" s="38">
        <v>0</v>
      </c>
      <c r="H1045" s="38">
        <v>0</v>
      </c>
      <c r="I1045" s="38">
        <v>3</v>
      </c>
      <c r="J1045" s="38">
        <v>0</v>
      </c>
      <c r="K1045" s="57">
        <v>0.1158</v>
      </c>
      <c r="L1045" s="38">
        <v>0</v>
      </c>
      <c r="M1045" s="38">
        <v>0</v>
      </c>
      <c r="N1045" s="38">
        <v>0</v>
      </c>
      <c r="O1045" s="38">
        <v>0</v>
      </c>
      <c r="P1045" s="38">
        <v>3</v>
      </c>
      <c r="Q1045" s="38">
        <v>3</v>
      </c>
      <c r="R1045" s="57">
        <v>1.0369999999999999</v>
      </c>
      <c r="S1045" s="38">
        <v>12</v>
      </c>
      <c r="T1045" s="35"/>
      <c r="U1045" s="35">
        <v>3517</v>
      </c>
      <c r="V1045" s="35">
        <v>239</v>
      </c>
      <c r="W1045" s="35">
        <v>95</v>
      </c>
      <c r="X1045" s="58">
        <v>55951.622783856001</v>
      </c>
      <c r="Y1045" s="58">
        <v>18651</v>
      </c>
    </row>
    <row r="1046" spans="1:25" s="58" customFormat="1">
      <c r="A1046" s="56">
        <v>3517</v>
      </c>
      <c r="B1046" s="35">
        <v>3517239096</v>
      </c>
      <c r="C1046" s="37" t="s">
        <v>560</v>
      </c>
      <c r="D1046" s="38">
        <v>0</v>
      </c>
      <c r="E1046" s="38">
        <v>0</v>
      </c>
      <c r="F1046" s="38">
        <v>0</v>
      </c>
      <c r="G1046" s="38">
        <v>0</v>
      </c>
      <c r="H1046" s="38">
        <v>0</v>
      </c>
      <c r="I1046" s="38">
        <v>4</v>
      </c>
      <c r="J1046" s="38">
        <v>0</v>
      </c>
      <c r="K1046" s="57">
        <v>0.15440000000000001</v>
      </c>
      <c r="L1046" s="38">
        <v>0</v>
      </c>
      <c r="M1046" s="38">
        <v>0</v>
      </c>
      <c r="N1046" s="38">
        <v>0</v>
      </c>
      <c r="O1046" s="38">
        <v>0</v>
      </c>
      <c r="P1046" s="38">
        <v>4</v>
      </c>
      <c r="Q1046" s="38">
        <v>4</v>
      </c>
      <c r="R1046" s="57">
        <v>1.0369999999999999</v>
      </c>
      <c r="S1046" s="38">
        <v>8</v>
      </c>
      <c r="T1046" s="35"/>
      <c r="U1046" s="35">
        <v>3517</v>
      </c>
      <c r="V1046" s="35">
        <v>239</v>
      </c>
      <c r="W1046" s="35">
        <v>96</v>
      </c>
      <c r="X1046" s="58">
        <v>69816.737791808002</v>
      </c>
      <c r="Y1046" s="58">
        <v>17454</v>
      </c>
    </row>
    <row r="1047" spans="1:25" s="58" customFormat="1">
      <c r="A1047" s="56">
        <v>3517</v>
      </c>
      <c r="B1047" s="35">
        <v>3517239131</v>
      </c>
      <c r="C1047" s="37" t="s">
        <v>560</v>
      </c>
      <c r="D1047" s="38">
        <v>0</v>
      </c>
      <c r="E1047" s="38">
        <v>0</v>
      </c>
      <c r="F1047" s="38">
        <v>0</v>
      </c>
      <c r="G1047" s="38">
        <v>0</v>
      </c>
      <c r="H1047" s="38">
        <v>0</v>
      </c>
      <c r="I1047" s="38">
        <v>1</v>
      </c>
      <c r="J1047" s="38">
        <v>0</v>
      </c>
      <c r="K1047" s="57">
        <v>3.8600000000000002E-2</v>
      </c>
      <c r="L1047" s="38">
        <v>0</v>
      </c>
      <c r="M1047" s="38">
        <v>0</v>
      </c>
      <c r="N1047" s="38">
        <v>0</v>
      </c>
      <c r="O1047" s="38">
        <v>0</v>
      </c>
      <c r="P1047" s="38">
        <v>1</v>
      </c>
      <c r="Q1047" s="38">
        <v>1</v>
      </c>
      <c r="R1047" s="57">
        <v>1.0369999999999999</v>
      </c>
      <c r="S1047" s="38">
        <v>2</v>
      </c>
      <c r="T1047" s="35"/>
      <c r="U1047" s="35">
        <v>3517</v>
      </c>
      <c r="V1047" s="35">
        <v>239</v>
      </c>
      <c r="W1047" s="35">
        <v>131</v>
      </c>
      <c r="X1047" s="58">
        <v>16177.672387952</v>
      </c>
      <c r="Y1047" s="58">
        <v>16178</v>
      </c>
    </row>
    <row r="1048" spans="1:25" s="58" customFormat="1">
      <c r="A1048" s="56">
        <v>3517</v>
      </c>
      <c r="B1048" s="35">
        <v>3517239165</v>
      </c>
      <c r="C1048" s="37" t="s">
        <v>560</v>
      </c>
      <c r="D1048" s="38">
        <v>0</v>
      </c>
      <c r="E1048" s="38">
        <v>0</v>
      </c>
      <c r="F1048" s="38">
        <v>0</v>
      </c>
      <c r="G1048" s="38">
        <v>0</v>
      </c>
      <c r="H1048" s="38">
        <v>0</v>
      </c>
      <c r="I1048" s="38">
        <v>1</v>
      </c>
      <c r="J1048" s="38">
        <v>0</v>
      </c>
      <c r="K1048" s="57">
        <v>3.8600000000000002E-2</v>
      </c>
      <c r="L1048" s="38">
        <v>0</v>
      </c>
      <c r="M1048" s="38">
        <v>0</v>
      </c>
      <c r="N1048" s="38">
        <v>0</v>
      </c>
      <c r="O1048" s="38">
        <v>0</v>
      </c>
      <c r="P1048" s="38">
        <v>1</v>
      </c>
      <c r="Q1048" s="38">
        <v>1</v>
      </c>
      <c r="R1048" s="57">
        <v>1.0369999999999999</v>
      </c>
      <c r="S1048" s="38">
        <v>10</v>
      </c>
      <c r="T1048" s="35"/>
      <c r="U1048" s="35">
        <v>3517</v>
      </c>
      <c r="V1048" s="35">
        <v>239</v>
      </c>
      <c r="W1048" s="35">
        <v>165</v>
      </c>
      <c r="X1048" s="58">
        <v>17995.647097951998</v>
      </c>
      <c r="Y1048" s="58">
        <v>17996</v>
      </c>
    </row>
    <row r="1049" spans="1:25" s="58" customFormat="1">
      <c r="A1049" s="56">
        <v>3517</v>
      </c>
      <c r="B1049" s="35">
        <v>3517239167</v>
      </c>
      <c r="C1049" s="37" t="s">
        <v>560</v>
      </c>
      <c r="D1049" s="38">
        <v>0</v>
      </c>
      <c r="E1049" s="38">
        <v>0</v>
      </c>
      <c r="F1049" s="38">
        <v>0</v>
      </c>
      <c r="G1049" s="38">
        <v>0</v>
      </c>
      <c r="H1049" s="38">
        <v>0</v>
      </c>
      <c r="I1049" s="38">
        <v>1</v>
      </c>
      <c r="J1049" s="38">
        <v>0</v>
      </c>
      <c r="K1049" s="57">
        <v>3.8600000000000002E-2</v>
      </c>
      <c r="L1049" s="38">
        <v>0</v>
      </c>
      <c r="M1049" s="38">
        <v>0</v>
      </c>
      <c r="N1049" s="38">
        <v>0</v>
      </c>
      <c r="O1049" s="38">
        <v>0</v>
      </c>
      <c r="P1049" s="38">
        <v>1</v>
      </c>
      <c r="Q1049" s="38">
        <v>1</v>
      </c>
      <c r="R1049" s="57">
        <v>1.0369999999999999</v>
      </c>
      <c r="S1049" s="38">
        <v>4</v>
      </c>
      <c r="T1049" s="35"/>
      <c r="U1049" s="35">
        <v>3517</v>
      </c>
      <c r="V1049" s="35">
        <v>239</v>
      </c>
      <c r="W1049" s="35">
        <v>167</v>
      </c>
      <c r="X1049" s="58">
        <v>16403.181087951998</v>
      </c>
      <c r="Y1049" s="58">
        <v>16403</v>
      </c>
    </row>
    <row r="1050" spans="1:25" s="58" customFormat="1">
      <c r="A1050" s="56">
        <v>3517</v>
      </c>
      <c r="B1050" s="35">
        <v>3517239171</v>
      </c>
      <c r="C1050" s="37" t="s">
        <v>560</v>
      </c>
      <c r="D1050" s="38">
        <v>0</v>
      </c>
      <c r="E1050" s="38">
        <v>0</v>
      </c>
      <c r="F1050" s="38">
        <v>0</v>
      </c>
      <c r="G1050" s="38">
        <v>0</v>
      </c>
      <c r="H1050" s="38">
        <v>0</v>
      </c>
      <c r="I1050" s="38">
        <v>9</v>
      </c>
      <c r="J1050" s="38">
        <v>0</v>
      </c>
      <c r="K1050" s="57">
        <v>0.34739999999999999</v>
      </c>
      <c r="L1050" s="38">
        <v>0</v>
      </c>
      <c r="M1050" s="38">
        <v>0</v>
      </c>
      <c r="N1050" s="38">
        <v>0</v>
      </c>
      <c r="O1050" s="38">
        <v>0</v>
      </c>
      <c r="P1050" s="38">
        <v>6</v>
      </c>
      <c r="Q1050" s="38">
        <v>9</v>
      </c>
      <c r="R1050" s="57">
        <v>1.0369999999999999</v>
      </c>
      <c r="S1050" s="38">
        <v>4</v>
      </c>
      <c r="T1050" s="35"/>
      <c r="U1050" s="35">
        <v>3517</v>
      </c>
      <c r="V1050" s="35">
        <v>239</v>
      </c>
      <c r="W1050" s="35">
        <v>171</v>
      </c>
      <c r="X1050" s="58">
        <v>134298.47026156797</v>
      </c>
      <c r="Y1050" s="58">
        <v>14922</v>
      </c>
    </row>
    <row r="1051" spans="1:25" s="58" customFormat="1">
      <c r="A1051" s="56">
        <v>3517</v>
      </c>
      <c r="B1051" s="35">
        <v>3517239172</v>
      </c>
      <c r="C1051" s="37" t="s">
        <v>560</v>
      </c>
      <c r="D1051" s="38">
        <v>0</v>
      </c>
      <c r="E1051" s="38">
        <v>0</v>
      </c>
      <c r="F1051" s="38">
        <v>0</v>
      </c>
      <c r="G1051" s="38">
        <v>0</v>
      </c>
      <c r="H1051" s="38">
        <v>0</v>
      </c>
      <c r="I1051" s="38">
        <v>1</v>
      </c>
      <c r="J1051" s="38">
        <v>0</v>
      </c>
      <c r="K1051" s="57">
        <v>3.8600000000000002E-2</v>
      </c>
      <c r="L1051" s="38">
        <v>0</v>
      </c>
      <c r="M1051" s="38">
        <v>0</v>
      </c>
      <c r="N1051" s="38">
        <v>0</v>
      </c>
      <c r="O1051" s="38">
        <v>0</v>
      </c>
      <c r="P1051" s="38">
        <v>1</v>
      </c>
      <c r="Q1051" s="38">
        <v>1</v>
      </c>
      <c r="R1051" s="57">
        <v>1.0369999999999999</v>
      </c>
      <c r="S1051" s="38">
        <v>8</v>
      </c>
      <c r="T1051" s="35"/>
      <c r="U1051" s="35">
        <v>3517</v>
      </c>
      <c r="V1051" s="35">
        <v>239</v>
      </c>
      <c r="W1051" s="35">
        <v>172</v>
      </c>
      <c r="X1051" s="58">
        <v>17454.184447952</v>
      </c>
      <c r="Y1051" s="58">
        <v>17454</v>
      </c>
    </row>
    <row r="1052" spans="1:25" s="58" customFormat="1">
      <c r="A1052" s="56">
        <v>3517</v>
      </c>
      <c r="B1052" s="35">
        <v>3517239182</v>
      </c>
      <c r="C1052" s="37" t="s">
        <v>560</v>
      </c>
      <c r="D1052" s="38">
        <v>0</v>
      </c>
      <c r="E1052" s="38">
        <v>0</v>
      </c>
      <c r="F1052" s="38">
        <v>0</v>
      </c>
      <c r="G1052" s="38">
        <v>0</v>
      </c>
      <c r="H1052" s="38">
        <v>0</v>
      </c>
      <c r="I1052" s="38">
        <v>6</v>
      </c>
      <c r="J1052" s="38">
        <v>0</v>
      </c>
      <c r="K1052" s="57">
        <v>0.2316</v>
      </c>
      <c r="L1052" s="38">
        <v>0</v>
      </c>
      <c r="M1052" s="38">
        <v>0</v>
      </c>
      <c r="N1052" s="38">
        <v>0</v>
      </c>
      <c r="O1052" s="38">
        <v>0</v>
      </c>
      <c r="P1052" s="38">
        <v>5</v>
      </c>
      <c r="Q1052" s="38">
        <v>6</v>
      </c>
      <c r="R1052" s="57">
        <v>1.0369999999999999</v>
      </c>
      <c r="S1052" s="38">
        <v>8</v>
      </c>
      <c r="T1052" s="35"/>
      <c r="U1052" s="35">
        <v>3517</v>
      </c>
      <c r="V1052" s="35">
        <v>239</v>
      </c>
      <c r="W1052" s="35">
        <v>182</v>
      </c>
      <c r="X1052" s="58">
        <v>99230.716817711989</v>
      </c>
      <c r="Y1052" s="58">
        <v>16538</v>
      </c>
    </row>
    <row r="1053" spans="1:25" s="58" customFormat="1">
      <c r="A1053" s="56">
        <v>3517</v>
      </c>
      <c r="B1053" s="35">
        <v>3517239185</v>
      </c>
      <c r="C1053" s="37" t="s">
        <v>560</v>
      </c>
      <c r="D1053" s="38">
        <v>0</v>
      </c>
      <c r="E1053" s="38">
        <v>0</v>
      </c>
      <c r="F1053" s="38">
        <v>0</v>
      </c>
      <c r="G1053" s="38">
        <v>0</v>
      </c>
      <c r="H1053" s="38">
        <v>0</v>
      </c>
      <c r="I1053" s="38">
        <v>1</v>
      </c>
      <c r="J1053" s="38">
        <v>0</v>
      </c>
      <c r="K1053" s="57">
        <v>3.8600000000000002E-2</v>
      </c>
      <c r="L1053" s="38">
        <v>0</v>
      </c>
      <c r="M1053" s="38">
        <v>0</v>
      </c>
      <c r="N1053" s="38">
        <v>0</v>
      </c>
      <c r="O1053" s="38">
        <v>0</v>
      </c>
      <c r="P1053" s="38">
        <v>1</v>
      </c>
      <c r="Q1053" s="38">
        <v>1</v>
      </c>
      <c r="R1053" s="57">
        <v>1.0369999999999999</v>
      </c>
      <c r="S1053" s="38">
        <v>10</v>
      </c>
      <c r="T1053" s="35"/>
      <c r="U1053" s="35">
        <v>3517</v>
      </c>
      <c r="V1053" s="35">
        <v>239</v>
      </c>
      <c r="W1053" s="35">
        <v>185</v>
      </c>
      <c r="X1053" s="58">
        <v>17995.647097951998</v>
      </c>
      <c r="Y1053" s="58">
        <v>17996</v>
      </c>
    </row>
    <row r="1054" spans="1:25" s="58" customFormat="1">
      <c r="A1054" s="56">
        <v>3517</v>
      </c>
      <c r="B1054" s="35">
        <v>3517239201</v>
      </c>
      <c r="C1054" s="37" t="s">
        <v>560</v>
      </c>
      <c r="D1054" s="38">
        <v>0</v>
      </c>
      <c r="E1054" s="38">
        <v>0</v>
      </c>
      <c r="F1054" s="38">
        <v>0</v>
      </c>
      <c r="G1054" s="38">
        <v>0</v>
      </c>
      <c r="H1054" s="38">
        <v>0</v>
      </c>
      <c r="I1054" s="38">
        <v>1</v>
      </c>
      <c r="J1054" s="38">
        <v>0</v>
      </c>
      <c r="K1054" s="57">
        <v>3.8600000000000002E-2</v>
      </c>
      <c r="L1054" s="38">
        <v>0</v>
      </c>
      <c r="M1054" s="38">
        <v>0</v>
      </c>
      <c r="N1054" s="38">
        <v>0</v>
      </c>
      <c r="O1054" s="38">
        <v>0</v>
      </c>
      <c r="P1054" s="38">
        <v>1</v>
      </c>
      <c r="Q1054" s="38">
        <v>1</v>
      </c>
      <c r="R1054" s="57">
        <v>1.0369999999999999</v>
      </c>
      <c r="S1054" s="38">
        <v>12</v>
      </c>
      <c r="T1054" s="35"/>
      <c r="U1054" s="35">
        <v>3517</v>
      </c>
      <c r="V1054" s="35">
        <v>239</v>
      </c>
      <c r="W1054" s="35">
        <v>201</v>
      </c>
      <c r="X1054" s="58">
        <v>18650.540927952003</v>
      </c>
      <c r="Y1054" s="58">
        <v>18651</v>
      </c>
    </row>
    <row r="1055" spans="1:25" s="58" customFormat="1">
      <c r="A1055" s="56">
        <v>3517</v>
      </c>
      <c r="B1055" s="35">
        <v>3517239231</v>
      </c>
      <c r="C1055" s="37" t="s">
        <v>560</v>
      </c>
      <c r="D1055" s="38">
        <v>0</v>
      </c>
      <c r="E1055" s="38">
        <v>0</v>
      </c>
      <c r="F1055" s="38">
        <v>0</v>
      </c>
      <c r="G1055" s="38">
        <v>0</v>
      </c>
      <c r="H1055" s="38">
        <v>0</v>
      </c>
      <c r="I1055" s="38">
        <v>16</v>
      </c>
      <c r="J1055" s="38">
        <v>0</v>
      </c>
      <c r="K1055" s="57">
        <v>0.61760000000000004</v>
      </c>
      <c r="L1055" s="38">
        <v>0</v>
      </c>
      <c r="M1055" s="38">
        <v>0</v>
      </c>
      <c r="N1055" s="38">
        <v>0</v>
      </c>
      <c r="O1055" s="38">
        <v>0</v>
      </c>
      <c r="P1055" s="38">
        <v>14</v>
      </c>
      <c r="Q1055" s="38">
        <v>16</v>
      </c>
      <c r="R1055" s="57">
        <v>1.0369999999999999</v>
      </c>
      <c r="S1055" s="38">
        <v>4</v>
      </c>
      <c r="T1055" s="35"/>
      <c r="U1055" s="35">
        <v>3517</v>
      </c>
      <c r="V1055" s="35">
        <v>239</v>
      </c>
      <c r="W1055" s="35">
        <v>231</v>
      </c>
      <c r="X1055" s="58">
        <v>253564.124387232</v>
      </c>
      <c r="Y1055" s="58">
        <v>15848</v>
      </c>
    </row>
    <row r="1056" spans="1:25" s="58" customFormat="1">
      <c r="A1056" s="56">
        <v>3517</v>
      </c>
      <c r="B1056" s="35">
        <v>3517239239</v>
      </c>
      <c r="C1056" s="37" t="s">
        <v>560</v>
      </c>
      <c r="D1056" s="38">
        <v>0</v>
      </c>
      <c r="E1056" s="38">
        <v>0</v>
      </c>
      <c r="F1056" s="38">
        <v>0</v>
      </c>
      <c r="G1056" s="38">
        <v>0</v>
      </c>
      <c r="H1056" s="38">
        <v>0</v>
      </c>
      <c r="I1056" s="38">
        <v>79</v>
      </c>
      <c r="J1056" s="38">
        <v>0</v>
      </c>
      <c r="K1056" s="57">
        <v>3.0493999999999999</v>
      </c>
      <c r="L1056" s="38">
        <v>0</v>
      </c>
      <c r="M1056" s="38">
        <v>0</v>
      </c>
      <c r="N1056" s="38">
        <v>0</v>
      </c>
      <c r="O1056" s="38">
        <v>0</v>
      </c>
      <c r="P1056" s="38">
        <v>52</v>
      </c>
      <c r="Q1056" s="38">
        <v>79</v>
      </c>
      <c r="R1056" s="57">
        <v>1.0369999999999999</v>
      </c>
      <c r="S1056" s="38">
        <v>6</v>
      </c>
      <c r="T1056" s="35"/>
      <c r="U1056" s="35">
        <v>3517</v>
      </c>
      <c r="V1056" s="35">
        <v>239</v>
      </c>
      <c r="W1056" s="35">
        <v>239</v>
      </c>
      <c r="X1056" s="58">
        <v>1202378.1248182079</v>
      </c>
      <c r="Y1056" s="58">
        <v>15220</v>
      </c>
    </row>
    <row r="1057" spans="1:25" s="58" customFormat="1">
      <c r="A1057" s="56">
        <v>3517</v>
      </c>
      <c r="B1057" s="35">
        <v>3517239251</v>
      </c>
      <c r="C1057" s="37" t="s">
        <v>560</v>
      </c>
      <c r="D1057" s="38">
        <v>0</v>
      </c>
      <c r="E1057" s="38">
        <v>0</v>
      </c>
      <c r="F1057" s="38">
        <v>0</v>
      </c>
      <c r="G1057" s="38">
        <v>0</v>
      </c>
      <c r="H1057" s="38">
        <v>0</v>
      </c>
      <c r="I1057" s="38">
        <v>2</v>
      </c>
      <c r="J1057" s="38">
        <v>0</v>
      </c>
      <c r="K1057" s="57">
        <v>7.7200000000000005E-2</v>
      </c>
      <c r="L1057" s="38">
        <v>0</v>
      </c>
      <c r="M1057" s="38">
        <v>0</v>
      </c>
      <c r="N1057" s="38">
        <v>0</v>
      </c>
      <c r="O1057" s="38">
        <v>0</v>
      </c>
      <c r="P1057" s="38">
        <v>2</v>
      </c>
      <c r="Q1057" s="38">
        <v>2</v>
      </c>
      <c r="R1057" s="57">
        <v>1.0369999999999999</v>
      </c>
      <c r="S1057" s="38">
        <v>9</v>
      </c>
      <c r="T1057" s="35"/>
      <c r="U1057" s="35">
        <v>3517</v>
      </c>
      <c r="V1057" s="35">
        <v>239</v>
      </c>
      <c r="W1057" s="35">
        <v>251</v>
      </c>
      <c r="X1057" s="58">
        <v>35449.862655903999</v>
      </c>
      <c r="Y1057" s="58">
        <v>17725</v>
      </c>
    </row>
    <row r="1058" spans="1:25" s="58" customFormat="1">
      <c r="A1058" s="56">
        <v>3517</v>
      </c>
      <c r="B1058" s="35">
        <v>3517239261</v>
      </c>
      <c r="C1058" s="37" t="s">
        <v>560</v>
      </c>
      <c r="D1058" s="38">
        <v>0</v>
      </c>
      <c r="E1058" s="38">
        <v>0</v>
      </c>
      <c r="F1058" s="38">
        <v>0</v>
      </c>
      <c r="G1058" s="38">
        <v>0</v>
      </c>
      <c r="H1058" s="38">
        <v>0</v>
      </c>
      <c r="I1058" s="38">
        <v>2</v>
      </c>
      <c r="J1058" s="38">
        <v>0</v>
      </c>
      <c r="K1058" s="57">
        <v>7.7200000000000005E-2</v>
      </c>
      <c r="L1058" s="38">
        <v>0</v>
      </c>
      <c r="M1058" s="38">
        <v>0</v>
      </c>
      <c r="N1058" s="38">
        <v>0</v>
      </c>
      <c r="O1058" s="38">
        <v>0</v>
      </c>
      <c r="P1058" s="38">
        <v>1</v>
      </c>
      <c r="Q1058" s="38">
        <v>2</v>
      </c>
      <c r="R1058" s="57">
        <v>1.0369999999999999</v>
      </c>
      <c r="S1058" s="38">
        <v>5</v>
      </c>
      <c r="T1058" s="35"/>
      <c r="U1058" s="35">
        <v>3517</v>
      </c>
      <c r="V1058" s="35">
        <v>239</v>
      </c>
      <c r="W1058" s="35">
        <v>261</v>
      </c>
      <c r="X1058" s="58">
        <v>28475.735015904</v>
      </c>
      <c r="Y1058" s="58">
        <v>14238</v>
      </c>
    </row>
    <row r="1059" spans="1:25" s="58" customFormat="1">
      <c r="A1059" s="56">
        <v>3517</v>
      </c>
      <c r="B1059" s="35">
        <v>3517239293</v>
      </c>
      <c r="C1059" s="37" t="s">
        <v>560</v>
      </c>
      <c r="D1059" s="38">
        <v>0</v>
      </c>
      <c r="E1059" s="38">
        <v>0</v>
      </c>
      <c r="F1059" s="38">
        <v>0</v>
      </c>
      <c r="G1059" s="38">
        <v>0</v>
      </c>
      <c r="H1059" s="38">
        <v>0</v>
      </c>
      <c r="I1059" s="38">
        <v>2</v>
      </c>
      <c r="J1059" s="38">
        <v>0</v>
      </c>
      <c r="K1059" s="57">
        <v>7.7200000000000005E-2</v>
      </c>
      <c r="L1059" s="38">
        <v>0</v>
      </c>
      <c r="M1059" s="38">
        <v>0</v>
      </c>
      <c r="N1059" s="38">
        <v>0</v>
      </c>
      <c r="O1059" s="38">
        <v>0</v>
      </c>
      <c r="P1059" s="38">
        <v>1</v>
      </c>
      <c r="Q1059" s="38">
        <v>2</v>
      </c>
      <c r="R1059" s="57">
        <v>1.0369999999999999</v>
      </c>
      <c r="S1059" s="38">
        <v>10</v>
      </c>
      <c r="T1059" s="35"/>
      <c r="U1059" s="35">
        <v>3517</v>
      </c>
      <c r="V1059" s="35">
        <v>239</v>
      </c>
      <c r="W1059" s="35">
        <v>293</v>
      </c>
      <c r="X1059" s="58">
        <v>29955.441675904</v>
      </c>
      <c r="Y1059" s="58">
        <v>14978</v>
      </c>
    </row>
    <row r="1060" spans="1:25" s="58" customFormat="1">
      <c r="A1060" s="56">
        <v>3517</v>
      </c>
      <c r="B1060" s="35">
        <v>3517239310</v>
      </c>
      <c r="C1060" s="37" t="s">
        <v>560</v>
      </c>
      <c r="D1060" s="38">
        <v>0</v>
      </c>
      <c r="E1060" s="38">
        <v>0</v>
      </c>
      <c r="F1060" s="38">
        <v>0</v>
      </c>
      <c r="G1060" s="38">
        <v>0</v>
      </c>
      <c r="H1060" s="38">
        <v>0</v>
      </c>
      <c r="I1060" s="38">
        <v>32</v>
      </c>
      <c r="J1060" s="38">
        <v>0</v>
      </c>
      <c r="K1060" s="57">
        <v>1.2352000000000001</v>
      </c>
      <c r="L1060" s="38">
        <v>0</v>
      </c>
      <c r="M1060" s="38">
        <v>0</v>
      </c>
      <c r="N1060" s="38">
        <v>0</v>
      </c>
      <c r="O1060" s="38">
        <v>0</v>
      </c>
      <c r="P1060" s="38">
        <v>26</v>
      </c>
      <c r="Q1060" s="38">
        <v>32</v>
      </c>
      <c r="R1060" s="57">
        <v>1.0369999999999999</v>
      </c>
      <c r="S1060" s="38">
        <v>10</v>
      </c>
      <c r="T1060" s="35"/>
      <c r="U1060" s="35">
        <v>3517</v>
      </c>
      <c r="V1060" s="35">
        <v>239</v>
      </c>
      <c r="W1060" s="35">
        <v>310</v>
      </c>
      <c r="X1060" s="58">
        <v>539645.59201446397</v>
      </c>
      <c r="Y1060" s="58">
        <v>16864</v>
      </c>
    </row>
    <row r="1061" spans="1:25" s="58" customFormat="1">
      <c r="A1061" s="56">
        <v>3517</v>
      </c>
      <c r="B1061" s="35">
        <v>3517239336</v>
      </c>
      <c r="C1061" s="37" t="s">
        <v>560</v>
      </c>
      <c r="D1061" s="38">
        <v>0</v>
      </c>
      <c r="E1061" s="38">
        <v>0</v>
      </c>
      <c r="F1061" s="38">
        <v>0</v>
      </c>
      <c r="G1061" s="38">
        <v>0</v>
      </c>
      <c r="H1061" s="38">
        <v>0</v>
      </c>
      <c r="I1061" s="38">
        <v>2</v>
      </c>
      <c r="J1061" s="38">
        <v>0</v>
      </c>
      <c r="K1061" s="57">
        <v>7.7200000000000005E-2</v>
      </c>
      <c r="L1061" s="38">
        <v>0</v>
      </c>
      <c r="M1061" s="38">
        <v>0</v>
      </c>
      <c r="N1061" s="38">
        <v>0</v>
      </c>
      <c r="O1061" s="38">
        <v>0</v>
      </c>
      <c r="P1061" s="38">
        <v>0</v>
      </c>
      <c r="Q1061" s="38">
        <v>2</v>
      </c>
      <c r="R1061" s="57">
        <v>1.0369999999999999</v>
      </c>
      <c r="S1061" s="38">
        <v>8</v>
      </c>
      <c r="T1061" s="35"/>
      <c r="U1061" s="35">
        <v>3517</v>
      </c>
      <c r="V1061" s="35">
        <v>239</v>
      </c>
      <c r="W1061" s="35">
        <v>336</v>
      </c>
      <c r="X1061" s="58">
        <v>23919.589155903999</v>
      </c>
      <c r="Y1061" s="58">
        <v>11960</v>
      </c>
    </row>
    <row r="1062" spans="1:25" s="58" customFormat="1">
      <c r="A1062" s="56">
        <v>3517</v>
      </c>
      <c r="B1062" s="35">
        <v>3517239625</v>
      </c>
      <c r="C1062" s="37" t="s">
        <v>560</v>
      </c>
      <c r="D1062" s="38">
        <v>0</v>
      </c>
      <c r="E1062" s="38">
        <v>0</v>
      </c>
      <c r="F1062" s="38">
        <v>0</v>
      </c>
      <c r="G1062" s="38">
        <v>0</v>
      </c>
      <c r="H1062" s="38">
        <v>0</v>
      </c>
      <c r="I1062" s="38">
        <v>2</v>
      </c>
      <c r="J1062" s="38">
        <v>0</v>
      </c>
      <c r="K1062" s="57">
        <v>7.7200000000000005E-2</v>
      </c>
      <c r="L1062" s="38">
        <v>0</v>
      </c>
      <c r="M1062" s="38">
        <v>0</v>
      </c>
      <c r="N1062" s="38">
        <v>0</v>
      </c>
      <c r="O1062" s="38">
        <v>0</v>
      </c>
      <c r="P1062" s="38">
        <v>2</v>
      </c>
      <c r="Q1062" s="38">
        <v>2</v>
      </c>
      <c r="R1062" s="57">
        <v>1.0369999999999999</v>
      </c>
      <c r="S1062" s="38">
        <v>6</v>
      </c>
      <c r="T1062" s="35"/>
      <c r="U1062" s="35">
        <v>3517</v>
      </c>
      <c r="V1062" s="35">
        <v>239</v>
      </c>
      <c r="W1062" s="35">
        <v>625</v>
      </c>
      <c r="X1062" s="58">
        <v>33825.525815904002</v>
      </c>
      <c r="Y1062" s="58">
        <v>16913</v>
      </c>
    </row>
    <row r="1063" spans="1:25" s="58" customFormat="1">
      <c r="A1063" s="56">
        <v>3517</v>
      </c>
      <c r="B1063" s="35">
        <v>3517239665</v>
      </c>
      <c r="C1063" s="37" t="s">
        <v>560</v>
      </c>
      <c r="D1063" s="38">
        <v>0</v>
      </c>
      <c r="E1063" s="38">
        <v>0</v>
      </c>
      <c r="F1063" s="38">
        <v>0</v>
      </c>
      <c r="G1063" s="38">
        <v>0</v>
      </c>
      <c r="H1063" s="38">
        <v>0</v>
      </c>
      <c r="I1063" s="38">
        <v>1</v>
      </c>
      <c r="J1063" s="38">
        <v>0</v>
      </c>
      <c r="K1063" s="57">
        <v>3.8600000000000002E-2</v>
      </c>
      <c r="L1063" s="38">
        <v>0</v>
      </c>
      <c r="M1063" s="38">
        <v>0</v>
      </c>
      <c r="N1063" s="38">
        <v>0</v>
      </c>
      <c r="O1063" s="38">
        <v>0</v>
      </c>
      <c r="P1063" s="38">
        <v>1</v>
      </c>
      <c r="Q1063" s="38">
        <v>1</v>
      </c>
      <c r="R1063" s="57">
        <v>1.0369999999999999</v>
      </c>
      <c r="S1063" s="38">
        <v>5</v>
      </c>
      <c r="T1063" s="35"/>
      <c r="U1063" s="35">
        <v>3517</v>
      </c>
      <c r="V1063" s="35">
        <v>239</v>
      </c>
      <c r="W1063" s="35">
        <v>665</v>
      </c>
      <c r="X1063" s="58">
        <v>16515.940437951998</v>
      </c>
      <c r="Y1063" s="58">
        <v>16516</v>
      </c>
    </row>
    <row r="1064" spans="1:25" s="58" customFormat="1">
      <c r="A1064" s="56">
        <v>3517</v>
      </c>
      <c r="B1064" s="35">
        <v>3517239740</v>
      </c>
      <c r="C1064" s="37" t="s">
        <v>560</v>
      </c>
      <c r="D1064" s="38">
        <v>0</v>
      </c>
      <c r="E1064" s="38">
        <v>0</v>
      </c>
      <c r="F1064" s="38">
        <v>0</v>
      </c>
      <c r="G1064" s="38">
        <v>0</v>
      </c>
      <c r="H1064" s="38">
        <v>0</v>
      </c>
      <c r="I1064" s="38">
        <v>4</v>
      </c>
      <c r="J1064" s="38">
        <v>0</v>
      </c>
      <c r="K1064" s="57">
        <v>0.15440000000000001</v>
      </c>
      <c r="L1064" s="38">
        <v>0</v>
      </c>
      <c r="M1064" s="38">
        <v>0</v>
      </c>
      <c r="N1064" s="38">
        <v>0</v>
      </c>
      <c r="O1064" s="38">
        <v>0</v>
      </c>
      <c r="P1064" s="38">
        <v>2</v>
      </c>
      <c r="Q1064" s="38">
        <v>4</v>
      </c>
      <c r="R1064" s="57">
        <v>1.0369999999999999</v>
      </c>
      <c r="S1064" s="38">
        <v>4</v>
      </c>
      <c r="T1064" s="35"/>
      <c r="U1064" s="35">
        <v>3517</v>
      </c>
      <c r="V1064" s="35">
        <v>239</v>
      </c>
      <c r="W1064" s="35">
        <v>740</v>
      </c>
      <c r="X1064" s="58">
        <v>56725.951331807992</v>
      </c>
      <c r="Y1064" s="58">
        <v>14181</v>
      </c>
    </row>
    <row r="1065" spans="1:25" s="58" customFormat="1">
      <c r="A1065" s="56">
        <v>3517</v>
      </c>
      <c r="B1065" s="35">
        <v>3517239760</v>
      </c>
      <c r="C1065" s="37" t="s">
        <v>560</v>
      </c>
      <c r="D1065" s="38">
        <v>0</v>
      </c>
      <c r="E1065" s="38">
        <v>0</v>
      </c>
      <c r="F1065" s="38">
        <v>0</v>
      </c>
      <c r="G1065" s="38">
        <v>0</v>
      </c>
      <c r="H1065" s="38">
        <v>0</v>
      </c>
      <c r="I1065" s="38">
        <v>19</v>
      </c>
      <c r="J1065" s="38">
        <v>0</v>
      </c>
      <c r="K1065" s="57">
        <v>0.73340000000000005</v>
      </c>
      <c r="L1065" s="38">
        <v>0</v>
      </c>
      <c r="M1065" s="38">
        <v>0</v>
      </c>
      <c r="N1065" s="38">
        <v>0</v>
      </c>
      <c r="O1065" s="38">
        <v>0</v>
      </c>
      <c r="P1065" s="38">
        <v>10</v>
      </c>
      <c r="Q1065" s="38">
        <v>19</v>
      </c>
      <c r="R1065" s="57">
        <v>1.0369999999999999</v>
      </c>
      <c r="S1065" s="38">
        <v>5</v>
      </c>
      <c r="T1065" s="35"/>
      <c r="U1065" s="35">
        <v>3517</v>
      </c>
      <c r="V1065" s="35">
        <v>239</v>
      </c>
      <c r="W1065" s="35">
        <v>760</v>
      </c>
      <c r="X1065" s="58">
        <v>272797.555581088</v>
      </c>
      <c r="Y1065" s="58">
        <v>14358</v>
      </c>
    </row>
    <row r="1066" spans="1:25" s="58" customFormat="1">
      <c r="A1066" s="56">
        <v>3517</v>
      </c>
      <c r="B1066" s="35">
        <v>3517239780</v>
      </c>
      <c r="C1066" s="37" t="s">
        <v>560</v>
      </c>
      <c r="D1066" s="38">
        <v>0</v>
      </c>
      <c r="E1066" s="38">
        <v>0</v>
      </c>
      <c r="F1066" s="38">
        <v>0</v>
      </c>
      <c r="G1066" s="38">
        <v>0</v>
      </c>
      <c r="H1066" s="38">
        <v>0</v>
      </c>
      <c r="I1066" s="38">
        <v>3</v>
      </c>
      <c r="J1066" s="38">
        <v>0</v>
      </c>
      <c r="K1066" s="57">
        <v>0.1158</v>
      </c>
      <c r="L1066" s="38">
        <v>0</v>
      </c>
      <c r="M1066" s="38">
        <v>0</v>
      </c>
      <c r="N1066" s="38">
        <v>0</v>
      </c>
      <c r="O1066" s="38">
        <v>0</v>
      </c>
      <c r="P1066" s="38">
        <v>1</v>
      </c>
      <c r="Q1066" s="38">
        <v>3</v>
      </c>
      <c r="R1066" s="57">
        <v>1.0369999999999999</v>
      </c>
      <c r="S1066" s="38">
        <v>6</v>
      </c>
      <c r="T1066" s="35"/>
      <c r="U1066" s="35">
        <v>3517</v>
      </c>
      <c r="V1066" s="35">
        <v>239</v>
      </c>
      <c r="W1066" s="35">
        <v>780</v>
      </c>
      <c r="X1066" s="58">
        <v>40832.352063855993</v>
      </c>
      <c r="Y1066" s="58">
        <v>13611</v>
      </c>
    </row>
    <row r="1067" spans="1:25" s="58" customFormat="1">
      <c r="A1067" s="56">
        <v>3518</v>
      </c>
      <c r="B1067" s="35">
        <v>3518149057</v>
      </c>
      <c r="C1067" s="37" t="s">
        <v>569</v>
      </c>
      <c r="D1067" s="38">
        <v>0</v>
      </c>
      <c r="E1067" s="38">
        <v>0</v>
      </c>
      <c r="F1067" s="38">
        <v>0</v>
      </c>
      <c r="G1067" s="38">
        <v>0</v>
      </c>
      <c r="H1067" s="38">
        <v>0</v>
      </c>
      <c r="I1067" s="38">
        <v>1</v>
      </c>
      <c r="J1067" s="38">
        <v>0</v>
      </c>
      <c r="K1067" s="57">
        <v>3.8600000000000002E-2</v>
      </c>
      <c r="L1067" s="38">
        <v>0</v>
      </c>
      <c r="M1067" s="38">
        <v>0</v>
      </c>
      <c r="N1067" s="38">
        <v>0</v>
      </c>
      <c r="O1067" s="38">
        <v>1</v>
      </c>
      <c r="P1067" s="38">
        <v>1</v>
      </c>
      <c r="Q1067" s="38">
        <v>1</v>
      </c>
      <c r="R1067" s="57">
        <v>1</v>
      </c>
      <c r="S1067" s="38">
        <v>12</v>
      </c>
      <c r="T1067" s="35"/>
      <c r="U1067" s="35">
        <v>3518</v>
      </c>
      <c r="V1067" s="35">
        <v>149</v>
      </c>
      <c r="W1067" s="35">
        <v>57</v>
      </c>
      <c r="X1067" s="58">
        <v>20603.466909999999</v>
      </c>
      <c r="Y1067" s="58">
        <v>20603</v>
      </c>
    </row>
    <row r="1068" spans="1:25" s="58" customFormat="1">
      <c r="A1068" s="56">
        <v>3518</v>
      </c>
      <c r="B1068" s="35">
        <v>3518149128</v>
      </c>
      <c r="C1068" s="37" t="s">
        <v>569</v>
      </c>
      <c r="D1068" s="38">
        <v>0</v>
      </c>
      <c r="E1068" s="38">
        <v>0</v>
      </c>
      <c r="F1068" s="38">
        <v>0</v>
      </c>
      <c r="G1068" s="38">
        <v>0</v>
      </c>
      <c r="H1068" s="38">
        <v>0</v>
      </c>
      <c r="I1068" s="38">
        <v>21</v>
      </c>
      <c r="J1068" s="38">
        <v>0</v>
      </c>
      <c r="K1068" s="57">
        <v>0.81059999999999999</v>
      </c>
      <c r="L1068" s="38">
        <v>0</v>
      </c>
      <c r="M1068" s="38">
        <v>0</v>
      </c>
      <c r="N1068" s="38">
        <v>0</v>
      </c>
      <c r="O1068" s="38">
        <v>3</v>
      </c>
      <c r="P1068" s="38">
        <v>20</v>
      </c>
      <c r="Q1068" s="38">
        <v>21</v>
      </c>
      <c r="R1068" s="57">
        <v>1</v>
      </c>
      <c r="S1068" s="38">
        <v>10</v>
      </c>
      <c r="T1068" s="35"/>
      <c r="U1068" s="35">
        <v>3518</v>
      </c>
      <c r="V1068" s="35">
        <v>149</v>
      </c>
      <c r="W1068" s="35">
        <v>128</v>
      </c>
      <c r="X1068" s="58">
        <v>368239.89510999998</v>
      </c>
      <c r="Y1068" s="58">
        <v>17535</v>
      </c>
    </row>
    <row r="1069" spans="1:25" s="58" customFormat="1">
      <c r="A1069" s="56">
        <v>3518</v>
      </c>
      <c r="B1069" s="35">
        <v>3518149149</v>
      </c>
      <c r="C1069" s="37" t="s">
        <v>569</v>
      </c>
      <c r="D1069" s="38">
        <v>0</v>
      </c>
      <c r="E1069" s="38">
        <v>0</v>
      </c>
      <c r="F1069" s="38">
        <v>0</v>
      </c>
      <c r="G1069" s="38">
        <v>0</v>
      </c>
      <c r="H1069" s="38">
        <v>0</v>
      </c>
      <c r="I1069" s="38">
        <v>107</v>
      </c>
      <c r="J1069" s="38">
        <v>3</v>
      </c>
      <c r="K1069" s="57">
        <v>4.2759999999999998</v>
      </c>
      <c r="L1069" s="38">
        <v>0</v>
      </c>
      <c r="M1069" s="38">
        <v>0</v>
      </c>
      <c r="N1069" s="38">
        <v>0</v>
      </c>
      <c r="O1069" s="38">
        <v>27</v>
      </c>
      <c r="P1069" s="38">
        <v>103</v>
      </c>
      <c r="Q1069" s="38">
        <v>109</v>
      </c>
      <c r="R1069" s="57">
        <v>1</v>
      </c>
      <c r="S1069" s="38">
        <v>12</v>
      </c>
      <c r="T1069" s="35"/>
      <c r="U1069" s="35">
        <v>3518</v>
      </c>
      <c r="V1069" s="35">
        <v>149</v>
      </c>
      <c r="W1069" s="35">
        <v>149</v>
      </c>
      <c r="X1069" s="58">
        <v>2028812.7505999997</v>
      </c>
      <c r="Y1069" s="58">
        <v>18613</v>
      </c>
    </row>
    <row r="1070" spans="1:25" s="58" customFormat="1">
      <c r="A1070" s="56">
        <v>3518</v>
      </c>
      <c r="B1070" s="35">
        <v>3518149160</v>
      </c>
      <c r="C1070" s="37" t="s">
        <v>569</v>
      </c>
      <c r="D1070" s="38">
        <v>0</v>
      </c>
      <c r="E1070" s="38">
        <v>0</v>
      </c>
      <c r="F1070" s="38">
        <v>0</v>
      </c>
      <c r="G1070" s="38">
        <v>0</v>
      </c>
      <c r="H1070" s="38">
        <v>0</v>
      </c>
      <c r="I1070" s="38">
        <v>2</v>
      </c>
      <c r="J1070" s="38">
        <v>0</v>
      </c>
      <c r="K1070" s="57">
        <v>7.7200000000000005E-2</v>
      </c>
      <c r="L1070" s="38">
        <v>0</v>
      </c>
      <c r="M1070" s="38">
        <v>0</v>
      </c>
      <c r="N1070" s="38">
        <v>0</v>
      </c>
      <c r="O1070" s="38">
        <v>0</v>
      </c>
      <c r="P1070" s="38">
        <v>2</v>
      </c>
      <c r="Q1070" s="38">
        <v>2</v>
      </c>
      <c r="R1070" s="57">
        <v>1</v>
      </c>
      <c r="S1070" s="38">
        <v>11</v>
      </c>
      <c r="T1070" s="35"/>
      <c r="U1070" s="35">
        <v>3518</v>
      </c>
      <c r="V1070" s="35">
        <v>149</v>
      </c>
      <c r="W1070" s="35">
        <v>160</v>
      </c>
      <c r="X1070" s="58">
        <v>35542.173820000004</v>
      </c>
      <c r="Y1070" s="58">
        <v>17771</v>
      </c>
    </row>
    <row r="1071" spans="1:25" s="58" customFormat="1">
      <c r="A1071" s="56">
        <v>3518</v>
      </c>
      <c r="B1071" s="35">
        <v>3518149181</v>
      </c>
      <c r="C1071" s="37" t="s">
        <v>569</v>
      </c>
      <c r="D1071" s="38">
        <v>0</v>
      </c>
      <c r="E1071" s="38">
        <v>0</v>
      </c>
      <c r="F1071" s="38">
        <v>0</v>
      </c>
      <c r="G1071" s="38">
        <v>0</v>
      </c>
      <c r="H1071" s="38">
        <v>0</v>
      </c>
      <c r="I1071" s="38">
        <v>6</v>
      </c>
      <c r="J1071" s="38">
        <v>1</v>
      </c>
      <c r="K1071" s="57">
        <v>0.2802</v>
      </c>
      <c r="L1071" s="38">
        <v>0</v>
      </c>
      <c r="M1071" s="38">
        <v>0</v>
      </c>
      <c r="N1071" s="38">
        <v>0</v>
      </c>
      <c r="O1071" s="38">
        <v>1</v>
      </c>
      <c r="P1071" s="38">
        <v>6</v>
      </c>
      <c r="Q1071" s="38">
        <v>7</v>
      </c>
      <c r="R1071" s="57">
        <v>1</v>
      </c>
      <c r="S1071" s="38">
        <v>10</v>
      </c>
      <c r="T1071" s="35"/>
      <c r="U1071" s="35">
        <v>3518</v>
      </c>
      <c r="V1071" s="35">
        <v>149</v>
      </c>
      <c r="W1071" s="35">
        <v>181</v>
      </c>
      <c r="X1071" s="58">
        <v>124367.56186999999</v>
      </c>
      <c r="Y1071" s="58">
        <v>17767</v>
      </c>
    </row>
    <row r="1072" spans="1:25" s="58" customFormat="1">
      <c r="A1072" s="56">
        <v>3518</v>
      </c>
      <c r="B1072" s="35">
        <v>3518149281</v>
      </c>
      <c r="C1072" s="37" t="s">
        <v>569</v>
      </c>
      <c r="D1072" s="38">
        <v>0</v>
      </c>
      <c r="E1072" s="38">
        <v>0</v>
      </c>
      <c r="F1072" s="38">
        <v>0</v>
      </c>
      <c r="G1072" s="38">
        <v>0</v>
      </c>
      <c r="H1072" s="38">
        <v>0</v>
      </c>
      <c r="I1072" s="38">
        <v>1</v>
      </c>
      <c r="J1072" s="38">
        <v>0</v>
      </c>
      <c r="K1072" s="57">
        <v>3.8600000000000002E-2</v>
      </c>
      <c r="L1072" s="38">
        <v>0</v>
      </c>
      <c r="M1072" s="38">
        <v>0</v>
      </c>
      <c r="N1072" s="38">
        <v>0</v>
      </c>
      <c r="O1072" s="38">
        <v>1</v>
      </c>
      <c r="P1072" s="38">
        <v>1</v>
      </c>
      <c r="Q1072" s="38">
        <v>1</v>
      </c>
      <c r="R1072" s="57">
        <v>1</v>
      </c>
      <c r="S1072" s="38">
        <v>12</v>
      </c>
      <c r="T1072" s="35"/>
      <c r="U1072" s="35">
        <v>3518</v>
      </c>
      <c r="V1072" s="35">
        <v>149</v>
      </c>
      <c r="W1072" s="35">
        <v>281</v>
      </c>
      <c r="X1072" s="58">
        <v>20603.466909999999</v>
      </c>
      <c r="Y1072" s="58">
        <v>20603</v>
      </c>
    </row>
    <row r="1073" spans="1:23" s="58" customFormat="1">
      <c r="A1073" s="56"/>
      <c r="B1073" s="35"/>
      <c r="C1073" s="37"/>
      <c r="D1073" s="38"/>
      <c r="E1073" s="38"/>
      <c r="F1073" s="38"/>
      <c r="G1073" s="38"/>
      <c r="H1073" s="38"/>
      <c r="I1073" s="38"/>
      <c r="J1073" s="38"/>
      <c r="K1073" s="57"/>
      <c r="L1073" s="38"/>
      <c r="M1073" s="38"/>
      <c r="N1073" s="38"/>
      <c r="O1073" s="38"/>
      <c r="P1073" s="38"/>
      <c r="Q1073" s="38"/>
      <c r="R1073" s="57"/>
      <c r="S1073" s="38"/>
      <c r="T1073" s="35"/>
      <c r="U1073" s="35"/>
      <c r="V1073" s="35"/>
      <c r="W1073" s="35"/>
    </row>
    <row r="1074" spans="1:23" s="58" customFormat="1">
      <c r="A1074" s="56"/>
      <c r="B1074" s="35"/>
      <c r="C1074" s="37"/>
      <c r="D1074" s="38"/>
      <c r="E1074" s="38"/>
      <c r="F1074" s="38"/>
      <c r="G1074" s="38"/>
      <c r="H1074" s="38"/>
      <c r="I1074" s="38"/>
      <c r="J1074" s="38"/>
      <c r="K1074" s="57"/>
      <c r="L1074" s="38"/>
      <c r="M1074" s="38"/>
      <c r="N1074" s="38"/>
      <c r="O1074" s="38"/>
      <c r="P1074" s="38"/>
      <c r="Q1074" s="38"/>
      <c r="R1074" s="57"/>
      <c r="S1074" s="38"/>
      <c r="T1074" s="35"/>
      <c r="U1074" s="35"/>
      <c r="V1074" s="35"/>
      <c r="W1074" s="35"/>
    </row>
    <row r="1075" spans="1:23" s="58" customFormat="1">
      <c r="A1075" s="56"/>
      <c r="B1075" s="35"/>
      <c r="C1075" s="37"/>
      <c r="D1075" s="38"/>
      <c r="E1075" s="38"/>
      <c r="F1075" s="38"/>
      <c r="G1075" s="38"/>
      <c r="H1075" s="38"/>
      <c r="I1075" s="38"/>
      <c r="J1075" s="38"/>
      <c r="K1075" s="57"/>
      <c r="L1075" s="38"/>
      <c r="M1075" s="38"/>
      <c r="N1075" s="38"/>
      <c r="O1075" s="38"/>
      <c r="P1075" s="38"/>
      <c r="Q1075" s="38"/>
      <c r="R1075" s="57"/>
      <c r="S1075" s="38"/>
      <c r="T1075" s="35"/>
      <c r="U1075" s="35"/>
      <c r="V1075" s="35"/>
      <c r="W1075" s="35"/>
    </row>
    <row r="1076" spans="1:23" s="58" customFormat="1">
      <c r="A1076" s="56"/>
      <c r="B1076" s="35"/>
      <c r="C1076" s="37"/>
      <c r="D1076" s="38"/>
      <c r="E1076" s="38"/>
      <c r="F1076" s="38"/>
      <c r="G1076" s="38"/>
      <c r="H1076" s="38"/>
      <c r="I1076" s="38"/>
      <c r="J1076" s="38"/>
      <c r="K1076" s="57"/>
      <c r="L1076" s="38"/>
      <c r="M1076" s="38"/>
      <c r="N1076" s="38"/>
      <c r="O1076" s="38"/>
      <c r="P1076" s="38"/>
      <c r="Q1076" s="38"/>
      <c r="R1076" s="57"/>
      <c r="S1076" s="38"/>
      <c r="T1076" s="35"/>
      <c r="U1076" s="35"/>
      <c r="V1076" s="35"/>
      <c r="W1076" s="35"/>
    </row>
    <row r="1077" spans="1:23" s="58" customFormat="1">
      <c r="A1077" s="56"/>
      <c r="B1077" s="35"/>
      <c r="C1077" s="37"/>
      <c r="D1077" s="38"/>
      <c r="E1077" s="38"/>
      <c r="F1077" s="38"/>
      <c r="G1077" s="38"/>
      <c r="H1077" s="38"/>
      <c r="I1077" s="38"/>
      <c r="J1077" s="38"/>
      <c r="K1077" s="57"/>
      <c r="L1077" s="38"/>
      <c r="M1077" s="38"/>
      <c r="N1077" s="38"/>
      <c r="O1077" s="38"/>
      <c r="P1077" s="38"/>
      <c r="Q1077" s="38"/>
      <c r="R1077" s="57"/>
      <c r="S1077" s="38"/>
      <c r="T1077" s="35"/>
      <c r="V1077" s="35"/>
      <c r="W1077" s="35"/>
    </row>
    <row r="1078" spans="1:23" s="58" customFormat="1">
      <c r="A1078" s="56"/>
      <c r="B1078" s="35"/>
      <c r="C1078" s="37"/>
      <c r="D1078" s="38"/>
      <c r="E1078" s="38"/>
      <c r="F1078" s="38"/>
      <c r="G1078" s="38"/>
      <c r="H1078" s="38"/>
      <c r="I1078" s="38"/>
      <c r="J1078" s="38"/>
      <c r="K1078" s="57"/>
      <c r="L1078" s="38"/>
      <c r="M1078" s="38"/>
      <c r="N1078" s="38"/>
      <c r="O1078" s="38"/>
      <c r="P1078" s="38"/>
      <c r="Q1078" s="38"/>
      <c r="R1078" s="57"/>
      <c r="S1078" s="38"/>
      <c r="T1078" s="35"/>
      <c r="V1078" s="35"/>
      <c r="W1078" s="35"/>
    </row>
    <row r="1079" spans="1:23" s="58" customFormat="1">
      <c r="A1079" s="56"/>
      <c r="B1079" s="35"/>
      <c r="C1079" s="37"/>
      <c r="D1079" s="38"/>
      <c r="E1079" s="38"/>
      <c r="F1079" s="38"/>
      <c r="G1079" s="38"/>
      <c r="H1079" s="38"/>
      <c r="I1079" s="38"/>
      <c r="J1079" s="38"/>
      <c r="K1079" s="57"/>
      <c r="L1079" s="38"/>
      <c r="M1079" s="38"/>
      <c r="N1079" s="38"/>
      <c r="O1079" s="38"/>
      <c r="P1079" s="38"/>
      <c r="Q1079" s="38"/>
      <c r="R1079" s="57"/>
      <c r="S1079" s="38"/>
      <c r="T1079" s="35"/>
      <c r="V1079" s="35"/>
      <c r="W1079" s="35"/>
    </row>
    <row r="1080" spans="1:23" s="58" customFormat="1">
      <c r="A1080" s="56"/>
      <c r="B1080" s="35"/>
      <c r="C1080" s="37"/>
      <c r="D1080" s="38"/>
      <c r="E1080" s="38"/>
      <c r="F1080" s="38"/>
      <c r="G1080" s="38"/>
      <c r="H1080" s="38"/>
      <c r="I1080" s="38"/>
      <c r="J1080" s="38"/>
      <c r="K1080" s="57"/>
      <c r="L1080" s="38"/>
      <c r="M1080" s="38"/>
      <c r="N1080" s="38"/>
      <c r="O1080" s="38"/>
      <c r="P1080" s="38"/>
      <c r="Q1080" s="38"/>
      <c r="R1080" s="57"/>
      <c r="S1080" s="38"/>
      <c r="T1080" s="35"/>
      <c r="V1080" s="35"/>
      <c r="W1080" s="35"/>
    </row>
    <row r="1081" spans="1:23" s="58" customFormat="1">
      <c r="A1081" s="56"/>
      <c r="B1081" s="35"/>
      <c r="C1081" s="37"/>
      <c r="D1081" s="38"/>
      <c r="E1081" s="38"/>
      <c r="F1081" s="38"/>
      <c r="G1081" s="38"/>
      <c r="H1081" s="38"/>
      <c r="I1081" s="38"/>
      <c r="J1081" s="38"/>
      <c r="K1081" s="57"/>
      <c r="L1081" s="38"/>
      <c r="M1081" s="38"/>
      <c r="N1081" s="38"/>
      <c r="O1081" s="38"/>
      <c r="P1081" s="38"/>
      <c r="Q1081" s="38"/>
      <c r="R1081" s="57"/>
      <c r="S1081" s="38"/>
      <c r="T1081" s="35"/>
      <c r="V1081" s="35"/>
      <c r="W1081" s="35"/>
    </row>
    <row r="1082" spans="1:23" s="58" customFormat="1">
      <c r="A1082" s="56"/>
      <c r="B1082" s="35"/>
      <c r="C1082" s="37"/>
      <c r="D1082" s="38"/>
      <c r="E1082" s="38"/>
      <c r="F1082" s="38"/>
      <c r="G1082" s="38"/>
      <c r="H1082" s="38"/>
      <c r="I1082" s="38"/>
      <c r="J1082" s="38"/>
      <c r="K1082" s="57"/>
      <c r="L1082" s="38"/>
      <c r="M1082" s="38"/>
      <c r="N1082" s="38"/>
      <c r="O1082" s="38"/>
      <c r="P1082" s="38"/>
      <c r="Q1082" s="38"/>
      <c r="R1082" s="57"/>
      <c r="S1082" s="38"/>
      <c r="T1082" s="35"/>
      <c r="V1082" s="35"/>
      <c r="W1082" s="35"/>
    </row>
    <row r="1083" spans="1:23" s="58" customFormat="1">
      <c r="A1083" s="56"/>
      <c r="B1083" s="35"/>
      <c r="C1083" s="37"/>
      <c r="D1083" s="38"/>
      <c r="E1083" s="38"/>
      <c r="F1083" s="38"/>
      <c r="G1083" s="38"/>
      <c r="H1083" s="38"/>
      <c r="I1083" s="38"/>
      <c r="J1083" s="38"/>
      <c r="K1083" s="57"/>
      <c r="L1083" s="38"/>
      <c r="M1083" s="38"/>
      <c r="N1083" s="38"/>
      <c r="O1083" s="38"/>
      <c r="P1083" s="38"/>
      <c r="Q1083" s="38"/>
      <c r="R1083" s="57"/>
      <c r="S1083" s="38"/>
      <c r="T1083" s="35"/>
      <c r="V1083" s="35"/>
      <c r="W1083" s="35"/>
    </row>
    <row r="1084" spans="1:23" s="58" customFormat="1">
      <c r="A1084" s="56"/>
      <c r="B1084" s="35"/>
      <c r="C1084" s="37"/>
      <c r="D1084" s="38"/>
      <c r="E1084" s="38"/>
      <c r="F1084" s="38"/>
      <c r="G1084" s="38"/>
      <c r="H1084" s="38"/>
      <c r="I1084" s="38"/>
      <c r="J1084" s="38"/>
      <c r="K1084" s="57"/>
      <c r="L1084" s="38"/>
      <c r="M1084" s="38"/>
      <c r="N1084" s="38"/>
      <c r="O1084" s="38"/>
      <c r="P1084" s="38"/>
      <c r="Q1084" s="38"/>
      <c r="R1084" s="57"/>
      <c r="S1084" s="38"/>
      <c r="T1084" s="35"/>
      <c r="V1084" s="35"/>
      <c r="W1084" s="35"/>
    </row>
    <row r="1085" spans="1:23" s="58" customFormat="1">
      <c r="A1085" s="56"/>
      <c r="B1085" s="35"/>
      <c r="C1085" s="37"/>
      <c r="D1085" s="38"/>
      <c r="E1085" s="38"/>
      <c r="F1085" s="38"/>
      <c r="G1085" s="38"/>
      <c r="H1085" s="38"/>
      <c r="I1085" s="38"/>
      <c r="J1085" s="38"/>
      <c r="K1085" s="57"/>
      <c r="L1085" s="38"/>
      <c r="M1085" s="38"/>
      <c r="N1085" s="38"/>
      <c r="O1085" s="38"/>
      <c r="P1085" s="38"/>
      <c r="Q1085" s="38"/>
      <c r="R1085" s="57"/>
      <c r="S1085" s="38"/>
      <c r="T1085" s="35"/>
      <c r="V1085" s="35"/>
      <c r="W1085" s="35"/>
    </row>
    <row r="1086" spans="1:23" s="58" customFormat="1">
      <c r="A1086" s="56"/>
      <c r="B1086" s="35"/>
      <c r="C1086" s="37"/>
      <c r="D1086" s="38"/>
      <c r="E1086" s="38"/>
      <c r="F1086" s="38"/>
      <c r="G1086" s="38"/>
      <c r="H1086" s="38"/>
      <c r="I1086" s="38"/>
      <c r="J1086" s="38"/>
      <c r="K1086" s="57"/>
      <c r="L1086" s="38"/>
      <c r="M1086" s="38"/>
      <c r="N1086" s="38"/>
      <c r="O1086" s="38"/>
      <c r="P1086" s="38"/>
      <c r="Q1086" s="38"/>
      <c r="R1086" s="57"/>
      <c r="S1086" s="38"/>
      <c r="T1086" s="35"/>
      <c r="V1086" s="35"/>
      <c r="W1086" s="35"/>
    </row>
    <row r="1087" spans="1:23" s="58" customFormat="1">
      <c r="A1087" s="56"/>
      <c r="B1087" s="35"/>
      <c r="C1087" s="37"/>
      <c r="D1087" s="38"/>
      <c r="E1087" s="38"/>
      <c r="F1087" s="38"/>
      <c r="G1087" s="38"/>
      <c r="H1087" s="38"/>
      <c r="I1087" s="38"/>
      <c r="J1087" s="38"/>
      <c r="K1087" s="57"/>
      <c r="L1087" s="38"/>
      <c r="M1087" s="38"/>
      <c r="N1087" s="38"/>
      <c r="O1087" s="38"/>
      <c r="P1087" s="38"/>
      <c r="Q1087" s="38"/>
      <c r="R1087" s="57"/>
      <c r="S1087" s="38"/>
      <c r="T1087" s="35"/>
      <c r="V1087" s="35"/>
      <c r="W1087" s="35"/>
    </row>
    <row r="1088" spans="1:23" s="58" customFormat="1">
      <c r="A1088" s="56"/>
      <c r="B1088" s="35"/>
      <c r="C1088" s="37"/>
      <c r="D1088" s="38"/>
      <c r="E1088" s="38"/>
      <c r="F1088" s="38"/>
      <c r="G1088" s="38"/>
      <c r="H1088" s="38"/>
      <c r="I1088" s="38"/>
      <c r="J1088" s="38"/>
      <c r="K1088" s="57"/>
      <c r="L1088" s="38"/>
      <c r="M1088" s="38"/>
      <c r="N1088" s="38"/>
      <c r="O1088" s="38"/>
      <c r="P1088" s="38"/>
      <c r="Q1088" s="38"/>
      <c r="R1088" s="57"/>
      <c r="S1088" s="38"/>
      <c r="T1088" s="35"/>
      <c r="V1088" s="35"/>
      <c r="W1088" s="35"/>
    </row>
    <row r="1089" spans="1:23" s="58" customFormat="1">
      <c r="A1089" s="56"/>
      <c r="B1089" s="35"/>
      <c r="C1089" s="37"/>
      <c r="D1089" s="38"/>
      <c r="E1089" s="38"/>
      <c r="F1089" s="38"/>
      <c r="G1089" s="38"/>
      <c r="H1089" s="38"/>
      <c r="I1089" s="38"/>
      <c r="J1089" s="38"/>
      <c r="K1089" s="57"/>
      <c r="L1089" s="38"/>
      <c r="M1089" s="38"/>
      <c r="N1089" s="38"/>
      <c r="O1089" s="38"/>
      <c r="P1089" s="38"/>
      <c r="Q1089" s="38"/>
      <c r="R1089" s="57"/>
      <c r="S1089" s="38"/>
      <c r="T1089" s="35"/>
      <c r="V1089" s="35"/>
      <c r="W1089" s="35"/>
    </row>
    <row r="1090" spans="1:23" s="58" customFormat="1">
      <c r="A1090" s="56"/>
      <c r="B1090" s="35"/>
      <c r="C1090" s="37"/>
      <c r="D1090" s="38"/>
      <c r="E1090" s="38"/>
      <c r="F1090" s="38"/>
      <c r="G1090" s="38"/>
      <c r="H1090" s="38"/>
      <c r="I1090" s="38"/>
      <c r="J1090" s="38"/>
      <c r="K1090" s="57"/>
      <c r="L1090" s="38"/>
      <c r="M1090" s="38"/>
      <c r="N1090" s="38"/>
      <c r="O1090" s="38"/>
      <c r="P1090" s="38"/>
      <c r="Q1090" s="38"/>
      <c r="R1090" s="57"/>
      <c r="S1090" s="38"/>
      <c r="T1090" s="35"/>
      <c r="V1090" s="35"/>
      <c r="W1090" s="35"/>
    </row>
    <row r="1091" spans="1:23" s="58" customFormat="1">
      <c r="A1091" s="56"/>
      <c r="B1091" s="35"/>
      <c r="C1091" s="37"/>
      <c r="D1091" s="38"/>
      <c r="E1091" s="38"/>
      <c r="F1091" s="38"/>
      <c r="G1091" s="38"/>
      <c r="H1091" s="38"/>
      <c r="I1091" s="38"/>
      <c r="J1091" s="38"/>
      <c r="K1091" s="57"/>
      <c r="L1091" s="38"/>
      <c r="M1091" s="38"/>
      <c r="N1091" s="38"/>
      <c r="O1091" s="38"/>
      <c r="P1091" s="38"/>
      <c r="Q1091" s="38"/>
      <c r="R1091" s="57"/>
      <c r="S1091" s="38"/>
      <c r="T1091" s="35"/>
      <c r="V1091" s="35"/>
      <c r="W1091" s="35"/>
    </row>
    <row r="1092" spans="1:23" s="58" customFormat="1">
      <c r="A1092" s="56"/>
      <c r="B1092" s="35"/>
      <c r="C1092" s="37"/>
      <c r="D1092" s="38"/>
      <c r="E1092" s="38"/>
      <c r="F1092" s="38"/>
      <c r="G1092" s="38"/>
      <c r="H1092" s="38"/>
      <c r="I1092" s="38"/>
      <c r="J1092" s="38"/>
      <c r="K1092" s="57"/>
      <c r="L1092" s="38"/>
      <c r="M1092" s="38"/>
      <c r="N1092" s="38"/>
      <c r="O1092" s="38"/>
      <c r="P1092" s="38"/>
      <c r="Q1092" s="38"/>
      <c r="R1092" s="57"/>
      <c r="S1092" s="38"/>
      <c r="T1092" s="35"/>
      <c r="V1092" s="35"/>
      <c r="W1092" s="35"/>
    </row>
    <row r="1093" spans="1:23" s="58" customFormat="1">
      <c r="A1093" s="56"/>
      <c r="B1093" s="35"/>
      <c r="C1093" s="37"/>
      <c r="D1093" s="38"/>
      <c r="E1093" s="38"/>
      <c r="F1093" s="38"/>
      <c r="G1093" s="38"/>
      <c r="H1093" s="38"/>
      <c r="I1093" s="38"/>
      <c r="J1093" s="38"/>
      <c r="K1093" s="57"/>
      <c r="L1093" s="38"/>
      <c r="M1093" s="38"/>
      <c r="N1093" s="38"/>
      <c r="O1093" s="38"/>
      <c r="P1093" s="38"/>
      <c r="Q1093" s="38"/>
      <c r="R1093" s="57"/>
      <c r="S1093" s="38"/>
      <c r="T1093" s="35"/>
      <c r="V1093" s="35"/>
      <c r="W1093" s="35"/>
    </row>
    <row r="1094" spans="1:23" s="58" customFormat="1">
      <c r="A1094" s="56"/>
      <c r="B1094" s="35"/>
      <c r="C1094" s="37"/>
      <c r="D1094" s="38"/>
      <c r="E1094" s="38"/>
      <c r="F1094" s="38"/>
      <c r="G1094" s="38"/>
      <c r="H1094" s="38"/>
      <c r="I1094" s="38"/>
      <c r="J1094" s="38"/>
      <c r="K1094" s="57"/>
      <c r="L1094" s="38"/>
      <c r="M1094" s="38"/>
      <c r="N1094" s="38"/>
      <c r="O1094" s="38"/>
      <c r="P1094" s="38"/>
      <c r="Q1094" s="38"/>
      <c r="R1094" s="57"/>
      <c r="S1094" s="38"/>
      <c r="T1094" s="35"/>
      <c r="V1094" s="35"/>
      <c r="W1094" s="35"/>
    </row>
    <row r="1095" spans="1:23" s="58" customFormat="1">
      <c r="A1095" s="56"/>
      <c r="B1095" s="35"/>
      <c r="C1095" s="37"/>
      <c r="D1095" s="38"/>
      <c r="E1095" s="38"/>
      <c r="F1095" s="38"/>
      <c r="G1095" s="38"/>
      <c r="H1095" s="38"/>
      <c r="I1095" s="38"/>
      <c r="J1095" s="38"/>
      <c r="K1095" s="57"/>
      <c r="L1095" s="38"/>
      <c r="M1095" s="38"/>
      <c r="N1095" s="38"/>
      <c r="O1095" s="38"/>
      <c r="P1095" s="38"/>
      <c r="Q1095" s="38"/>
      <c r="R1095" s="57"/>
      <c r="S1095" s="38"/>
      <c r="T1095" s="35"/>
      <c r="V1095" s="35"/>
      <c r="W1095" s="35"/>
    </row>
    <row r="1096" spans="1:23" s="58" customFormat="1">
      <c r="A1096" s="56"/>
      <c r="B1096" s="35"/>
      <c r="C1096" s="37"/>
      <c r="D1096" s="38"/>
      <c r="E1096" s="38"/>
      <c r="F1096" s="38"/>
      <c r="G1096" s="38"/>
      <c r="H1096" s="38"/>
      <c r="I1096" s="38"/>
      <c r="J1096" s="38"/>
      <c r="K1096" s="57"/>
      <c r="L1096" s="38"/>
      <c r="M1096" s="38"/>
      <c r="N1096" s="38"/>
      <c r="O1096" s="38"/>
      <c r="P1096" s="38"/>
      <c r="Q1096" s="38"/>
      <c r="R1096" s="57"/>
      <c r="S1096" s="38"/>
      <c r="T1096" s="35"/>
      <c r="V1096" s="35"/>
      <c r="W1096" s="35"/>
    </row>
    <row r="1097" spans="1:23" s="58" customFormat="1">
      <c r="A1097" s="56"/>
      <c r="B1097" s="35"/>
      <c r="C1097" s="37"/>
      <c r="D1097" s="38"/>
      <c r="E1097" s="38"/>
      <c r="F1097" s="38"/>
      <c r="G1097" s="38"/>
      <c r="H1097" s="38"/>
      <c r="I1097" s="38"/>
      <c r="J1097" s="38"/>
      <c r="K1097" s="57"/>
      <c r="L1097" s="38"/>
      <c r="M1097" s="38"/>
      <c r="N1097" s="38"/>
      <c r="O1097" s="38"/>
      <c r="P1097" s="38"/>
      <c r="Q1097" s="38"/>
      <c r="R1097" s="57"/>
      <c r="S1097" s="38"/>
      <c r="T1097" s="35"/>
      <c r="V1097" s="35"/>
      <c r="W1097" s="35"/>
    </row>
    <row r="1098" spans="1:23" s="58" customFormat="1">
      <c r="A1098" s="56"/>
      <c r="B1098" s="35"/>
      <c r="C1098" s="37"/>
      <c r="D1098" s="38"/>
      <c r="E1098" s="38"/>
      <c r="F1098" s="38"/>
      <c r="G1098" s="38"/>
      <c r="H1098" s="38"/>
      <c r="I1098" s="38"/>
      <c r="J1098" s="38"/>
      <c r="K1098" s="57"/>
      <c r="L1098" s="38"/>
      <c r="M1098" s="38"/>
      <c r="N1098" s="38"/>
      <c r="O1098" s="38"/>
      <c r="P1098" s="38"/>
      <c r="Q1098" s="38"/>
      <c r="R1098" s="57"/>
      <c r="S1098" s="38"/>
      <c r="T1098" s="35"/>
      <c r="V1098" s="35"/>
      <c r="W1098" s="35"/>
    </row>
    <row r="1099" spans="1:23" s="58" customFormat="1">
      <c r="A1099" s="56"/>
      <c r="B1099" s="35"/>
      <c r="C1099" s="37"/>
      <c r="D1099" s="38"/>
      <c r="E1099" s="38"/>
      <c r="F1099" s="38"/>
      <c r="G1099" s="38"/>
      <c r="H1099" s="38"/>
      <c r="I1099" s="38"/>
      <c r="J1099" s="38"/>
      <c r="K1099" s="57"/>
      <c r="L1099" s="38"/>
      <c r="M1099" s="38"/>
      <c r="N1099" s="38"/>
      <c r="O1099" s="38"/>
      <c r="P1099" s="38"/>
      <c r="Q1099" s="38"/>
      <c r="R1099" s="57"/>
      <c r="S1099" s="38"/>
      <c r="T1099" s="35"/>
      <c r="V1099" s="35"/>
      <c r="W1099" s="35"/>
    </row>
    <row r="1100" spans="1:23" s="58" customFormat="1">
      <c r="A1100" s="56"/>
      <c r="B1100" s="35"/>
      <c r="C1100" s="37"/>
      <c r="D1100" s="38"/>
      <c r="E1100" s="38"/>
      <c r="F1100" s="38"/>
      <c r="G1100" s="38"/>
      <c r="H1100" s="38"/>
      <c r="I1100" s="38"/>
      <c r="J1100" s="38"/>
      <c r="K1100" s="57"/>
      <c r="L1100" s="38"/>
      <c r="M1100" s="38"/>
      <c r="N1100" s="38"/>
      <c r="O1100" s="38"/>
      <c r="P1100" s="38"/>
      <c r="Q1100" s="38"/>
      <c r="R1100" s="57"/>
      <c r="S1100" s="38"/>
      <c r="T1100" s="35"/>
      <c r="V1100" s="35"/>
      <c r="W1100" s="35"/>
    </row>
    <row r="1101" spans="1:23" s="58" customFormat="1">
      <c r="A1101" s="56"/>
      <c r="B1101" s="35"/>
      <c r="C1101" s="37"/>
      <c r="D1101" s="38"/>
      <c r="E1101" s="38"/>
      <c r="F1101" s="38"/>
      <c r="G1101" s="38"/>
      <c r="H1101" s="38"/>
      <c r="I1101" s="38"/>
      <c r="J1101" s="38"/>
      <c r="K1101" s="57"/>
      <c r="L1101" s="38"/>
      <c r="M1101" s="38"/>
      <c r="N1101" s="38"/>
      <c r="O1101" s="38"/>
      <c r="P1101" s="38"/>
      <c r="Q1101" s="38"/>
      <c r="R1101" s="57"/>
      <c r="S1101" s="38"/>
      <c r="T1101" s="35"/>
      <c r="V1101" s="35"/>
      <c r="W1101" s="35"/>
    </row>
    <row r="1102" spans="1:23" s="58" customFormat="1">
      <c r="A1102" s="56"/>
      <c r="B1102" s="35"/>
      <c r="C1102" s="37"/>
      <c r="D1102" s="38"/>
      <c r="E1102" s="38"/>
      <c r="F1102" s="38"/>
      <c r="G1102" s="38"/>
      <c r="H1102" s="38"/>
      <c r="I1102" s="38"/>
      <c r="J1102" s="38"/>
      <c r="K1102" s="57"/>
      <c r="L1102" s="38"/>
      <c r="M1102" s="38"/>
      <c r="N1102" s="38"/>
      <c r="O1102" s="38"/>
      <c r="P1102" s="38"/>
      <c r="Q1102" s="38"/>
      <c r="R1102" s="57"/>
      <c r="S1102" s="38"/>
      <c r="T1102" s="35"/>
      <c r="V1102" s="35"/>
      <c r="W1102" s="35"/>
    </row>
    <row r="1103" spans="1:23" s="58" customFormat="1">
      <c r="A1103" s="56"/>
      <c r="B1103" s="35"/>
      <c r="C1103" s="37"/>
      <c r="D1103" s="38"/>
      <c r="E1103" s="38"/>
      <c r="F1103" s="38"/>
      <c r="G1103" s="38"/>
      <c r="H1103" s="38"/>
      <c r="I1103" s="38"/>
      <c r="J1103" s="38"/>
      <c r="K1103" s="57"/>
      <c r="L1103" s="38"/>
      <c r="M1103" s="38"/>
      <c r="N1103" s="38"/>
      <c r="O1103" s="38"/>
      <c r="P1103" s="38"/>
      <c r="Q1103" s="38"/>
      <c r="R1103" s="57"/>
      <c r="S1103" s="38"/>
      <c r="T1103" s="35"/>
      <c r="V1103" s="35"/>
      <c r="W1103" s="35"/>
    </row>
    <row r="1104" spans="1:23" s="58" customFormat="1">
      <c r="A1104" s="56"/>
      <c r="B1104" s="35"/>
      <c r="C1104" s="37"/>
      <c r="D1104" s="38"/>
      <c r="E1104" s="38"/>
      <c r="F1104" s="38"/>
      <c r="G1104" s="38"/>
      <c r="H1104" s="38"/>
      <c r="I1104" s="38"/>
      <c r="J1104" s="38"/>
      <c r="K1104" s="57"/>
      <c r="L1104" s="38"/>
      <c r="M1104" s="38"/>
      <c r="N1104" s="38"/>
      <c r="O1104" s="38"/>
      <c r="P1104" s="38"/>
      <c r="Q1104" s="38"/>
      <c r="R1104" s="57"/>
      <c r="S1104" s="38"/>
      <c r="T1104" s="35"/>
      <c r="V1104" s="35"/>
      <c r="W1104" s="35"/>
    </row>
    <row r="1105" spans="1:23" s="58" customFormat="1">
      <c r="A1105" s="56"/>
      <c r="B1105" s="35"/>
      <c r="C1105" s="37"/>
      <c r="D1105" s="38"/>
      <c r="E1105" s="38"/>
      <c r="F1105" s="38"/>
      <c r="G1105" s="38"/>
      <c r="H1105" s="38"/>
      <c r="I1105" s="38"/>
      <c r="J1105" s="38"/>
      <c r="K1105" s="57"/>
      <c r="L1105" s="38"/>
      <c r="M1105" s="38"/>
      <c r="N1105" s="38"/>
      <c r="O1105" s="38"/>
      <c r="P1105" s="38"/>
      <c r="Q1105" s="38"/>
      <c r="R1105" s="57"/>
      <c r="S1105" s="38"/>
      <c r="T1105" s="35"/>
      <c r="V1105" s="35"/>
      <c r="W1105" s="35"/>
    </row>
    <row r="1106" spans="1:23" s="58" customFormat="1">
      <c r="A1106" s="56"/>
      <c r="B1106" s="35"/>
      <c r="C1106" s="37"/>
      <c r="D1106" s="38"/>
      <c r="E1106" s="38"/>
      <c r="F1106" s="38"/>
      <c r="G1106" s="38"/>
      <c r="H1106" s="38"/>
      <c r="I1106" s="38"/>
      <c r="J1106" s="38"/>
      <c r="K1106" s="57"/>
      <c r="L1106" s="38"/>
      <c r="M1106" s="38"/>
      <c r="N1106" s="38"/>
      <c r="O1106" s="38"/>
      <c r="P1106" s="38"/>
      <c r="Q1106" s="38"/>
      <c r="R1106" s="57"/>
      <c r="S1106" s="38"/>
      <c r="T1106" s="35"/>
      <c r="V1106" s="35"/>
      <c r="W1106" s="35"/>
    </row>
    <row r="1107" spans="1:23" s="58" customFormat="1">
      <c r="A1107" s="56"/>
      <c r="B1107" s="35"/>
      <c r="C1107" s="37"/>
      <c r="D1107" s="38"/>
      <c r="E1107" s="38"/>
      <c r="F1107" s="38"/>
      <c r="G1107" s="38"/>
      <c r="H1107" s="38"/>
      <c r="I1107" s="38"/>
      <c r="J1107" s="38"/>
      <c r="K1107" s="57"/>
      <c r="L1107" s="38"/>
      <c r="M1107" s="38"/>
      <c r="N1107" s="38"/>
      <c r="O1107" s="38"/>
      <c r="P1107" s="38"/>
      <c r="Q1107" s="38"/>
      <c r="R1107" s="57"/>
      <c r="S1107" s="38"/>
      <c r="T1107" s="35"/>
      <c r="V1107" s="35"/>
      <c r="W1107" s="35"/>
    </row>
    <row r="1108" spans="1:23" s="58" customFormat="1">
      <c r="A1108" s="56"/>
      <c r="B1108" s="35"/>
      <c r="C1108" s="37"/>
      <c r="D1108" s="38"/>
      <c r="E1108" s="38"/>
      <c r="F1108" s="38"/>
      <c r="G1108" s="38"/>
      <c r="H1108" s="38"/>
      <c r="I1108" s="38"/>
      <c r="J1108" s="38"/>
      <c r="K1108" s="57"/>
      <c r="L1108" s="38"/>
      <c r="M1108" s="38"/>
      <c r="N1108" s="38"/>
      <c r="O1108" s="38"/>
      <c r="P1108" s="38"/>
      <c r="Q1108" s="38"/>
      <c r="R1108" s="57"/>
      <c r="S1108" s="38"/>
      <c r="T1108" s="35"/>
      <c r="V1108" s="35"/>
      <c r="W1108" s="35"/>
    </row>
    <row r="1109" spans="1:23" s="58" customFormat="1">
      <c r="A1109" s="56"/>
      <c r="B1109" s="35"/>
      <c r="C1109" s="37"/>
      <c r="D1109" s="38"/>
      <c r="E1109" s="38"/>
      <c r="F1109" s="38"/>
      <c r="G1109" s="38"/>
      <c r="H1109" s="38"/>
      <c r="I1109" s="38"/>
      <c r="J1109" s="38"/>
      <c r="K1109" s="57"/>
      <c r="L1109" s="38"/>
      <c r="M1109" s="38"/>
      <c r="N1109" s="38"/>
      <c r="O1109" s="38"/>
      <c r="P1109" s="38"/>
      <c r="Q1109" s="38"/>
      <c r="R1109" s="57"/>
      <c r="S1109" s="38"/>
      <c r="T1109" s="35"/>
      <c r="V1109" s="35"/>
      <c r="W1109" s="35"/>
    </row>
    <row r="1110" spans="1:23" s="58" customFormat="1">
      <c r="A1110" s="56"/>
      <c r="B1110" s="35"/>
      <c r="C1110" s="37"/>
      <c r="D1110" s="38"/>
      <c r="E1110" s="38"/>
      <c r="F1110" s="38"/>
      <c r="G1110" s="38"/>
      <c r="H1110" s="38"/>
      <c r="I1110" s="38"/>
      <c r="J1110" s="38"/>
      <c r="K1110" s="57"/>
      <c r="L1110" s="38"/>
      <c r="M1110" s="38"/>
      <c r="N1110" s="38"/>
      <c r="O1110" s="38"/>
      <c r="P1110" s="38"/>
      <c r="Q1110" s="38"/>
      <c r="R1110" s="57"/>
      <c r="S1110" s="38"/>
      <c r="T1110" s="35"/>
      <c r="V1110" s="35"/>
      <c r="W1110" s="35"/>
    </row>
    <row r="1111" spans="1:23" s="58" customFormat="1">
      <c r="A1111" s="56"/>
      <c r="B1111" s="35"/>
      <c r="C1111" s="37"/>
      <c r="D1111" s="38"/>
      <c r="E1111" s="38"/>
      <c r="F1111" s="38"/>
      <c r="G1111" s="38"/>
      <c r="H1111" s="38"/>
      <c r="I1111" s="38"/>
      <c r="J1111" s="38"/>
      <c r="K1111" s="57"/>
      <c r="L1111" s="38"/>
      <c r="M1111" s="38"/>
      <c r="N1111" s="38"/>
      <c r="O1111" s="38"/>
      <c r="P1111" s="38"/>
      <c r="Q1111" s="38"/>
      <c r="R1111" s="57"/>
      <c r="S1111" s="38"/>
      <c r="T1111" s="35"/>
      <c r="V1111" s="35"/>
      <c r="W1111" s="35"/>
    </row>
    <row r="1112" spans="1:23" s="58" customFormat="1">
      <c r="A1112" s="56"/>
      <c r="B1112" s="35"/>
      <c r="C1112" s="37"/>
      <c r="D1112" s="38"/>
      <c r="E1112" s="38"/>
      <c r="F1112" s="38"/>
      <c r="G1112" s="38"/>
      <c r="H1112" s="38"/>
      <c r="I1112" s="38"/>
      <c r="J1112" s="38"/>
      <c r="K1112" s="57"/>
      <c r="L1112" s="38"/>
      <c r="M1112" s="38"/>
      <c r="N1112" s="38"/>
      <c r="O1112" s="38"/>
      <c r="P1112" s="38"/>
      <c r="Q1112" s="38"/>
      <c r="R1112" s="57"/>
      <c r="S1112" s="38"/>
      <c r="T1112" s="35"/>
      <c r="V1112" s="35"/>
      <c r="W1112" s="35"/>
    </row>
    <row r="1113" spans="1:23" s="58" customFormat="1">
      <c r="A1113" s="56"/>
      <c r="B1113" s="35"/>
      <c r="C1113" s="37"/>
      <c r="D1113" s="38"/>
      <c r="E1113" s="38"/>
      <c r="F1113" s="38"/>
      <c r="G1113" s="38"/>
      <c r="H1113" s="38"/>
      <c r="I1113" s="38"/>
      <c r="J1113" s="38"/>
      <c r="K1113" s="57"/>
      <c r="L1113" s="38"/>
      <c r="M1113" s="38"/>
      <c r="N1113" s="38"/>
      <c r="O1113" s="38"/>
      <c r="P1113" s="38"/>
      <c r="Q1113" s="38"/>
      <c r="R1113" s="57"/>
      <c r="S1113" s="38"/>
      <c r="T1113" s="35"/>
      <c r="V1113" s="35"/>
      <c r="W1113" s="35"/>
    </row>
    <row r="1114" spans="1:23" s="58" customFormat="1">
      <c r="A1114" s="56"/>
      <c r="B1114" s="35"/>
      <c r="C1114" s="37"/>
      <c r="D1114" s="38"/>
      <c r="E1114" s="38"/>
      <c r="F1114" s="38"/>
      <c r="G1114" s="38"/>
      <c r="H1114" s="38"/>
      <c r="I1114" s="38"/>
      <c r="J1114" s="38"/>
      <c r="K1114" s="57"/>
      <c r="L1114" s="38"/>
      <c r="M1114" s="38"/>
      <c r="N1114" s="38"/>
      <c r="O1114" s="38"/>
      <c r="P1114" s="38"/>
      <c r="Q1114" s="38"/>
      <c r="R1114" s="57"/>
      <c r="S1114" s="38"/>
      <c r="T1114" s="35"/>
      <c r="V1114" s="35"/>
      <c r="W1114" s="35"/>
    </row>
    <row r="1115" spans="1:23" s="58" customFormat="1">
      <c r="A1115" s="56"/>
      <c r="B1115" s="35"/>
      <c r="C1115" s="37"/>
      <c r="D1115" s="38"/>
      <c r="E1115" s="38"/>
      <c r="F1115" s="38"/>
      <c r="G1115" s="38"/>
      <c r="H1115" s="38"/>
      <c r="I1115" s="38"/>
      <c r="J1115" s="38"/>
      <c r="K1115" s="57"/>
      <c r="L1115" s="38"/>
      <c r="M1115" s="38"/>
      <c r="N1115" s="38"/>
      <c r="O1115" s="38"/>
      <c r="P1115" s="38"/>
      <c r="Q1115" s="38"/>
      <c r="R1115" s="57"/>
      <c r="S1115" s="38"/>
      <c r="T1115" s="35"/>
      <c r="V1115" s="35"/>
      <c r="W1115" s="35"/>
    </row>
    <row r="1116" spans="1:23" s="58" customFormat="1">
      <c r="A1116" s="56"/>
      <c r="B1116" s="35"/>
      <c r="C1116" s="37"/>
      <c r="D1116" s="38"/>
      <c r="E1116" s="38"/>
      <c r="F1116" s="38"/>
      <c r="G1116" s="38"/>
      <c r="H1116" s="38"/>
      <c r="I1116" s="38"/>
      <c r="J1116" s="38"/>
      <c r="K1116" s="57"/>
      <c r="L1116" s="38"/>
      <c r="M1116" s="38"/>
      <c r="N1116" s="38"/>
      <c r="O1116" s="38"/>
      <c r="P1116" s="38"/>
      <c r="Q1116" s="38"/>
      <c r="R1116" s="57"/>
      <c r="S1116" s="38"/>
      <c r="T1116" s="35"/>
      <c r="V1116" s="35"/>
      <c r="W1116" s="35"/>
    </row>
    <row r="1117" spans="1:23" s="58" customFormat="1">
      <c r="A1117" s="56"/>
      <c r="B1117" s="35"/>
      <c r="C1117" s="37"/>
      <c r="D1117" s="38"/>
      <c r="E1117" s="38"/>
      <c r="F1117" s="38"/>
      <c r="G1117" s="38"/>
      <c r="H1117" s="38"/>
      <c r="I1117" s="38"/>
      <c r="J1117" s="38"/>
      <c r="K1117" s="57"/>
      <c r="L1117" s="38"/>
      <c r="M1117" s="38"/>
      <c r="N1117" s="38"/>
      <c r="O1117" s="38"/>
      <c r="P1117" s="38"/>
      <c r="Q1117" s="38"/>
      <c r="R1117" s="57"/>
      <c r="S1117" s="38"/>
      <c r="T1117" s="35"/>
      <c r="V1117" s="35"/>
      <c r="W1117" s="35"/>
    </row>
    <row r="1118" spans="1:23" s="58" customFormat="1">
      <c r="A1118" s="56"/>
      <c r="B1118" s="35"/>
      <c r="C1118" s="37"/>
      <c r="D1118" s="38"/>
      <c r="E1118" s="38"/>
      <c r="F1118" s="38"/>
      <c r="G1118" s="38"/>
      <c r="H1118" s="38"/>
      <c r="I1118" s="38"/>
      <c r="J1118" s="38"/>
      <c r="K1118" s="57"/>
      <c r="L1118" s="38"/>
      <c r="M1118" s="38"/>
      <c r="N1118" s="38"/>
      <c r="O1118" s="38"/>
      <c r="P1118" s="38"/>
      <c r="Q1118" s="38"/>
      <c r="R1118" s="57"/>
      <c r="S1118" s="38"/>
      <c r="T1118" s="35"/>
      <c r="V1118" s="35"/>
      <c r="W1118" s="35"/>
    </row>
    <row r="1119" spans="1:23" s="58" customFormat="1">
      <c r="A1119" s="56"/>
      <c r="B1119" s="35"/>
      <c r="C1119" s="37"/>
      <c r="D1119" s="38"/>
      <c r="E1119" s="38"/>
      <c r="F1119" s="38"/>
      <c r="G1119" s="38"/>
      <c r="H1119" s="38"/>
      <c r="I1119" s="38"/>
      <c r="J1119" s="38"/>
      <c r="K1119" s="57"/>
      <c r="L1119" s="38"/>
      <c r="M1119" s="38"/>
      <c r="N1119" s="38"/>
      <c r="O1119" s="38"/>
      <c r="P1119" s="38"/>
      <c r="Q1119" s="38"/>
      <c r="R1119" s="57"/>
      <c r="S1119" s="38"/>
      <c r="T1119" s="35"/>
      <c r="V1119" s="35"/>
      <c r="W1119" s="35"/>
    </row>
    <row r="1120" spans="1:23" s="58" customFormat="1">
      <c r="A1120" s="56"/>
      <c r="B1120" s="35"/>
      <c r="C1120" s="37"/>
      <c r="D1120" s="38"/>
      <c r="E1120" s="38"/>
      <c r="F1120" s="38"/>
      <c r="G1120" s="38"/>
      <c r="H1120" s="38"/>
      <c r="I1120" s="38"/>
      <c r="J1120" s="38"/>
      <c r="K1120" s="57"/>
      <c r="L1120" s="38"/>
      <c r="M1120" s="38"/>
      <c r="N1120" s="38"/>
      <c r="O1120" s="38"/>
      <c r="P1120" s="38"/>
      <c r="Q1120" s="38"/>
      <c r="R1120" s="57"/>
      <c r="S1120" s="38"/>
      <c r="T1120" s="35"/>
      <c r="V1120" s="35"/>
      <c r="W1120" s="35"/>
    </row>
    <row r="1121" spans="1:23" s="58" customFormat="1">
      <c r="A1121" s="56"/>
      <c r="B1121" s="35"/>
      <c r="C1121" s="37"/>
      <c r="D1121" s="38"/>
      <c r="E1121" s="38"/>
      <c r="F1121" s="38"/>
      <c r="G1121" s="38"/>
      <c r="H1121" s="38"/>
      <c r="I1121" s="38"/>
      <c r="J1121" s="38"/>
      <c r="K1121" s="57"/>
      <c r="L1121" s="38"/>
      <c r="M1121" s="38"/>
      <c r="N1121" s="38"/>
      <c r="O1121" s="38"/>
      <c r="P1121" s="38"/>
      <c r="Q1121" s="38"/>
      <c r="R1121" s="57"/>
      <c r="S1121" s="38"/>
      <c r="T1121" s="35"/>
      <c r="V1121" s="35"/>
      <c r="W1121" s="35"/>
    </row>
    <row r="1122" spans="1:23" s="58" customFormat="1">
      <c r="A1122" s="56"/>
      <c r="B1122" s="35"/>
      <c r="C1122" s="37"/>
      <c r="D1122" s="38"/>
      <c r="E1122" s="38"/>
      <c r="F1122" s="38"/>
      <c r="G1122" s="38"/>
      <c r="H1122" s="38"/>
      <c r="I1122" s="38"/>
      <c r="J1122" s="38"/>
      <c r="K1122" s="57"/>
      <c r="L1122" s="38"/>
      <c r="M1122" s="38"/>
      <c r="N1122" s="38"/>
      <c r="O1122" s="38"/>
      <c r="P1122" s="38"/>
      <c r="Q1122" s="38"/>
      <c r="R1122" s="57"/>
      <c r="S1122" s="38"/>
      <c r="T1122" s="35"/>
      <c r="V1122" s="35"/>
      <c r="W1122" s="35"/>
    </row>
    <row r="1123" spans="1:23" s="58" customFormat="1">
      <c r="A1123" s="56"/>
      <c r="B1123" s="35"/>
      <c r="C1123" s="37"/>
      <c r="D1123" s="38"/>
      <c r="E1123" s="38"/>
      <c r="F1123" s="38"/>
      <c r="G1123" s="38"/>
      <c r="H1123" s="38"/>
      <c r="I1123" s="38"/>
      <c r="J1123" s="38"/>
      <c r="K1123" s="57"/>
      <c r="L1123" s="38"/>
      <c r="M1123" s="38"/>
      <c r="N1123" s="38"/>
      <c r="O1123" s="38"/>
      <c r="P1123" s="38"/>
      <c r="Q1123" s="38"/>
      <c r="R1123" s="57"/>
      <c r="S1123" s="38"/>
      <c r="T1123" s="35"/>
      <c r="V1123" s="35"/>
      <c r="W1123" s="35"/>
    </row>
    <row r="1124" spans="1:23" s="58" customFormat="1">
      <c r="A1124" s="56"/>
      <c r="B1124" s="35"/>
      <c r="C1124" s="37"/>
      <c r="D1124" s="38"/>
      <c r="E1124" s="38"/>
      <c r="F1124" s="38"/>
      <c r="G1124" s="38"/>
      <c r="H1124" s="38"/>
      <c r="I1124" s="38"/>
      <c r="J1124" s="38"/>
      <c r="K1124" s="57"/>
      <c r="L1124" s="38"/>
      <c r="M1124" s="38"/>
      <c r="N1124" s="38"/>
      <c r="O1124" s="38"/>
      <c r="P1124" s="38"/>
      <c r="Q1124" s="38"/>
      <c r="R1124" s="57"/>
      <c r="S1124" s="38"/>
      <c r="T1124" s="35"/>
      <c r="V1124" s="35"/>
      <c r="W1124" s="35"/>
    </row>
    <row r="1125" spans="1:23" s="58" customFormat="1">
      <c r="A1125" s="56"/>
      <c r="B1125" s="35"/>
      <c r="C1125" s="37"/>
      <c r="D1125" s="38"/>
      <c r="E1125" s="38"/>
      <c r="F1125" s="38"/>
      <c r="G1125" s="38"/>
      <c r="H1125" s="38"/>
      <c r="I1125" s="38"/>
      <c r="J1125" s="38"/>
      <c r="K1125" s="57"/>
      <c r="L1125" s="38"/>
      <c r="M1125" s="38"/>
      <c r="N1125" s="38"/>
      <c r="O1125" s="38"/>
      <c r="P1125" s="38"/>
      <c r="Q1125" s="38"/>
      <c r="R1125" s="57"/>
      <c r="S1125" s="38"/>
      <c r="T1125" s="35"/>
      <c r="V1125" s="35"/>
      <c r="W1125" s="35"/>
    </row>
    <row r="1126" spans="1:23" s="58" customFormat="1">
      <c r="A1126" s="56"/>
      <c r="B1126" s="35"/>
      <c r="C1126" s="37"/>
      <c r="D1126" s="38"/>
      <c r="E1126" s="38"/>
      <c r="F1126" s="38"/>
      <c r="G1126" s="38"/>
      <c r="H1126" s="38"/>
      <c r="I1126" s="38"/>
      <c r="J1126" s="38"/>
      <c r="K1126" s="57"/>
      <c r="L1126" s="38"/>
      <c r="M1126" s="38"/>
      <c r="N1126" s="38"/>
      <c r="O1126" s="38"/>
      <c r="P1126" s="38"/>
      <c r="Q1126" s="38"/>
      <c r="R1126" s="57"/>
      <c r="S1126" s="38"/>
      <c r="T1126" s="35"/>
      <c r="V1126" s="35"/>
      <c r="W1126" s="35"/>
    </row>
    <row r="1127" spans="1:23" s="58" customFormat="1">
      <c r="A1127" s="56"/>
      <c r="B1127" s="35"/>
      <c r="C1127" s="37"/>
      <c r="D1127" s="38"/>
      <c r="E1127" s="38"/>
      <c r="F1127" s="38"/>
      <c r="G1127" s="38"/>
      <c r="H1127" s="38"/>
      <c r="I1127" s="38"/>
      <c r="J1127" s="38"/>
      <c r="K1127" s="57"/>
      <c r="L1127" s="38"/>
      <c r="M1127" s="38"/>
      <c r="N1127" s="38"/>
      <c r="O1127" s="38"/>
      <c r="P1127" s="38"/>
      <c r="Q1127" s="38"/>
      <c r="R1127" s="57"/>
      <c r="S1127" s="38"/>
      <c r="T1127" s="35"/>
      <c r="V1127" s="35"/>
      <c r="W1127" s="35"/>
    </row>
    <row r="1128" spans="1:23" s="58" customFormat="1">
      <c r="A1128" s="56"/>
      <c r="B1128" s="35"/>
      <c r="C1128" s="37"/>
      <c r="D1128" s="38"/>
      <c r="E1128" s="38"/>
      <c r="F1128" s="38"/>
      <c r="G1128" s="38"/>
      <c r="H1128" s="38"/>
      <c r="I1128" s="38"/>
      <c r="J1128" s="38"/>
      <c r="K1128" s="57"/>
      <c r="L1128" s="38"/>
      <c r="M1128" s="38"/>
      <c r="N1128" s="38"/>
      <c r="O1128" s="38"/>
      <c r="P1128" s="38"/>
      <c r="Q1128" s="38"/>
      <c r="R1128" s="57"/>
      <c r="S1128" s="38"/>
      <c r="T1128" s="35"/>
      <c r="V1128" s="35"/>
      <c r="W1128" s="35"/>
    </row>
    <row r="1129" spans="1:23" s="58" customFormat="1">
      <c r="A1129" s="56"/>
      <c r="B1129" s="35"/>
      <c r="C1129" s="37"/>
      <c r="D1129" s="38"/>
      <c r="E1129" s="38"/>
      <c r="F1129" s="38"/>
      <c r="G1129" s="38"/>
      <c r="H1129" s="38"/>
      <c r="I1129" s="38"/>
      <c r="J1129" s="38"/>
      <c r="K1129" s="57"/>
      <c r="L1129" s="38"/>
      <c r="M1129" s="38"/>
      <c r="N1129" s="38"/>
      <c r="O1129" s="38"/>
      <c r="P1129" s="38"/>
      <c r="Q1129" s="38"/>
      <c r="R1129" s="57"/>
      <c r="S1129" s="38"/>
      <c r="T1129" s="35"/>
      <c r="V1129" s="35"/>
      <c r="W1129" s="35"/>
    </row>
    <row r="1130" spans="1:23" s="58" customFormat="1">
      <c r="A1130" s="56"/>
      <c r="B1130" s="35"/>
      <c r="C1130" s="37"/>
      <c r="D1130" s="38"/>
      <c r="E1130" s="38"/>
      <c r="F1130" s="38"/>
      <c r="G1130" s="38"/>
      <c r="H1130" s="38"/>
      <c r="I1130" s="38"/>
      <c r="J1130" s="38"/>
      <c r="K1130" s="57"/>
      <c r="L1130" s="38"/>
      <c r="M1130" s="38"/>
      <c r="N1130" s="38"/>
      <c r="O1130" s="38"/>
      <c r="P1130" s="38"/>
      <c r="Q1130" s="38"/>
      <c r="R1130" s="57"/>
      <c r="S1130" s="38"/>
      <c r="T1130" s="35"/>
      <c r="V1130" s="35"/>
      <c r="W1130" s="35"/>
    </row>
    <row r="1131" spans="1:23" s="58" customFormat="1">
      <c r="A1131" s="56"/>
      <c r="B1131" s="35"/>
      <c r="C1131" s="37"/>
      <c r="D1131" s="38"/>
      <c r="E1131" s="38"/>
      <c r="F1131" s="38"/>
      <c r="G1131" s="38"/>
      <c r="H1131" s="38"/>
      <c r="I1131" s="38"/>
      <c r="J1131" s="38"/>
      <c r="K1131" s="57"/>
      <c r="L1131" s="38"/>
      <c r="M1131" s="38"/>
      <c r="N1131" s="38"/>
      <c r="O1131" s="38"/>
      <c r="P1131" s="38"/>
      <c r="Q1131" s="38"/>
      <c r="R1131" s="57"/>
      <c r="S1131" s="38"/>
      <c r="T1131" s="35"/>
      <c r="V1131" s="35"/>
      <c r="W1131" s="35"/>
    </row>
    <row r="1132" spans="1:23" s="58" customFormat="1">
      <c r="A1132" s="56"/>
      <c r="B1132" s="35"/>
      <c r="C1132" s="37"/>
      <c r="D1132" s="38"/>
      <c r="E1132" s="38"/>
      <c r="F1132" s="38"/>
      <c r="G1132" s="38"/>
      <c r="H1132" s="38"/>
      <c r="I1132" s="38"/>
      <c r="J1132" s="38"/>
      <c r="K1132" s="57"/>
      <c r="L1132" s="38"/>
      <c r="M1132" s="38"/>
      <c r="N1132" s="38"/>
      <c r="O1132" s="38"/>
      <c r="P1132" s="38"/>
      <c r="Q1132" s="38"/>
      <c r="R1132" s="57"/>
      <c r="S1132" s="38"/>
      <c r="T1132" s="35"/>
      <c r="V1132" s="35"/>
      <c r="W1132" s="35"/>
    </row>
    <row r="1133" spans="1:23" s="58" customFormat="1">
      <c r="A1133" s="56"/>
      <c r="B1133" s="35"/>
      <c r="C1133" s="37"/>
      <c r="D1133" s="38"/>
      <c r="E1133" s="38"/>
      <c r="F1133" s="38"/>
      <c r="G1133" s="38"/>
      <c r="H1133" s="38"/>
      <c r="I1133" s="38"/>
      <c r="J1133" s="38"/>
      <c r="K1133" s="57"/>
      <c r="L1133" s="38"/>
      <c r="M1133" s="38"/>
      <c r="N1133" s="38"/>
      <c r="O1133" s="38"/>
      <c r="P1133" s="38"/>
      <c r="Q1133" s="38"/>
      <c r="R1133" s="57"/>
      <c r="S1133" s="38"/>
      <c r="T1133" s="35"/>
      <c r="V1133" s="35"/>
      <c r="W1133" s="35"/>
    </row>
    <row r="1134" spans="1:23" s="58" customFormat="1">
      <c r="A1134" s="56"/>
      <c r="B1134" s="35"/>
      <c r="C1134" s="37"/>
      <c r="D1134" s="38"/>
      <c r="E1134" s="38"/>
      <c r="F1134" s="38"/>
      <c r="G1134" s="38"/>
      <c r="H1134" s="38"/>
      <c r="I1134" s="38"/>
      <c r="J1134" s="38"/>
      <c r="K1134" s="57"/>
      <c r="L1134" s="38"/>
      <c r="M1134" s="38"/>
      <c r="N1134" s="38"/>
      <c r="O1134" s="38"/>
      <c r="P1134" s="38"/>
      <c r="Q1134" s="38"/>
      <c r="R1134" s="57"/>
      <c r="S1134" s="38"/>
      <c r="T1134" s="35"/>
      <c r="V1134" s="35"/>
      <c r="W1134" s="35"/>
    </row>
    <row r="1135" spans="1:23" s="58" customFormat="1">
      <c r="A1135" s="56"/>
      <c r="B1135" s="35"/>
      <c r="C1135" s="37"/>
      <c r="D1135" s="38"/>
      <c r="E1135" s="38"/>
      <c r="F1135" s="38"/>
      <c r="G1135" s="38"/>
      <c r="H1135" s="38"/>
      <c r="I1135" s="38"/>
      <c r="J1135" s="38"/>
      <c r="K1135" s="57"/>
      <c r="L1135" s="38"/>
      <c r="M1135" s="38"/>
      <c r="N1135" s="38"/>
      <c r="O1135" s="38"/>
      <c r="P1135" s="38"/>
      <c r="Q1135" s="38"/>
      <c r="R1135" s="57"/>
      <c r="S1135" s="38"/>
      <c r="T1135" s="35"/>
      <c r="V1135" s="35"/>
      <c r="W1135" s="35"/>
    </row>
    <row r="1136" spans="1:23" s="58" customFormat="1">
      <c r="A1136" s="56"/>
      <c r="B1136" s="35"/>
      <c r="C1136" s="37"/>
      <c r="D1136" s="38"/>
      <c r="E1136" s="38"/>
      <c r="F1136" s="38"/>
      <c r="G1136" s="38"/>
      <c r="H1136" s="38"/>
      <c r="I1136" s="38"/>
      <c r="J1136" s="38"/>
      <c r="K1136" s="57"/>
      <c r="L1136" s="38"/>
      <c r="M1136" s="38"/>
      <c r="N1136" s="38"/>
      <c r="O1136" s="38"/>
      <c r="P1136" s="38"/>
      <c r="Q1136" s="38"/>
      <c r="R1136" s="57"/>
      <c r="S1136" s="38"/>
      <c r="T1136" s="35"/>
      <c r="V1136" s="35"/>
      <c r="W1136" s="35"/>
    </row>
    <row r="1137" spans="1:23" s="58" customFormat="1">
      <c r="A1137" s="56"/>
      <c r="B1137" s="35"/>
      <c r="C1137" s="37"/>
      <c r="D1137" s="38"/>
      <c r="E1137" s="38"/>
      <c r="F1137" s="38"/>
      <c r="G1137" s="38"/>
      <c r="H1137" s="38"/>
      <c r="I1137" s="38"/>
      <c r="J1137" s="38"/>
      <c r="K1137" s="57"/>
      <c r="L1137" s="38"/>
      <c r="M1137" s="38"/>
      <c r="N1137" s="38"/>
      <c r="O1137" s="38"/>
      <c r="P1137" s="38"/>
      <c r="Q1137" s="38"/>
      <c r="R1137" s="57"/>
      <c r="S1137" s="38"/>
      <c r="T1137" s="35"/>
      <c r="V1137" s="35"/>
      <c r="W1137" s="35"/>
    </row>
    <row r="1138" spans="1:23" s="58" customFormat="1">
      <c r="A1138" s="56"/>
      <c r="B1138" s="35"/>
      <c r="C1138" s="37"/>
      <c r="D1138" s="38"/>
      <c r="E1138" s="38"/>
      <c r="F1138" s="38"/>
      <c r="G1138" s="38"/>
      <c r="H1138" s="38"/>
      <c r="I1138" s="38"/>
      <c r="J1138" s="38"/>
      <c r="K1138" s="57"/>
      <c r="L1138" s="38"/>
      <c r="M1138" s="38"/>
      <c r="N1138" s="38"/>
      <c r="O1138" s="38"/>
      <c r="P1138" s="38"/>
      <c r="Q1138" s="38"/>
      <c r="R1138" s="57"/>
      <c r="S1138" s="38"/>
      <c r="T1138" s="35"/>
      <c r="V1138" s="35"/>
      <c r="W1138" s="35"/>
    </row>
    <row r="1139" spans="1:23" s="58" customFormat="1">
      <c r="A1139" s="56"/>
      <c r="B1139" s="35"/>
      <c r="C1139" s="37"/>
      <c r="D1139" s="38"/>
      <c r="E1139" s="38"/>
      <c r="F1139" s="38"/>
      <c r="G1139" s="38"/>
      <c r="H1139" s="38"/>
      <c r="I1139" s="38"/>
      <c r="J1139" s="38"/>
      <c r="K1139" s="57"/>
      <c r="L1139" s="38"/>
      <c r="M1139" s="38"/>
      <c r="N1139" s="38"/>
      <c r="O1139" s="38"/>
      <c r="P1139" s="38"/>
      <c r="Q1139" s="38"/>
      <c r="R1139" s="57"/>
      <c r="S1139" s="38"/>
      <c r="T1139" s="35"/>
      <c r="V1139" s="35"/>
      <c r="W1139" s="35"/>
    </row>
    <row r="1140" spans="1:23" s="58" customFormat="1">
      <c r="A1140" s="56"/>
      <c r="B1140" s="35"/>
      <c r="C1140" s="37"/>
      <c r="D1140" s="38"/>
      <c r="E1140" s="38"/>
      <c r="F1140" s="38"/>
      <c r="G1140" s="38"/>
      <c r="H1140" s="38"/>
      <c r="I1140" s="38"/>
      <c r="J1140" s="38"/>
      <c r="K1140" s="57"/>
      <c r="L1140" s="38"/>
      <c r="M1140" s="38"/>
      <c r="N1140" s="38"/>
      <c r="O1140" s="38"/>
      <c r="P1140" s="38"/>
      <c r="Q1140" s="38"/>
      <c r="R1140" s="57"/>
      <c r="S1140" s="38"/>
      <c r="T1140" s="35"/>
      <c r="V1140" s="35"/>
      <c r="W1140" s="35"/>
    </row>
    <row r="1141" spans="1:23" s="58" customFormat="1">
      <c r="A1141" s="56"/>
      <c r="B1141" s="35"/>
      <c r="C1141" s="37"/>
      <c r="D1141" s="38"/>
      <c r="E1141" s="38"/>
      <c r="F1141" s="38"/>
      <c r="G1141" s="38"/>
      <c r="H1141" s="38"/>
      <c r="I1141" s="38"/>
      <c r="J1141" s="38"/>
      <c r="K1141" s="57"/>
      <c r="L1141" s="38"/>
      <c r="M1141" s="38"/>
      <c r="N1141" s="38"/>
      <c r="O1141" s="38"/>
      <c r="P1141" s="38"/>
      <c r="Q1141" s="38"/>
      <c r="R1141" s="57"/>
      <c r="S1141" s="38"/>
      <c r="T1141" s="35"/>
      <c r="V1141" s="35"/>
      <c r="W1141" s="35"/>
    </row>
    <row r="1142" spans="1:23" s="58" customFormat="1">
      <c r="A1142" s="56"/>
      <c r="B1142" s="35"/>
      <c r="C1142" s="37"/>
      <c r="D1142" s="38"/>
      <c r="E1142" s="38"/>
      <c r="F1142" s="38"/>
      <c r="G1142" s="38"/>
      <c r="H1142" s="38"/>
      <c r="I1142" s="38"/>
      <c r="J1142" s="38"/>
      <c r="K1142" s="57"/>
      <c r="L1142" s="38"/>
      <c r="M1142" s="38"/>
      <c r="N1142" s="38"/>
      <c r="O1142" s="38"/>
      <c r="P1142" s="38"/>
      <c r="Q1142" s="38"/>
      <c r="R1142" s="57"/>
      <c r="S1142" s="38"/>
      <c r="T1142" s="35"/>
      <c r="V1142" s="35"/>
      <c r="W1142" s="35"/>
    </row>
    <row r="1143" spans="1:23" s="58" customFormat="1">
      <c r="A1143" s="56"/>
      <c r="B1143" s="35"/>
      <c r="C1143" s="37"/>
      <c r="D1143" s="38"/>
      <c r="E1143" s="38"/>
      <c r="F1143" s="38"/>
      <c r="G1143" s="38"/>
      <c r="H1143" s="38"/>
      <c r="I1143" s="38"/>
      <c r="J1143" s="38"/>
      <c r="K1143" s="57"/>
      <c r="L1143" s="38"/>
      <c r="M1143" s="38"/>
      <c r="N1143" s="38"/>
      <c r="O1143" s="38"/>
      <c r="P1143" s="38"/>
      <c r="Q1143" s="38"/>
      <c r="R1143" s="57"/>
      <c r="S1143" s="38"/>
      <c r="T1143" s="35"/>
      <c r="V1143" s="35"/>
      <c r="W1143" s="35"/>
    </row>
    <row r="1144" spans="1:23" s="58" customFormat="1">
      <c r="A1144" s="56"/>
      <c r="B1144" s="35"/>
      <c r="C1144" s="37"/>
      <c r="D1144" s="38"/>
      <c r="E1144" s="38"/>
      <c r="F1144" s="38"/>
      <c r="G1144" s="38"/>
      <c r="H1144" s="38"/>
      <c r="I1144" s="38"/>
      <c r="J1144" s="38"/>
      <c r="K1144" s="57"/>
      <c r="L1144" s="38"/>
      <c r="M1144" s="38"/>
      <c r="N1144" s="38"/>
      <c r="O1144" s="38"/>
      <c r="P1144" s="38"/>
      <c r="Q1144" s="38"/>
      <c r="R1144" s="57"/>
      <c r="S1144" s="38"/>
      <c r="T1144" s="35"/>
      <c r="V1144" s="35"/>
      <c r="W1144" s="35"/>
    </row>
    <row r="1145" spans="1:23" s="58" customFormat="1">
      <c r="A1145" s="56"/>
      <c r="B1145" s="35"/>
      <c r="C1145" s="37"/>
      <c r="D1145" s="38"/>
      <c r="E1145" s="38"/>
      <c r="F1145" s="38"/>
      <c r="G1145" s="38"/>
      <c r="H1145" s="38"/>
      <c r="I1145" s="38"/>
      <c r="J1145" s="38"/>
      <c r="K1145" s="57"/>
      <c r="L1145" s="38"/>
      <c r="M1145" s="38"/>
      <c r="N1145" s="38"/>
      <c r="O1145" s="38"/>
      <c r="P1145" s="38"/>
      <c r="Q1145" s="38"/>
      <c r="R1145" s="57"/>
      <c r="S1145" s="38"/>
      <c r="T1145" s="35"/>
      <c r="V1145" s="35"/>
      <c r="W1145" s="35"/>
    </row>
    <row r="1146" spans="1:23" s="58" customFormat="1">
      <c r="A1146" s="56"/>
      <c r="B1146" s="35"/>
      <c r="C1146" s="37"/>
      <c r="D1146" s="38"/>
      <c r="E1146" s="38"/>
      <c r="F1146" s="38"/>
      <c r="G1146" s="38"/>
      <c r="H1146" s="38"/>
      <c r="I1146" s="38"/>
      <c r="J1146" s="38"/>
      <c r="K1146" s="57"/>
      <c r="L1146" s="38"/>
      <c r="M1146" s="38"/>
      <c r="N1146" s="38"/>
      <c r="O1146" s="38"/>
      <c r="P1146" s="38"/>
      <c r="Q1146" s="38"/>
      <c r="R1146" s="57"/>
      <c r="S1146" s="38"/>
      <c r="T1146" s="35"/>
      <c r="V1146" s="35"/>
      <c r="W1146" s="35"/>
    </row>
    <row r="1147" spans="1:23" s="58" customFormat="1">
      <c r="A1147" s="56"/>
      <c r="B1147" s="35"/>
      <c r="C1147" s="37"/>
      <c r="D1147" s="38"/>
      <c r="E1147" s="38"/>
      <c r="F1147" s="38"/>
      <c r="G1147" s="38"/>
      <c r="H1147" s="38"/>
      <c r="I1147" s="38"/>
      <c r="J1147" s="38"/>
      <c r="K1147" s="57"/>
      <c r="L1147" s="38"/>
      <c r="M1147" s="38"/>
      <c r="N1147" s="38"/>
      <c r="O1147" s="38"/>
      <c r="P1147" s="38"/>
      <c r="Q1147" s="38"/>
      <c r="R1147" s="57"/>
      <c r="S1147" s="38"/>
      <c r="T1147" s="35"/>
      <c r="V1147" s="35"/>
      <c r="W1147" s="35"/>
    </row>
    <row r="1148" spans="1:23" s="58" customFormat="1">
      <c r="A1148" s="56"/>
      <c r="B1148" s="35"/>
      <c r="C1148" s="37"/>
      <c r="D1148" s="38"/>
      <c r="E1148" s="38"/>
      <c r="F1148" s="38"/>
      <c r="G1148" s="38"/>
      <c r="H1148" s="38"/>
      <c r="I1148" s="38"/>
      <c r="J1148" s="38"/>
      <c r="K1148" s="57"/>
      <c r="L1148" s="38"/>
      <c r="M1148" s="38"/>
      <c r="N1148" s="38"/>
      <c r="O1148" s="38"/>
      <c r="P1148" s="38"/>
      <c r="Q1148" s="38"/>
      <c r="R1148" s="57"/>
      <c r="S1148" s="38"/>
      <c r="T1148" s="35"/>
      <c r="V1148" s="35"/>
      <c r="W1148" s="35"/>
    </row>
    <row r="1149" spans="1:23" s="58" customFormat="1">
      <c r="A1149" s="56"/>
      <c r="B1149" s="35"/>
      <c r="C1149" s="37"/>
      <c r="D1149" s="38"/>
      <c r="E1149" s="38"/>
      <c r="F1149" s="38"/>
      <c r="G1149" s="38"/>
      <c r="H1149" s="38"/>
      <c r="I1149" s="38"/>
      <c r="J1149" s="38"/>
      <c r="K1149" s="57"/>
      <c r="L1149" s="38"/>
      <c r="M1149" s="38"/>
      <c r="N1149" s="38"/>
      <c r="O1149" s="38"/>
      <c r="P1149" s="38"/>
      <c r="Q1149" s="38"/>
      <c r="R1149" s="57"/>
      <c r="S1149" s="38"/>
      <c r="T1149" s="35"/>
      <c r="V1149" s="35"/>
      <c r="W1149" s="35"/>
    </row>
    <row r="1150" spans="1:23" s="58" customFormat="1">
      <c r="A1150" s="56"/>
      <c r="B1150" s="35"/>
      <c r="C1150" s="37"/>
      <c r="D1150" s="38"/>
      <c r="E1150" s="38"/>
      <c r="F1150" s="38"/>
      <c r="G1150" s="38"/>
      <c r="H1150" s="38"/>
      <c r="I1150" s="38"/>
      <c r="J1150" s="38"/>
      <c r="K1150" s="57"/>
      <c r="L1150" s="38"/>
      <c r="M1150" s="38"/>
      <c r="N1150" s="38"/>
      <c r="O1150" s="38"/>
      <c r="P1150" s="38"/>
      <c r="Q1150" s="38"/>
      <c r="R1150" s="57"/>
      <c r="S1150" s="38"/>
      <c r="T1150" s="35"/>
      <c r="V1150" s="35"/>
      <c r="W1150" s="35"/>
    </row>
    <row r="1151" spans="1:23" s="58" customFormat="1">
      <c r="A1151" s="56"/>
      <c r="B1151" s="35"/>
      <c r="C1151" s="37"/>
      <c r="D1151" s="38"/>
      <c r="E1151" s="38"/>
      <c r="F1151" s="38"/>
      <c r="G1151" s="38"/>
      <c r="H1151" s="38"/>
      <c r="I1151" s="38"/>
      <c r="J1151" s="38"/>
      <c r="K1151" s="57"/>
      <c r="L1151" s="38"/>
      <c r="M1151" s="38"/>
      <c r="N1151" s="38"/>
      <c r="O1151" s="38"/>
      <c r="P1151" s="38"/>
      <c r="Q1151" s="38"/>
      <c r="R1151" s="57"/>
      <c r="S1151" s="38"/>
      <c r="T1151" s="35"/>
      <c r="V1151" s="35"/>
      <c r="W1151" s="35"/>
    </row>
    <row r="1152" spans="1:23" s="58" customFormat="1">
      <c r="A1152" s="56"/>
      <c r="B1152" s="35"/>
      <c r="C1152" s="37"/>
      <c r="D1152" s="38"/>
      <c r="E1152" s="38"/>
      <c r="F1152" s="38"/>
      <c r="G1152" s="38"/>
      <c r="H1152" s="38"/>
      <c r="I1152" s="38"/>
      <c r="J1152" s="38"/>
      <c r="K1152" s="57"/>
      <c r="L1152" s="38"/>
      <c r="M1152" s="38"/>
      <c r="N1152" s="38"/>
      <c r="O1152" s="38"/>
      <c r="P1152" s="38"/>
      <c r="Q1152" s="38"/>
      <c r="R1152" s="57"/>
      <c r="S1152" s="38"/>
      <c r="T1152" s="35"/>
      <c r="V1152" s="35"/>
      <c r="W1152" s="35"/>
    </row>
    <row r="1153" spans="1:23" s="58" customFormat="1">
      <c r="A1153" s="56"/>
      <c r="B1153" s="35"/>
      <c r="C1153" s="37"/>
      <c r="D1153" s="38"/>
      <c r="E1153" s="38"/>
      <c r="F1153" s="38"/>
      <c r="G1153" s="38"/>
      <c r="H1153" s="38"/>
      <c r="I1153" s="38"/>
      <c r="J1153" s="38"/>
      <c r="K1153" s="57"/>
      <c r="L1153" s="38"/>
      <c r="M1153" s="38"/>
      <c r="N1153" s="38"/>
      <c r="O1153" s="38"/>
      <c r="P1153" s="38"/>
      <c r="Q1153" s="38"/>
      <c r="R1153" s="57"/>
      <c r="S1153" s="38"/>
      <c r="T1153" s="35"/>
      <c r="V1153" s="35"/>
      <c r="W1153" s="35"/>
    </row>
    <row r="1154" spans="1:23" s="58" customFormat="1">
      <c r="A1154" s="56"/>
      <c r="B1154" s="35"/>
      <c r="C1154" s="37"/>
      <c r="D1154" s="38"/>
      <c r="E1154" s="38"/>
      <c r="F1154" s="38"/>
      <c r="G1154" s="38"/>
      <c r="H1154" s="38"/>
      <c r="I1154" s="38"/>
      <c r="J1154" s="38"/>
      <c r="K1154" s="57"/>
      <c r="L1154" s="38"/>
      <c r="M1154" s="38"/>
      <c r="N1154" s="38"/>
      <c r="O1154" s="38"/>
      <c r="P1154" s="38"/>
      <c r="Q1154" s="38"/>
      <c r="R1154" s="57"/>
      <c r="S1154" s="38"/>
      <c r="T1154" s="35"/>
      <c r="V1154" s="35"/>
      <c r="W1154" s="35"/>
    </row>
    <row r="1155" spans="1:23" s="58" customFormat="1">
      <c r="A1155" s="56"/>
      <c r="B1155" s="35"/>
      <c r="C1155" s="37"/>
      <c r="D1155" s="38"/>
      <c r="E1155" s="38"/>
      <c r="F1155" s="38"/>
      <c r="G1155" s="38"/>
      <c r="H1155" s="38"/>
      <c r="I1155" s="38"/>
      <c r="J1155" s="38"/>
      <c r="K1155" s="57"/>
      <c r="L1155" s="38"/>
      <c r="M1155" s="38"/>
      <c r="N1155" s="38"/>
      <c r="O1155" s="38"/>
      <c r="P1155" s="38"/>
      <c r="Q1155" s="38"/>
      <c r="R1155" s="57"/>
      <c r="S1155" s="38"/>
      <c r="T1155" s="35"/>
      <c r="V1155" s="35"/>
      <c r="W1155" s="35"/>
    </row>
    <row r="1156" spans="1:23" s="58" customFormat="1">
      <c r="A1156" s="56"/>
      <c r="B1156" s="35"/>
      <c r="C1156" s="37"/>
      <c r="D1156" s="38"/>
      <c r="E1156" s="38"/>
      <c r="F1156" s="38"/>
      <c r="G1156" s="38"/>
      <c r="H1156" s="38"/>
      <c r="I1156" s="38"/>
      <c r="J1156" s="38"/>
      <c r="K1156" s="57"/>
      <c r="L1156" s="38"/>
      <c r="M1156" s="38"/>
      <c r="N1156" s="38"/>
      <c r="O1156" s="38"/>
      <c r="P1156" s="38"/>
      <c r="Q1156" s="38"/>
      <c r="R1156" s="57"/>
      <c r="S1156" s="38"/>
      <c r="T1156" s="35"/>
      <c r="V1156" s="35"/>
      <c r="W1156" s="35"/>
    </row>
    <row r="1157" spans="1:23" s="58" customFormat="1">
      <c r="A1157" s="56"/>
      <c r="B1157" s="35"/>
      <c r="C1157" s="37"/>
      <c r="D1157" s="38"/>
      <c r="E1157" s="38"/>
      <c r="F1157" s="38"/>
      <c r="G1157" s="38"/>
      <c r="H1157" s="38"/>
      <c r="I1157" s="38"/>
      <c r="J1157" s="38"/>
      <c r="K1157" s="57"/>
      <c r="L1157" s="38"/>
      <c r="M1157" s="38"/>
      <c r="N1157" s="38"/>
      <c r="O1157" s="38"/>
      <c r="P1157" s="38"/>
      <c r="Q1157" s="38"/>
      <c r="R1157" s="57"/>
      <c r="S1157" s="38"/>
      <c r="T1157" s="35"/>
      <c r="V1157" s="35"/>
      <c r="W1157" s="35"/>
    </row>
    <row r="1158" spans="1:23" s="58" customFormat="1">
      <c r="A1158" s="56"/>
      <c r="B1158" s="35"/>
      <c r="C1158" s="37"/>
      <c r="D1158" s="38"/>
      <c r="E1158" s="38"/>
      <c r="F1158" s="38"/>
      <c r="G1158" s="38"/>
      <c r="H1158" s="38"/>
      <c r="I1158" s="38"/>
      <c r="J1158" s="38"/>
      <c r="K1158" s="57"/>
      <c r="L1158" s="38"/>
      <c r="M1158" s="38"/>
      <c r="N1158" s="38"/>
      <c r="O1158" s="38"/>
      <c r="P1158" s="38"/>
      <c r="Q1158" s="38"/>
      <c r="R1158" s="57"/>
      <c r="S1158" s="38"/>
      <c r="T1158" s="35"/>
      <c r="V1158" s="35"/>
      <c r="W1158" s="35"/>
    </row>
    <row r="1159" spans="1:23" s="58" customFormat="1">
      <c r="A1159" s="56"/>
      <c r="B1159" s="35"/>
      <c r="C1159" s="37"/>
      <c r="D1159" s="38"/>
      <c r="E1159" s="38"/>
      <c r="F1159" s="38"/>
      <c r="G1159" s="38"/>
      <c r="H1159" s="38"/>
      <c r="I1159" s="38"/>
      <c r="J1159" s="38"/>
      <c r="K1159" s="57"/>
      <c r="L1159" s="38"/>
      <c r="M1159" s="38"/>
      <c r="N1159" s="38"/>
      <c r="O1159" s="38"/>
      <c r="P1159" s="38"/>
      <c r="Q1159" s="38"/>
      <c r="R1159" s="57"/>
      <c r="S1159" s="38"/>
      <c r="T1159" s="35"/>
      <c r="V1159" s="35"/>
      <c r="W1159" s="35"/>
    </row>
    <row r="1160" spans="1:23" s="58" customFormat="1">
      <c r="A1160" s="56"/>
      <c r="B1160" s="35"/>
      <c r="C1160" s="37"/>
      <c r="D1160" s="38"/>
      <c r="E1160" s="38"/>
      <c r="F1160" s="38"/>
      <c r="G1160" s="38"/>
      <c r="H1160" s="38"/>
      <c r="I1160" s="38"/>
      <c r="J1160" s="38"/>
      <c r="K1160" s="57"/>
      <c r="L1160" s="38"/>
      <c r="M1160" s="38"/>
      <c r="N1160" s="38"/>
      <c r="O1160" s="38"/>
      <c r="P1160" s="38"/>
      <c r="Q1160" s="38"/>
      <c r="R1160" s="57"/>
      <c r="S1160" s="38"/>
      <c r="T1160" s="35"/>
      <c r="V1160" s="35"/>
      <c r="W1160" s="35"/>
    </row>
    <row r="1161" spans="1:23" s="58" customFormat="1">
      <c r="A1161" s="56"/>
      <c r="B1161" s="35"/>
      <c r="C1161" s="37"/>
      <c r="D1161" s="38"/>
      <c r="E1161" s="38"/>
      <c r="F1161" s="38"/>
      <c r="G1161" s="38"/>
      <c r="H1161" s="38"/>
      <c r="I1161" s="38"/>
      <c r="J1161" s="38"/>
      <c r="K1161" s="57"/>
      <c r="L1161" s="38"/>
      <c r="M1161" s="38"/>
      <c r="N1161" s="38"/>
      <c r="O1161" s="38"/>
      <c r="P1161" s="38"/>
      <c r="Q1161" s="38"/>
      <c r="R1161" s="57"/>
      <c r="S1161" s="38"/>
      <c r="T1161" s="35"/>
      <c r="V1161" s="35"/>
      <c r="W1161" s="35"/>
    </row>
    <row r="1162" spans="1:23" s="58" customFormat="1">
      <c r="A1162" s="56"/>
      <c r="B1162" s="35"/>
      <c r="C1162" s="37"/>
      <c r="D1162" s="38"/>
      <c r="E1162" s="38"/>
      <c r="F1162" s="38"/>
      <c r="G1162" s="38"/>
      <c r="H1162" s="38"/>
      <c r="I1162" s="38"/>
      <c r="J1162" s="38"/>
      <c r="K1162" s="57"/>
      <c r="L1162" s="38"/>
      <c r="M1162" s="38"/>
      <c r="N1162" s="38"/>
      <c r="O1162" s="38"/>
      <c r="P1162" s="38"/>
      <c r="Q1162" s="38"/>
      <c r="R1162" s="57"/>
      <c r="S1162" s="38"/>
      <c r="T1162" s="35"/>
      <c r="V1162" s="35"/>
      <c r="W1162" s="35"/>
    </row>
    <row r="1163" spans="1:23" s="58" customFormat="1">
      <c r="A1163" s="56"/>
      <c r="B1163" s="35"/>
      <c r="C1163" s="37"/>
      <c r="D1163" s="38"/>
      <c r="E1163" s="38"/>
      <c r="F1163" s="38"/>
      <c r="G1163" s="38"/>
      <c r="H1163" s="38"/>
      <c r="I1163" s="38"/>
      <c r="J1163" s="38"/>
      <c r="K1163" s="57"/>
      <c r="L1163" s="38"/>
      <c r="M1163" s="38"/>
      <c r="N1163" s="38"/>
      <c r="O1163" s="38"/>
      <c r="P1163" s="38"/>
      <c r="Q1163" s="38"/>
      <c r="R1163" s="57"/>
      <c r="S1163" s="38"/>
      <c r="T1163" s="35"/>
      <c r="V1163" s="35"/>
      <c r="W1163" s="35"/>
    </row>
    <row r="1164" spans="1:23" s="58" customFormat="1">
      <c r="A1164" s="56"/>
      <c r="B1164" s="35"/>
      <c r="C1164" s="37"/>
      <c r="D1164" s="38"/>
      <c r="E1164" s="38"/>
      <c r="F1164" s="38"/>
      <c r="G1164" s="38"/>
      <c r="H1164" s="38"/>
      <c r="I1164" s="38"/>
      <c r="J1164" s="38"/>
      <c r="K1164" s="57"/>
      <c r="L1164" s="38"/>
      <c r="M1164" s="38"/>
      <c r="N1164" s="38"/>
      <c r="O1164" s="38"/>
      <c r="P1164" s="38"/>
      <c r="Q1164" s="38"/>
      <c r="R1164" s="57"/>
      <c r="S1164" s="38"/>
      <c r="T1164" s="35"/>
      <c r="V1164" s="35"/>
      <c r="W1164" s="35"/>
    </row>
    <row r="1165" spans="1:23" s="58" customFormat="1">
      <c r="A1165" s="56"/>
      <c r="B1165" s="35"/>
      <c r="C1165" s="37"/>
      <c r="D1165" s="38"/>
      <c r="E1165" s="38"/>
      <c r="F1165" s="38"/>
      <c r="G1165" s="38"/>
      <c r="H1165" s="38"/>
      <c r="I1165" s="38"/>
      <c r="J1165" s="38"/>
      <c r="K1165" s="57"/>
      <c r="L1165" s="38"/>
      <c r="M1165" s="38"/>
      <c r="N1165" s="38"/>
      <c r="O1165" s="38"/>
      <c r="P1165" s="38"/>
      <c r="Q1165" s="38"/>
      <c r="R1165" s="57"/>
      <c r="S1165" s="38"/>
      <c r="T1165" s="35"/>
      <c r="V1165" s="35"/>
      <c r="W1165" s="35"/>
    </row>
    <row r="1166" spans="1:23" s="58" customFormat="1">
      <c r="A1166" s="56"/>
      <c r="B1166" s="35"/>
      <c r="C1166" s="37"/>
      <c r="D1166" s="38"/>
      <c r="E1166" s="38"/>
      <c r="F1166" s="38"/>
      <c r="G1166" s="38"/>
      <c r="H1166" s="38"/>
      <c r="I1166" s="38"/>
      <c r="J1166" s="38"/>
      <c r="K1166" s="57"/>
      <c r="L1166" s="38"/>
      <c r="M1166" s="38"/>
      <c r="N1166" s="38"/>
      <c r="O1166" s="38"/>
      <c r="P1166" s="38"/>
      <c r="Q1166" s="38"/>
      <c r="R1166" s="57"/>
      <c r="S1166" s="38"/>
      <c r="T1166" s="35"/>
      <c r="V1166" s="35"/>
      <c r="W1166" s="35"/>
    </row>
    <row r="1167" spans="1:23" s="58" customFormat="1">
      <c r="A1167" s="56"/>
      <c r="B1167" s="35"/>
      <c r="C1167" s="37"/>
      <c r="D1167" s="38"/>
      <c r="E1167" s="38"/>
      <c r="F1167" s="38"/>
      <c r="G1167" s="38"/>
      <c r="H1167" s="38"/>
      <c r="I1167" s="38"/>
      <c r="J1167" s="38"/>
      <c r="K1167" s="57"/>
      <c r="L1167" s="38"/>
      <c r="M1167" s="38"/>
      <c r="N1167" s="38"/>
      <c r="O1167" s="38"/>
      <c r="P1167" s="38"/>
      <c r="Q1167" s="38"/>
      <c r="R1167" s="57"/>
      <c r="S1167" s="38"/>
      <c r="T1167" s="35"/>
      <c r="V1167" s="35"/>
      <c r="W1167" s="35"/>
    </row>
    <row r="1168" spans="1:23" s="58" customFormat="1">
      <c r="A1168" s="56"/>
      <c r="B1168" s="35"/>
      <c r="C1168" s="37"/>
      <c r="D1168" s="38"/>
      <c r="E1168" s="38"/>
      <c r="F1168" s="38"/>
      <c r="G1168" s="38"/>
      <c r="H1168" s="38"/>
      <c r="I1168" s="38"/>
      <c r="J1168" s="38"/>
      <c r="K1168" s="57"/>
      <c r="L1168" s="38"/>
      <c r="M1168" s="38"/>
      <c r="N1168" s="38"/>
      <c r="O1168" s="38"/>
      <c r="P1168" s="38"/>
      <c r="Q1168" s="38"/>
      <c r="R1168" s="57"/>
      <c r="S1168" s="38"/>
      <c r="T1168" s="35"/>
      <c r="V1168" s="35"/>
      <c r="W1168" s="35"/>
    </row>
    <row r="1169" spans="1:23" s="58" customFormat="1">
      <c r="A1169" s="56"/>
      <c r="B1169" s="35"/>
      <c r="C1169" s="37"/>
      <c r="D1169" s="38"/>
      <c r="E1169" s="38"/>
      <c r="F1169" s="38"/>
      <c r="G1169" s="38"/>
      <c r="H1169" s="38"/>
      <c r="I1169" s="38"/>
      <c r="J1169" s="38"/>
      <c r="K1169" s="57"/>
      <c r="L1169" s="38"/>
      <c r="M1169" s="38"/>
      <c r="N1169" s="38"/>
      <c r="O1169" s="38"/>
      <c r="P1169" s="38"/>
      <c r="Q1169" s="38"/>
      <c r="R1169" s="57"/>
      <c r="S1169" s="38"/>
      <c r="T1169" s="35"/>
      <c r="V1169" s="35"/>
      <c r="W1169" s="35"/>
    </row>
    <row r="1170" spans="1:23" s="58" customFormat="1">
      <c r="A1170" s="56"/>
      <c r="B1170" s="35"/>
      <c r="C1170" s="37"/>
      <c r="D1170" s="38"/>
      <c r="E1170" s="38"/>
      <c r="F1170" s="38"/>
      <c r="G1170" s="38"/>
      <c r="H1170" s="38"/>
      <c r="I1170" s="38"/>
      <c r="J1170" s="38"/>
      <c r="K1170" s="57"/>
      <c r="L1170" s="38"/>
      <c r="M1170" s="38"/>
      <c r="N1170" s="38"/>
      <c r="O1170" s="38"/>
      <c r="P1170" s="38"/>
      <c r="Q1170" s="38"/>
      <c r="R1170" s="57"/>
      <c r="S1170" s="38"/>
      <c r="T1170" s="35"/>
      <c r="V1170" s="35"/>
      <c r="W1170" s="35"/>
    </row>
    <row r="1171" spans="1:23" s="58" customFormat="1">
      <c r="A1171" s="56"/>
      <c r="B1171" s="35"/>
      <c r="C1171" s="37"/>
      <c r="D1171" s="38"/>
      <c r="E1171" s="38"/>
      <c r="F1171" s="38"/>
      <c r="G1171" s="38"/>
      <c r="H1171" s="38"/>
      <c r="I1171" s="38"/>
      <c r="J1171" s="38"/>
      <c r="K1171" s="57"/>
      <c r="L1171" s="38"/>
      <c r="M1171" s="38"/>
      <c r="N1171" s="38"/>
      <c r="O1171" s="38"/>
      <c r="P1171" s="38"/>
      <c r="Q1171" s="38"/>
      <c r="R1171" s="57"/>
      <c r="S1171" s="38"/>
      <c r="T1171" s="35"/>
      <c r="V1171" s="35"/>
      <c r="W1171" s="35"/>
    </row>
    <row r="1172" spans="1:23" s="58" customFormat="1">
      <c r="A1172" s="56"/>
      <c r="B1172" s="35"/>
      <c r="C1172" s="37"/>
      <c r="D1172" s="38"/>
      <c r="E1172" s="38"/>
      <c r="F1172" s="38"/>
      <c r="G1172" s="38"/>
      <c r="H1172" s="38"/>
      <c r="I1172" s="38"/>
      <c r="J1172" s="38"/>
      <c r="K1172" s="57"/>
      <c r="L1172" s="38"/>
      <c r="M1172" s="38"/>
      <c r="N1172" s="38"/>
      <c r="O1172" s="38"/>
      <c r="P1172" s="38"/>
      <c r="Q1172" s="38"/>
      <c r="R1172" s="57"/>
      <c r="S1172" s="38"/>
      <c r="T1172" s="35"/>
      <c r="V1172" s="35"/>
      <c r="W1172" s="35"/>
    </row>
    <row r="1173" spans="1:23" s="58" customFormat="1">
      <c r="A1173" s="56"/>
      <c r="B1173" s="35"/>
      <c r="C1173" s="37"/>
      <c r="D1173" s="38"/>
      <c r="E1173" s="38"/>
      <c r="F1173" s="38"/>
      <c r="G1173" s="38"/>
      <c r="H1173" s="38"/>
      <c r="I1173" s="38"/>
      <c r="J1173" s="38"/>
      <c r="K1173" s="57"/>
      <c r="L1173" s="38"/>
      <c r="M1173" s="38"/>
      <c r="N1173" s="38"/>
      <c r="O1173" s="38"/>
      <c r="P1173" s="38"/>
      <c r="Q1173" s="38"/>
      <c r="R1173" s="57"/>
      <c r="S1173" s="38"/>
      <c r="T1173" s="35"/>
      <c r="V1173" s="35"/>
      <c r="W1173" s="35"/>
    </row>
    <row r="1174" spans="1:23" s="58" customFormat="1">
      <c r="A1174" s="56"/>
      <c r="B1174" s="35"/>
      <c r="C1174" s="37"/>
      <c r="D1174" s="38"/>
      <c r="E1174" s="38"/>
      <c r="F1174" s="38"/>
      <c r="G1174" s="38"/>
      <c r="H1174" s="38"/>
      <c r="I1174" s="38"/>
      <c r="J1174" s="38"/>
      <c r="K1174" s="57"/>
      <c r="L1174" s="38"/>
      <c r="M1174" s="38"/>
      <c r="N1174" s="38"/>
      <c r="O1174" s="38"/>
      <c r="P1174" s="38"/>
      <c r="Q1174" s="38"/>
      <c r="R1174" s="57"/>
      <c r="S1174" s="38"/>
      <c r="T1174" s="35"/>
      <c r="V1174" s="35"/>
      <c r="W1174" s="35"/>
    </row>
    <row r="1175" spans="1:23" s="58" customFormat="1">
      <c r="A1175" s="56"/>
      <c r="B1175" s="35"/>
      <c r="C1175" s="37"/>
      <c r="D1175" s="38"/>
      <c r="E1175" s="38"/>
      <c r="F1175" s="38"/>
      <c r="G1175" s="38"/>
      <c r="H1175" s="38"/>
      <c r="I1175" s="38"/>
      <c r="J1175" s="38"/>
      <c r="K1175" s="57"/>
      <c r="L1175" s="38"/>
      <c r="M1175" s="38"/>
      <c r="N1175" s="38"/>
      <c r="O1175" s="38"/>
      <c r="P1175" s="38"/>
      <c r="Q1175" s="38"/>
      <c r="R1175" s="57"/>
      <c r="S1175" s="38"/>
      <c r="T1175" s="35"/>
      <c r="V1175" s="35"/>
      <c r="W1175" s="35"/>
    </row>
    <row r="1176" spans="1:23" s="58" customFormat="1">
      <c r="A1176" s="56"/>
      <c r="B1176" s="35"/>
      <c r="C1176" s="37"/>
      <c r="D1176" s="38"/>
      <c r="E1176" s="38"/>
      <c r="F1176" s="38"/>
      <c r="G1176" s="38"/>
      <c r="H1176" s="38"/>
      <c r="I1176" s="38"/>
      <c r="J1176" s="38"/>
      <c r="K1176" s="57"/>
      <c r="L1176" s="38"/>
      <c r="M1176" s="38"/>
      <c r="N1176" s="38"/>
      <c r="O1176" s="38"/>
      <c r="P1176" s="38"/>
      <c r="Q1176" s="38"/>
      <c r="R1176" s="57"/>
      <c r="S1176" s="38"/>
      <c r="T1176" s="35"/>
      <c r="V1176" s="35"/>
      <c r="W1176" s="35"/>
    </row>
    <row r="1177" spans="1:23" s="58" customFormat="1">
      <c r="A1177" s="56"/>
      <c r="B1177" s="35"/>
      <c r="C1177" s="37"/>
      <c r="D1177" s="38"/>
      <c r="E1177" s="38"/>
      <c r="F1177" s="38"/>
      <c r="G1177" s="38"/>
      <c r="H1177" s="38"/>
      <c r="I1177" s="38"/>
      <c r="J1177" s="38"/>
      <c r="K1177" s="57"/>
      <c r="L1177" s="38"/>
      <c r="M1177" s="38"/>
      <c r="N1177" s="38"/>
      <c r="O1177" s="38"/>
      <c r="P1177" s="38"/>
      <c r="Q1177" s="38"/>
      <c r="R1177" s="57"/>
      <c r="S1177" s="38"/>
      <c r="T1177" s="35"/>
      <c r="V1177" s="35"/>
      <c r="W1177" s="35"/>
    </row>
    <row r="1178" spans="1:23" s="58" customFormat="1">
      <c r="A1178" s="56"/>
      <c r="B1178" s="35"/>
      <c r="C1178" s="37"/>
      <c r="D1178" s="38"/>
      <c r="E1178" s="38"/>
      <c r="F1178" s="38"/>
      <c r="G1178" s="38"/>
      <c r="H1178" s="38"/>
      <c r="I1178" s="38"/>
      <c r="J1178" s="38"/>
      <c r="K1178" s="57"/>
      <c r="L1178" s="38"/>
      <c r="M1178" s="38"/>
      <c r="N1178" s="38"/>
      <c r="O1178" s="38"/>
      <c r="P1178" s="38"/>
      <c r="Q1178" s="38"/>
      <c r="R1178" s="57"/>
      <c r="S1178" s="38"/>
      <c r="T1178" s="35"/>
      <c r="V1178" s="35"/>
      <c r="W1178" s="35"/>
    </row>
    <row r="1179" spans="1:23" s="58" customFormat="1">
      <c r="A1179" s="56"/>
      <c r="B1179" s="35"/>
      <c r="C1179" s="37"/>
      <c r="D1179" s="38"/>
      <c r="E1179" s="38"/>
      <c r="F1179" s="38"/>
      <c r="G1179" s="38"/>
      <c r="H1179" s="38"/>
      <c r="I1179" s="38"/>
      <c r="J1179" s="38"/>
      <c r="K1179" s="57"/>
      <c r="L1179" s="38"/>
      <c r="M1179" s="38"/>
      <c r="N1179" s="38"/>
      <c r="O1179" s="38"/>
      <c r="P1179" s="38"/>
      <c r="Q1179" s="38"/>
      <c r="R1179" s="57"/>
      <c r="S1179" s="38"/>
      <c r="T1179" s="35"/>
      <c r="V1179" s="35"/>
      <c r="W1179" s="35"/>
    </row>
    <row r="1180" spans="1:23" s="58" customFormat="1">
      <c r="A1180" s="56"/>
      <c r="B1180" s="35"/>
      <c r="C1180" s="37"/>
      <c r="D1180" s="38"/>
      <c r="E1180" s="38"/>
      <c r="F1180" s="38"/>
      <c r="G1180" s="38"/>
      <c r="H1180" s="38"/>
      <c r="I1180" s="38"/>
      <c r="J1180" s="38"/>
      <c r="K1180" s="57"/>
      <c r="L1180" s="38"/>
      <c r="M1180" s="38"/>
      <c r="N1180" s="38"/>
      <c r="O1180" s="38"/>
      <c r="P1180" s="38"/>
      <c r="Q1180" s="38"/>
      <c r="R1180" s="57"/>
      <c r="S1180" s="38"/>
      <c r="T1180" s="35"/>
      <c r="V1180" s="35"/>
      <c r="W1180" s="35"/>
    </row>
    <row r="1181" spans="1:23" s="58" customFormat="1">
      <c r="A1181" s="56"/>
      <c r="B1181" s="35"/>
      <c r="C1181" s="37"/>
      <c r="D1181" s="38"/>
      <c r="E1181" s="38"/>
      <c r="F1181" s="38"/>
      <c r="G1181" s="38"/>
      <c r="H1181" s="38"/>
      <c r="I1181" s="38"/>
      <c r="J1181" s="38"/>
      <c r="K1181" s="57"/>
      <c r="L1181" s="38"/>
      <c r="M1181" s="38"/>
      <c r="N1181" s="38"/>
      <c r="O1181" s="38"/>
      <c r="P1181" s="38"/>
      <c r="Q1181" s="38"/>
      <c r="R1181" s="57"/>
      <c r="S1181" s="38"/>
      <c r="T1181" s="35"/>
      <c r="V1181" s="35"/>
      <c r="W1181" s="35"/>
    </row>
    <row r="1182" spans="1:23" s="58" customFormat="1">
      <c r="A1182" s="56"/>
      <c r="B1182" s="35"/>
      <c r="C1182" s="37"/>
      <c r="D1182" s="38"/>
      <c r="E1182" s="38"/>
      <c r="F1182" s="38"/>
      <c r="G1182" s="38"/>
      <c r="H1182" s="38"/>
      <c r="I1182" s="38"/>
      <c r="J1182" s="38"/>
      <c r="K1182" s="57"/>
      <c r="L1182" s="38"/>
      <c r="M1182" s="38"/>
      <c r="N1182" s="38"/>
      <c r="O1182" s="38"/>
      <c r="P1182" s="38"/>
      <c r="Q1182" s="38"/>
      <c r="R1182" s="57"/>
      <c r="S1182" s="38"/>
      <c r="T1182" s="35"/>
      <c r="V1182" s="35"/>
      <c r="W1182" s="35"/>
    </row>
    <row r="1183" spans="1:23" s="58" customFormat="1">
      <c r="A1183" s="56"/>
      <c r="B1183" s="35"/>
      <c r="C1183" s="37"/>
      <c r="D1183" s="38"/>
      <c r="E1183" s="38"/>
      <c r="F1183" s="38"/>
      <c r="G1183" s="38"/>
      <c r="H1183" s="38"/>
      <c r="I1183" s="38"/>
      <c r="J1183" s="38"/>
      <c r="K1183" s="57"/>
      <c r="L1183" s="38"/>
      <c r="M1183" s="38"/>
      <c r="N1183" s="38"/>
      <c r="O1183" s="38"/>
      <c r="P1183" s="38"/>
      <c r="Q1183" s="38"/>
      <c r="R1183" s="57"/>
      <c r="S1183" s="38"/>
      <c r="T1183" s="35"/>
      <c r="V1183" s="35"/>
      <c r="W1183" s="35"/>
    </row>
    <row r="1184" spans="1:23" s="58" customFormat="1">
      <c r="A1184" s="56"/>
      <c r="B1184" s="35"/>
      <c r="C1184" s="37"/>
      <c r="D1184" s="38"/>
      <c r="E1184" s="38"/>
      <c r="F1184" s="38"/>
      <c r="G1184" s="38"/>
      <c r="H1184" s="38"/>
      <c r="I1184" s="38"/>
      <c r="J1184" s="38"/>
      <c r="K1184" s="57"/>
      <c r="L1184" s="38"/>
      <c r="M1184" s="38"/>
      <c r="N1184" s="38"/>
      <c r="O1184" s="38"/>
      <c r="P1184" s="38"/>
      <c r="Q1184" s="38"/>
      <c r="R1184" s="57"/>
      <c r="S1184" s="38"/>
      <c r="T1184" s="35"/>
      <c r="V1184" s="35"/>
      <c r="W1184" s="35"/>
    </row>
    <row r="1185" spans="1:23" s="58" customFormat="1">
      <c r="A1185" s="56"/>
      <c r="B1185" s="35"/>
      <c r="C1185" s="37"/>
      <c r="D1185" s="38"/>
      <c r="E1185" s="38"/>
      <c r="F1185" s="38"/>
      <c r="G1185" s="38"/>
      <c r="H1185" s="38"/>
      <c r="I1185" s="38"/>
      <c r="J1185" s="38"/>
      <c r="K1185" s="57"/>
      <c r="L1185" s="38"/>
      <c r="M1185" s="38"/>
      <c r="N1185" s="38"/>
      <c r="O1185" s="38"/>
      <c r="P1185" s="38"/>
      <c r="Q1185" s="38"/>
      <c r="R1185" s="57"/>
      <c r="S1185" s="38"/>
      <c r="T1185" s="35"/>
      <c r="V1185" s="35"/>
      <c r="W1185" s="35"/>
    </row>
    <row r="1186" spans="1:23" s="58" customFormat="1">
      <c r="A1186" s="56"/>
      <c r="B1186" s="35"/>
      <c r="C1186" s="37"/>
      <c r="D1186" s="38"/>
      <c r="E1186" s="38"/>
      <c r="F1186" s="38"/>
      <c r="G1186" s="38"/>
      <c r="H1186" s="38"/>
      <c r="I1186" s="38"/>
      <c r="J1186" s="38"/>
      <c r="K1186" s="57"/>
      <c r="L1186" s="38"/>
      <c r="M1186" s="38"/>
      <c r="N1186" s="38"/>
      <c r="O1186" s="38"/>
      <c r="P1186" s="38"/>
      <c r="Q1186" s="38"/>
      <c r="R1186" s="57"/>
      <c r="S1186" s="38"/>
      <c r="T1186" s="35"/>
      <c r="V1186" s="35"/>
      <c r="W1186" s="35"/>
    </row>
    <row r="1187" spans="1:23" s="58" customFormat="1">
      <c r="A1187" s="56"/>
      <c r="B1187" s="35"/>
      <c r="C1187" s="37"/>
      <c r="D1187" s="38"/>
      <c r="E1187" s="38"/>
      <c r="F1187" s="38"/>
      <c r="G1187" s="38"/>
      <c r="H1187" s="38"/>
      <c r="I1187" s="38"/>
      <c r="J1187" s="38"/>
      <c r="K1187" s="57"/>
      <c r="L1187" s="38"/>
      <c r="M1187" s="38"/>
      <c r="N1187" s="38"/>
      <c r="O1187" s="38"/>
      <c r="P1187" s="38"/>
      <c r="Q1187" s="38"/>
      <c r="R1187" s="57"/>
      <c r="S1187" s="38"/>
      <c r="T1187" s="35"/>
      <c r="V1187" s="35"/>
      <c r="W1187" s="35"/>
    </row>
    <row r="1188" spans="1:23" s="58" customFormat="1">
      <c r="A1188" s="56"/>
      <c r="B1188" s="35"/>
      <c r="C1188" s="37"/>
      <c r="D1188" s="38"/>
      <c r="E1188" s="38"/>
      <c r="F1188" s="38"/>
      <c r="G1188" s="38"/>
      <c r="H1188" s="38"/>
      <c r="I1188" s="38"/>
      <c r="J1188" s="38"/>
      <c r="K1188" s="57"/>
      <c r="L1188" s="38"/>
      <c r="M1188" s="38"/>
      <c r="N1188" s="38"/>
      <c r="O1188" s="38"/>
      <c r="P1188" s="38"/>
      <c r="Q1188" s="38"/>
      <c r="R1188" s="57"/>
      <c r="S1188" s="38"/>
      <c r="T1188" s="35"/>
      <c r="V1188" s="35"/>
      <c r="W1188" s="35"/>
    </row>
    <row r="1189" spans="1:23" s="58" customFormat="1">
      <c r="A1189" s="56"/>
      <c r="B1189" s="35"/>
      <c r="C1189" s="37"/>
      <c r="D1189" s="38"/>
      <c r="E1189" s="38"/>
      <c r="F1189" s="38"/>
      <c r="G1189" s="38"/>
      <c r="H1189" s="38"/>
      <c r="I1189" s="38"/>
      <c r="J1189" s="38"/>
      <c r="K1189" s="57"/>
      <c r="L1189" s="38"/>
      <c r="M1189" s="38"/>
      <c r="N1189" s="38"/>
      <c r="O1189" s="38"/>
      <c r="P1189" s="38"/>
      <c r="Q1189" s="38"/>
      <c r="R1189" s="57"/>
      <c r="S1189" s="38"/>
      <c r="T1189" s="35"/>
      <c r="V1189" s="35"/>
      <c r="W1189" s="35"/>
    </row>
    <row r="1190" spans="1:23" s="58" customFormat="1">
      <c r="A1190" s="56"/>
      <c r="B1190" s="35"/>
      <c r="C1190" s="37"/>
      <c r="D1190" s="38"/>
      <c r="E1190" s="38"/>
      <c r="F1190" s="38"/>
      <c r="G1190" s="38"/>
      <c r="H1190" s="38"/>
      <c r="I1190" s="38"/>
      <c r="J1190" s="38"/>
      <c r="K1190" s="57"/>
      <c r="L1190" s="38"/>
      <c r="M1190" s="38"/>
      <c r="N1190" s="38"/>
      <c r="O1190" s="38"/>
      <c r="P1190" s="38"/>
      <c r="Q1190" s="38"/>
      <c r="R1190" s="57"/>
      <c r="S1190" s="38"/>
      <c r="T1190" s="35"/>
      <c r="V1190" s="35"/>
      <c r="W1190" s="35"/>
    </row>
    <row r="1191" spans="1:23" s="58" customFormat="1">
      <c r="A1191" s="56"/>
      <c r="B1191" s="35"/>
      <c r="C1191" s="37"/>
      <c r="D1191" s="38"/>
      <c r="E1191" s="38"/>
      <c r="F1191" s="38"/>
      <c r="G1191" s="38"/>
      <c r="H1191" s="38"/>
      <c r="I1191" s="38"/>
      <c r="J1191" s="38"/>
      <c r="K1191" s="57"/>
      <c r="L1191" s="38"/>
      <c r="M1191" s="38"/>
      <c r="N1191" s="38"/>
      <c r="O1191" s="38"/>
      <c r="P1191" s="38"/>
      <c r="Q1191" s="38"/>
      <c r="R1191" s="57"/>
      <c r="S1191" s="38"/>
      <c r="T1191" s="35"/>
      <c r="V1191" s="35"/>
      <c r="W1191" s="35"/>
    </row>
    <row r="1192" spans="1:23" s="58" customFormat="1">
      <c r="A1192" s="56"/>
      <c r="B1192" s="35"/>
      <c r="C1192" s="37"/>
      <c r="D1192" s="38"/>
      <c r="E1192" s="38"/>
      <c r="F1192" s="38"/>
      <c r="G1192" s="38"/>
      <c r="H1192" s="38"/>
      <c r="I1192" s="38"/>
      <c r="J1192" s="38"/>
      <c r="K1192" s="57"/>
      <c r="L1192" s="38"/>
      <c r="M1192" s="38"/>
      <c r="N1192" s="38"/>
      <c r="O1192" s="38"/>
      <c r="P1192" s="38"/>
      <c r="Q1192" s="38"/>
      <c r="R1192" s="57"/>
      <c r="S1192" s="38"/>
      <c r="T1192" s="35"/>
      <c r="V1192" s="35"/>
      <c r="W1192" s="35"/>
    </row>
    <row r="1193" spans="1:23" s="58" customFormat="1">
      <c r="A1193" s="56"/>
      <c r="B1193" s="35"/>
      <c r="C1193" s="37"/>
      <c r="D1193" s="38"/>
      <c r="E1193" s="38"/>
      <c r="F1193" s="38"/>
      <c r="G1193" s="38"/>
      <c r="H1193" s="38"/>
      <c r="I1193" s="38"/>
      <c r="J1193" s="38"/>
      <c r="K1193" s="57"/>
      <c r="L1193" s="38"/>
      <c r="M1193" s="38"/>
      <c r="N1193" s="38"/>
      <c r="O1193" s="38"/>
      <c r="P1193" s="38"/>
      <c r="Q1193" s="38"/>
      <c r="R1193" s="57"/>
      <c r="S1193" s="38"/>
      <c r="T1193" s="35"/>
      <c r="V1193" s="35"/>
      <c r="W1193" s="35"/>
    </row>
    <row r="1194" spans="1:23" s="58" customFormat="1">
      <c r="A1194" s="56"/>
      <c r="B1194" s="35"/>
      <c r="C1194" s="37"/>
      <c r="D1194" s="38"/>
      <c r="E1194" s="38"/>
      <c r="F1194" s="38"/>
      <c r="G1194" s="38"/>
      <c r="H1194" s="38"/>
      <c r="I1194" s="38"/>
      <c r="J1194" s="38"/>
      <c r="K1194" s="57"/>
      <c r="L1194" s="38"/>
      <c r="M1194" s="38"/>
      <c r="N1194" s="38"/>
      <c r="O1194" s="38"/>
      <c r="P1194" s="38"/>
      <c r="Q1194" s="38"/>
      <c r="R1194" s="57"/>
      <c r="S1194" s="38"/>
      <c r="T1194" s="35"/>
      <c r="V1194" s="35"/>
      <c r="W1194" s="35"/>
    </row>
    <row r="1195" spans="1:23" s="58" customFormat="1">
      <c r="A1195" s="56"/>
      <c r="B1195" s="35"/>
      <c r="C1195" s="37"/>
      <c r="D1195" s="38"/>
      <c r="E1195" s="38"/>
      <c r="F1195" s="38"/>
      <c r="G1195" s="38"/>
      <c r="H1195" s="38"/>
      <c r="I1195" s="38"/>
      <c r="J1195" s="38"/>
      <c r="K1195" s="57"/>
      <c r="L1195" s="38"/>
      <c r="M1195" s="38"/>
      <c r="N1195" s="38"/>
      <c r="O1195" s="38"/>
      <c r="P1195" s="38"/>
      <c r="Q1195" s="38"/>
      <c r="R1195" s="57"/>
      <c r="S1195" s="38"/>
      <c r="T1195" s="35"/>
      <c r="V1195" s="35"/>
      <c r="W1195" s="35"/>
    </row>
    <row r="1196" spans="1:23" s="58" customFormat="1">
      <c r="A1196" s="56"/>
      <c r="B1196" s="35"/>
      <c r="C1196" s="37"/>
      <c r="D1196" s="38"/>
      <c r="E1196" s="38"/>
      <c r="F1196" s="38"/>
      <c r="G1196" s="38"/>
      <c r="H1196" s="38"/>
      <c r="I1196" s="38"/>
      <c r="J1196" s="38"/>
      <c r="K1196" s="57"/>
      <c r="L1196" s="38"/>
      <c r="M1196" s="38"/>
      <c r="N1196" s="38"/>
      <c r="O1196" s="38"/>
      <c r="P1196" s="38"/>
      <c r="Q1196" s="38"/>
      <c r="R1196" s="57"/>
      <c r="S1196" s="38"/>
      <c r="T1196" s="35"/>
      <c r="V1196" s="35"/>
      <c r="W1196" s="35"/>
    </row>
    <row r="1197" spans="1:23" s="58" customFormat="1">
      <c r="A1197" s="56"/>
      <c r="B1197" s="35"/>
      <c r="C1197" s="37"/>
      <c r="D1197" s="38"/>
      <c r="E1197" s="38"/>
      <c r="F1197" s="38"/>
      <c r="G1197" s="38"/>
      <c r="H1197" s="38"/>
      <c r="I1197" s="38"/>
      <c r="J1197" s="38"/>
      <c r="K1197" s="57"/>
      <c r="L1197" s="38"/>
      <c r="M1197" s="38"/>
      <c r="N1197" s="38"/>
      <c r="O1197" s="38"/>
      <c r="P1197" s="38"/>
      <c r="Q1197" s="38"/>
      <c r="R1197" s="57"/>
      <c r="S1197" s="38"/>
      <c r="T1197" s="35"/>
      <c r="V1197" s="35"/>
      <c r="W1197" s="35"/>
    </row>
    <row r="1198" spans="1:23" s="58" customFormat="1">
      <c r="A1198" s="56"/>
      <c r="B1198" s="35"/>
      <c r="C1198" s="37"/>
      <c r="D1198" s="38"/>
      <c r="E1198" s="38"/>
      <c r="F1198" s="38"/>
      <c r="G1198" s="38"/>
      <c r="H1198" s="38"/>
      <c r="I1198" s="38"/>
      <c r="J1198" s="38"/>
      <c r="K1198" s="57"/>
      <c r="L1198" s="38"/>
      <c r="M1198" s="38"/>
      <c r="N1198" s="38"/>
      <c r="O1198" s="38"/>
      <c r="P1198" s="38"/>
      <c r="Q1198" s="38"/>
      <c r="R1198" s="57"/>
      <c r="S1198" s="38"/>
      <c r="T1198" s="35"/>
      <c r="V1198" s="35"/>
      <c r="W1198" s="35"/>
    </row>
    <row r="1199" spans="1:23" s="58" customFormat="1">
      <c r="A1199" s="56"/>
      <c r="B1199" s="35"/>
      <c r="C1199" s="37"/>
      <c r="D1199" s="38"/>
      <c r="E1199" s="38"/>
      <c r="F1199" s="38"/>
      <c r="G1199" s="38"/>
      <c r="H1199" s="38"/>
      <c r="I1199" s="38"/>
      <c r="J1199" s="38"/>
      <c r="K1199" s="57"/>
      <c r="L1199" s="38"/>
      <c r="M1199" s="38"/>
      <c r="N1199" s="38"/>
      <c r="O1199" s="38"/>
      <c r="P1199" s="38"/>
      <c r="Q1199" s="38"/>
      <c r="R1199" s="57"/>
      <c r="S1199" s="38"/>
      <c r="T1199" s="35"/>
      <c r="V1199" s="35"/>
      <c r="W1199" s="35"/>
    </row>
    <row r="1200" spans="1:23" s="58" customFormat="1">
      <c r="A1200" s="56"/>
      <c r="B1200" s="35"/>
      <c r="C1200" s="37"/>
      <c r="D1200" s="38"/>
      <c r="E1200" s="38"/>
      <c r="F1200" s="38"/>
      <c r="G1200" s="38"/>
      <c r="H1200" s="38"/>
      <c r="I1200" s="38"/>
      <c r="J1200" s="38"/>
      <c r="K1200" s="57"/>
      <c r="L1200" s="38"/>
      <c r="M1200" s="38"/>
      <c r="N1200" s="38"/>
      <c r="O1200" s="38"/>
      <c r="P1200" s="38"/>
      <c r="Q1200" s="38"/>
      <c r="R1200" s="57"/>
      <c r="S1200" s="38"/>
      <c r="T1200" s="35"/>
      <c r="V1200" s="35"/>
      <c r="W1200" s="35"/>
    </row>
    <row r="1201" spans="1:23" s="58" customFormat="1">
      <c r="A1201" s="56"/>
      <c r="B1201" s="35"/>
      <c r="C1201" s="37"/>
      <c r="D1201" s="38"/>
      <c r="E1201" s="38"/>
      <c r="F1201" s="38"/>
      <c r="G1201" s="38"/>
      <c r="H1201" s="38"/>
      <c r="I1201" s="38"/>
      <c r="J1201" s="38"/>
      <c r="K1201" s="57"/>
      <c r="L1201" s="38"/>
      <c r="M1201" s="38"/>
      <c r="N1201" s="38"/>
      <c r="O1201" s="38"/>
      <c r="P1201" s="38"/>
      <c r="Q1201" s="38"/>
      <c r="R1201" s="57"/>
      <c r="S1201" s="38"/>
      <c r="T1201" s="35"/>
      <c r="V1201" s="35"/>
      <c r="W1201" s="35"/>
    </row>
    <row r="1202" spans="1:23" s="58" customFormat="1">
      <c r="A1202" s="56"/>
      <c r="B1202" s="35"/>
      <c r="C1202" s="37"/>
      <c r="D1202" s="38"/>
      <c r="E1202" s="38"/>
      <c r="F1202" s="38"/>
      <c r="G1202" s="38"/>
      <c r="H1202" s="38"/>
      <c r="I1202" s="38"/>
      <c r="J1202" s="38"/>
      <c r="K1202" s="57"/>
      <c r="L1202" s="38"/>
      <c r="M1202" s="38"/>
      <c r="N1202" s="38"/>
      <c r="O1202" s="38"/>
      <c r="P1202" s="38"/>
      <c r="Q1202" s="38"/>
      <c r="R1202" s="57"/>
      <c r="S1202" s="38"/>
      <c r="T1202" s="35"/>
      <c r="V1202" s="35"/>
      <c r="W1202" s="35"/>
    </row>
    <row r="1203" spans="1:23" s="58" customFormat="1">
      <c r="A1203" s="56"/>
      <c r="B1203" s="35"/>
      <c r="C1203" s="37"/>
      <c r="D1203" s="38"/>
      <c r="E1203" s="38"/>
      <c r="F1203" s="38"/>
      <c r="G1203" s="38"/>
      <c r="H1203" s="38"/>
      <c r="I1203" s="38"/>
      <c r="J1203" s="38"/>
      <c r="K1203" s="57"/>
      <c r="L1203" s="38"/>
      <c r="M1203" s="38"/>
      <c r="N1203" s="38"/>
      <c r="O1203" s="38"/>
      <c r="P1203" s="38"/>
      <c r="Q1203" s="38"/>
      <c r="R1203" s="57"/>
      <c r="S1203" s="38"/>
      <c r="T1203" s="35"/>
      <c r="V1203" s="35"/>
      <c r="W1203" s="35"/>
    </row>
    <row r="1204" spans="1:23" s="58" customFormat="1">
      <c r="A1204" s="56"/>
      <c r="B1204" s="35"/>
      <c r="C1204" s="37"/>
      <c r="D1204" s="38"/>
      <c r="E1204" s="38"/>
      <c r="F1204" s="38"/>
      <c r="G1204" s="38"/>
      <c r="H1204" s="38"/>
      <c r="I1204" s="38"/>
      <c r="J1204" s="38"/>
      <c r="K1204" s="57"/>
      <c r="L1204" s="38"/>
      <c r="M1204" s="38"/>
      <c r="N1204" s="38"/>
      <c r="O1204" s="38"/>
      <c r="P1204" s="38"/>
      <c r="Q1204" s="38"/>
      <c r="R1204" s="57"/>
      <c r="S1204" s="38"/>
      <c r="T1204" s="35"/>
      <c r="V1204" s="35"/>
      <c r="W1204" s="35"/>
    </row>
    <row r="1205" spans="1:23" s="58" customFormat="1">
      <c r="A1205" s="56"/>
      <c r="B1205" s="35"/>
      <c r="C1205" s="37"/>
      <c r="D1205" s="38"/>
      <c r="E1205" s="38"/>
      <c r="F1205" s="38"/>
      <c r="G1205" s="38"/>
      <c r="H1205" s="38"/>
      <c r="I1205" s="38"/>
      <c r="J1205" s="38"/>
      <c r="K1205" s="57"/>
      <c r="L1205" s="38"/>
      <c r="M1205" s="38"/>
      <c r="N1205" s="38"/>
      <c r="O1205" s="38"/>
      <c r="P1205" s="38"/>
      <c r="Q1205" s="38"/>
      <c r="R1205" s="57"/>
      <c r="S1205" s="38"/>
      <c r="T1205" s="35"/>
      <c r="V1205" s="35"/>
      <c r="W1205" s="35"/>
    </row>
    <row r="1206" spans="1:23" s="58" customFormat="1">
      <c r="A1206" s="56"/>
      <c r="B1206" s="35"/>
      <c r="C1206" s="37"/>
      <c r="D1206" s="38"/>
      <c r="E1206" s="38"/>
      <c r="F1206" s="38"/>
      <c r="G1206" s="38"/>
      <c r="H1206" s="38"/>
      <c r="I1206" s="38"/>
      <c r="J1206" s="38"/>
      <c r="K1206" s="57"/>
      <c r="L1206" s="38"/>
      <c r="M1206" s="38"/>
      <c r="N1206" s="38"/>
      <c r="O1206" s="38"/>
      <c r="P1206" s="38"/>
      <c r="Q1206" s="38"/>
      <c r="R1206" s="57"/>
      <c r="S1206" s="38"/>
      <c r="T1206" s="35"/>
      <c r="V1206" s="35"/>
      <c r="W1206" s="35"/>
    </row>
    <row r="1207" spans="1:23" s="58" customFormat="1">
      <c r="A1207" s="56"/>
      <c r="B1207" s="35"/>
      <c r="C1207" s="37"/>
      <c r="D1207" s="38"/>
      <c r="E1207" s="38"/>
      <c r="F1207" s="38"/>
      <c r="G1207" s="38"/>
      <c r="H1207" s="38"/>
      <c r="I1207" s="38"/>
      <c r="J1207" s="38"/>
      <c r="K1207" s="57"/>
      <c r="L1207" s="38"/>
      <c r="M1207" s="38"/>
      <c r="N1207" s="38"/>
      <c r="O1207" s="38"/>
      <c r="P1207" s="38"/>
      <c r="Q1207" s="38"/>
      <c r="R1207" s="57"/>
      <c r="S1207" s="38"/>
      <c r="T1207" s="35"/>
      <c r="V1207" s="35"/>
      <c r="W1207" s="35"/>
    </row>
    <row r="1208" spans="1:23" s="58" customFormat="1">
      <c r="A1208" s="56"/>
      <c r="B1208" s="35"/>
      <c r="C1208" s="37"/>
      <c r="D1208" s="38"/>
      <c r="E1208" s="38"/>
      <c r="F1208" s="38"/>
      <c r="G1208" s="38"/>
      <c r="H1208" s="38"/>
      <c r="I1208" s="38"/>
      <c r="J1208" s="38"/>
      <c r="K1208" s="57"/>
      <c r="L1208" s="38"/>
      <c r="M1208" s="38"/>
      <c r="N1208" s="38"/>
      <c r="O1208" s="38"/>
      <c r="P1208" s="38"/>
      <c r="Q1208" s="38"/>
      <c r="R1208" s="57"/>
      <c r="S1208" s="38"/>
      <c r="T1208" s="35"/>
      <c r="V1208" s="35"/>
      <c r="W1208" s="35"/>
    </row>
    <row r="1209" spans="1:23" s="58" customFormat="1">
      <c r="A1209" s="56"/>
      <c r="B1209" s="35"/>
      <c r="C1209" s="37"/>
      <c r="D1209" s="38"/>
      <c r="E1209" s="38"/>
      <c r="F1209" s="38"/>
      <c r="G1209" s="38"/>
      <c r="H1209" s="38"/>
      <c r="I1209" s="38"/>
      <c r="J1209" s="38"/>
      <c r="K1209" s="57"/>
      <c r="L1209" s="38"/>
      <c r="M1209" s="38"/>
      <c r="N1209" s="38"/>
      <c r="O1209" s="38"/>
      <c r="P1209" s="38"/>
      <c r="Q1209" s="38"/>
      <c r="R1209" s="57"/>
      <c r="S1209" s="38"/>
      <c r="T1209" s="35"/>
      <c r="V1209" s="35"/>
      <c r="W1209" s="35"/>
    </row>
    <row r="1210" spans="1:23" s="58" customFormat="1">
      <c r="A1210" s="56"/>
      <c r="B1210" s="35"/>
      <c r="C1210" s="37"/>
      <c r="D1210" s="38"/>
      <c r="E1210" s="38"/>
      <c r="F1210" s="38"/>
      <c r="G1210" s="38"/>
      <c r="H1210" s="38"/>
      <c r="I1210" s="38"/>
      <c r="J1210" s="38"/>
      <c r="K1210" s="57"/>
      <c r="L1210" s="38"/>
      <c r="M1210" s="38"/>
      <c r="N1210" s="38"/>
      <c r="O1210" s="38"/>
      <c r="P1210" s="38"/>
      <c r="Q1210" s="38"/>
      <c r="R1210" s="57"/>
      <c r="S1210" s="38"/>
      <c r="T1210" s="35"/>
      <c r="V1210" s="35"/>
      <c r="W1210" s="35"/>
    </row>
    <row r="1211" spans="1:23" s="58" customFormat="1">
      <c r="A1211" s="56"/>
      <c r="B1211" s="35"/>
      <c r="C1211" s="37"/>
      <c r="D1211" s="38"/>
      <c r="E1211" s="38"/>
      <c r="F1211" s="38"/>
      <c r="G1211" s="38"/>
      <c r="H1211" s="38"/>
      <c r="I1211" s="38"/>
      <c r="J1211" s="38"/>
      <c r="K1211" s="57"/>
      <c r="L1211" s="38"/>
      <c r="M1211" s="38"/>
      <c r="N1211" s="38"/>
      <c r="O1211" s="38"/>
      <c r="P1211" s="38"/>
      <c r="Q1211" s="38"/>
      <c r="R1211" s="57"/>
      <c r="S1211" s="38"/>
      <c r="T1211" s="35"/>
      <c r="V1211" s="35"/>
      <c r="W1211" s="35"/>
    </row>
    <row r="1212" spans="1:23" s="58" customFormat="1">
      <c r="A1212" s="56"/>
      <c r="B1212" s="35"/>
      <c r="C1212" s="37"/>
      <c r="D1212" s="38"/>
      <c r="E1212" s="38"/>
      <c r="F1212" s="38"/>
      <c r="G1212" s="38"/>
      <c r="H1212" s="38"/>
      <c r="I1212" s="38"/>
      <c r="J1212" s="38"/>
      <c r="K1212" s="57"/>
      <c r="L1212" s="38"/>
      <c r="M1212" s="38"/>
      <c r="N1212" s="38"/>
      <c r="O1212" s="38"/>
      <c r="P1212" s="38"/>
      <c r="Q1212" s="38"/>
      <c r="R1212" s="57"/>
      <c r="S1212" s="38"/>
      <c r="T1212" s="35"/>
      <c r="V1212" s="35"/>
      <c r="W1212" s="35"/>
    </row>
    <row r="1213" spans="1:23" s="58" customFormat="1">
      <c r="A1213" s="56"/>
      <c r="B1213" s="35"/>
      <c r="C1213" s="37"/>
      <c r="D1213" s="38"/>
      <c r="E1213" s="38"/>
      <c r="F1213" s="38"/>
      <c r="G1213" s="38"/>
      <c r="H1213" s="38"/>
      <c r="I1213" s="38"/>
      <c r="J1213" s="38"/>
      <c r="K1213" s="57"/>
      <c r="L1213" s="38"/>
      <c r="M1213" s="38"/>
      <c r="N1213" s="38"/>
      <c r="O1213" s="38"/>
      <c r="P1213" s="38"/>
      <c r="Q1213" s="38"/>
      <c r="R1213" s="57"/>
      <c r="S1213" s="38"/>
      <c r="T1213" s="35"/>
      <c r="V1213" s="35"/>
      <c r="W1213" s="35"/>
    </row>
    <row r="1214" spans="1:23" s="58" customFormat="1">
      <c r="A1214" s="56"/>
      <c r="B1214" s="35"/>
      <c r="C1214" s="37"/>
      <c r="D1214" s="38"/>
      <c r="E1214" s="38"/>
      <c r="F1214" s="38"/>
      <c r="G1214" s="38"/>
      <c r="H1214" s="38"/>
      <c r="I1214" s="38"/>
      <c r="J1214" s="38"/>
      <c r="K1214" s="57"/>
      <c r="L1214" s="38"/>
      <c r="M1214" s="38"/>
      <c r="N1214" s="38"/>
      <c r="O1214" s="38"/>
      <c r="P1214" s="38"/>
      <c r="Q1214" s="38"/>
      <c r="R1214" s="57"/>
      <c r="S1214" s="38"/>
      <c r="T1214" s="35"/>
      <c r="V1214" s="35"/>
      <c r="W1214" s="35"/>
    </row>
    <row r="1215" spans="1:23" s="58" customFormat="1">
      <c r="A1215" s="56"/>
      <c r="B1215" s="35"/>
      <c r="C1215" s="37"/>
      <c r="D1215" s="38"/>
      <c r="E1215" s="38"/>
      <c r="F1215" s="38"/>
      <c r="G1215" s="38"/>
      <c r="H1215" s="38"/>
      <c r="I1215" s="38"/>
      <c r="J1215" s="38"/>
      <c r="K1215" s="57"/>
      <c r="L1215" s="38"/>
      <c r="M1215" s="38"/>
      <c r="N1215" s="38"/>
      <c r="O1215" s="38"/>
      <c r="P1215" s="38"/>
      <c r="Q1215" s="38"/>
      <c r="R1215" s="57"/>
      <c r="S1215" s="38"/>
      <c r="T1215" s="35"/>
      <c r="V1215" s="35"/>
      <c r="W1215" s="35"/>
    </row>
    <row r="1216" spans="1:23" s="58" customFormat="1">
      <c r="A1216" s="56"/>
      <c r="B1216" s="35"/>
      <c r="C1216" s="37"/>
      <c r="D1216" s="38"/>
      <c r="E1216" s="38"/>
      <c r="F1216" s="38"/>
      <c r="G1216" s="38"/>
      <c r="H1216" s="38"/>
      <c r="I1216" s="38"/>
      <c r="J1216" s="38"/>
      <c r="K1216" s="57"/>
      <c r="L1216" s="38"/>
      <c r="M1216" s="38"/>
      <c r="N1216" s="38"/>
      <c r="O1216" s="38"/>
      <c r="P1216" s="38"/>
      <c r="Q1216" s="38"/>
      <c r="R1216" s="57"/>
      <c r="S1216" s="38"/>
      <c r="T1216" s="35"/>
      <c r="V1216" s="35"/>
      <c r="W1216" s="35"/>
    </row>
    <row r="1217" spans="1:23" s="58" customFormat="1">
      <c r="A1217" s="56"/>
      <c r="B1217" s="35"/>
      <c r="C1217" s="37"/>
      <c r="D1217" s="38"/>
      <c r="E1217" s="38"/>
      <c r="F1217" s="38"/>
      <c r="G1217" s="38"/>
      <c r="H1217" s="38"/>
      <c r="I1217" s="38"/>
      <c r="J1217" s="38"/>
      <c r="K1217" s="57"/>
      <c r="L1217" s="38"/>
      <c r="M1217" s="38"/>
      <c r="N1217" s="38"/>
      <c r="O1217" s="38"/>
      <c r="P1217" s="38"/>
      <c r="Q1217" s="38"/>
      <c r="R1217" s="57"/>
      <c r="S1217" s="38"/>
      <c r="T1217" s="35"/>
      <c r="V1217" s="35"/>
      <c r="W1217" s="35"/>
    </row>
    <row r="1218" spans="1:23" s="58" customFormat="1">
      <c r="A1218" s="56"/>
      <c r="B1218" s="35"/>
      <c r="C1218" s="37"/>
      <c r="D1218" s="38"/>
      <c r="E1218" s="38"/>
      <c r="F1218" s="38"/>
      <c r="G1218" s="38"/>
      <c r="H1218" s="38"/>
      <c r="I1218" s="38"/>
      <c r="J1218" s="38"/>
      <c r="K1218" s="57"/>
      <c r="L1218" s="38"/>
      <c r="M1218" s="38"/>
      <c r="N1218" s="38"/>
      <c r="O1218" s="38"/>
      <c r="P1218" s="38"/>
      <c r="Q1218" s="38"/>
      <c r="R1218" s="57"/>
      <c r="S1218" s="38"/>
      <c r="T1218" s="35"/>
      <c r="V1218" s="35"/>
      <c r="W1218" s="35"/>
    </row>
    <row r="1219" spans="1:23" s="58" customFormat="1">
      <c r="A1219" s="56"/>
      <c r="B1219" s="35"/>
      <c r="C1219" s="37"/>
      <c r="D1219" s="38"/>
      <c r="E1219" s="38"/>
      <c r="F1219" s="38"/>
      <c r="G1219" s="38"/>
      <c r="H1219" s="38"/>
      <c r="I1219" s="38"/>
      <c r="J1219" s="38"/>
      <c r="K1219" s="57"/>
      <c r="L1219" s="38"/>
      <c r="M1219" s="38"/>
      <c r="N1219" s="38"/>
      <c r="O1219" s="38"/>
      <c r="P1219" s="38"/>
      <c r="Q1219" s="38"/>
      <c r="R1219" s="57"/>
      <c r="S1219" s="38"/>
      <c r="T1219" s="35"/>
      <c r="V1219" s="35"/>
      <c r="W1219" s="35"/>
    </row>
    <row r="1220" spans="1:23" s="58" customFormat="1">
      <c r="A1220" s="56"/>
      <c r="B1220" s="35"/>
      <c r="C1220" s="37"/>
      <c r="D1220" s="38"/>
      <c r="E1220" s="38"/>
      <c r="F1220" s="38"/>
      <c r="G1220" s="38"/>
      <c r="H1220" s="38"/>
      <c r="I1220" s="38"/>
      <c r="J1220" s="38"/>
      <c r="K1220" s="57"/>
      <c r="L1220" s="38"/>
      <c r="M1220" s="38"/>
      <c r="N1220" s="38"/>
      <c r="O1220" s="38"/>
      <c r="P1220" s="38"/>
      <c r="Q1220" s="38"/>
      <c r="R1220" s="57"/>
      <c r="S1220" s="38"/>
      <c r="T1220" s="35"/>
      <c r="V1220" s="35"/>
      <c r="W1220" s="35"/>
    </row>
    <row r="1221" spans="1:23" s="58" customFormat="1">
      <c r="A1221" s="56"/>
      <c r="B1221" s="35"/>
      <c r="C1221" s="37"/>
      <c r="D1221" s="38"/>
      <c r="E1221" s="38"/>
      <c r="F1221" s="38"/>
      <c r="G1221" s="38"/>
      <c r="H1221" s="38"/>
      <c r="I1221" s="38"/>
      <c r="J1221" s="38"/>
      <c r="K1221" s="57"/>
      <c r="L1221" s="38"/>
      <c r="M1221" s="38"/>
      <c r="N1221" s="38"/>
      <c r="O1221" s="38"/>
      <c r="P1221" s="38"/>
      <c r="Q1221" s="38"/>
      <c r="R1221" s="57"/>
      <c r="S1221" s="38"/>
      <c r="T1221" s="35"/>
      <c r="V1221" s="35"/>
      <c r="W1221" s="35"/>
    </row>
    <row r="1222" spans="1:23" s="58" customFormat="1">
      <c r="A1222" s="56"/>
      <c r="B1222" s="35"/>
      <c r="C1222" s="37"/>
      <c r="D1222" s="38"/>
      <c r="E1222" s="38"/>
      <c r="F1222" s="38"/>
      <c r="G1222" s="38"/>
      <c r="H1222" s="38"/>
      <c r="I1222" s="38"/>
      <c r="J1222" s="38"/>
      <c r="K1222" s="57"/>
      <c r="L1222" s="38"/>
      <c r="M1222" s="38"/>
      <c r="N1222" s="38"/>
      <c r="O1222" s="38"/>
      <c r="P1222" s="38"/>
      <c r="Q1222" s="38"/>
      <c r="R1222" s="57"/>
      <c r="S1222" s="38"/>
      <c r="T1222" s="35"/>
      <c r="V1222" s="35"/>
      <c r="W1222" s="35"/>
    </row>
    <row r="1223" spans="1:23" s="58" customFormat="1">
      <c r="A1223" s="56"/>
      <c r="B1223" s="35"/>
      <c r="C1223" s="37"/>
      <c r="D1223" s="38"/>
      <c r="E1223" s="38"/>
      <c r="F1223" s="38"/>
      <c r="G1223" s="38"/>
      <c r="H1223" s="38"/>
      <c r="I1223" s="38"/>
      <c r="J1223" s="38"/>
      <c r="K1223" s="57"/>
      <c r="L1223" s="38"/>
      <c r="M1223" s="38"/>
      <c r="N1223" s="38"/>
      <c r="O1223" s="38"/>
      <c r="P1223" s="38"/>
      <c r="Q1223" s="38"/>
      <c r="R1223" s="57"/>
      <c r="S1223" s="38"/>
      <c r="T1223" s="35"/>
      <c r="V1223" s="35"/>
      <c r="W1223" s="35"/>
    </row>
    <row r="1224" spans="1:23" s="58" customFormat="1">
      <c r="A1224" s="56"/>
      <c r="B1224" s="35"/>
      <c r="C1224" s="37"/>
      <c r="D1224" s="38"/>
      <c r="E1224" s="38"/>
      <c r="F1224" s="38"/>
      <c r="G1224" s="38"/>
      <c r="H1224" s="38"/>
      <c r="I1224" s="38"/>
      <c r="J1224" s="38"/>
      <c r="K1224" s="57"/>
      <c r="L1224" s="38"/>
      <c r="M1224" s="38"/>
      <c r="N1224" s="38"/>
      <c r="O1224" s="38"/>
      <c r="P1224" s="38"/>
      <c r="Q1224" s="38"/>
      <c r="R1224" s="57"/>
      <c r="S1224" s="38"/>
      <c r="T1224" s="35"/>
      <c r="V1224" s="35"/>
      <c r="W1224" s="35"/>
    </row>
    <row r="1225" spans="1:23" s="58" customFormat="1">
      <c r="A1225" s="56"/>
      <c r="B1225" s="35"/>
      <c r="C1225" s="37"/>
      <c r="D1225" s="38"/>
      <c r="E1225" s="38"/>
      <c r="F1225" s="38"/>
      <c r="G1225" s="38"/>
      <c r="H1225" s="38"/>
      <c r="I1225" s="38"/>
      <c r="J1225" s="38"/>
      <c r="K1225" s="57"/>
      <c r="L1225" s="38"/>
      <c r="M1225" s="38"/>
      <c r="N1225" s="38"/>
      <c r="O1225" s="38"/>
      <c r="P1225" s="38"/>
      <c r="Q1225" s="38"/>
      <c r="R1225" s="57"/>
      <c r="S1225" s="38"/>
      <c r="T1225" s="35"/>
      <c r="V1225" s="35"/>
      <c r="W1225" s="35"/>
    </row>
    <row r="1226" spans="1:23" s="58" customFormat="1">
      <c r="A1226" s="56"/>
      <c r="B1226" s="35"/>
      <c r="C1226" s="37"/>
      <c r="D1226" s="38"/>
      <c r="E1226" s="38"/>
      <c r="F1226" s="38"/>
      <c r="G1226" s="38"/>
      <c r="H1226" s="38"/>
      <c r="I1226" s="38"/>
      <c r="J1226" s="38"/>
      <c r="K1226" s="57"/>
      <c r="L1226" s="38"/>
      <c r="M1226" s="38"/>
      <c r="N1226" s="38"/>
      <c r="O1226" s="38"/>
      <c r="P1226" s="38"/>
      <c r="Q1226" s="38"/>
      <c r="R1226" s="57"/>
      <c r="S1226" s="38"/>
      <c r="T1226" s="35"/>
      <c r="V1226" s="35"/>
      <c r="W1226" s="35"/>
    </row>
    <row r="1227" spans="1:23" s="58" customFormat="1">
      <c r="A1227" s="56"/>
      <c r="B1227" s="35"/>
      <c r="C1227" s="37"/>
      <c r="D1227" s="38"/>
      <c r="E1227" s="38"/>
      <c r="F1227" s="38"/>
      <c r="G1227" s="38"/>
      <c r="H1227" s="38"/>
      <c r="I1227" s="38"/>
      <c r="J1227" s="38"/>
      <c r="K1227" s="57"/>
      <c r="L1227" s="38"/>
      <c r="M1227" s="38"/>
      <c r="N1227" s="38"/>
      <c r="O1227" s="38"/>
      <c r="P1227" s="38"/>
      <c r="Q1227" s="38"/>
      <c r="R1227" s="57"/>
      <c r="S1227" s="38"/>
      <c r="T1227" s="35"/>
      <c r="V1227" s="35"/>
      <c r="W1227" s="35"/>
    </row>
    <row r="1228" spans="1:23" s="58" customFormat="1">
      <c r="A1228" s="56"/>
      <c r="B1228" s="35"/>
      <c r="C1228" s="37"/>
      <c r="D1228" s="38"/>
      <c r="E1228" s="38"/>
      <c r="F1228" s="38"/>
      <c r="G1228" s="38"/>
      <c r="H1228" s="38"/>
      <c r="I1228" s="38"/>
      <c r="J1228" s="38"/>
      <c r="K1228" s="57"/>
      <c r="L1228" s="38"/>
      <c r="M1228" s="38"/>
      <c r="N1228" s="38"/>
      <c r="O1228" s="38"/>
      <c r="P1228" s="38"/>
      <c r="Q1228" s="38"/>
      <c r="R1228" s="57"/>
      <c r="S1228" s="38"/>
      <c r="T1228" s="35"/>
      <c r="V1228" s="35"/>
      <c r="W1228" s="35"/>
    </row>
    <row r="1229" spans="1:23" s="58" customFormat="1">
      <c r="A1229" s="56"/>
      <c r="B1229" s="35"/>
      <c r="C1229" s="37"/>
      <c r="D1229" s="38"/>
      <c r="E1229" s="38"/>
      <c r="F1229" s="38"/>
      <c r="G1229" s="38"/>
      <c r="H1229" s="38"/>
      <c r="I1229" s="38"/>
      <c r="J1229" s="38"/>
      <c r="K1229" s="57"/>
      <c r="L1229" s="38"/>
      <c r="M1229" s="38"/>
      <c r="N1229" s="38"/>
      <c r="O1229" s="38"/>
      <c r="P1229" s="38"/>
      <c r="Q1229" s="38"/>
      <c r="R1229" s="57"/>
      <c r="S1229" s="38"/>
      <c r="T1229" s="35"/>
      <c r="V1229" s="35"/>
      <c r="W1229" s="35"/>
    </row>
    <row r="1230" spans="1:23" s="58" customFormat="1">
      <c r="A1230" s="56"/>
      <c r="B1230" s="35"/>
      <c r="C1230" s="37"/>
      <c r="D1230" s="38"/>
      <c r="E1230" s="38"/>
      <c r="F1230" s="38"/>
      <c r="G1230" s="38"/>
      <c r="H1230" s="38"/>
      <c r="I1230" s="38"/>
      <c r="J1230" s="38"/>
      <c r="K1230" s="57"/>
      <c r="L1230" s="38"/>
      <c r="M1230" s="38"/>
      <c r="N1230" s="38"/>
      <c r="O1230" s="38"/>
      <c r="P1230" s="38"/>
      <c r="Q1230" s="38"/>
      <c r="R1230" s="57"/>
      <c r="S1230" s="38"/>
      <c r="T1230" s="35"/>
      <c r="V1230" s="35"/>
      <c r="W1230" s="35"/>
    </row>
    <row r="1231" spans="1:23" s="58" customFormat="1">
      <c r="A1231" s="56"/>
      <c r="B1231" s="35"/>
      <c r="C1231" s="37"/>
      <c r="D1231" s="38"/>
      <c r="E1231" s="38"/>
      <c r="F1231" s="38"/>
      <c r="G1231" s="38"/>
      <c r="H1231" s="38"/>
      <c r="I1231" s="38"/>
      <c r="J1231" s="38"/>
      <c r="K1231" s="57"/>
      <c r="L1231" s="38"/>
      <c r="M1231" s="38"/>
      <c r="N1231" s="38"/>
      <c r="O1231" s="38"/>
      <c r="P1231" s="38"/>
      <c r="Q1231" s="38"/>
      <c r="R1231" s="57"/>
      <c r="S1231" s="38"/>
      <c r="T1231" s="35"/>
      <c r="V1231" s="35"/>
      <c r="W1231" s="35"/>
    </row>
    <row r="1232" spans="1:23" s="58" customFormat="1">
      <c r="A1232" s="56"/>
      <c r="B1232" s="35"/>
      <c r="C1232" s="37"/>
      <c r="D1232" s="38"/>
      <c r="E1232" s="38"/>
      <c r="F1232" s="38"/>
      <c r="G1232" s="38"/>
      <c r="H1232" s="38"/>
      <c r="I1232" s="38"/>
      <c r="J1232" s="38"/>
      <c r="K1232" s="57"/>
      <c r="L1232" s="38"/>
      <c r="M1232" s="38"/>
      <c r="N1232" s="38"/>
      <c r="O1232" s="38"/>
      <c r="P1232" s="38"/>
      <c r="Q1232" s="38"/>
      <c r="R1232" s="57"/>
      <c r="S1232" s="38"/>
      <c r="T1232" s="35"/>
      <c r="V1232" s="35"/>
      <c r="W1232" s="35"/>
    </row>
    <row r="1233" spans="1:23" s="58" customFormat="1">
      <c r="A1233" s="56"/>
      <c r="B1233" s="35"/>
      <c r="C1233" s="37"/>
      <c r="D1233" s="38"/>
      <c r="E1233" s="38"/>
      <c r="F1233" s="38"/>
      <c r="G1233" s="38"/>
      <c r="H1233" s="38"/>
      <c r="I1233" s="38"/>
      <c r="J1233" s="38"/>
      <c r="K1233" s="57"/>
      <c r="L1233" s="38"/>
      <c r="M1233" s="38"/>
      <c r="N1233" s="38"/>
      <c r="O1233" s="38"/>
      <c r="P1233" s="38"/>
      <c r="Q1233" s="38"/>
      <c r="R1233" s="57"/>
      <c r="S1233" s="38"/>
      <c r="T1233" s="35"/>
      <c r="V1233" s="35"/>
      <c r="W1233" s="35"/>
    </row>
    <row r="1234" spans="1:23" s="58" customFormat="1">
      <c r="A1234" s="56"/>
      <c r="B1234" s="35"/>
      <c r="C1234" s="37"/>
      <c r="D1234" s="38"/>
      <c r="E1234" s="38"/>
      <c r="F1234" s="38"/>
      <c r="G1234" s="38"/>
      <c r="H1234" s="38"/>
      <c r="I1234" s="38"/>
      <c r="J1234" s="38"/>
      <c r="K1234" s="57"/>
      <c r="L1234" s="38"/>
      <c r="M1234" s="38"/>
      <c r="N1234" s="38"/>
      <c r="O1234" s="38"/>
      <c r="P1234" s="38"/>
      <c r="Q1234" s="38"/>
      <c r="R1234" s="57"/>
      <c r="S1234" s="38"/>
      <c r="T1234" s="35"/>
      <c r="V1234" s="35"/>
      <c r="W1234" s="35"/>
    </row>
    <row r="1235" spans="1:23" s="58" customFormat="1">
      <c r="A1235" s="56"/>
      <c r="B1235" s="35"/>
      <c r="C1235" s="37"/>
      <c r="D1235" s="38"/>
      <c r="E1235" s="38"/>
      <c r="F1235" s="38"/>
      <c r="G1235" s="38"/>
      <c r="H1235" s="38"/>
      <c r="I1235" s="38"/>
      <c r="J1235" s="38"/>
      <c r="K1235" s="57"/>
      <c r="L1235" s="38"/>
      <c r="M1235" s="38"/>
      <c r="N1235" s="38"/>
      <c r="O1235" s="38"/>
      <c r="P1235" s="38"/>
      <c r="Q1235" s="38"/>
      <c r="R1235" s="57"/>
      <c r="S1235" s="38"/>
      <c r="T1235" s="35"/>
      <c r="V1235" s="35"/>
      <c r="W1235" s="35"/>
    </row>
    <row r="1236" spans="1:23" s="58" customFormat="1">
      <c r="A1236" s="56"/>
      <c r="B1236" s="35"/>
      <c r="C1236" s="37"/>
      <c r="D1236" s="38"/>
      <c r="E1236" s="38"/>
      <c r="F1236" s="38"/>
      <c r="G1236" s="38"/>
      <c r="H1236" s="38"/>
      <c r="I1236" s="38"/>
      <c r="J1236" s="38"/>
      <c r="K1236" s="57"/>
      <c r="L1236" s="38"/>
      <c r="M1236" s="38"/>
      <c r="N1236" s="38"/>
      <c r="O1236" s="38"/>
      <c r="P1236" s="38"/>
      <c r="Q1236" s="38"/>
      <c r="R1236" s="57"/>
      <c r="S1236" s="38"/>
      <c r="T1236" s="35"/>
      <c r="V1236" s="35"/>
      <c r="W1236" s="35"/>
    </row>
    <row r="1237" spans="1:23" s="58" customFormat="1">
      <c r="A1237" s="56"/>
      <c r="B1237" s="35"/>
      <c r="C1237" s="37"/>
      <c r="D1237" s="38"/>
      <c r="E1237" s="38"/>
      <c r="F1237" s="38"/>
      <c r="G1237" s="38"/>
      <c r="H1237" s="38"/>
      <c r="I1237" s="38"/>
      <c r="J1237" s="38"/>
      <c r="K1237" s="57"/>
      <c r="L1237" s="38"/>
      <c r="M1237" s="38"/>
      <c r="N1237" s="38"/>
      <c r="O1237" s="38"/>
      <c r="P1237" s="38"/>
      <c r="Q1237" s="38"/>
      <c r="R1237" s="57"/>
      <c r="S1237" s="38"/>
      <c r="T1237" s="35"/>
      <c r="V1237" s="35"/>
      <c r="W1237" s="35"/>
    </row>
    <row r="1238" spans="1:23" s="58" customFormat="1">
      <c r="A1238" s="56"/>
      <c r="B1238" s="35"/>
      <c r="C1238" s="37"/>
      <c r="D1238" s="38"/>
      <c r="E1238" s="38"/>
      <c r="F1238" s="38"/>
      <c r="G1238" s="38"/>
      <c r="H1238" s="38"/>
      <c r="I1238" s="38"/>
      <c r="J1238" s="38"/>
      <c r="K1238" s="57"/>
      <c r="L1238" s="38"/>
      <c r="M1238" s="38"/>
      <c r="N1238" s="38"/>
      <c r="O1238" s="38"/>
      <c r="P1238" s="38"/>
      <c r="Q1238" s="38"/>
      <c r="R1238" s="57"/>
      <c r="S1238" s="38"/>
      <c r="T1238" s="35"/>
      <c r="V1238" s="35"/>
      <c r="W1238" s="35"/>
    </row>
    <row r="1239" spans="1:23" s="58" customFormat="1">
      <c r="A1239" s="56"/>
      <c r="B1239" s="35"/>
      <c r="C1239" s="37"/>
      <c r="D1239" s="38"/>
      <c r="E1239" s="38"/>
      <c r="F1239" s="38"/>
      <c r="G1239" s="38"/>
      <c r="H1239" s="38"/>
      <c r="I1239" s="38"/>
      <c r="J1239" s="38"/>
      <c r="K1239" s="57"/>
      <c r="L1239" s="38"/>
      <c r="M1239" s="38"/>
      <c r="N1239" s="38"/>
      <c r="O1239" s="38"/>
      <c r="P1239" s="38"/>
      <c r="Q1239" s="38"/>
      <c r="R1239" s="57"/>
      <c r="S1239" s="38"/>
      <c r="T1239" s="35"/>
      <c r="V1239" s="35"/>
      <c r="W1239" s="35"/>
    </row>
    <row r="1240" spans="1:23" s="58" customFormat="1">
      <c r="A1240" s="56"/>
      <c r="B1240" s="35"/>
      <c r="C1240" s="37"/>
      <c r="D1240" s="38"/>
      <c r="E1240" s="38"/>
      <c r="F1240" s="38"/>
      <c r="G1240" s="38"/>
      <c r="H1240" s="38"/>
      <c r="I1240" s="38"/>
      <c r="J1240" s="38"/>
      <c r="K1240" s="57"/>
      <c r="L1240" s="38"/>
      <c r="M1240" s="38"/>
      <c r="N1240" s="38"/>
      <c r="O1240" s="38"/>
      <c r="P1240" s="38"/>
      <c r="Q1240" s="38"/>
      <c r="R1240" s="57"/>
      <c r="S1240" s="38"/>
      <c r="T1240" s="35"/>
      <c r="V1240" s="35"/>
      <c r="W1240" s="35"/>
    </row>
    <row r="1241" spans="1:23" s="58" customFormat="1">
      <c r="A1241" s="56"/>
      <c r="B1241" s="35"/>
      <c r="C1241" s="37"/>
      <c r="D1241" s="38"/>
      <c r="E1241" s="38"/>
      <c r="F1241" s="38"/>
      <c r="G1241" s="38"/>
      <c r="H1241" s="38"/>
      <c r="I1241" s="38"/>
      <c r="J1241" s="38"/>
      <c r="K1241" s="57"/>
      <c r="L1241" s="38"/>
      <c r="M1241" s="38"/>
      <c r="N1241" s="38"/>
      <c r="O1241" s="38"/>
      <c r="P1241" s="38"/>
      <c r="Q1241" s="38"/>
      <c r="R1241" s="57"/>
      <c r="S1241" s="38"/>
      <c r="T1241" s="35"/>
      <c r="V1241" s="35"/>
      <c r="W1241" s="35"/>
    </row>
    <row r="1242" spans="1:23" s="58" customFormat="1">
      <c r="A1242" s="56"/>
      <c r="B1242" s="35"/>
      <c r="C1242" s="37"/>
      <c r="D1242" s="38"/>
      <c r="E1242" s="38"/>
      <c r="F1242" s="38"/>
      <c r="G1242" s="38"/>
      <c r="H1242" s="38"/>
      <c r="I1242" s="38"/>
      <c r="J1242" s="38"/>
      <c r="K1242" s="57"/>
      <c r="L1242" s="38"/>
      <c r="M1242" s="38"/>
      <c r="N1242" s="38"/>
      <c r="O1242" s="38"/>
      <c r="P1242" s="38"/>
      <c r="Q1242" s="38"/>
      <c r="R1242" s="57"/>
      <c r="S1242" s="38"/>
      <c r="T1242" s="35"/>
      <c r="V1242" s="35"/>
      <c r="W1242" s="35"/>
    </row>
    <row r="1243" spans="1:23" s="58" customFormat="1">
      <c r="A1243" s="56"/>
      <c r="B1243" s="35"/>
      <c r="C1243" s="37"/>
      <c r="D1243" s="38"/>
      <c r="E1243" s="38"/>
      <c r="F1243" s="38"/>
      <c r="G1243" s="38"/>
      <c r="H1243" s="38"/>
      <c r="I1243" s="38"/>
      <c r="J1243" s="38"/>
      <c r="K1243" s="57"/>
      <c r="L1243" s="38"/>
      <c r="M1243" s="38"/>
      <c r="N1243" s="38"/>
      <c r="O1243" s="38"/>
      <c r="P1243" s="38"/>
      <c r="Q1243" s="38"/>
      <c r="R1243" s="57"/>
      <c r="S1243" s="38"/>
      <c r="T1243" s="35"/>
      <c r="V1243" s="35"/>
      <c r="W1243" s="35"/>
    </row>
    <row r="1244" spans="1:23" s="58" customFormat="1">
      <c r="A1244" s="56"/>
      <c r="B1244" s="35"/>
      <c r="C1244" s="37"/>
      <c r="D1244" s="38"/>
      <c r="E1244" s="38"/>
      <c r="F1244" s="38"/>
      <c r="G1244" s="38"/>
      <c r="H1244" s="38"/>
      <c r="I1244" s="38"/>
      <c r="J1244" s="38"/>
      <c r="K1244" s="57"/>
      <c r="L1244" s="38"/>
      <c r="M1244" s="38"/>
      <c r="N1244" s="38"/>
      <c r="O1244" s="38"/>
      <c r="P1244" s="38"/>
      <c r="Q1244" s="38"/>
      <c r="R1244" s="57"/>
      <c r="S1244" s="38"/>
      <c r="T1244" s="35"/>
      <c r="V1244" s="35"/>
      <c r="W1244" s="35"/>
    </row>
    <row r="1245" spans="1:23" s="58" customFormat="1">
      <c r="A1245" s="56"/>
      <c r="B1245" s="35"/>
      <c r="C1245" s="37"/>
      <c r="D1245" s="38"/>
      <c r="E1245" s="38"/>
      <c r="F1245" s="38"/>
      <c r="G1245" s="38"/>
      <c r="H1245" s="38"/>
      <c r="I1245" s="38"/>
      <c r="J1245" s="38"/>
      <c r="K1245" s="57"/>
      <c r="L1245" s="38"/>
      <c r="M1245" s="38"/>
      <c r="N1245" s="38"/>
      <c r="O1245" s="38"/>
      <c r="P1245" s="38"/>
      <c r="Q1245" s="38"/>
      <c r="R1245" s="57"/>
      <c r="S1245" s="38"/>
      <c r="T1245" s="35"/>
      <c r="V1245" s="35"/>
      <c r="W1245" s="35"/>
    </row>
    <row r="1246" spans="1:23" s="58" customFormat="1">
      <c r="A1246" s="56"/>
      <c r="B1246" s="35"/>
      <c r="C1246" s="37"/>
      <c r="D1246" s="38"/>
      <c r="E1246" s="38"/>
      <c r="F1246" s="38"/>
      <c r="G1246" s="38"/>
      <c r="H1246" s="38"/>
      <c r="I1246" s="38"/>
      <c r="J1246" s="38"/>
      <c r="K1246" s="57"/>
      <c r="L1246" s="38"/>
      <c r="M1246" s="38"/>
      <c r="N1246" s="38"/>
      <c r="O1246" s="38"/>
      <c r="P1246" s="38"/>
      <c r="Q1246" s="38"/>
      <c r="R1246" s="57"/>
      <c r="S1246" s="38"/>
      <c r="T1246" s="35"/>
      <c r="V1246" s="35"/>
      <c r="W1246" s="35"/>
    </row>
    <row r="1247" spans="1:23" s="58" customFormat="1">
      <c r="A1247" s="56"/>
      <c r="B1247" s="35"/>
      <c r="C1247" s="37"/>
      <c r="D1247" s="38"/>
      <c r="E1247" s="38"/>
      <c r="F1247" s="38"/>
      <c r="G1247" s="38"/>
      <c r="H1247" s="38"/>
      <c r="I1247" s="38"/>
      <c r="J1247" s="38"/>
      <c r="K1247" s="57"/>
      <c r="L1247" s="38"/>
      <c r="M1247" s="38"/>
      <c r="N1247" s="38"/>
      <c r="O1247" s="38"/>
      <c r="P1247" s="38"/>
      <c r="Q1247" s="38"/>
      <c r="R1247" s="57"/>
      <c r="S1247" s="38"/>
      <c r="T1247" s="35"/>
      <c r="V1247" s="35"/>
      <c r="W1247" s="35"/>
    </row>
    <row r="1248" spans="1:23" s="58" customFormat="1">
      <c r="A1248" s="56"/>
      <c r="B1248" s="35"/>
      <c r="C1248" s="37"/>
      <c r="D1248" s="38"/>
      <c r="E1248" s="38"/>
      <c r="F1248" s="38"/>
      <c r="G1248" s="38"/>
      <c r="H1248" s="38"/>
      <c r="I1248" s="38"/>
      <c r="J1248" s="38"/>
      <c r="K1248" s="57"/>
      <c r="L1248" s="38"/>
      <c r="M1248" s="38"/>
      <c r="N1248" s="38"/>
      <c r="O1248" s="38"/>
      <c r="P1248" s="38"/>
      <c r="Q1248" s="38"/>
      <c r="R1248" s="57"/>
      <c r="S1248" s="38"/>
      <c r="T1248" s="35"/>
      <c r="V1248" s="35"/>
      <c r="W1248" s="35"/>
    </row>
    <row r="1249" spans="1:23" s="58" customFormat="1">
      <c r="A1249" s="56"/>
      <c r="B1249" s="35"/>
      <c r="C1249" s="37"/>
      <c r="D1249" s="38"/>
      <c r="E1249" s="38"/>
      <c r="F1249" s="38"/>
      <c r="G1249" s="38"/>
      <c r="H1249" s="38"/>
      <c r="I1249" s="38"/>
      <c r="J1249" s="38"/>
      <c r="K1249" s="57"/>
      <c r="L1249" s="38"/>
      <c r="M1249" s="38"/>
      <c r="N1249" s="38"/>
      <c r="O1249" s="38"/>
      <c r="P1249" s="38"/>
      <c r="Q1249" s="38"/>
      <c r="R1249" s="57"/>
      <c r="S1249" s="38"/>
      <c r="T1249" s="35"/>
      <c r="V1249" s="35"/>
      <c r="W1249" s="35"/>
    </row>
    <row r="1250" spans="1:23" s="58" customFormat="1">
      <c r="A1250" s="56"/>
      <c r="B1250" s="35"/>
      <c r="C1250" s="37"/>
      <c r="D1250" s="38"/>
      <c r="E1250" s="38"/>
      <c r="F1250" s="38"/>
      <c r="G1250" s="38"/>
      <c r="H1250" s="38"/>
      <c r="I1250" s="38"/>
      <c r="J1250" s="38"/>
      <c r="K1250" s="57"/>
      <c r="L1250" s="38"/>
      <c r="M1250" s="38"/>
      <c r="N1250" s="38"/>
      <c r="O1250" s="38"/>
      <c r="P1250" s="38"/>
      <c r="Q1250" s="38"/>
      <c r="R1250" s="57"/>
      <c r="S1250" s="38"/>
      <c r="T1250" s="35"/>
      <c r="V1250" s="35"/>
      <c r="W1250" s="35"/>
    </row>
    <row r="1251" spans="1:23" s="58" customFormat="1">
      <c r="A1251" s="56"/>
      <c r="B1251" s="35"/>
      <c r="C1251" s="37"/>
      <c r="D1251" s="38"/>
      <c r="E1251" s="38"/>
      <c r="F1251" s="38"/>
      <c r="G1251" s="38"/>
      <c r="H1251" s="38"/>
      <c r="I1251" s="38"/>
      <c r="J1251" s="38"/>
      <c r="K1251" s="57"/>
      <c r="L1251" s="38"/>
      <c r="M1251" s="38"/>
      <c r="N1251" s="38"/>
      <c r="O1251" s="38"/>
      <c r="P1251" s="38"/>
      <c r="Q1251" s="38"/>
      <c r="R1251" s="57"/>
      <c r="S1251" s="38"/>
      <c r="T1251" s="35"/>
      <c r="V1251" s="35"/>
      <c r="W1251" s="35"/>
    </row>
    <row r="1252" spans="1:23" s="58" customFormat="1">
      <c r="A1252" s="56"/>
      <c r="B1252" s="35"/>
      <c r="C1252" s="37"/>
      <c r="D1252" s="38"/>
      <c r="E1252" s="38"/>
      <c r="F1252" s="38"/>
      <c r="G1252" s="38"/>
      <c r="H1252" s="38"/>
      <c r="I1252" s="38"/>
      <c r="J1252" s="38"/>
      <c r="K1252" s="57"/>
      <c r="L1252" s="38"/>
      <c r="M1252" s="38"/>
      <c r="N1252" s="38"/>
      <c r="O1252" s="38"/>
      <c r="P1252" s="38"/>
      <c r="Q1252" s="38"/>
      <c r="R1252" s="57"/>
      <c r="S1252" s="38"/>
      <c r="T1252" s="35"/>
      <c r="V1252" s="35"/>
      <c r="W1252" s="35"/>
    </row>
    <row r="1253" spans="1:23" s="58" customFormat="1">
      <c r="A1253" s="56"/>
      <c r="B1253" s="35"/>
      <c r="C1253" s="37"/>
      <c r="D1253" s="38"/>
      <c r="E1253" s="38"/>
      <c r="F1253" s="38"/>
      <c r="G1253" s="38"/>
      <c r="H1253" s="38"/>
      <c r="I1253" s="38"/>
      <c r="J1253" s="38"/>
      <c r="K1253" s="57"/>
      <c r="L1253" s="38"/>
      <c r="M1253" s="38"/>
      <c r="N1253" s="38"/>
      <c r="O1253" s="38"/>
      <c r="P1253" s="38"/>
      <c r="Q1253" s="38"/>
      <c r="R1253" s="57"/>
      <c r="S1253" s="38"/>
      <c r="T1253" s="35"/>
      <c r="V1253" s="35"/>
      <c r="W1253" s="35"/>
    </row>
    <row r="1254" spans="1:23" s="58" customFormat="1">
      <c r="A1254" s="56"/>
      <c r="B1254" s="35"/>
      <c r="C1254" s="37"/>
      <c r="D1254" s="38"/>
      <c r="E1254" s="38"/>
      <c r="F1254" s="38"/>
      <c r="G1254" s="38"/>
      <c r="H1254" s="38"/>
      <c r="I1254" s="38"/>
      <c r="J1254" s="38"/>
      <c r="K1254" s="57"/>
      <c r="L1254" s="38"/>
      <c r="M1254" s="38"/>
      <c r="N1254" s="38"/>
      <c r="O1254" s="38"/>
      <c r="P1254" s="38"/>
      <c r="Q1254" s="38"/>
      <c r="R1254" s="57"/>
      <c r="S1254" s="38"/>
      <c r="T1254" s="35"/>
      <c r="V1254" s="35"/>
      <c r="W1254" s="35"/>
    </row>
    <row r="1255" spans="1:23" s="58" customFormat="1">
      <c r="A1255" s="56"/>
      <c r="B1255" s="35"/>
      <c r="C1255" s="37"/>
      <c r="D1255" s="38"/>
      <c r="E1255" s="38"/>
      <c r="F1255" s="38"/>
      <c r="G1255" s="38"/>
      <c r="H1255" s="38"/>
      <c r="I1255" s="38"/>
      <c r="J1255" s="38"/>
      <c r="K1255" s="57"/>
      <c r="L1255" s="38"/>
      <c r="M1255" s="38"/>
      <c r="N1255" s="38"/>
      <c r="O1255" s="38"/>
      <c r="P1255" s="38"/>
      <c r="Q1255" s="38"/>
      <c r="R1255" s="57"/>
      <c r="S1255" s="38"/>
      <c r="T1255" s="35"/>
      <c r="V1255" s="35"/>
      <c r="W1255" s="35"/>
    </row>
    <row r="1256" spans="1:23" s="58" customFormat="1">
      <c r="A1256" s="56"/>
      <c r="B1256" s="35"/>
      <c r="C1256" s="37"/>
      <c r="D1256" s="38"/>
      <c r="E1256" s="38"/>
      <c r="F1256" s="38"/>
      <c r="G1256" s="38"/>
      <c r="H1256" s="38"/>
      <c r="I1256" s="38"/>
      <c r="J1256" s="38"/>
      <c r="K1256" s="57"/>
      <c r="L1256" s="38"/>
      <c r="M1256" s="38"/>
      <c r="N1256" s="38"/>
      <c r="O1256" s="38"/>
      <c r="P1256" s="38"/>
      <c r="Q1256" s="38"/>
      <c r="R1256" s="57"/>
      <c r="S1256" s="38"/>
      <c r="T1256" s="35"/>
      <c r="V1256" s="35"/>
      <c r="W1256" s="35"/>
    </row>
    <row r="1257" spans="1:23" s="58" customFormat="1">
      <c r="A1257" s="56"/>
      <c r="B1257" s="35"/>
      <c r="C1257" s="37"/>
      <c r="D1257" s="38"/>
      <c r="E1257" s="38"/>
      <c r="F1257" s="38"/>
      <c r="G1257" s="38"/>
      <c r="H1257" s="38"/>
      <c r="I1257" s="38"/>
      <c r="J1257" s="38"/>
      <c r="K1257" s="57"/>
      <c r="L1257" s="38"/>
      <c r="M1257" s="38"/>
      <c r="N1257" s="38"/>
      <c r="O1257" s="38"/>
      <c r="P1257" s="38"/>
      <c r="Q1257" s="38"/>
      <c r="R1257" s="57"/>
      <c r="S1257" s="38"/>
      <c r="T1257" s="35"/>
      <c r="V1257" s="35"/>
      <c r="W1257" s="35"/>
    </row>
    <row r="1258" spans="1:23" s="58" customFormat="1">
      <c r="A1258" s="56"/>
      <c r="B1258" s="35"/>
      <c r="C1258" s="37"/>
      <c r="D1258" s="38"/>
      <c r="E1258" s="38"/>
      <c r="F1258" s="38"/>
      <c r="G1258" s="38"/>
      <c r="H1258" s="38"/>
      <c r="I1258" s="38"/>
      <c r="J1258" s="38"/>
      <c r="K1258" s="57"/>
      <c r="L1258" s="38"/>
      <c r="M1258" s="38"/>
      <c r="N1258" s="38"/>
      <c r="O1258" s="38"/>
      <c r="P1258" s="38"/>
      <c r="Q1258" s="38"/>
      <c r="R1258" s="57"/>
      <c r="S1258" s="38"/>
      <c r="T1258" s="35"/>
      <c r="V1258" s="35"/>
      <c r="W1258" s="35"/>
    </row>
    <row r="1259" spans="1:23" s="58" customFormat="1">
      <c r="A1259" s="56"/>
      <c r="B1259" s="35"/>
      <c r="C1259" s="37"/>
      <c r="D1259" s="38"/>
      <c r="E1259" s="38"/>
      <c r="F1259" s="38"/>
      <c r="G1259" s="38"/>
      <c r="H1259" s="38"/>
      <c r="I1259" s="38"/>
      <c r="J1259" s="38"/>
      <c r="K1259" s="57"/>
      <c r="L1259" s="38"/>
      <c r="M1259" s="38"/>
      <c r="N1259" s="38"/>
      <c r="O1259" s="38"/>
      <c r="P1259" s="38"/>
      <c r="Q1259" s="38"/>
      <c r="R1259" s="57"/>
      <c r="S1259" s="38"/>
      <c r="T1259" s="35"/>
      <c r="V1259" s="35"/>
      <c r="W1259" s="35"/>
    </row>
    <row r="1260" spans="1:23" s="58" customFormat="1">
      <c r="A1260" s="56"/>
      <c r="B1260" s="35"/>
      <c r="C1260" s="37"/>
      <c r="D1260" s="38"/>
      <c r="E1260" s="38"/>
      <c r="F1260" s="38"/>
      <c r="G1260" s="38"/>
      <c r="H1260" s="38"/>
      <c r="I1260" s="38"/>
      <c r="J1260" s="38"/>
      <c r="K1260" s="57"/>
      <c r="L1260" s="38"/>
      <c r="M1260" s="38"/>
      <c r="N1260" s="38"/>
      <c r="O1260" s="38"/>
      <c r="P1260" s="38"/>
      <c r="Q1260" s="38"/>
      <c r="R1260" s="57"/>
      <c r="S1260" s="38"/>
      <c r="T1260" s="35"/>
      <c r="V1260" s="35"/>
      <c r="W1260" s="35"/>
    </row>
    <row r="1261" spans="1:23" s="58" customFormat="1">
      <c r="A1261" s="56"/>
      <c r="B1261" s="35"/>
      <c r="C1261" s="37"/>
      <c r="D1261" s="38"/>
      <c r="E1261" s="38"/>
      <c r="F1261" s="38"/>
      <c r="G1261" s="38"/>
      <c r="H1261" s="38"/>
      <c r="I1261" s="38"/>
      <c r="J1261" s="38"/>
      <c r="K1261" s="57"/>
      <c r="L1261" s="38"/>
      <c r="M1261" s="38"/>
      <c r="N1261" s="38"/>
      <c r="O1261" s="38"/>
      <c r="P1261" s="38"/>
      <c r="Q1261" s="38"/>
      <c r="R1261" s="57"/>
      <c r="S1261" s="38"/>
      <c r="T1261" s="35"/>
      <c r="V1261" s="35"/>
      <c r="W1261" s="35"/>
    </row>
    <row r="1262" spans="1:23" s="58" customFormat="1">
      <c r="A1262" s="56"/>
      <c r="B1262" s="35"/>
      <c r="C1262" s="37"/>
      <c r="D1262" s="38"/>
      <c r="E1262" s="38"/>
      <c r="F1262" s="38"/>
      <c r="G1262" s="38"/>
      <c r="H1262" s="38"/>
      <c r="I1262" s="38"/>
      <c r="J1262" s="38"/>
      <c r="K1262" s="57"/>
      <c r="L1262" s="38"/>
      <c r="M1262" s="38"/>
      <c r="N1262" s="38"/>
      <c r="O1262" s="38"/>
      <c r="P1262" s="38"/>
      <c r="Q1262" s="38"/>
      <c r="R1262" s="57"/>
      <c r="S1262" s="38"/>
      <c r="T1262" s="35"/>
      <c r="V1262" s="35"/>
      <c r="W1262" s="35"/>
    </row>
    <row r="1263" spans="1:23" s="58" customFormat="1">
      <c r="A1263" s="56"/>
      <c r="B1263" s="35"/>
      <c r="C1263" s="37"/>
      <c r="D1263" s="38"/>
      <c r="E1263" s="38"/>
      <c r="F1263" s="38"/>
      <c r="G1263" s="38"/>
      <c r="H1263" s="38"/>
      <c r="I1263" s="38"/>
      <c r="J1263" s="38"/>
      <c r="K1263" s="57"/>
      <c r="L1263" s="38"/>
      <c r="M1263" s="38"/>
      <c r="N1263" s="38"/>
      <c r="O1263" s="38"/>
      <c r="P1263" s="38"/>
      <c r="Q1263" s="38"/>
      <c r="R1263" s="57"/>
      <c r="S1263" s="38"/>
      <c r="T1263" s="35"/>
      <c r="V1263" s="35"/>
      <c r="W1263" s="35"/>
    </row>
    <row r="1264" spans="1:23" s="58" customFormat="1">
      <c r="A1264" s="56"/>
      <c r="B1264" s="35"/>
      <c r="C1264" s="37"/>
      <c r="D1264" s="38"/>
      <c r="E1264" s="38"/>
      <c r="F1264" s="38"/>
      <c r="G1264" s="38"/>
      <c r="H1264" s="38"/>
      <c r="I1264" s="38"/>
      <c r="J1264" s="38"/>
      <c r="K1264" s="57"/>
      <c r="L1264" s="38"/>
      <c r="M1264" s="38"/>
      <c r="N1264" s="38"/>
      <c r="O1264" s="38"/>
      <c r="P1264" s="38"/>
      <c r="Q1264" s="38"/>
      <c r="R1264" s="57"/>
      <c r="S1264" s="38"/>
      <c r="T1264" s="35"/>
      <c r="V1264" s="35"/>
      <c r="W1264" s="35"/>
    </row>
    <row r="1265" spans="1:23" s="58" customFormat="1">
      <c r="A1265" s="56"/>
      <c r="B1265" s="35"/>
      <c r="C1265" s="37"/>
      <c r="D1265" s="38"/>
      <c r="E1265" s="38"/>
      <c r="F1265" s="38"/>
      <c r="G1265" s="38"/>
      <c r="H1265" s="38"/>
      <c r="I1265" s="38"/>
      <c r="J1265" s="38"/>
      <c r="K1265" s="57"/>
      <c r="L1265" s="38"/>
      <c r="M1265" s="38"/>
      <c r="N1265" s="38"/>
      <c r="O1265" s="38"/>
      <c r="P1265" s="38"/>
      <c r="Q1265" s="38"/>
      <c r="R1265" s="57"/>
      <c r="S1265" s="38"/>
      <c r="T1265" s="35"/>
      <c r="V1265" s="35"/>
      <c r="W1265" s="35"/>
    </row>
    <row r="1266" spans="1:23" s="58" customFormat="1">
      <c r="A1266" s="56"/>
      <c r="B1266" s="35"/>
      <c r="C1266" s="37"/>
      <c r="D1266" s="38"/>
      <c r="E1266" s="38"/>
      <c r="F1266" s="38"/>
      <c r="G1266" s="38"/>
      <c r="H1266" s="38"/>
      <c r="I1266" s="38"/>
      <c r="J1266" s="38"/>
      <c r="K1266" s="57"/>
      <c r="L1266" s="38"/>
      <c r="M1266" s="38"/>
      <c r="N1266" s="38"/>
      <c r="O1266" s="38"/>
      <c r="P1266" s="38"/>
      <c r="Q1266" s="38"/>
      <c r="R1266" s="57"/>
      <c r="S1266" s="38"/>
      <c r="T1266" s="35"/>
      <c r="V1266" s="35"/>
      <c r="W1266" s="35"/>
    </row>
    <row r="1267" spans="1:23" s="58" customFormat="1">
      <c r="A1267" s="56"/>
      <c r="B1267" s="35"/>
      <c r="C1267" s="37"/>
      <c r="D1267" s="38"/>
      <c r="E1267" s="38"/>
      <c r="F1267" s="38"/>
      <c r="G1267" s="38"/>
      <c r="H1267" s="38"/>
      <c r="I1267" s="38"/>
      <c r="J1267" s="38"/>
      <c r="K1267" s="57"/>
      <c r="L1267" s="38"/>
      <c r="M1267" s="38"/>
      <c r="N1267" s="38"/>
      <c r="O1267" s="38"/>
      <c r="P1267" s="38"/>
      <c r="Q1267" s="38"/>
      <c r="R1267" s="57"/>
      <c r="S1267" s="38"/>
      <c r="T1267" s="35"/>
      <c r="V1267" s="35"/>
      <c r="W1267" s="35"/>
    </row>
    <row r="1268" spans="1:23" s="58" customFormat="1">
      <c r="A1268" s="56"/>
      <c r="B1268" s="35"/>
      <c r="C1268" s="37"/>
      <c r="D1268" s="38"/>
      <c r="E1268" s="38"/>
      <c r="F1268" s="38"/>
      <c r="G1268" s="38"/>
      <c r="H1268" s="38"/>
      <c r="I1268" s="38"/>
      <c r="J1268" s="38"/>
      <c r="K1268" s="57"/>
      <c r="L1268" s="38"/>
      <c r="M1268" s="38"/>
      <c r="N1268" s="38"/>
      <c r="O1268" s="38"/>
      <c r="P1268" s="38"/>
      <c r="Q1268" s="38"/>
      <c r="R1268" s="57"/>
      <c r="S1268" s="38"/>
      <c r="T1268" s="35"/>
      <c r="V1268" s="35"/>
      <c r="W1268" s="35"/>
    </row>
    <row r="1269" spans="1:23" s="58" customFormat="1">
      <c r="A1269" s="56"/>
      <c r="B1269" s="35"/>
      <c r="C1269" s="37"/>
      <c r="D1269" s="38"/>
      <c r="E1269" s="38"/>
      <c r="F1269" s="38"/>
      <c r="G1269" s="38"/>
      <c r="H1269" s="38"/>
      <c r="I1269" s="38"/>
      <c r="J1269" s="38"/>
      <c r="K1269" s="57"/>
      <c r="L1269" s="38"/>
      <c r="M1269" s="38"/>
      <c r="N1269" s="38"/>
      <c r="O1269" s="38"/>
      <c r="P1269" s="38"/>
      <c r="Q1269" s="38"/>
      <c r="R1269" s="57"/>
      <c r="S1269" s="38"/>
      <c r="T1269" s="35"/>
      <c r="V1269" s="35"/>
      <c r="W1269" s="35"/>
    </row>
    <row r="1270" spans="1:23" s="58" customFormat="1">
      <c r="A1270" s="56"/>
      <c r="B1270" s="35"/>
      <c r="C1270" s="37"/>
      <c r="D1270" s="38"/>
      <c r="E1270" s="38"/>
      <c r="F1270" s="38"/>
      <c r="G1270" s="38"/>
      <c r="H1270" s="38"/>
      <c r="I1270" s="38"/>
      <c r="J1270" s="38"/>
      <c r="K1270" s="57"/>
      <c r="L1270" s="38"/>
      <c r="M1270" s="38"/>
      <c r="N1270" s="38"/>
      <c r="O1270" s="38"/>
      <c r="P1270" s="38"/>
      <c r="Q1270" s="38"/>
      <c r="R1270" s="57"/>
      <c r="S1270" s="38"/>
      <c r="T1270" s="35"/>
      <c r="V1270" s="35"/>
      <c r="W1270" s="35"/>
    </row>
    <row r="1271" spans="1:23" s="58" customFormat="1">
      <c r="A1271" s="56"/>
      <c r="B1271" s="35"/>
      <c r="C1271" s="37"/>
      <c r="D1271" s="38"/>
      <c r="E1271" s="38"/>
      <c r="F1271" s="38"/>
      <c r="G1271" s="38"/>
      <c r="H1271" s="38"/>
      <c r="I1271" s="38"/>
      <c r="J1271" s="38"/>
      <c r="K1271" s="57"/>
      <c r="L1271" s="38"/>
      <c r="M1271" s="38"/>
      <c r="N1271" s="38"/>
      <c r="O1271" s="38"/>
      <c r="P1271" s="38"/>
      <c r="Q1271" s="38"/>
      <c r="R1271" s="57"/>
      <c r="S1271" s="38"/>
      <c r="T1271" s="35"/>
      <c r="V1271" s="35"/>
      <c r="W1271" s="35"/>
    </row>
    <row r="1272" spans="1:23" s="58" customFormat="1">
      <c r="A1272" s="56"/>
      <c r="B1272" s="35"/>
      <c r="C1272" s="37"/>
      <c r="D1272" s="38"/>
      <c r="E1272" s="38"/>
      <c r="F1272" s="38"/>
      <c r="G1272" s="38"/>
      <c r="H1272" s="38"/>
      <c r="I1272" s="38"/>
      <c r="J1272" s="38"/>
      <c r="K1272" s="57"/>
      <c r="L1272" s="38"/>
      <c r="M1272" s="38"/>
      <c r="N1272" s="38"/>
      <c r="O1272" s="38"/>
      <c r="P1272" s="38"/>
      <c r="Q1272" s="38"/>
      <c r="R1272" s="57"/>
      <c r="S1272" s="38"/>
      <c r="T1272" s="35"/>
      <c r="V1272" s="35"/>
      <c r="W1272" s="35"/>
    </row>
    <row r="1273" spans="1:23" s="58" customFormat="1">
      <c r="A1273" s="56"/>
      <c r="B1273" s="35"/>
      <c r="C1273" s="37"/>
      <c r="D1273" s="38"/>
      <c r="E1273" s="38"/>
      <c r="F1273" s="38"/>
      <c r="G1273" s="38"/>
      <c r="H1273" s="38"/>
      <c r="I1273" s="38"/>
      <c r="J1273" s="38"/>
      <c r="K1273" s="57"/>
      <c r="L1273" s="38"/>
      <c r="M1273" s="38"/>
      <c r="N1273" s="38"/>
      <c r="O1273" s="38"/>
      <c r="P1273" s="38"/>
      <c r="Q1273" s="38"/>
      <c r="R1273" s="57"/>
      <c r="S1273" s="38"/>
      <c r="T1273" s="35"/>
      <c r="V1273" s="35"/>
      <c r="W1273" s="35"/>
    </row>
    <row r="1274" spans="1:23" s="58" customFormat="1">
      <c r="A1274" s="56"/>
      <c r="B1274" s="35"/>
      <c r="C1274" s="37"/>
      <c r="D1274" s="38"/>
      <c r="E1274" s="38"/>
      <c r="F1274" s="38"/>
      <c r="G1274" s="38"/>
      <c r="H1274" s="38"/>
      <c r="I1274" s="38"/>
      <c r="J1274" s="38"/>
      <c r="K1274" s="57"/>
      <c r="L1274" s="38"/>
      <c r="M1274" s="38"/>
      <c r="N1274" s="38"/>
      <c r="O1274" s="38"/>
      <c r="P1274" s="38"/>
      <c r="Q1274" s="38"/>
      <c r="R1274" s="57"/>
      <c r="S1274" s="38"/>
      <c r="T1274" s="35"/>
      <c r="V1274" s="35"/>
      <c r="W1274" s="35"/>
    </row>
    <row r="1275" spans="1:23" s="58" customFormat="1">
      <c r="A1275" s="56"/>
      <c r="B1275" s="35"/>
      <c r="C1275" s="37"/>
      <c r="D1275" s="38"/>
      <c r="E1275" s="38"/>
      <c r="F1275" s="38"/>
      <c r="G1275" s="38"/>
      <c r="H1275" s="38"/>
      <c r="I1275" s="38"/>
      <c r="J1275" s="38"/>
      <c r="K1275" s="57"/>
      <c r="L1275" s="38"/>
      <c r="M1275" s="38"/>
      <c r="N1275" s="38"/>
      <c r="O1275" s="38"/>
      <c r="P1275" s="38"/>
      <c r="Q1275" s="38"/>
      <c r="R1275" s="57"/>
      <c r="S1275" s="38"/>
      <c r="T1275" s="35"/>
      <c r="V1275" s="35"/>
      <c r="W1275" s="35"/>
    </row>
    <row r="1276" spans="1:23" s="58" customFormat="1">
      <c r="A1276" s="56"/>
      <c r="B1276" s="35"/>
      <c r="C1276" s="37"/>
      <c r="D1276" s="38"/>
      <c r="E1276" s="38"/>
      <c r="F1276" s="38"/>
      <c r="G1276" s="38"/>
      <c r="H1276" s="38"/>
      <c r="I1276" s="38"/>
      <c r="J1276" s="38"/>
      <c r="K1276" s="57"/>
      <c r="L1276" s="38"/>
      <c r="M1276" s="38"/>
      <c r="N1276" s="38"/>
      <c r="O1276" s="38"/>
      <c r="P1276" s="38"/>
      <c r="Q1276" s="38"/>
      <c r="R1276" s="57"/>
      <c r="S1276" s="38"/>
      <c r="T1276" s="35"/>
      <c r="V1276" s="35"/>
      <c r="W1276" s="35"/>
    </row>
    <row r="1277" spans="1:23" s="58" customFormat="1">
      <c r="A1277" s="56"/>
      <c r="B1277" s="35"/>
      <c r="C1277" s="37"/>
      <c r="D1277" s="38"/>
      <c r="E1277" s="38"/>
      <c r="F1277" s="38"/>
      <c r="G1277" s="38"/>
      <c r="H1277" s="38"/>
      <c r="I1277" s="38"/>
      <c r="J1277" s="38"/>
      <c r="K1277" s="57"/>
      <c r="L1277" s="38"/>
      <c r="M1277" s="38"/>
      <c r="N1277" s="38"/>
      <c r="O1277" s="38"/>
      <c r="P1277" s="38"/>
      <c r="Q1277" s="38"/>
      <c r="R1277" s="57"/>
      <c r="S1277" s="38"/>
      <c r="T1277" s="35"/>
      <c r="V1277" s="35"/>
      <c r="W1277" s="35"/>
    </row>
    <row r="1278" spans="1:23" s="58" customFormat="1">
      <c r="A1278" s="56"/>
      <c r="B1278" s="35"/>
      <c r="C1278" s="37"/>
      <c r="D1278" s="38"/>
      <c r="E1278" s="38"/>
      <c r="F1278" s="38"/>
      <c r="G1278" s="38"/>
      <c r="H1278" s="38"/>
      <c r="I1278" s="38"/>
      <c r="J1278" s="38"/>
      <c r="K1278" s="57"/>
      <c r="L1278" s="38"/>
      <c r="M1278" s="38"/>
      <c r="N1278" s="38"/>
      <c r="O1278" s="38"/>
      <c r="P1278" s="38"/>
      <c r="Q1278" s="38"/>
      <c r="R1278" s="57"/>
      <c r="S1278" s="38"/>
      <c r="T1278" s="35"/>
      <c r="V1278" s="35"/>
      <c r="W1278" s="35"/>
    </row>
    <row r="1279" spans="1:23" s="58" customFormat="1">
      <c r="A1279" s="56"/>
      <c r="B1279" s="35"/>
      <c r="C1279" s="37"/>
      <c r="D1279" s="38"/>
      <c r="E1279" s="38"/>
      <c r="F1279" s="38"/>
      <c r="G1279" s="38"/>
      <c r="H1279" s="38"/>
      <c r="I1279" s="38"/>
      <c r="J1279" s="38"/>
      <c r="K1279" s="57"/>
      <c r="L1279" s="38"/>
      <c r="M1279" s="38"/>
      <c r="N1279" s="38"/>
      <c r="O1279" s="38"/>
      <c r="P1279" s="38"/>
      <c r="Q1279" s="38"/>
      <c r="R1279" s="57"/>
      <c r="S1279" s="38"/>
      <c r="T1279" s="35"/>
      <c r="V1279" s="35"/>
      <c r="W1279" s="35"/>
    </row>
    <row r="1280" spans="1:23" s="58" customFormat="1">
      <c r="A1280" s="56"/>
      <c r="B1280" s="35"/>
      <c r="C1280" s="37"/>
      <c r="D1280" s="38"/>
      <c r="E1280" s="38"/>
      <c r="F1280" s="38"/>
      <c r="G1280" s="38"/>
      <c r="H1280" s="38"/>
      <c r="I1280" s="38"/>
      <c r="J1280" s="38"/>
      <c r="K1280" s="57"/>
      <c r="L1280" s="38"/>
      <c r="M1280" s="38"/>
      <c r="N1280" s="38"/>
      <c r="O1280" s="38"/>
      <c r="P1280" s="38"/>
      <c r="Q1280" s="38"/>
      <c r="R1280" s="57"/>
      <c r="S1280" s="38"/>
      <c r="T1280" s="35"/>
      <c r="V1280" s="35"/>
      <c r="W1280" s="35"/>
    </row>
    <row r="1281" spans="1:23" s="58" customFormat="1">
      <c r="A1281" s="56"/>
      <c r="B1281" s="35"/>
      <c r="C1281" s="37"/>
      <c r="D1281" s="38"/>
      <c r="E1281" s="38"/>
      <c r="F1281" s="38"/>
      <c r="G1281" s="38"/>
      <c r="H1281" s="38"/>
      <c r="I1281" s="38"/>
      <c r="J1281" s="38"/>
      <c r="K1281" s="57"/>
      <c r="L1281" s="38"/>
      <c r="M1281" s="38"/>
      <c r="N1281" s="38"/>
      <c r="O1281" s="38"/>
      <c r="P1281" s="38"/>
      <c r="Q1281" s="38"/>
      <c r="R1281" s="57"/>
      <c r="S1281" s="38"/>
      <c r="T1281" s="35"/>
      <c r="V1281" s="35"/>
      <c r="W1281" s="35"/>
    </row>
    <row r="1282" spans="1:23" s="58" customFormat="1">
      <c r="A1282" s="56"/>
      <c r="B1282" s="35"/>
      <c r="C1282" s="37"/>
      <c r="D1282" s="38"/>
      <c r="E1282" s="38"/>
      <c r="F1282" s="38"/>
      <c r="G1282" s="38"/>
      <c r="H1282" s="38"/>
      <c r="I1282" s="38"/>
      <c r="J1282" s="38"/>
      <c r="K1282" s="57"/>
      <c r="L1282" s="38"/>
      <c r="M1282" s="38"/>
      <c r="N1282" s="38"/>
      <c r="O1282" s="38"/>
      <c r="P1282" s="38"/>
      <c r="Q1282" s="38"/>
      <c r="R1282" s="57"/>
      <c r="S1282" s="38"/>
      <c r="T1282" s="35"/>
      <c r="V1282" s="35"/>
      <c r="W1282" s="35"/>
    </row>
    <row r="1283" spans="1:23" s="58" customFormat="1">
      <c r="A1283" s="56"/>
      <c r="B1283" s="35"/>
      <c r="C1283" s="37"/>
      <c r="D1283" s="38"/>
      <c r="E1283" s="38"/>
      <c r="F1283" s="38"/>
      <c r="G1283" s="38"/>
      <c r="H1283" s="38"/>
      <c r="I1283" s="38"/>
      <c r="J1283" s="38"/>
      <c r="K1283" s="57"/>
      <c r="L1283" s="38"/>
      <c r="M1283" s="38"/>
      <c r="N1283" s="38"/>
      <c r="O1283" s="38"/>
      <c r="P1283" s="38"/>
      <c r="Q1283" s="38"/>
      <c r="R1283" s="57"/>
      <c r="S1283" s="38"/>
      <c r="T1283" s="35"/>
      <c r="V1283" s="35"/>
      <c r="W1283" s="35"/>
    </row>
    <row r="1284" spans="1:23" s="58" customFormat="1">
      <c r="A1284" s="56"/>
      <c r="B1284" s="35"/>
      <c r="C1284" s="37"/>
      <c r="D1284" s="38"/>
      <c r="E1284" s="38"/>
      <c r="F1284" s="38"/>
      <c r="G1284" s="38"/>
      <c r="H1284" s="38"/>
      <c r="I1284" s="38"/>
      <c r="J1284" s="38"/>
      <c r="K1284" s="57"/>
      <c r="L1284" s="38"/>
      <c r="M1284" s="38"/>
      <c r="N1284" s="38"/>
      <c r="O1284" s="38"/>
      <c r="P1284" s="38"/>
      <c r="Q1284" s="38"/>
      <c r="R1284" s="57"/>
      <c r="S1284" s="38"/>
      <c r="T1284" s="35"/>
      <c r="V1284" s="35"/>
      <c r="W1284" s="35"/>
    </row>
    <row r="1285" spans="1:23" s="58" customFormat="1">
      <c r="A1285" s="56"/>
      <c r="B1285" s="35"/>
      <c r="C1285" s="37"/>
      <c r="D1285" s="38"/>
      <c r="E1285" s="38"/>
      <c r="F1285" s="38"/>
      <c r="G1285" s="38"/>
      <c r="H1285" s="38"/>
      <c r="I1285" s="38"/>
      <c r="J1285" s="38"/>
      <c r="K1285" s="57"/>
      <c r="L1285" s="38"/>
      <c r="M1285" s="38"/>
      <c r="N1285" s="38"/>
      <c r="O1285" s="38"/>
      <c r="P1285" s="38"/>
      <c r="Q1285" s="38"/>
      <c r="R1285" s="57"/>
      <c r="S1285" s="38"/>
      <c r="T1285" s="35"/>
      <c r="V1285" s="35"/>
      <c r="W1285" s="35"/>
    </row>
    <row r="1286" spans="1:23" s="58" customFormat="1">
      <c r="A1286" s="56"/>
      <c r="B1286" s="35"/>
      <c r="C1286" s="37"/>
      <c r="D1286" s="38"/>
      <c r="E1286" s="38"/>
      <c r="F1286" s="38"/>
      <c r="G1286" s="38"/>
      <c r="H1286" s="38"/>
      <c r="I1286" s="38"/>
      <c r="J1286" s="38"/>
      <c r="K1286" s="57"/>
      <c r="L1286" s="38"/>
      <c r="M1286" s="38"/>
      <c r="N1286" s="38"/>
      <c r="O1286" s="38"/>
      <c r="P1286" s="38"/>
      <c r="Q1286" s="38"/>
      <c r="R1286" s="57"/>
      <c r="S1286" s="38"/>
      <c r="T1286" s="35"/>
      <c r="V1286" s="35"/>
      <c r="W1286" s="35"/>
    </row>
    <row r="1287" spans="1:23" s="58" customFormat="1">
      <c r="A1287" s="56"/>
      <c r="B1287" s="35"/>
      <c r="C1287" s="37"/>
      <c r="D1287" s="38"/>
      <c r="E1287" s="38"/>
      <c r="F1287" s="38"/>
      <c r="G1287" s="38"/>
      <c r="H1287" s="38"/>
      <c r="I1287" s="38"/>
      <c r="J1287" s="38"/>
      <c r="K1287" s="57"/>
      <c r="L1287" s="38"/>
      <c r="M1287" s="38"/>
      <c r="N1287" s="38"/>
      <c r="O1287" s="38"/>
      <c r="P1287" s="38"/>
      <c r="Q1287" s="38"/>
      <c r="R1287" s="57"/>
      <c r="S1287" s="38"/>
      <c r="T1287" s="35"/>
      <c r="V1287" s="35"/>
      <c r="W1287" s="35"/>
    </row>
    <row r="1288" spans="1:23" s="58" customFormat="1">
      <c r="A1288" s="56"/>
      <c r="B1288" s="35"/>
      <c r="C1288" s="37"/>
      <c r="D1288" s="38"/>
      <c r="E1288" s="38"/>
      <c r="F1288" s="38"/>
      <c r="G1288" s="38"/>
      <c r="H1288" s="38"/>
      <c r="I1288" s="38"/>
      <c r="J1288" s="38"/>
      <c r="K1288" s="57"/>
      <c r="L1288" s="38"/>
      <c r="M1288" s="38"/>
      <c r="N1288" s="38"/>
      <c r="O1288" s="38"/>
      <c r="P1288" s="38"/>
      <c r="Q1288" s="38"/>
      <c r="R1288" s="57"/>
      <c r="S1288" s="38"/>
      <c r="T1288" s="35"/>
      <c r="V1288" s="35"/>
      <c r="W1288" s="35"/>
    </row>
    <row r="1289" spans="1:23" s="58" customFormat="1">
      <c r="A1289" s="56"/>
      <c r="B1289" s="35"/>
      <c r="C1289" s="37"/>
      <c r="D1289" s="38"/>
      <c r="E1289" s="38"/>
      <c r="F1289" s="38"/>
      <c r="G1289" s="38"/>
      <c r="H1289" s="38"/>
      <c r="I1289" s="38"/>
      <c r="J1289" s="38"/>
      <c r="K1289" s="57"/>
      <c r="L1289" s="38"/>
      <c r="M1289" s="38"/>
      <c r="N1289" s="38"/>
      <c r="O1289" s="38"/>
      <c r="P1289" s="38"/>
      <c r="Q1289" s="38"/>
      <c r="R1289" s="57"/>
      <c r="S1289" s="38"/>
      <c r="T1289" s="35"/>
      <c r="V1289" s="35"/>
      <c r="W1289" s="35"/>
    </row>
    <row r="1290" spans="1:23" s="58" customFormat="1">
      <c r="A1290" s="56"/>
      <c r="B1290" s="35"/>
      <c r="C1290" s="37"/>
      <c r="D1290" s="38"/>
      <c r="E1290" s="38"/>
      <c r="F1290" s="38"/>
      <c r="G1290" s="38"/>
      <c r="H1290" s="38"/>
      <c r="I1290" s="38"/>
      <c r="J1290" s="38"/>
      <c r="K1290" s="57"/>
      <c r="L1290" s="38"/>
      <c r="M1290" s="38"/>
      <c r="N1290" s="38"/>
      <c r="O1290" s="38"/>
      <c r="P1290" s="38"/>
      <c r="Q1290" s="38"/>
      <c r="R1290" s="57"/>
      <c r="S1290" s="38"/>
      <c r="T1290" s="35"/>
      <c r="V1290" s="35"/>
      <c r="W1290" s="35"/>
    </row>
    <row r="1291" spans="1:23" s="58" customFormat="1">
      <c r="A1291" s="56"/>
      <c r="B1291" s="35"/>
      <c r="C1291" s="37"/>
      <c r="D1291" s="38"/>
      <c r="E1291" s="38"/>
      <c r="F1291" s="38"/>
      <c r="G1291" s="38"/>
      <c r="H1291" s="38"/>
      <c r="I1291" s="38"/>
      <c r="J1291" s="38"/>
      <c r="K1291" s="57"/>
      <c r="L1291" s="38"/>
      <c r="M1291" s="38"/>
      <c r="N1291" s="38"/>
      <c r="O1291" s="38"/>
      <c r="P1291" s="38"/>
      <c r="Q1291" s="38"/>
      <c r="R1291" s="57"/>
      <c r="S1291" s="38"/>
      <c r="T1291" s="35"/>
      <c r="V1291" s="35"/>
      <c r="W1291" s="35"/>
    </row>
    <row r="1292" spans="1:23" s="58" customFormat="1">
      <c r="A1292" s="56"/>
      <c r="B1292" s="35"/>
      <c r="C1292" s="37"/>
      <c r="D1292" s="38"/>
      <c r="E1292" s="38"/>
      <c r="F1292" s="38"/>
      <c r="G1292" s="38"/>
      <c r="H1292" s="38"/>
      <c r="I1292" s="38"/>
      <c r="J1292" s="38"/>
      <c r="K1292" s="57"/>
      <c r="L1292" s="38"/>
      <c r="M1292" s="38"/>
      <c r="N1292" s="38"/>
      <c r="O1292" s="38"/>
      <c r="P1292" s="38"/>
      <c r="Q1292" s="38"/>
      <c r="R1292" s="57"/>
      <c r="S1292" s="38"/>
      <c r="T1292" s="35"/>
      <c r="V1292" s="35"/>
      <c r="W1292" s="35"/>
    </row>
    <row r="1293" spans="1:23" s="58" customFormat="1">
      <c r="A1293" s="56"/>
      <c r="B1293" s="35"/>
      <c r="C1293" s="37"/>
      <c r="D1293" s="38"/>
      <c r="E1293" s="38"/>
      <c r="F1293" s="38"/>
      <c r="G1293" s="38"/>
      <c r="H1293" s="38"/>
      <c r="I1293" s="38"/>
      <c r="J1293" s="38"/>
      <c r="K1293" s="57"/>
      <c r="L1293" s="38"/>
      <c r="M1293" s="38"/>
      <c r="N1293" s="38"/>
      <c r="O1293" s="38"/>
      <c r="P1293" s="38"/>
      <c r="Q1293" s="38"/>
      <c r="R1293" s="57"/>
      <c r="S1293" s="38"/>
      <c r="T1293" s="35"/>
      <c r="V1293" s="35"/>
      <c r="W1293" s="35"/>
    </row>
    <row r="1294" spans="1:23" s="58" customFormat="1">
      <c r="A1294" s="56"/>
      <c r="B1294" s="35"/>
      <c r="C1294" s="37"/>
      <c r="D1294" s="38"/>
      <c r="E1294" s="38"/>
      <c r="F1294" s="38"/>
      <c r="G1294" s="38"/>
      <c r="H1294" s="38"/>
      <c r="I1294" s="38"/>
      <c r="J1294" s="38"/>
      <c r="K1294" s="57"/>
      <c r="L1294" s="38"/>
      <c r="M1294" s="38"/>
      <c r="N1294" s="38"/>
      <c r="O1294" s="38"/>
      <c r="P1294" s="38"/>
      <c r="Q1294" s="38"/>
      <c r="R1294" s="57"/>
      <c r="S1294" s="38"/>
      <c r="T1294" s="35"/>
      <c r="V1294" s="35"/>
      <c r="W1294" s="35"/>
    </row>
    <row r="1295" spans="1:23" s="58" customFormat="1">
      <c r="A1295" s="56"/>
      <c r="B1295" s="35"/>
      <c r="C1295" s="37"/>
      <c r="D1295" s="38"/>
      <c r="E1295" s="38"/>
      <c r="F1295" s="38"/>
      <c r="G1295" s="38"/>
      <c r="H1295" s="38"/>
      <c r="I1295" s="38"/>
      <c r="J1295" s="38"/>
      <c r="K1295" s="57"/>
      <c r="L1295" s="38"/>
      <c r="M1295" s="38"/>
      <c r="N1295" s="38"/>
      <c r="O1295" s="38"/>
      <c r="P1295" s="38"/>
      <c r="Q1295" s="38"/>
      <c r="R1295" s="57"/>
      <c r="S1295" s="38"/>
      <c r="T1295" s="35"/>
      <c r="V1295" s="35"/>
      <c r="W1295" s="35"/>
    </row>
    <row r="1296" spans="1:23" s="58" customFormat="1">
      <c r="A1296" s="56"/>
      <c r="B1296" s="35"/>
      <c r="C1296" s="37"/>
      <c r="D1296" s="38"/>
      <c r="E1296" s="38"/>
      <c r="F1296" s="38"/>
      <c r="G1296" s="38"/>
      <c r="H1296" s="38"/>
      <c r="I1296" s="38"/>
      <c r="J1296" s="38"/>
      <c r="K1296" s="57"/>
      <c r="L1296" s="38"/>
      <c r="M1296" s="38"/>
      <c r="N1296" s="38"/>
      <c r="O1296" s="38"/>
      <c r="P1296" s="38"/>
      <c r="Q1296" s="38"/>
      <c r="R1296" s="57"/>
      <c r="S1296" s="38"/>
      <c r="T1296" s="35"/>
      <c r="V1296" s="35"/>
      <c r="W1296" s="35"/>
    </row>
    <row r="1297" spans="1:23" s="58" customFormat="1">
      <c r="A1297" s="56"/>
      <c r="B1297" s="35"/>
      <c r="C1297" s="37"/>
      <c r="D1297" s="38"/>
      <c r="E1297" s="38"/>
      <c r="F1297" s="38"/>
      <c r="G1297" s="38"/>
      <c r="H1297" s="38"/>
      <c r="I1297" s="38"/>
      <c r="J1297" s="38"/>
      <c r="K1297" s="57"/>
      <c r="L1297" s="38"/>
      <c r="M1297" s="38"/>
      <c r="N1297" s="38"/>
      <c r="O1297" s="38"/>
      <c r="P1297" s="38"/>
      <c r="Q1297" s="38"/>
      <c r="R1297" s="57"/>
      <c r="S1297" s="38"/>
      <c r="T1297" s="35"/>
      <c r="V1297" s="35"/>
      <c r="W1297" s="35"/>
    </row>
    <row r="1298" spans="1:23" s="58" customFormat="1">
      <c r="A1298" s="56"/>
      <c r="B1298" s="35"/>
      <c r="C1298" s="37"/>
      <c r="D1298" s="38"/>
      <c r="E1298" s="38"/>
      <c r="F1298" s="38"/>
      <c r="G1298" s="38"/>
      <c r="H1298" s="38"/>
      <c r="I1298" s="38"/>
      <c r="J1298" s="38"/>
      <c r="K1298" s="57"/>
      <c r="L1298" s="38"/>
      <c r="M1298" s="38"/>
      <c r="N1298" s="38"/>
      <c r="O1298" s="38"/>
      <c r="P1298" s="38"/>
      <c r="Q1298" s="38"/>
      <c r="R1298" s="57"/>
      <c r="S1298" s="38"/>
      <c r="T1298" s="35"/>
      <c r="V1298" s="35"/>
      <c r="W1298" s="35"/>
    </row>
    <row r="1299" spans="1:23" s="58" customFormat="1">
      <c r="A1299" s="56"/>
      <c r="B1299" s="35"/>
      <c r="C1299" s="37"/>
      <c r="D1299" s="38"/>
      <c r="E1299" s="38"/>
      <c r="F1299" s="38"/>
      <c r="G1299" s="38"/>
      <c r="H1299" s="38"/>
      <c r="I1299" s="38"/>
      <c r="J1299" s="38"/>
      <c r="K1299" s="57"/>
      <c r="L1299" s="38"/>
      <c r="M1299" s="38"/>
      <c r="N1299" s="38"/>
      <c r="O1299" s="38"/>
      <c r="P1299" s="38"/>
      <c r="Q1299" s="38"/>
      <c r="R1299" s="57"/>
      <c r="S1299" s="38"/>
      <c r="T1299" s="35"/>
      <c r="V1299" s="35"/>
      <c r="W1299" s="35"/>
    </row>
    <row r="1300" spans="1:23" s="58" customFormat="1">
      <c r="A1300" s="56"/>
      <c r="B1300" s="35"/>
      <c r="C1300" s="37"/>
      <c r="D1300" s="38"/>
      <c r="E1300" s="38"/>
      <c r="F1300" s="38"/>
      <c r="G1300" s="38"/>
      <c r="H1300" s="38"/>
      <c r="I1300" s="38"/>
      <c r="J1300" s="38"/>
      <c r="K1300" s="57"/>
      <c r="L1300" s="38"/>
      <c r="M1300" s="38"/>
      <c r="N1300" s="38"/>
      <c r="O1300" s="38"/>
      <c r="P1300" s="38"/>
      <c r="Q1300" s="38"/>
      <c r="R1300" s="57"/>
      <c r="S1300" s="38"/>
      <c r="T1300" s="35"/>
      <c r="V1300" s="35"/>
      <c r="W1300" s="35"/>
    </row>
    <row r="1301" spans="1:23" s="58" customFormat="1">
      <c r="A1301" s="56"/>
      <c r="B1301" s="35"/>
      <c r="C1301" s="37"/>
      <c r="D1301" s="38"/>
      <c r="E1301" s="38"/>
      <c r="F1301" s="38"/>
      <c r="G1301" s="38"/>
      <c r="H1301" s="38"/>
      <c r="I1301" s="38"/>
      <c r="J1301" s="38"/>
      <c r="K1301" s="57"/>
      <c r="L1301" s="38"/>
      <c r="M1301" s="38"/>
      <c r="N1301" s="38"/>
      <c r="O1301" s="38"/>
      <c r="P1301" s="38"/>
      <c r="Q1301" s="38"/>
      <c r="R1301" s="57"/>
      <c r="S1301" s="38"/>
      <c r="T1301" s="35"/>
      <c r="V1301" s="35"/>
      <c r="W1301" s="35"/>
    </row>
    <row r="1302" spans="1:23" s="58" customFormat="1">
      <c r="A1302" s="56"/>
      <c r="B1302" s="35"/>
      <c r="C1302" s="37"/>
      <c r="D1302" s="38"/>
      <c r="E1302" s="38"/>
      <c r="F1302" s="38"/>
      <c r="G1302" s="38"/>
      <c r="H1302" s="38"/>
      <c r="I1302" s="38"/>
      <c r="J1302" s="38"/>
      <c r="K1302" s="57"/>
      <c r="L1302" s="38"/>
      <c r="M1302" s="38"/>
      <c r="N1302" s="38"/>
      <c r="O1302" s="38"/>
      <c r="P1302" s="38"/>
      <c r="Q1302" s="38"/>
      <c r="R1302" s="57"/>
      <c r="S1302" s="38"/>
      <c r="T1302" s="35"/>
      <c r="V1302" s="35"/>
      <c r="W1302" s="35"/>
    </row>
    <row r="1303" spans="1:23" s="58" customFormat="1">
      <c r="A1303" s="56"/>
      <c r="B1303" s="35"/>
      <c r="C1303" s="37"/>
      <c r="D1303" s="38"/>
      <c r="E1303" s="38"/>
      <c r="F1303" s="38"/>
      <c r="G1303" s="38"/>
      <c r="H1303" s="38"/>
      <c r="I1303" s="38"/>
      <c r="J1303" s="38"/>
      <c r="K1303" s="57"/>
      <c r="L1303" s="38"/>
      <c r="M1303" s="38"/>
      <c r="N1303" s="38"/>
      <c r="O1303" s="38"/>
      <c r="P1303" s="38"/>
      <c r="Q1303" s="38"/>
      <c r="R1303" s="57"/>
      <c r="S1303" s="38"/>
      <c r="T1303" s="35"/>
      <c r="V1303" s="35"/>
      <c r="W1303" s="35"/>
    </row>
    <row r="1304" spans="1:23" s="58" customFormat="1">
      <c r="A1304" s="56"/>
      <c r="B1304" s="35"/>
      <c r="C1304" s="37"/>
      <c r="D1304" s="38"/>
      <c r="E1304" s="38"/>
      <c r="F1304" s="38"/>
      <c r="G1304" s="38"/>
      <c r="H1304" s="38"/>
      <c r="I1304" s="38"/>
      <c r="J1304" s="38"/>
      <c r="K1304" s="57"/>
      <c r="L1304" s="38"/>
      <c r="M1304" s="38"/>
      <c r="N1304" s="38"/>
      <c r="O1304" s="38"/>
      <c r="P1304" s="38"/>
      <c r="Q1304" s="38"/>
      <c r="R1304" s="57"/>
      <c r="S1304" s="38"/>
      <c r="T1304" s="35"/>
      <c r="V1304" s="35"/>
      <c r="W1304" s="35"/>
    </row>
    <row r="1305" spans="1:23" s="58" customFormat="1">
      <c r="A1305" s="56"/>
      <c r="B1305" s="35"/>
      <c r="C1305" s="37"/>
      <c r="D1305" s="38"/>
      <c r="E1305" s="38"/>
      <c r="F1305" s="38"/>
      <c r="G1305" s="38"/>
      <c r="H1305" s="38"/>
      <c r="I1305" s="38"/>
      <c r="J1305" s="38"/>
      <c r="K1305" s="57"/>
      <c r="L1305" s="38"/>
      <c r="M1305" s="38"/>
      <c r="N1305" s="38"/>
      <c r="O1305" s="38"/>
      <c r="P1305" s="38"/>
      <c r="Q1305" s="38"/>
      <c r="R1305" s="57"/>
      <c r="S1305" s="38"/>
      <c r="T1305" s="35"/>
      <c r="V1305" s="35"/>
      <c r="W1305" s="35"/>
    </row>
    <row r="1306" spans="1:23" s="58" customFormat="1">
      <c r="A1306" s="56"/>
      <c r="B1306" s="35"/>
      <c r="C1306" s="37"/>
      <c r="D1306" s="38"/>
      <c r="E1306" s="38"/>
      <c r="F1306" s="38"/>
      <c r="G1306" s="38"/>
      <c r="H1306" s="38"/>
      <c r="I1306" s="38"/>
      <c r="J1306" s="38"/>
      <c r="K1306" s="57"/>
      <c r="L1306" s="38"/>
      <c r="M1306" s="38"/>
      <c r="N1306" s="38"/>
      <c r="O1306" s="38"/>
      <c r="P1306" s="38"/>
      <c r="Q1306" s="38"/>
      <c r="R1306" s="57"/>
      <c r="S1306" s="38"/>
      <c r="T1306" s="35"/>
      <c r="V1306" s="35"/>
      <c r="W1306" s="35"/>
    </row>
    <row r="1307" spans="1:23" s="58" customFormat="1">
      <c r="A1307" s="56"/>
      <c r="B1307" s="35"/>
      <c r="C1307" s="37"/>
      <c r="D1307" s="38"/>
      <c r="E1307" s="38"/>
      <c r="F1307" s="38"/>
      <c r="G1307" s="38"/>
      <c r="H1307" s="38"/>
      <c r="I1307" s="38"/>
      <c r="J1307" s="38"/>
      <c r="K1307" s="57"/>
      <c r="L1307" s="38"/>
      <c r="M1307" s="38"/>
      <c r="N1307" s="38"/>
      <c r="O1307" s="38"/>
      <c r="P1307" s="38"/>
      <c r="Q1307" s="38"/>
      <c r="R1307" s="57"/>
      <c r="S1307" s="38"/>
      <c r="T1307" s="35"/>
      <c r="V1307" s="35"/>
      <c r="W1307" s="35"/>
    </row>
    <row r="1308" spans="1:23" s="58" customFormat="1">
      <c r="A1308" s="56"/>
      <c r="B1308" s="35"/>
      <c r="C1308" s="37"/>
      <c r="D1308" s="38"/>
      <c r="E1308" s="38"/>
      <c r="F1308" s="38"/>
      <c r="G1308" s="38"/>
      <c r="H1308" s="38"/>
      <c r="I1308" s="38"/>
      <c r="J1308" s="38"/>
      <c r="K1308" s="57"/>
      <c r="L1308" s="38"/>
      <c r="M1308" s="38"/>
      <c r="N1308" s="38"/>
      <c r="O1308" s="38"/>
      <c r="P1308" s="38"/>
      <c r="Q1308" s="38"/>
      <c r="R1308" s="57"/>
      <c r="S1308" s="38"/>
      <c r="T1308" s="35"/>
      <c r="V1308" s="35"/>
      <c r="W1308" s="35"/>
    </row>
    <row r="1309" spans="1:23" s="58" customFormat="1">
      <c r="A1309" s="56"/>
      <c r="B1309" s="35"/>
      <c r="C1309" s="37"/>
      <c r="D1309" s="38"/>
      <c r="E1309" s="38"/>
      <c r="F1309" s="38"/>
      <c r="G1309" s="38"/>
      <c r="H1309" s="38"/>
      <c r="I1309" s="38"/>
      <c r="J1309" s="38"/>
      <c r="K1309" s="57"/>
      <c r="L1309" s="38"/>
      <c r="M1309" s="38"/>
      <c r="N1309" s="38"/>
      <c r="O1309" s="38"/>
      <c r="P1309" s="38"/>
      <c r="Q1309" s="38"/>
      <c r="R1309" s="57"/>
      <c r="S1309" s="38"/>
      <c r="T1309" s="35"/>
      <c r="V1309" s="35"/>
      <c r="W1309" s="35"/>
    </row>
    <row r="1310" spans="1:23" s="58" customFormat="1">
      <c r="A1310" s="56"/>
      <c r="B1310" s="35"/>
      <c r="C1310" s="37"/>
      <c r="D1310" s="38"/>
      <c r="E1310" s="38"/>
      <c r="F1310" s="38"/>
      <c r="G1310" s="38"/>
      <c r="H1310" s="38"/>
      <c r="I1310" s="38"/>
      <c r="J1310" s="38"/>
      <c r="K1310" s="57"/>
      <c r="L1310" s="38"/>
      <c r="M1310" s="38"/>
      <c r="N1310" s="38"/>
      <c r="O1310" s="38"/>
      <c r="P1310" s="38"/>
      <c r="Q1310" s="38"/>
      <c r="R1310" s="57"/>
      <c r="S1310" s="38"/>
      <c r="T1310" s="35"/>
      <c r="V1310" s="35"/>
      <c r="W1310" s="35"/>
    </row>
    <row r="1311" spans="1:23" s="58" customFormat="1">
      <c r="A1311" s="56"/>
      <c r="B1311" s="35"/>
      <c r="C1311" s="37"/>
      <c r="D1311" s="38"/>
      <c r="E1311" s="38"/>
      <c r="F1311" s="38"/>
      <c r="G1311" s="38"/>
      <c r="H1311" s="38"/>
      <c r="I1311" s="38"/>
      <c r="J1311" s="38"/>
      <c r="K1311" s="57"/>
      <c r="L1311" s="38"/>
      <c r="M1311" s="38"/>
      <c r="N1311" s="38"/>
      <c r="O1311" s="38"/>
      <c r="P1311" s="38"/>
      <c r="Q1311" s="38"/>
      <c r="R1311" s="57"/>
      <c r="S1311" s="38"/>
      <c r="T1311" s="35"/>
      <c r="V1311" s="35"/>
      <c r="W1311" s="35"/>
    </row>
    <row r="1312" spans="1:23" s="58" customFormat="1">
      <c r="A1312" s="56"/>
      <c r="B1312" s="35"/>
      <c r="C1312" s="37"/>
      <c r="D1312" s="38"/>
      <c r="E1312" s="38"/>
      <c r="F1312" s="38"/>
      <c r="G1312" s="38"/>
      <c r="H1312" s="38"/>
      <c r="I1312" s="38"/>
      <c r="J1312" s="38"/>
      <c r="K1312" s="57"/>
      <c r="L1312" s="38"/>
      <c r="M1312" s="38"/>
      <c r="N1312" s="38"/>
      <c r="O1312" s="38"/>
      <c r="P1312" s="38"/>
      <c r="Q1312" s="38"/>
      <c r="R1312" s="57"/>
      <c r="S1312" s="38"/>
      <c r="T1312" s="35"/>
      <c r="V1312" s="35"/>
      <c r="W1312" s="35"/>
    </row>
    <row r="1313" spans="1:23" s="58" customFormat="1">
      <c r="A1313" s="56"/>
      <c r="B1313" s="35"/>
      <c r="C1313" s="37"/>
      <c r="D1313" s="38"/>
      <c r="E1313" s="38"/>
      <c r="F1313" s="38"/>
      <c r="G1313" s="38"/>
      <c r="H1313" s="38"/>
      <c r="I1313" s="38"/>
      <c r="J1313" s="38"/>
      <c r="K1313" s="57"/>
      <c r="L1313" s="38"/>
      <c r="M1313" s="38"/>
      <c r="N1313" s="38"/>
      <c r="O1313" s="38"/>
      <c r="P1313" s="38"/>
      <c r="Q1313" s="38"/>
      <c r="R1313" s="57"/>
      <c r="S1313" s="38"/>
      <c r="T1313" s="35"/>
      <c r="V1313" s="35"/>
      <c r="W1313" s="35"/>
    </row>
    <row r="1314" spans="1:23" s="58" customFormat="1">
      <c r="A1314" s="56"/>
      <c r="B1314" s="35"/>
      <c r="C1314" s="37"/>
      <c r="D1314" s="38"/>
      <c r="E1314" s="38"/>
      <c r="F1314" s="38"/>
      <c r="G1314" s="38"/>
      <c r="H1314" s="38"/>
      <c r="I1314" s="38"/>
      <c r="J1314" s="38"/>
      <c r="K1314" s="57"/>
      <c r="L1314" s="38"/>
      <c r="M1314" s="38"/>
      <c r="N1314" s="38"/>
      <c r="O1314" s="38"/>
      <c r="P1314" s="38"/>
      <c r="Q1314" s="38"/>
      <c r="R1314" s="57"/>
      <c r="S1314" s="38"/>
      <c r="T1314" s="35"/>
      <c r="V1314" s="35"/>
      <c r="W1314" s="35"/>
    </row>
    <row r="1315" spans="1:23" s="58" customFormat="1">
      <c r="A1315" s="56"/>
      <c r="B1315" s="35"/>
      <c r="C1315" s="37"/>
      <c r="D1315" s="38"/>
      <c r="E1315" s="38"/>
      <c r="F1315" s="38"/>
      <c r="G1315" s="38"/>
      <c r="H1315" s="38"/>
      <c r="I1315" s="38"/>
      <c r="J1315" s="38"/>
      <c r="K1315" s="57"/>
      <c r="L1315" s="38"/>
      <c r="M1315" s="38"/>
      <c r="N1315" s="38"/>
      <c r="O1315" s="38"/>
      <c r="P1315" s="38"/>
      <c r="Q1315" s="38"/>
      <c r="R1315" s="57"/>
      <c r="S1315" s="38"/>
      <c r="T1315" s="35"/>
      <c r="V1315" s="35"/>
      <c r="W1315" s="35"/>
    </row>
    <row r="1316" spans="1:23" s="58" customFormat="1">
      <c r="A1316" s="56"/>
      <c r="B1316" s="35"/>
      <c r="C1316" s="37"/>
      <c r="D1316" s="38"/>
      <c r="E1316" s="38"/>
      <c r="F1316" s="38"/>
      <c r="G1316" s="38"/>
      <c r="H1316" s="38"/>
      <c r="I1316" s="38"/>
      <c r="J1316" s="38"/>
      <c r="K1316" s="57"/>
      <c r="L1316" s="38"/>
      <c r="M1316" s="38"/>
      <c r="N1316" s="38"/>
      <c r="O1316" s="38"/>
      <c r="P1316" s="38"/>
      <c r="Q1316" s="38"/>
      <c r="R1316" s="57"/>
      <c r="S1316" s="38"/>
      <c r="T1316" s="35"/>
      <c r="V1316" s="35"/>
      <c r="W1316" s="35"/>
    </row>
    <row r="1317" spans="1:23" s="58" customFormat="1">
      <c r="A1317" s="56"/>
      <c r="B1317" s="35"/>
      <c r="C1317" s="37"/>
      <c r="D1317" s="38"/>
      <c r="E1317" s="38"/>
      <c r="F1317" s="38"/>
      <c r="G1317" s="38"/>
      <c r="H1317" s="38"/>
      <c r="I1317" s="38"/>
      <c r="J1317" s="38"/>
      <c r="K1317" s="57"/>
      <c r="L1317" s="38"/>
      <c r="M1317" s="38"/>
      <c r="N1317" s="38"/>
      <c r="O1317" s="38"/>
      <c r="P1317" s="38"/>
      <c r="Q1317" s="38"/>
      <c r="R1317" s="57"/>
      <c r="S1317" s="38"/>
      <c r="T1317" s="35"/>
      <c r="V1317" s="35"/>
      <c r="W1317" s="35"/>
    </row>
    <row r="1318" spans="1:23" s="58" customFormat="1">
      <c r="A1318" s="56"/>
      <c r="B1318" s="35"/>
      <c r="C1318" s="37"/>
      <c r="D1318" s="38"/>
      <c r="E1318" s="38"/>
      <c r="F1318" s="38"/>
      <c r="G1318" s="38"/>
      <c r="H1318" s="38"/>
      <c r="I1318" s="38"/>
      <c r="J1318" s="38"/>
      <c r="K1318" s="57"/>
      <c r="L1318" s="38"/>
      <c r="M1318" s="38"/>
      <c r="N1318" s="38"/>
      <c r="O1318" s="38"/>
      <c r="P1318" s="38"/>
      <c r="Q1318" s="38"/>
      <c r="R1318" s="57"/>
      <c r="S1318" s="38"/>
      <c r="T1318" s="35"/>
      <c r="V1318" s="35"/>
      <c r="W1318" s="35"/>
    </row>
    <row r="1319" spans="1:23" s="58" customFormat="1">
      <c r="A1319" s="56"/>
      <c r="B1319" s="35"/>
      <c r="C1319" s="37"/>
      <c r="D1319" s="38"/>
      <c r="E1319" s="38"/>
      <c r="F1319" s="38"/>
      <c r="G1319" s="38"/>
      <c r="H1319" s="38"/>
      <c r="I1319" s="38"/>
      <c r="J1319" s="38"/>
      <c r="K1319" s="57"/>
      <c r="L1319" s="38"/>
      <c r="M1319" s="38"/>
      <c r="N1319" s="38"/>
      <c r="O1319" s="38"/>
      <c r="P1319" s="38"/>
      <c r="Q1319" s="38"/>
      <c r="R1319" s="57"/>
      <c r="S1319" s="38"/>
      <c r="T1319" s="35"/>
      <c r="V1319" s="35"/>
      <c r="W1319" s="35"/>
    </row>
    <row r="1320" spans="1:23" s="58" customFormat="1">
      <c r="A1320" s="56"/>
      <c r="B1320" s="35"/>
      <c r="C1320" s="37"/>
      <c r="D1320" s="38"/>
      <c r="E1320" s="38"/>
      <c r="F1320" s="38"/>
      <c r="G1320" s="38"/>
      <c r="H1320" s="38"/>
      <c r="I1320" s="38"/>
      <c r="J1320" s="38"/>
      <c r="K1320" s="57"/>
      <c r="L1320" s="38"/>
      <c r="M1320" s="38"/>
      <c r="N1320" s="38"/>
      <c r="O1320" s="38"/>
      <c r="P1320" s="38"/>
      <c r="Q1320" s="38"/>
      <c r="R1320" s="57"/>
      <c r="S1320" s="38"/>
      <c r="T1320" s="35"/>
      <c r="V1320" s="35"/>
      <c r="W1320" s="35"/>
    </row>
    <row r="1321" spans="1:23" s="58" customFormat="1">
      <c r="A1321" s="56"/>
      <c r="B1321" s="35"/>
      <c r="C1321" s="37"/>
      <c r="D1321" s="38"/>
      <c r="E1321" s="38"/>
      <c r="F1321" s="38"/>
      <c r="G1321" s="38"/>
      <c r="H1321" s="38"/>
      <c r="I1321" s="38"/>
      <c r="J1321" s="38"/>
      <c r="K1321" s="57"/>
      <c r="L1321" s="38"/>
      <c r="M1321" s="38"/>
      <c r="N1321" s="38"/>
      <c r="O1321" s="38"/>
      <c r="P1321" s="38"/>
      <c r="Q1321" s="38"/>
      <c r="R1321" s="57"/>
      <c r="S1321" s="38"/>
      <c r="T1321" s="35"/>
      <c r="V1321" s="35"/>
      <c r="W1321" s="35"/>
    </row>
    <row r="1322" spans="1:23" s="58" customFormat="1">
      <c r="A1322" s="56"/>
      <c r="B1322" s="35"/>
      <c r="C1322" s="37"/>
      <c r="D1322" s="38"/>
      <c r="E1322" s="38"/>
      <c r="F1322" s="38"/>
      <c r="G1322" s="38"/>
      <c r="H1322" s="38"/>
      <c r="I1322" s="38"/>
      <c r="J1322" s="38"/>
      <c r="K1322" s="57"/>
      <c r="L1322" s="38"/>
      <c r="M1322" s="38"/>
      <c r="N1322" s="38"/>
      <c r="O1322" s="38"/>
      <c r="P1322" s="38"/>
      <c r="Q1322" s="38"/>
      <c r="R1322" s="57"/>
      <c r="S1322" s="38"/>
      <c r="T1322" s="35"/>
      <c r="V1322" s="35"/>
      <c r="W1322" s="35"/>
    </row>
    <row r="1323" spans="1:23" s="58" customFormat="1">
      <c r="A1323" s="56"/>
      <c r="B1323" s="35"/>
      <c r="C1323" s="37"/>
      <c r="D1323" s="38"/>
      <c r="E1323" s="38"/>
      <c r="F1323" s="38"/>
      <c r="G1323" s="38"/>
      <c r="H1323" s="38"/>
      <c r="I1323" s="38"/>
      <c r="J1323" s="38"/>
      <c r="K1323" s="57"/>
      <c r="L1323" s="38"/>
      <c r="M1323" s="38"/>
      <c r="N1323" s="38"/>
      <c r="O1323" s="38"/>
      <c r="P1323" s="38"/>
      <c r="Q1323" s="38"/>
      <c r="R1323" s="57"/>
      <c r="S1323" s="38"/>
      <c r="T1323" s="35"/>
      <c r="V1323" s="35"/>
      <c r="W1323" s="35"/>
    </row>
    <row r="1324" spans="1:23" s="58" customFormat="1">
      <c r="A1324" s="56"/>
      <c r="B1324" s="35"/>
      <c r="C1324" s="37"/>
      <c r="D1324" s="38"/>
      <c r="E1324" s="38"/>
      <c r="F1324" s="38"/>
      <c r="G1324" s="38"/>
      <c r="H1324" s="38"/>
      <c r="I1324" s="38"/>
      <c r="J1324" s="38"/>
      <c r="K1324" s="57"/>
      <c r="L1324" s="38"/>
      <c r="M1324" s="38"/>
      <c r="N1324" s="38"/>
      <c r="O1324" s="38"/>
      <c r="P1324" s="38"/>
      <c r="Q1324" s="38"/>
      <c r="R1324" s="57"/>
      <c r="S1324" s="38"/>
      <c r="T1324" s="35"/>
      <c r="V1324" s="35"/>
      <c r="W1324" s="35"/>
    </row>
    <row r="1325" spans="1:23" s="58" customFormat="1">
      <c r="A1325" s="56"/>
      <c r="B1325" s="35"/>
      <c r="C1325" s="37"/>
      <c r="D1325" s="38"/>
      <c r="E1325" s="38"/>
      <c r="F1325" s="38"/>
      <c r="G1325" s="38"/>
      <c r="H1325" s="38"/>
      <c r="I1325" s="38"/>
      <c r="J1325" s="38"/>
      <c r="K1325" s="57"/>
      <c r="L1325" s="38"/>
      <c r="M1325" s="38"/>
      <c r="N1325" s="38"/>
      <c r="O1325" s="38"/>
      <c r="P1325" s="38"/>
      <c r="Q1325" s="38"/>
      <c r="R1325" s="57"/>
      <c r="S1325" s="38"/>
      <c r="T1325" s="35"/>
      <c r="V1325" s="35"/>
      <c r="W1325" s="35"/>
    </row>
    <row r="1326" spans="1:23" s="58" customFormat="1">
      <c r="A1326" s="56"/>
      <c r="B1326" s="35"/>
      <c r="C1326" s="37"/>
      <c r="D1326" s="38"/>
      <c r="E1326" s="38"/>
      <c r="F1326" s="38"/>
      <c r="G1326" s="38"/>
      <c r="H1326" s="38"/>
      <c r="I1326" s="38"/>
      <c r="J1326" s="38"/>
      <c r="K1326" s="57"/>
      <c r="L1326" s="38"/>
      <c r="M1326" s="38"/>
      <c r="N1326" s="38"/>
      <c r="O1326" s="38"/>
      <c r="P1326" s="38"/>
      <c r="Q1326" s="38"/>
      <c r="R1326" s="57"/>
      <c r="S1326" s="38"/>
      <c r="T1326" s="35"/>
      <c r="V1326" s="35"/>
      <c r="W1326" s="35"/>
    </row>
    <row r="1327" spans="1:23" s="58" customFormat="1">
      <c r="A1327" s="56"/>
      <c r="B1327" s="35"/>
      <c r="C1327" s="37"/>
      <c r="D1327" s="38"/>
      <c r="E1327" s="38"/>
      <c r="F1327" s="38"/>
      <c r="G1327" s="38"/>
      <c r="H1327" s="38"/>
      <c r="I1327" s="38"/>
      <c r="J1327" s="38"/>
      <c r="K1327" s="57"/>
      <c r="L1327" s="38"/>
      <c r="M1327" s="38"/>
      <c r="N1327" s="38"/>
      <c r="O1327" s="38"/>
      <c r="P1327" s="38"/>
      <c r="Q1327" s="38"/>
      <c r="R1327" s="57"/>
      <c r="S1327" s="38"/>
      <c r="T1327" s="35"/>
      <c r="V1327" s="35"/>
      <c r="W1327" s="35"/>
    </row>
    <row r="1328" spans="1:23" s="58" customFormat="1">
      <c r="A1328" s="56"/>
      <c r="B1328" s="35"/>
      <c r="C1328" s="37"/>
      <c r="D1328" s="38"/>
      <c r="E1328" s="38"/>
      <c r="F1328" s="38"/>
      <c r="G1328" s="38"/>
      <c r="H1328" s="38"/>
      <c r="I1328" s="38"/>
      <c r="J1328" s="38"/>
      <c r="K1328" s="57"/>
      <c r="L1328" s="38"/>
      <c r="M1328" s="38"/>
      <c r="N1328" s="38"/>
      <c r="O1328" s="38"/>
      <c r="P1328" s="38"/>
      <c r="Q1328" s="38"/>
      <c r="R1328" s="57"/>
      <c r="S1328" s="38"/>
      <c r="T1328" s="35"/>
      <c r="V1328" s="35"/>
      <c r="W1328" s="35"/>
    </row>
    <row r="1329" spans="1:23" s="58" customFormat="1">
      <c r="A1329" s="56"/>
      <c r="B1329" s="35"/>
      <c r="C1329" s="37"/>
      <c r="D1329" s="38"/>
      <c r="E1329" s="38"/>
      <c r="F1329" s="38"/>
      <c r="G1329" s="38"/>
      <c r="H1329" s="38"/>
      <c r="I1329" s="38"/>
      <c r="J1329" s="38"/>
      <c r="K1329" s="57"/>
      <c r="L1329" s="38"/>
      <c r="M1329" s="38"/>
      <c r="N1329" s="38"/>
      <c r="O1329" s="38"/>
      <c r="P1329" s="38"/>
      <c r="Q1329" s="38"/>
      <c r="R1329" s="57"/>
      <c r="S1329" s="38"/>
      <c r="T1329" s="35"/>
      <c r="V1329" s="35"/>
      <c r="W1329" s="35"/>
    </row>
    <row r="1330" spans="1:23" s="58" customFormat="1">
      <c r="A1330" s="56"/>
      <c r="B1330" s="35"/>
      <c r="C1330" s="37"/>
      <c r="D1330" s="38"/>
      <c r="E1330" s="38"/>
      <c r="F1330" s="38"/>
      <c r="G1330" s="38"/>
      <c r="H1330" s="38"/>
      <c r="I1330" s="38"/>
      <c r="J1330" s="38"/>
      <c r="K1330" s="57"/>
      <c r="L1330" s="38"/>
      <c r="M1330" s="38"/>
      <c r="N1330" s="38"/>
      <c r="O1330" s="38"/>
      <c r="P1330" s="38"/>
      <c r="Q1330" s="38"/>
      <c r="R1330" s="57"/>
      <c r="S1330" s="38"/>
      <c r="T1330" s="35"/>
      <c r="V1330" s="35"/>
      <c r="W1330" s="35"/>
    </row>
    <row r="1331" spans="1:23" s="58" customFormat="1">
      <c r="A1331" s="56"/>
      <c r="B1331" s="35"/>
      <c r="C1331" s="37"/>
      <c r="D1331" s="38"/>
      <c r="E1331" s="38"/>
      <c r="F1331" s="38"/>
      <c r="G1331" s="38"/>
      <c r="H1331" s="38"/>
      <c r="I1331" s="38"/>
      <c r="J1331" s="38"/>
      <c r="K1331" s="57"/>
      <c r="L1331" s="38"/>
      <c r="M1331" s="38"/>
      <c r="N1331" s="38"/>
      <c r="O1331" s="38"/>
      <c r="P1331" s="38"/>
      <c r="Q1331" s="38"/>
      <c r="R1331" s="57"/>
      <c r="S1331" s="38"/>
      <c r="T1331" s="35"/>
      <c r="V1331" s="35"/>
      <c r="W1331" s="35"/>
    </row>
    <row r="1332" spans="1:23" s="58" customFormat="1">
      <c r="A1332" s="56"/>
      <c r="B1332" s="35"/>
      <c r="C1332" s="37"/>
      <c r="D1332" s="38"/>
      <c r="E1332" s="38"/>
      <c r="F1332" s="38"/>
      <c r="G1332" s="38"/>
      <c r="H1332" s="38"/>
      <c r="I1332" s="38"/>
      <c r="J1332" s="38"/>
      <c r="K1332" s="57"/>
      <c r="L1332" s="38"/>
      <c r="M1332" s="38"/>
      <c r="N1332" s="38"/>
      <c r="O1332" s="38"/>
      <c r="P1332" s="38"/>
      <c r="Q1332" s="38"/>
      <c r="R1332" s="57"/>
      <c r="S1332" s="38"/>
      <c r="T1332" s="35"/>
      <c r="V1332" s="35"/>
      <c r="W1332" s="35"/>
    </row>
    <row r="1333" spans="1:23" s="58" customFormat="1">
      <c r="A1333" s="56"/>
      <c r="B1333" s="35"/>
      <c r="C1333" s="37"/>
      <c r="D1333" s="38"/>
      <c r="E1333" s="38"/>
      <c r="F1333" s="38"/>
      <c r="G1333" s="38"/>
      <c r="H1333" s="38"/>
      <c r="I1333" s="38"/>
      <c r="J1333" s="38"/>
      <c r="K1333" s="57"/>
      <c r="L1333" s="38"/>
      <c r="M1333" s="38"/>
      <c r="N1333" s="38"/>
      <c r="O1333" s="38"/>
      <c r="P1333" s="38"/>
      <c r="Q1333" s="38"/>
      <c r="R1333" s="57"/>
      <c r="S1333" s="38"/>
      <c r="T1333" s="35"/>
      <c r="V1333" s="35"/>
      <c r="W1333" s="35"/>
    </row>
    <row r="1334" spans="1:23" s="58" customFormat="1">
      <c r="A1334" s="56"/>
      <c r="B1334" s="35"/>
      <c r="C1334" s="37"/>
      <c r="D1334" s="38"/>
      <c r="E1334" s="38"/>
      <c r="F1334" s="38"/>
      <c r="G1334" s="38"/>
      <c r="H1334" s="38"/>
      <c r="I1334" s="38"/>
      <c r="J1334" s="38"/>
      <c r="K1334" s="57"/>
      <c r="L1334" s="38"/>
      <c r="M1334" s="38"/>
      <c r="N1334" s="38"/>
      <c r="O1334" s="38"/>
      <c r="P1334" s="38"/>
      <c r="Q1334" s="38"/>
      <c r="R1334" s="57"/>
      <c r="S1334" s="38"/>
      <c r="T1334" s="35"/>
      <c r="V1334" s="35"/>
      <c r="W1334" s="35"/>
    </row>
    <row r="1335" spans="1:23" s="58" customFormat="1">
      <c r="A1335" s="56"/>
      <c r="B1335" s="35"/>
      <c r="C1335" s="37"/>
      <c r="D1335" s="38"/>
      <c r="E1335" s="38"/>
      <c r="F1335" s="38"/>
      <c r="G1335" s="38"/>
      <c r="H1335" s="38"/>
      <c r="I1335" s="38"/>
      <c r="J1335" s="38"/>
      <c r="K1335" s="57"/>
      <c r="L1335" s="38"/>
      <c r="M1335" s="38"/>
      <c r="N1335" s="38"/>
      <c r="O1335" s="38"/>
      <c r="P1335" s="38"/>
      <c r="Q1335" s="38"/>
      <c r="R1335" s="57"/>
      <c r="S1335" s="38"/>
      <c r="T1335" s="35"/>
      <c r="V1335" s="35"/>
      <c r="W1335" s="35"/>
    </row>
    <row r="1336" spans="1:23" s="58" customFormat="1">
      <c r="A1336" s="56"/>
      <c r="B1336" s="35"/>
      <c r="C1336" s="37"/>
      <c r="D1336" s="38"/>
      <c r="E1336" s="38"/>
      <c r="F1336" s="38"/>
      <c r="G1336" s="38"/>
      <c r="H1336" s="38"/>
      <c r="I1336" s="38"/>
      <c r="J1336" s="38"/>
      <c r="K1336" s="57"/>
      <c r="L1336" s="38"/>
      <c r="M1336" s="38"/>
      <c r="N1336" s="38"/>
      <c r="O1336" s="38"/>
      <c r="P1336" s="38"/>
      <c r="Q1336" s="38"/>
      <c r="R1336" s="57"/>
      <c r="S1336" s="38"/>
      <c r="T1336" s="35"/>
      <c r="V1336" s="35"/>
      <c r="W1336" s="35"/>
    </row>
    <row r="1337" spans="1:23" s="58" customFormat="1">
      <c r="A1337" s="56"/>
      <c r="B1337" s="35"/>
      <c r="C1337" s="37"/>
      <c r="D1337" s="38"/>
      <c r="E1337" s="38"/>
      <c r="F1337" s="38"/>
      <c r="G1337" s="38"/>
      <c r="H1337" s="38"/>
      <c r="I1337" s="38"/>
      <c r="J1337" s="38"/>
      <c r="K1337" s="57"/>
      <c r="L1337" s="38"/>
      <c r="M1337" s="38"/>
      <c r="N1337" s="38"/>
      <c r="O1337" s="38"/>
      <c r="P1337" s="38"/>
      <c r="Q1337" s="38"/>
      <c r="R1337" s="57"/>
      <c r="S1337" s="38"/>
      <c r="T1337" s="35"/>
      <c r="V1337" s="35"/>
      <c r="W1337" s="35"/>
    </row>
    <row r="1338" spans="1:23" s="58" customFormat="1">
      <c r="A1338" s="56"/>
      <c r="B1338" s="35"/>
      <c r="C1338" s="37"/>
      <c r="D1338" s="38"/>
      <c r="E1338" s="38"/>
      <c r="F1338" s="38"/>
      <c r="G1338" s="38"/>
      <c r="H1338" s="38"/>
      <c r="I1338" s="38"/>
      <c r="J1338" s="38"/>
      <c r="K1338" s="57"/>
      <c r="L1338" s="38"/>
      <c r="M1338" s="38"/>
      <c r="N1338" s="38"/>
      <c r="O1338" s="38"/>
      <c r="P1338" s="38"/>
      <c r="Q1338" s="38"/>
      <c r="R1338" s="57"/>
      <c r="S1338" s="38"/>
      <c r="T1338" s="35"/>
      <c r="V1338" s="35"/>
      <c r="W1338" s="35"/>
    </row>
    <row r="1339" spans="1:23" s="58" customFormat="1">
      <c r="A1339" s="56"/>
      <c r="B1339" s="35"/>
      <c r="C1339" s="37"/>
      <c r="D1339" s="38"/>
      <c r="E1339" s="38"/>
      <c r="F1339" s="38"/>
      <c r="G1339" s="38"/>
      <c r="H1339" s="38"/>
      <c r="I1339" s="38"/>
      <c r="J1339" s="38"/>
      <c r="K1339" s="57"/>
      <c r="L1339" s="38"/>
      <c r="M1339" s="38"/>
      <c r="N1339" s="38"/>
      <c r="O1339" s="38"/>
      <c r="P1339" s="38"/>
      <c r="Q1339" s="38"/>
      <c r="R1339" s="57"/>
      <c r="S1339" s="38"/>
      <c r="T1339" s="35"/>
      <c r="V1339" s="35"/>
      <c r="W1339" s="35"/>
    </row>
    <row r="1340" spans="1:23" s="58" customFormat="1">
      <c r="A1340" s="56"/>
      <c r="B1340" s="35"/>
      <c r="C1340" s="37"/>
      <c r="D1340" s="38"/>
      <c r="E1340" s="38"/>
      <c r="F1340" s="38"/>
      <c r="G1340" s="38"/>
      <c r="H1340" s="38"/>
      <c r="I1340" s="38"/>
      <c r="J1340" s="38"/>
      <c r="K1340" s="57"/>
      <c r="L1340" s="38"/>
      <c r="M1340" s="38"/>
      <c r="N1340" s="38"/>
      <c r="O1340" s="38"/>
      <c r="P1340" s="38"/>
      <c r="Q1340" s="38"/>
      <c r="R1340" s="57"/>
      <c r="S1340" s="38"/>
      <c r="T1340" s="35"/>
      <c r="V1340" s="35"/>
      <c r="W1340" s="35"/>
    </row>
    <row r="1341" spans="1:23" s="58" customFormat="1">
      <c r="A1341" s="56"/>
      <c r="B1341" s="35"/>
      <c r="C1341" s="37"/>
      <c r="D1341" s="38"/>
      <c r="E1341" s="38"/>
      <c r="F1341" s="38"/>
      <c r="G1341" s="38"/>
      <c r="H1341" s="38"/>
      <c r="I1341" s="38"/>
      <c r="J1341" s="38"/>
      <c r="K1341" s="57"/>
      <c r="L1341" s="38"/>
      <c r="M1341" s="38"/>
      <c r="N1341" s="38"/>
      <c r="O1341" s="38"/>
      <c r="P1341" s="38"/>
      <c r="Q1341" s="38"/>
      <c r="R1341" s="57"/>
      <c r="S1341" s="38"/>
      <c r="T1341" s="35"/>
      <c r="V1341" s="35"/>
      <c r="W1341" s="35"/>
    </row>
    <row r="1342" spans="1:23" s="58" customFormat="1">
      <c r="A1342" s="56"/>
      <c r="B1342" s="35"/>
      <c r="C1342" s="37"/>
      <c r="D1342" s="38"/>
      <c r="E1342" s="38"/>
      <c r="F1342" s="38"/>
      <c r="G1342" s="38"/>
      <c r="H1342" s="38"/>
      <c r="I1342" s="38"/>
      <c r="J1342" s="38"/>
      <c r="K1342" s="57"/>
      <c r="L1342" s="38"/>
      <c r="M1342" s="38"/>
      <c r="N1342" s="38"/>
      <c r="O1342" s="38"/>
      <c r="P1342" s="38"/>
      <c r="Q1342" s="38"/>
      <c r="R1342" s="57"/>
      <c r="S1342" s="38"/>
      <c r="T1342" s="35"/>
      <c r="V1342" s="35"/>
      <c r="W1342" s="35"/>
    </row>
    <row r="1343" spans="1:23" s="58" customFormat="1">
      <c r="A1343" s="56"/>
      <c r="B1343" s="35"/>
      <c r="C1343" s="37"/>
      <c r="D1343" s="38"/>
      <c r="E1343" s="38"/>
      <c r="F1343" s="38"/>
      <c r="G1343" s="38"/>
      <c r="H1343" s="38"/>
      <c r="I1343" s="38"/>
      <c r="J1343" s="38"/>
      <c r="K1343" s="57"/>
      <c r="L1343" s="38"/>
      <c r="M1343" s="38"/>
      <c r="N1343" s="38"/>
      <c r="O1343" s="38"/>
      <c r="P1343" s="38"/>
      <c r="Q1343" s="38"/>
      <c r="R1343" s="57"/>
      <c r="S1343" s="38"/>
      <c r="T1343" s="35"/>
      <c r="V1343" s="35"/>
      <c r="W1343" s="35"/>
    </row>
    <row r="1344" spans="1:23" s="58" customFormat="1">
      <c r="A1344" s="56"/>
      <c r="B1344" s="35"/>
      <c r="C1344" s="37"/>
      <c r="D1344" s="38"/>
      <c r="E1344" s="38"/>
      <c r="F1344" s="38"/>
      <c r="G1344" s="38"/>
      <c r="H1344" s="38"/>
      <c r="I1344" s="38"/>
      <c r="J1344" s="38"/>
      <c r="K1344" s="57"/>
      <c r="L1344" s="38"/>
      <c r="M1344" s="38"/>
      <c r="N1344" s="38"/>
      <c r="O1344" s="38"/>
      <c r="P1344" s="38"/>
      <c r="Q1344" s="38"/>
      <c r="R1344" s="57"/>
      <c r="S1344" s="38"/>
      <c r="T1344" s="35"/>
      <c r="V1344" s="35"/>
      <c r="W1344" s="35"/>
    </row>
    <row r="1345" spans="1:25" s="58" customFormat="1">
      <c r="A1345" s="56"/>
      <c r="B1345" s="35"/>
      <c r="C1345" s="37"/>
      <c r="D1345" s="38"/>
      <c r="E1345" s="38"/>
      <c r="F1345" s="38"/>
      <c r="G1345" s="38"/>
      <c r="H1345" s="38"/>
      <c r="I1345" s="38"/>
      <c r="J1345" s="38"/>
      <c r="K1345" s="57"/>
      <c r="L1345" s="38"/>
      <c r="M1345" s="38"/>
      <c r="N1345" s="38"/>
      <c r="O1345" s="38"/>
      <c r="P1345" s="38"/>
      <c r="Q1345" s="38"/>
      <c r="R1345" s="57"/>
      <c r="S1345" s="38"/>
      <c r="T1345" s="35"/>
      <c r="V1345" s="35"/>
      <c r="W1345" s="35"/>
    </row>
    <row r="1346" spans="1:25" s="58" customFormat="1">
      <c r="A1346" s="56"/>
      <c r="B1346" s="35"/>
      <c r="C1346" s="37"/>
      <c r="D1346" s="38"/>
      <c r="E1346" s="38"/>
      <c r="F1346" s="38"/>
      <c r="G1346" s="38"/>
      <c r="H1346" s="38"/>
      <c r="I1346" s="38"/>
      <c r="J1346" s="38"/>
      <c r="K1346" s="57"/>
      <c r="L1346" s="38"/>
      <c r="M1346" s="38"/>
      <c r="N1346" s="38"/>
      <c r="O1346" s="38"/>
      <c r="P1346" s="38"/>
      <c r="Q1346" s="38"/>
      <c r="R1346" s="57"/>
      <c r="S1346" s="38"/>
      <c r="T1346" s="35"/>
      <c r="V1346" s="35"/>
      <c r="W1346" s="35"/>
    </row>
    <row r="1347" spans="1:25" s="58" customFormat="1">
      <c r="A1347" s="56"/>
      <c r="B1347" s="35"/>
      <c r="C1347" s="37"/>
      <c r="D1347" s="38"/>
      <c r="E1347" s="38"/>
      <c r="F1347" s="38"/>
      <c r="G1347" s="38"/>
      <c r="H1347" s="38"/>
      <c r="I1347" s="38"/>
      <c r="J1347" s="38"/>
      <c r="K1347" s="57"/>
      <c r="L1347" s="38"/>
      <c r="M1347" s="38"/>
      <c r="N1347" s="38"/>
      <c r="O1347" s="38"/>
      <c r="P1347" s="38"/>
      <c r="Q1347" s="38"/>
      <c r="R1347" s="57"/>
      <c r="S1347" s="38"/>
      <c r="T1347" s="35"/>
      <c r="V1347" s="35"/>
      <c r="W1347" s="35"/>
    </row>
    <row r="1348" spans="1:25" s="58" customFormat="1">
      <c r="A1348" s="56"/>
      <c r="B1348" s="35"/>
      <c r="C1348" s="37"/>
      <c r="D1348" s="38"/>
      <c r="E1348" s="38"/>
      <c r="F1348" s="38"/>
      <c r="G1348" s="38"/>
      <c r="H1348" s="38"/>
      <c r="I1348" s="38"/>
      <c r="J1348" s="38"/>
      <c r="K1348" s="57"/>
      <c r="L1348" s="38"/>
      <c r="M1348" s="38"/>
      <c r="N1348" s="38"/>
      <c r="O1348" s="38"/>
      <c r="P1348" s="38"/>
      <c r="Q1348" s="38"/>
      <c r="R1348" s="57"/>
      <c r="S1348" s="38"/>
      <c r="T1348" s="35"/>
      <c r="V1348" s="35"/>
      <c r="W1348" s="35"/>
    </row>
    <row r="1349" spans="1:25" s="58" customFormat="1">
      <c r="A1349" s="56"/>
      <c r="B1349" s="35"/>
      <c r="C1349" s="37"/>
      <c r="D1349" s="38"/>
      <c r="E1349" s="38"/>
      <c r="F1349" s="38"/>
      <c r="G1349" s="38"/>
      <c r="H1349" s="38"/>
      <c r="I1349" s="38"/>
      <c r="J1349" s="38"/>
      <c r="K1349" s="57"/>
      <c r="L1349" s="38"/>
      <c r="M1349" s="38"/>
      <c r="N1349" s="38"/>
      <c r="O1349" s="38"/>
      <c r="P1349" s="38"/>
      <c r="Q1349" s="38"/>
      <c r="R1349" s="57"/>
      <c r="S1349" s="38"/>
      <c r="T1349" s="35"/>
      <c r="V1349" s="35"/>
      <c r="W1349" s="35"/>
    </row>
    <row r="1350" spans="1:25" s="58" customFormat="1">
      <c r="A1350" s="56"/>
      <c r="B1350" s="35"/>
      <c r="C1350" s="37"/>
      <c r="D1350" s="38"/>
      <c r="E1350" s="38"/>
      <c r="F1350" s="38"/>
      <c r="G1350" s="38"/>
      <c r="H1350" s="38"/>
      <c r="I1350" s="38"/>
      <c r="J1350" s="38"/>
      <c r="K1350" s="57"/>
      <c r="L1350" s="38"/>
      <c r="M1350" s="38"/>
      <c r="N1350" s="38"/>
      <c r="O1350" s="38"/>
      <c r="P1350" s="38"/>
      <c r="Q1350" s="38"/>
      <c r="R1350" s="57"/>
      <c r="S1350" s="38"/>
      <c r="T1350" s="35"/>
      <c r="V1350" s="35"/>
      <c r="W1350" s="35"/>
    </row>
    <row r="1351" spans="1:25" s="58" customFormat="1">
      <c r="A1351" s="56"/>
      <c r="B1351" s="35"/>
      <c r="C1351" s="37"/>
      <c r="D1351" s="38"/>
      <c r="E1351" s="38"/>
      <c r="F1351" s="38"/>
      <c r="G1351" s="38"/>
      <c r="H1351" s="38"/>
      <c r="I1351" s="38"/>
      <c r="J1351" s="38"/>
      <c r="K1351" s="57"/>
      <c r="L1351" s="38"/>
      <c r="M1351" s="38"/>
      <c r="N1351" s="38"/>
      <c r="O1351" s="38"/>
      <c r="P1351" s="38"/>
      <c r="Q1351" s="38"/>
      <c r="R1351" s="57"/>
      <c r="S1351" s="38"/>
      <c r="T1351" s="35"/>
      <c r="V1351" s="35"/>
      <c r="W1351" s="35"/>
    </row>
    <row r="1352" spans="1:25" s="58" customFormat="1">
      <c r="A1352" s="56"/>
      <c r="B1352" s="35"/>
      <c r="C1352" s="37"/>
      <c r="D1352" s="38"/>
      <c r="E1352" s="38"/>
      <c r="F1352" s="38"/>
      <c r="G1352" s="38"/>
      <c r="H1352" s="38"/>
      <c r="I1352" s="38"/>
      <c r="J1352" s="38"/>
      <c r="K1352" s="57"/>
      <c r="L1352" s="38"/>
      <c r="M1352" s="38"/>
      <c r="N1352" s="38"/>
      <c r="O1352" s="38"/>
      <c r="P1352" s="38"/>
      <c r="Q1352" s="38"/>
      <c r="R1352" s="57"/>
      <c r="S1352" s="38"/>
      <c r="T1352" s="35"/>
      <c r="V1352" s="35"/>
      <c r="W1352" s="35"/>
    </row>
    <row r="1353" spans="1:25" s="58" customFormat="1">
      <c r="A1353" s="56"/>
      <c r="B1353" s="35"/>
      <c r="C1353" s="37"/>
      <c r="D1353" s="38"/>
      <c r="E1353" s="38"/>
      <c r="F1353" s="38"/>
      <c r="G1353" s="38"/>
      <c r="H1353" s="38"/>
      <c r="I1353" s="38"/>
      <c r="J1353" s="38"/>
      <c r="K1353" s="57"/>
      <c r="L1353" s="38"/>
      <c r="M1353" s="38"/>
      <c r="N1353" s="38"/>
      <c r="O1353" s="38"/>
      <c r="P1353" s="38"/>
      <c r="Q1353" s="38"/>
      <c r="R1353" s="57"/>
      <c r="S1353" s="38"/>
      <c r="T1353" s="35"/>
      <c r="V1353" s="35"/>
      <c r="W1353" s="35"/>
    </row>
    <row r="1354" spans="1:25">
      <c r="A1354" s="56"/>
      <c r="D1354" s="38"/>
      <c r="E1354" s="38"/>
      <c r="F1354" s="38"/>
      <c r="G1354" s="38"/>
      <c r="H1354" s="38"/>
      <c r="I1354" s="38"/>
      <c r="J1354" s="38"/>
      <c r="K1354" s="57"/>
      <c r="L1354" s="38"/>
      <c r="M1354" s="38"/>
      <c r="N1354" s="38"/>
      <c r="O1354" s="38"/>
      <c r="P1354" s="38"/>
      <c r="Q1354" s="38"/>
      <c r="R1354" s="57"/>
      <c r="S1354" s="38"/>
      <c r="U1354" s="58"/>
      <c r="X1354" s="58"/>
      <c r="Y1354" s="58"/>
    </row>
    <row r="1355" spans="1:25">
      <c r="A1355" s="56"/>
      <c r="D1355" s="38"/>
      <c r="E1355" s="38"/>
      <c r="F1355" s="38"/>
      <c r="G1355" s="38"/>
      <c r="H1355" s="38"/>
      <c r="I1355" s="38"/>
      <c r="J1355" s="38"/>
      <c r="K1355" s="57"/>
      <c r="L1355" s="38"/>
      <c r="M1355" s="38"/>
      <c r="N1355" s="38"/>
      <c r="O1355" s="38"/>
      <c r="P1355" s="38"/>
      <c r="Q1355" s="38"/>
      <c r="R1355" s="57"/>
      <c r="S1355" s="38"/>
      <c r="U1355" s="58"/>
      <c r="X1355" s="58"/>
      <c r="Y1355" s="58"/>
    </row>
    <row r="1356" spans="1:25">
      <c r="A1356" s="56"/>
      <c r="D1356" s="38"/>
      <c r="E1356" s="38"/>
      <c r="F1356" s="38"/>
      <c r="G1356" s="38"/>
      <c r="H1356" s="38"/>
      <c r="I1356" s="38"/>
      <c r="J1356" s="38"/>
      <c r="K1356" s="57"/>
      <c r="L1356" s="38"/>
      <c r="M1356" s="38"/>
      <c r="N1356" s="38"/>
      <c r="O1356" s="38"/>
      <c r="P1356" s="38"/>
      <c r="Q1356" s="38"/>
      <c r="R1356" s="57"/>
      <c r="S1356" s="38"/>
      <c r="U1356" s="58"/>
      <c r="X1356" s="58"/>
      <c r="Y1356" s="58"/>
    </row>
    <row r="1357" spans="1:25">
      <c r="A1357" s="56"/>
      <c r="D1357" s="38"/>
      <c r="E1357" s="38"/>
      <c r="F1357" s="38"/>
      <c r="G1357" s="38"/>
      <c r="H1357" s="38"/>
      <c r="I1357" s="38"/>
      <c r="J1357" s="38"/>
      <c r="K1357" s="57"/>
      <c r="L1357" s="38"/>
      <c r="M1357" s="38"/>
      <c r="N1357" s="38"/>
      <c r="O1357" s="38"/>
      <c r="P1357" s="38"/>
      <c r="Q1357" s="38"/>
      <c r="R1357" s="57"/>
      <c r="S1357" s="38"/>
      <c r="U1357" s="58"/>
      <c r="X1357" s="58"/>
      <c r="Y1357" s="58"/>
    </row>
    <row r="1358" spans="1:25">
      <c r="A1358" s="56"/>
      <c r="D1358" s="38"/>
      <c r="E1358" s="38"/>
      <c r="F1358" s="38"/>
      <c r="G1358" s="38"/>
      <c r="H1358" s="38"/>
      <c r="I1358" s="38"/>
      <c r="J1358" s="38"/>
      <c r="K1358" s="57"/>
      <c r="L1358" s="38"/>
      <c r="M1358" s="38"/>
      <c r="N1358" s="38"/>
      <c r="O1358" s="38"/>
      <c r="P1358" s="38"/>
      <c r="Q1358" s="38"/>
      <c r="R1358" s="57"/>
      <c r="S1358" s="38"/>
      <c r="U1358" s="58"/>
      <c r="X1358" s="58"/>
      <c r="Y1358" s="58"/>
    </row>
    <row r="1359" spans="1:25">
      <c r="A1359" s="56"/>
      <c r="D1359" s="38"/>
      <c r="E1359" s="38"/>
      <c r="F1359" s="38"/>
      <c r="G1359" s="38"/>
      <c r="H1359" s="38"/>
      <c r="I1359" s="38"/>
      <c r="J1359" s="38"/>
      <c r="K1359" s="57"/>
      <c r="L1359" s="38"/>
      <c r="M1359" s="38"/>
      <c r="N1359" s="38"/>
      <c r="O1359" s="38"/>
      <c r="P1359" s="38"/>
      <c r="Q1359" s="38"/>
      <c r="R1359" s="57"/>
      <c r="S1359" s="38"/>
      <c r="U1359" s="58"/>
      <c r="X1359" s="58"/>
      <c r="Y1359" s="58"/>
    </row>
    <row r="1360" spans="1:25">
      <c r="A1360" s="56"/>
      <c r="D1360" s="38"/>
      <c r="E1360" s="38"/>
      <c r="F1360" s="38"/>
      <c r="G1360" s="38"/>
      <c r="H1360" s="38"/>
      <c r="I1360" s="38"/>
      <c r="J1360" s="38"/>
      <c r="K1360" s="57"/>
      <c r="L1360" s="38"/>
      <c r="M1360" s="38"/>
      <c r="N1360" s="38"/>
      <c r="O1360" s="38"/>
      <c r="P1360" s="38"/>
      <c r="Q1360" s="38"/>
      <c r="R1360" s="57"/>
      <c r="S1360" s="38"/>
      <c r="U1360" s="58"/>
      <c r="X1360" s="58"/>
      <c r="Y1360" s="58"/>
    </row>
    <row r="1361" spans="1:25">
      <c r="A1361" s="56"/>
      <c r="D1361" s="38"/>
      <c r="E1361" s="38"/>
      <c r="F1361" s="38"/>
      <c r="G1361" s="38"/>
      <c r="H1361" s="38"/>
      <c r="I1361" s="38"/>
      <c r="J1361" s="38"/>
      <c r="K1361" s="57"/>
      <c r="L1361" s="38"/>
      <c r="M1361" s="38"/>
      <c r="N1361" s="38"/>
      <c r="O1361" s="38"/>
      <c r="P1361" s="38"/>
      <c r="Q1361" s="38"/>
      <c r="R1361" s="57"/>
      <c r="S1361" s="38"/>
      <c r="U1361" s="58"/>
      <c r="X1361" s="58"/>
      <c r="Y1361" s="58"/>
    </row>
    <row r="1362" spans="1:25">
      <c r="A1362" s="56"/>
      <c r="D1362" s="38"/>
      <c r="E1362" s="38"/>
      <c r="F1362" s="38"/>
      <c r="G1362" s="38"/>
      <c r="H1362" s="38"/>
      <c r="I1362" s="38"/>
      <c r="J1362" s="38"/>
      <c r="K1362" s="57"/>
      <c r="L1362" s="38"/>
      <c r="M1362" s="38"/>
      <c r="N1362" s="38"/>
      <c r="O1362" s="38"/>
      <c r="P1362" s="38"/>
      <c r="Q1362" s="38"/>
      <c r="R1362" s="57"/>
      <c r="S1362" s="38"/>
      <c r="U1362" s="58"/>
      <c r="X1362" s="58"/>
      <c r="Y1362" s="58"/>
    </row>
    <row r="1363" spans="1:25">
      <c r="A1363" s="56"/>
      <c r="D1363" s="38"/>
      <c r="E1363" s="38"/>
      <c r="F1363" s="38"/>
      <c r="G1363" s="38"/>
      <c r="H1363" s="38"/>
      <c r="I1363" s="38"/>
      <c r="J1363" s="38"/>
      <c r="K1363" s="57"/>
      <c r="L1363" s="38"/>
      <c r="M1363" s="38"/>
      <c r="N1363" s="38"/>
      <c r="O1363" s="38"/>
      <c r="P1363" s="38"/>
      <c r="Q1363" s="38"/>
      <c r="R1363" s="57"/>
      <c r="S1363" s="38"/>
      <c r="U1363" s="58"/>
      <c r="X1363" s="58"/>
      <c r="Y1363" s="58"/>
    </row>
    <row r="1364" spans="1:25">
      <c r="A1364" s="56"/>
      <c r="D1364" s="38"/>
      <c r="E1364" s="38"/>
      <c r="F1364" s="38"/>
      <c r="G1364" s="38"/>
      <c r="H1364" s="38"/>
      <c r="I1364" s="38"/>
      <c r="J1364" s="38"/>
      <c r="K1364" s="57"/>
      <c r="L1364" s="38"/>
      <c r="M1364" s="38"/>
      <c r="N1364" s="38"/>
      <c r="O1364" s="38"/>
      <c r="P1364" s="38"/>
      <c r="Q1364" s="38"/>
      <c r="R1364" s="57"/>
      <c r="S1364" s="38"/>
      <c r="U1364" s="58"/>
      <c r="X1364" s="58"/>
      <c r="Y1364" s="58"/>
    </row>
    <row r="1365" spans="1:25">
      <c r="A1365" s="56"/>
      <c r="D1365" s="38"/>
      <c r="E1365" s="38"/>
      <c r="F1365" s="38"/>
      <c r="G1365" s="38"/>
      <c r="H1365" s="38"/>
      <c r="I1365" s="38"/>
      <c r="J1365" s="38"/>
      <c r="K1365" s="57"/>
      <c r="L1365" s="38"/>
      <c r="M1365" s="38"/>
      <c r="N1365" s="38"/>
      <c r="O1365" s="38"/>
      <c r="P1365" s="38"/>
      <c r="Q1365" s="38"/>
      <c r="R1365" s="57"/>
      <c r="S1365" s="38"/>
      <c r="U1365" s="58"/>
      <c r="X1365" s="58"/>
      <c r="Y1365" s="58"/>
    </row>
    <row r="1366" spans="1:25">
      <c r="A1366" s="56"/>
      <c r="D1366" s="38"/>
      <c r="E1366" s="38"/>
      <c r="F1366" s="38"/>
      <c r="G1366" s="38"/>
      <c r="H1366" s="38"/>
      <c r="I1366" s="38"/>
      <c r="J1366" s="38"/>
      <c r="K1366" s="57"/>
      <c r="L1366" s="38"/>
      <c r="M1366" s="38"/>
      <c r="N1366" s="38"/>
      <c r="O1366" s="38"/>
      <c r="P1366" s="38"/>
      <c r="Q1366" s="38"/>
      <c r="R1366" s="57"/>
      <c r="S1366" s="38"/>
      <c r="U1366" s="58"/>
      <c r="X1366" s="58"/>
      <c r="Y1366" s="58"/>
    </row>
    <row r="1367" spans="1:25">
      <c r="A1367" s="56"/>
      <c r="D1367" s="38"/>
      <c r="E1367" s="38"/>
      <c r="F1367" s="38"/>
      <c r="G1367" s="38"/>
      <c r="H1367" s="38"/>
      <c r="I1367" s="38"/>
      <c r="J1367" s="38"/>
      <c r="K1367" s="57"/>
      <c r="L1367" s="38"/>
      <c r="M1367" s="38"/>
      <c r="N1367" s="38"/>
      <c r="O1367" s="38"/>
      <c r="P1367" s="38"/>
      <c r="Q1367" s="38"/>
      <c r="R1367" s="57"/>
      <c r="S1367" s="38"/>
      <c r="U1367" s="58"/>
      <c r="X1367" s="58"/>
      <c r="Y1367" s="58"/>
    </row>
    <row r="1368" spans="1:25">
      <c r="A1368" s="56"/>
      <c r="D1368" s="38"/>
      <c r="E1368" s="38"/>
      <c r="F1368" s="38"/>
      <c r="G1368" s="38"/>
      <c r="H1368" s="38"/>
      <c r="I1368" s="38"/>
      <c r="J1368" s="38"/>
      <c r="K1368" s="57"/>
      <c r="L1368" s="38"/>
      <c r="M1368" s="38"/>
      <c r="N1368" s="38"/>
      <c r="O1368" s="38"/>
      <c r="P1368" s="38"/>
      <c r="Q1368" s="38"/>
      <c r="R1368" s="57"/>
      <c r="S1368" s="38"/>
      <c r="U1368" s="58"/>
      <c r="X1368" s="58"/>
      <c r="Y1368" s="58"/>
    </row>
    <row r="1369" spans="1:25">
      <c r="A1369" s="56"/>
      <c r="D1369" s="38"/>
      <c r="E1369" s="38"/>
      <c r="F1369" s="38"/>
      <c r="G1369" s="38"/>
      <c r="H1369" s="38"/>
      <c r="I1369" s="38"/>
      <c r="J1369" s="38"/>
      <c r="K1369" s="57"/>
      <c r="L1369" s="38"/>
      <c r="M1369" s="38"/>
      <c r="N1369" s="38"/>
      <c r="O1369" s="38"/>
      <c r="P1369" s="38"/>
      <c r="Q1369" s="38"/>
      <c r="R1369" s="57"/>
      <c r="S1369" s="38"/>
      <c r="U1369" s="58"/>
      <c r="X1369" s="58"/>
      <c r="Y1369" s="58"/>
    </row>
    <row r="1370" spans="1:25">
      <c r="A1370" s="56"/>
      <c r="D1370" s="38"/>
      <c r="E1370" s="38"/>
      <c r="F1370" s="38"/>
      <c r="G1370" s="38"/>
      <c r="H1370" s="38"/>
      <c r="I1370" s="38"/>
      <c r="J1370" s="38"/>
      <c r="K1370" s="57"/>
      <c r="L1370" s="38"/>
      <c r="M1370" s="38"/>
      <c r="N1370" s="38"/>
      <c r="O1370" s="38"/>
      <c r="P1370" s="38"/>
      <c r="Q1370" s="38"/>
      <c r="R1370" s="57"/>
      <c r="S1370" s="38"/>
      <c r="U1370" s="58"/>
      <c r="X1370" s="58"/>
      <c r="Y1370" s="58"/>
    </row>
    <row r="1371" spans="1:25">
      <c r="A1371" s="56"/>
      <c r="D1371" s="38"/>
      <c r="E1371" s="38"/>
      <c r="F1371" s="38"/>
      <c r="G1371" s="38"/>
      <c r="H1371" s="38"/>
      <c r="I1371" s="38"/>
      <c r="J1371" s="38"/>
      <c r="K1371" s="57"/>
      <c r="L1371" s="38"/>
      <c r="M1371" s="38"/>
      <c r="N1371" s="38"/>
      <c r="O1371" s="38"/>
      <c r="P1371" s="38"/>
      <c r="Q1371" s="38"/>
      <c r="R1371" s="57"/>
      <c r="S1371" s="38"/>
      <c r="U1371" s="58"/>
      <c r="X1371" s="58"/>
      <c r="Y1371" s="58"/>
    </row>
    <row r="1372" spans="1:25">
      <c r="A1372" s="56"/>
      <c r="D1372" s="38"/>
      <c r="E1372" s="38"/>
      <c r="F1372" s="38"/>
      <c r="G1372" s="38"/>
      <c r="H1372" s="38"/>
      <c r="I1372" s="38"/>
      <c r="J1372" s="38"/>
      <c r="K1372" s="57"/>
      <c r="L1372" s="38"/>
      <c r="M1372" s="38"/>
      <c r="N1372" s="38"/>
      <c r="O1372" s="38"/>
      <c r="P1372" s="38"/>
      <c r="Q1372" s="38"/>
      <c r="R1372" s="57"/>
      <c r="S1372" s="38"/>
      <c r="U1372" s="58"/>
      <c r="X1372" s="58"/>
      <c r="Y1372" s="58"/>
    </row>
    <row r="1373" spans="1:25">
      <c r="A1373" s="56"/>
      <c r="D1373" s="38"/>
      <c r="E1373" s="38"/>
      <c r="F1373" s="38"/>
      <c r="G1373" s="38"/>
      <c r="H1373" s="38"/>
      <c r="I1373" s="38"/>
      <c r="J1373" s="38"/>
      <c r="K1373" s="57"/>
      <c r="L1373" s="38"/>
      <c r="M1373" s="38"/>
      <c r="N1373" s="38"/>
      <c r="O1373" s="38"/>
      <c r="P1373" s="38"/>
      <c r="Q1373" s="38"/>
      <c r="R1373" s="57"/>
      <c r="S1373" s="38"/>
      <c r="U1373" s="58"/>
      <c r="X1373" s="58"/>
      <c r="Y1373" s="58"/>
    </row>
    <row r="1374" spans="1:25">
      <c r="A1374" s="56"/>
      <c r="D1374" s="38"/>
      <c r="E1374" s="38"/>
      <c r="F1374" s="38"/>
      <c r="G1374" s="38"/>
      <c r="H1374" s="38"/>
      <c r="I1374" s="38"/>
      <c r="J1374" s="38"/>
      <c r="K1374" s="57"/>
      <c r="L1374" s="38"/>
      <c r="M1374" s="38"/>
      <c r="N1374" s="38"/>
      <c r="O1374" s="38"/>
      <c r="P1374" s="38"/>
      <c r="Q1374" s="38"/>
      <c r="R1374" s="57"/>
      <c r="S1374" s="38"/>
      <c r="U1374" s="58"/>
      <c r="X1374" s="58"/>
      <c r="Y1374" s="58"/>
    </row>
    <row r="1375" spans="1:25">
      <c r="A1375" s="56"/>
      <c r="D1375" s="38"/>
      <c r="E1375" s="38"/>
      <c r="F1375" s="38"/>
      <c r="G1375" s="38"/>
      <c r="H1375" s="38"/>
      <c r="I1375" s="38"/>
      <c r="J1375" s="38"/>
      <c r="K1375" s="57"/>
      <c r="L1375" s="38"/>
      <c r="M1375" s="38"/>
      <c r="N1375" s="38"/>
      <c r="O1375" s="38"/>
      <c r="P1375" s="38"/>
      <c r="Q1375" s="38"/>
      <c r="R1375" s="57"/>
      <c r="S1375" s="38"/>
      <c r="U1375" s="58"/>
      <c r="X1375" s="58"/>
      <c r="Y1375" s="58"/>
    </row>
    <row r="1376" spans="1:25">
      <c r="A1376" s="56"/>
      <c r="D1376" s="38"/>
      <c r="E1376" s="38"/>
      <c r="F1376" s="38"/>
      <c r="G1376" s="38"/>
      <c r="H1376" s="38"/>
      <c r="I1376" s="38"/>
      <c r="J1376" s="38"/>
      <c r="K1376" s="57"/>
      <c r="L1376" s="38"/>
      <c r="M1376" s="38"/>
      <c r="N1376" s="38"/>
      <c r="O1376" s="38"/>
      <c r="P1376" s="38"/>
      <c r="Q1376" s="38"/>
      <c r="R1376" s="57"/>
      <c r="S1376" s="38"/>
      <c r="U1376" s="58"/>
      <c r="X1376" s="58"/>
      <c r="Y1376" s="58"/>
    </row>
    <row r="1377" spans="1:25">
      <c r="A1377" s="56"/>
      <c r="D1377" s="38"/>
      <c r="E1377" s="38"/>
      <c r="F1377" s="38"/>
      <c r="G1377" s="38"/>
      <c r="H1377" s="38"/>
      <c r="I1377" s="38"/>
      <c r="J1377" s="38"/>
      <c r="K1377" s="57"/>
      <c r="L1377" s="38"/>
      <c r="M1377" s="38"/>
      <c r="N1377" s="38"/>
      <c r="O1377" s="38"/>
      <c r="P1377" s="38"/>
      <c r="Q1377" s="38"/>
      <c r="R1377" s="57"/>
      <c r="S1377" s="38"/>
      <c r="U1377" s="58"/>
      <c r="X1377" s="58"/>
      <c r="Y1377" s="58"/>
    </row>
    <row r="1378" spans="1:25">
      <c r="A1378" s="56"/>
      <c r="D1378" s="38"/>
      <c r="E1378" s="38"/>
      <c r="F1378" s="38"/>
      <c r="G1378" s="38"/>
      <c r="H1378" s="38"/>
      <c r="I1378" s="38"/>
      <c r="J1378" s="38"/>
      <c r="K1378" s="57"/>
      <c r="L1378" s="38"/>
      <c r="M1378" s="38"/>
      <c r="N1378" s="38"/>
      <c r="O1378" s="38"/>
      <c r="P1378" s="38"/>
      <c r="Q1378" s="38"/>
      <c r="R1378" s="57"/>
      <c r="S1378" s="38"/>
      <c r="U1378" s="58"/>
      <c r="X1378" s="58"/>
      <c r="Y1378" s="58"/>
    </row>
    <row r="1379" spans="1:25">
      <c r="A1379" s="56"/>
      <c r="D1379" s="38"/>
      <c r="E1379" s="38"/>
      <c r="F1379" s="38"/>
      <c r="G1379" s="38"/>
      <c r="H1379" s="38"/>
      <c r="I1379" s="38"/>
      <c r="J1379" s="38"/>
      <c r="K1379" s="57"/>
      <c r="L1379" s="38"/>
      <c r="M1379" s="38"/>
      <c r="N1379" s="38"/>
      <c r="O1379" s="38"/>
      <c r="P1379" s="38"/>
      <c r="Q1379" s="38"/>
      <c r="R1379" s="57"/>
      <c r="S1379" s="38"/>
      <c r="U1379" s="58"/>
      <c r="X1379" s="58"/>
      <c r="Y1379" s="58"/>
    </row>
    <row r="1380" spans="1:25">
      <c r="A1380" s="56"/>
      <c r="D1380" s="38"/>
      <c r="E1380" s="38"/>
      <c r="F1380" s="38"/>
      <c r="G1380" s="38"/>
      <c r="H1380" s="38"/>
      <c r="I1380" s="38"/>
      <c r="J1380" s="38"/>
      <c r="K1380" s="57"/>
      <c r="L1380" s="38"/>
      <c r="M1380" s="38"/>
      <c r="N1380" s="38"/>
      <c r="O1380" s="38"/>
      <c r="P1380" s="38"/>
      <c r="Q1380" s="38"/>
      <c r="R1380" s="57"/>
      <c r="S1380" s="38"/>
      <c r="U1380" s="58"/>
      <c r="X1380" s="58"/>
      <c r="Y1380" s="58"/>
    </row>
    <row r="1381" spans="1:25">
      <c r="A1381" s="56"/>
      <c r="D1381" s="38"/>
      <c r="E1381" s="38"/>
      <c r="F1381" s="38"/>
      <c r="G1381" s="38"/>
      <c r="H1381" s="38"/>
      <c r="I1381" s="38"/>
      <c r="J1381" s="38"/>
      <c r="K1381" s="57"/>
      <c r="L1381" s="38"/>
      <c r="M1381" s="38"/>
      <c r="N1381" s="38"/>
      <c r="O1381" s="38"/>
      <c r="P1381" s="38"/>
      <c r="Q1381" s="38"/>
      <c r="R1381" s="57"/>
      <c r="S1381" s="38"/>
      <c r="U1381" s="58"/>
      <c r="X1381" s="58"/>
      <c r="Y1381" s="58"/>
    </row>
    <row r="1382" spans="1:25">
      <c r="A1382" s="56"/>
      <c r="D1382" s="38"/>
      <c r="E1382" s="38"/>
      <c r="F1382" s="38"/>
      <c r="G1382" s="38"/>
      <c r="H1382" s="38"/>
      <c r="I1382" s="38"/>
      <c r="J1382" s="38"/>
      <c r="K1382" s="57"/>
      <c r="L1382" s="38"/>
      <c r="M1382" s="38"/>
      <c r="N1382" s="38"/>
      <c r="O1382" s="38"/>
      <c r="P1382" s="38"/>
      <c r="Q1382" s="38"/>
      <c r="R1382" s="57"/>
      <c r="S1382" s="38"/>
      <c r="U1382" s="58"/>
      <c r="X1382" s="58"/>
      <c r="Y1382" s="58"/>
    </row>
    <row r="1383" spans="1:25">
      <c r="A1383" s="56"/>
      <c r="D1383" s="38"/>
      <c r="E1383" s="38"/>
      <c r="F1383" s="38"/>
      <c r="G1383" s="38"/>
      <c r="H1383" s="38"/>
      <c r="I1383" s="38"/>
      <c r="J1383" s="38"/>
      <c r="K1383" s="57"/>
      <c r="L1383" s="38"/>
      <c r="M1383" s="38"/>
      <c r="N1383" s="38"/>
      <c r="O1383" s="38"/>
      <c r="P1383" s="38"/>
      <c r="Q1383" s="38"/>
      <c r="R1383" s="57"/>
      <c r="S1383" s="38"/>
      <c r="U1383" s="58"/>
      <c r="X1383" s="58"/>
      <c r="Y1383" s="58"/>
    </row>
    <row r="1384" spans="1:25">
      <c r="A1384" s="56"/>
      <c r="D1384" s="38"/>
      <c r="E1384" s="38"/>
      <c r="F1384" s="38"/>
      <c r="G1384" s="38"/>
      <c r="H1384" s="38"/>
      <c r="I1384" s="38"/>
      <c r="J1384" s="38"/>
      <c r="K1384" s="57"/>
      <c r="L1384" s="38"/>
      <c r="M1384" s="38"/>
      <c r="N1384" s="38"/>
      <c r="O1384" s="38"/>
      <c r="P1384" s="38"/>
      <c r="Q1384" s="38"/>
      <c r="R1384" s="57"/>
      <c r="S1384" s="38"/>
      <c r="U1384" s="58"/>
      <c r="X1384" s="58"/>
      <c r="Y1384" s="58"/>
    </row>
    <row r="1385" spans="1:25">
      <c r="A1385" s="56"/>
      <c r="D1385" s="38"/>
      <c r="E1385" s="38"/>
      <c r="F1385" s="38"/>
      <c r="G1385" s="38"/>
      <c r="H1385" s="38"/>
      <c r="I1385" s="38"/>
      <c r="J1385" s="38"/>
      <c r="K1385" s="57"/>
      <c r="L1385" s="38"/>
      <c r="M1385" s="38"/>
      <c r="N1385" s="38"/>
      <c r="O1385" s="38"/>
      <c r="P1385" s="38"/>
      <c r="Q1385" s="38"/>
      <c r="R1385" s="57"/>
      <c r="S1385" s="38"/>
      <c r="U1385" s="58"/>
      <c r="X1385" s="58"/>
      <c r="Y1385" s="58"/>
    </row>
    <row r="1386" spans="1:25">
      <c r="A1386" s="56"/>
      <c r="D1386" s="38"/>
      <c r="E1386" s="38"/>
      <c r="F1386" s="38"/>
      <c r="G1386" s="38"/>
      <c r="H1386" s="38"/>
      <c r="I1386" s="38"/>
      <c r="J1386" s="38"/>
      <c r="K1386" s="57"/>
      <c r="L1386" s="38"/>
      <c r="M1386" s="38"/>
      <c r="N1386" s="38"/>
      <c r="O1386" s="38"/>
      <c r="P1386" s="38"/>
      <c r="Q1386" s="38"/>
      <c r="R1386" s="57"/>
      <c r="S1386" s="38"/>
      <c r="U1386" s="58"/>
      <c r="X1386" s="58"/>
      <c r="Y1386" s="58"/>
    </row>
    <row r="1387" spans="1:25">
      <c r="A1387" s="56"/>
      <c r="D1387" s="38"/>
      <c r="E1387" s="38"/>
      <c r="F1387" s="38"/>
      <c r="G1387" s="38"/>
      <c r="H1387" s="38"/>
      <c r="I1387" s="38"/>
      <c r="J1387" s="38"/>
      <c r="K1387" s="57"/>
      <c r="L1387" s="38"/>
      <c r="M1387" s="38"/>
      <c r="N1387" s="38"/>
      <c r="O1387" s="38"/>
      <c r="P1387" s="38"/>
      <c r="Q1387" s="38"/>
      <c r="R1387" s="57"/>
      <c r="S1387" s="38"/>
      <c r="U1387" s="58"/>
      <c r="X1387" s="58"/>
      <c r="Y1387" s="58"/>
    </row>
    <row r="1388" spans="1:25">
      <c r="A1388" s="56"/>
      <c r="D1388" s="38"/>
      <c r="E1388" s="38"/>
      <c r="F1388" s="38"/>
      <c r="G1388" s="38"/>
      <c r="H1388" s="38"/>
      <c r="I1388" s="38"/>
      <c r="J1388" s="38"/>
      <c r="K1388" s="57"/>
      <c r="L1388" s="38"/>
      <c r="M1388" s="38"/>
      <c r="N1388" s="38"/>
      <c r="O1388" s="38"/>
      <c r="P1388" s="38"/>
      <c r="Q1388" s="38"/>
      <c r="R1388" s="57"/>
      <c r="S1388" s="38"/>
      <c r="U1388" s="58"/>
      <c r="X1388" s="58"/>
      <c r="Y1388" s="58"/>
    </row>
    <row r="1389" spans="1:25">
      <c r="A1389" s="56"/>
      <c r="D1389" s="38"/>
      <c r="E1389" s="38"/>
      <c r="F1389" s="38"/>
      <c r="G1389" s="38"/>
      <c r="H1389" s="38"/>
      <c r="I1389" s="38"/>
      <c r="J1389" s="38"/>
      <c r="K1389" s="57"/>
      <c r="L1389" s="38"/>
      <c r="M1389" s="38"/>
      <c r="N1389" s="38"/>
      <c r="O1389" s="38"/>
      <c r="P1389" s="38"/>
      <c r="Q1389" s="38"/>
      <c r="R1389" s="57"/>
      <c r="S1389" s="38"/>
      <c r="U1389" s="58"/>
      <c r="X1389" s="58"/>
      <c r="Y1389" s="58"/>
    </row>
    <row r="1390" spans="1:25">
      <c r="A1390" s="56"/>
      <c r="D1390" s="38"/>
      <c r="E1390" s="38"/>
      <c r="F1390" s="38"/>
      <c r="G1390" s="38"/>
      <c r="H1390" s="38"/>
      <c r="I1390" s="38"/>
      <c r="J1390" s="38"/>
      <c r="K1390" s="57"/>
      <c r="L1390" s="38"/>
      <c r="M1390" s="38"/>
      <c r="N1390" s="38"/>
      <c r="O1390" s="38"/>
      <c r="P1390" s="38"/>
      <c r="Q1390" s="38"/>
      <c r="R1390" s="57"/>
      <c r="S1390" s="38"/>
      <c r="U1390" s="58"/>
      <c r="X1390" s="58"/>
      <c r="Y1390" s="58"/>
    </row>
    <row r="1391" spans="1:25">
      <c r="A1391" s="56"/>
      <c r="D1391" s="38"/>
      <c r="E1391" s="38"/>
      <c r="F1391" s="38"/>
      <c r="G1391" s="38"/>
      <c r="H1391" s="38"/>
      <c r="I1391" s="38"/>
      <c r="J1391" s="38"/>
      <c r="K1391" s="57"/>
      <c r="L1391" s="38"/>
      <c r="M1391" s="38"/>
      <c r="N1391" s="38"/>
      <c r="O1391" s="38"/>
      <c r="P1391" s="38"/>
      <c r="Q1391" s="38"/>
      <c r="R1391" s="57"/>
      <c r="S1391" s="38"/>
      <c r="U1391" s="58"/>
      <c r="X1391" s="58"/>
      <c r="Y1391" s="58"/>
    </row>
    <row r="1392" spans="1:25">
      <c r="A1392" s="56"/>
      <c r="D1392" s="38"/>
      <c r="E1392" s="38"/>
      <c r="F1392" s="38"/>
      <c r="G1392" s="38"/>
      <c r="H1392" s="38"/>
      <c r="I1392" s="38"/>
      <c r="J1392" s="38"/>
      <c r="K1392" s="57"/>
      <c r="L1392" s="38"/>
      <c r="M1392" s="38"/>
      <c r="N1392" s="38"/>
      <c r="O1392" s="38"/>
      <c r="P1392" s="38"/>
      <c r="Q1392" s="38"/>
      <c r="R1392" s="57"/>
      <c r="S1392" s="38"/>
      <c r="U1392" s="58"/>
      <c r="X1392" s="58"/>
      <c r="Y1392" s="58"/>
    </row>
    <row r="1393" spans="1:25">
      <c r="A1393" s="56"/>
      <c r="D1393" s="38"/>
      <c r="E1393" s="38"/>
      <c r="F1393" s="38"/>
      <c r="G1393" s="38"/>
      <c r="H1393" s="38"/>
      <c r="I1393" s="38"/>
      <c r="J1393" s="38"/>
      <c r="K1393" s="57"/>
      <c r="L1393" s="38"/>
      <c r="M1393" s="38"/>
      <c r="N1393" s="38"/>
      <c r="O1393" s="38"/>
      <c r="P1393" s="38"/>
      <c r="Q1393" s="38"/>
      <c r="R1393" s="57"/>
      <c r="S1393" s="38"/>
      <c r="U1393" s="58"/>
      <c r="X1393" s="58"/>
      <c r="Y1393" s="58"/>
    </row>
    <row r="1394" spans="1:25">
      <c r="A1394" s="56"/>
      <c r="D1394" s="38"/>
      <c r="E1394" s="38"/>
      <c r="F1394" s="38"/>
      <c r="G1394" s="38"/>
      <c r="H1394" s="38"/>
      <c r="I1394" s="38"/>
      <c r="J1394" s="38"/>
      <c r="K1394" s="57"/>
      <c r="L1394" s="38"/>
      <c r="M1394" s="38"/>
      <c r="N1394" s="38"/>
      <c r="O1394" s="38"/>
      <c r="P1394" s="38"/>
      <c r="Q1394" s="38"/>
      <c r="R1394" s="57"/>
      <c r="S1394" s="38"/>
      <c r="U1394" s="58"/>
      <c r="X1394" s="58"/>
      <c r="Y1394" s="58"/>
    </row>
    <row r="1395" spans="1:25">
      <c r="A1395" s="56"/>
      <c r="D1395" s="38"/>
      <c r="E1395" s="38"/>
      <c r="F1395" s="38"/>
      <c r="G1395" s="38"/>
      <c r="H1395" s="38"/>
      <c r="I1395" s="38"/>
      <c r="J1395" s="38"/>
      <c r="K1395" s="57"/>
      <c r="L1395" s="38"/>
      <c r="M1395" s="38"/>
      <c r="N1395" s="38"/>
      <c r="O1395" s="38"/>
      <c r="P1395" s="38"/>
      <c r="Q1395" s="38"/>
      <c r="R1395" s="57"/>
      <c r="S1395" s="38"/>
      <c r="U1395" s="58"/>
      <c r="X1395" s="58"/>
      <c r="Y1395" s="58"/>
    </row>
    <row r="1396" spans="1:25">
      <c r="A1396" s="56"/>
      <c r="D1396" s="38"/>
      <c r="E1396" s="38"/>
      <c r="F1396" s="38"/>
      <c r="G1396" s="38"/>
      <c r="H1396" s="38"/>
      <c r="I1396" s="38"/>
      <c r="J1396" s="38"/>
      <c r="K1396" s="57"/>
      <c r="L1396" s="38"/>
      <c r="M1396" s="38"/>
      <c r="N1396" s="38"/>
      <c r="O1396" s="38"/>
      <c r="P1396" s="38"/>
      <c r="Q1396" s="38"/>
      <c r="R1396" s="57"/>
      <c r="S1396" s="38"/>
      <c r="U1396" s="58"/>
      <c r="X1396" s="58"/>
      <c r="Y1396" s="58"/>
    </row>
    <row r="1397" spans="1:25">
      <c r="A1397" s="56"/>
      <c r="D1397" s="38"/>
      <c r="E1397" s="38"/>
      <c r="F1397" s="38"/>
      <c r="G1397" s="38"/>
      <c r="H1397" s="38"/>
      <c r="I1397" s="38"/>
      <c r="J1397" s="38"/>
      <c r="K1397" s="57"/>
      <c r="L1397" s="38"/>
      <c r="M1397" s="38"/>
      <c r="N1397" s="38"/>
      <c r="O1397" s="38"/>
      <c r="P1397" s="38"/>
      <c r="Q1397" s="38"/>
      <c r="R1397" s="57"/>
      <c r="S1397" s="38"/>
      <c r="U1397" s="58"/>
      <c r="X1397" s="58"/>
      <c r="Y1397" s="58"/>
    </row>
    <row r="1398" spans="1:25">
      <c r="A1398" s="56"/>
      <c r="D1398" s="38"/>
      <c r="E1398" s="38"/>
      <c r="F1398" s="38"/>
      <c r="G1398" s="38"/>
      <c r="H1398" s="38"/>
      <c r="I1398" s="38"/>
      <c r="J1398" s="38"/>
      <c r="K1398" s="57"/>
      <c r="L1398" s="38"/>
      <c r="M1398" s="38"/>
      <c r="N1398" s="38"/>
      <c r="O1398" s="38"/>
      <c r="P1398" s="38"/>
      <c r="Q1398" s="38"/>
      <c r="R1398" s="57"/>
      <c r="S1398" s="38"/>
      <c r="U1398" s="58"/>
      <c r="X1398" s="58"/>
      <c r="Y1398" s="58"/>
    </row>
    <row r="1399" spans="1:25">
      <c r="A1399" s="56"/>
      <c r="D1399" s="38"/>
      <c r="E1399" s="38"/>
      <c r="F1399" s="38"/>
      <c r="G1399" s="38"/>
      <c r="H1399" s="38"/>
      <c r="I1399" s="38"/>
      <c r="J1399" s="38"/>
      <c r="K1399" s="57"/>
      <c r="L1399" s="38"/>
      <c r="M1399" s="38"/>
      <c r="N1399" s="38"/>
      <c r="O1399" s="38"/>
      <c r="P1399" s="38"/>
      <c r="Q1399" s="38"/>
      <c r="R1399" s="57"/>
      <c r="S1399" s="38"/>
      <c r="U1399" s="58"/>
      <c r="X1399" s="58"/>
      <c r="Y1399" s="58"/>
    </row>
    <row r="1400" spans="1:25">
      <c r="A1400" s="56"/>
      <c r="D1400" s="38"/>
      <c r="E1400" s="38"/>
      <c r="F1400" s="38"/>
      <c r="G1400" s="38"/>
      <c r="H1400" s="38"/>
      <c r="I1400" s="38"/>
      <c r="J1400" s="38"/>
      <c r="K1400" s="57"/>
      <c r="L1400" s="38"/>
      <c r="M1400" s="38"/>
      <c r="N1400" s="38"/>
      <c r="O1400" s="38"/>
      <c r="P1400" s="38"/>
      <c r="Q1400" s="38"/>
      <c r="R1400" s="57"/>
      <c r="S1400" s="38"/>
      <c r="U1400" s="58"/>
      <c r="X1400" s="58"/>
      <c r="Y1400" s="58"/>
    </row>
    <row r="1401" spans="1:25">
      <c r="A1401" s="56"/>
      <c r="D1401" s="38"/>
      <c r="E1401" s="38"/>
      <c r="F1401" s="38"/>
      <c r="G1401" s="38"/>
      <c r="H1401" s="38"/>
      <c r="I1401" s="38"/>
      <c r="J1401" s="38"/>
      <c r="K1401" s="57"/>
      <c r="L1401" s="38"/>
      <c r="M1401" s="38"/>
      <c r="N1401" s="38"/>
      <c r="O1401" s="38"/>
      <c r="P1401" s="38"/>
      <c r="Q1401" s="38"/>
      <c r="R1401" s="57"/>
      <c r="S1401" s="38"/>
      <c r="U1401" s="58"/>
      <c r="X1401" s="58"/>
      <c r="Y1401" s="58"/>
    </row>
    <row r="1402" spans="1:25">
      <c r="A1402" s="56"/>
      <c r="D1402" s="38"/>
      <c r="E1402" s="38"/>
      <c r="F1402" s="38"/>
      <c r="G1402" s="38"/>
      <c r="H1402" s="38"/>
      <c r="I1402" s="38"/>
      <c r="J1402" s="38"/>
      <c r="K1402" s="57"/>
      <c r="L1402" s="38"/>
      <c r="M1402" s="38"/>
      <c r="N1402" s="38"/>
      <c r="O1402" s="38"/>
      <c r="P1402" s="38"/>
      <c r="Q1402" s="38"/>
      <c r="R1402" s="57"/>
      <c r="S1402" s="38"/>
      <c r="U1402" s="58"/>
      <c r="X1402" s="58"/>
      <c r="Y1402" s="58"/>
    </row>
    <row r="1403" spans="1:25">
      <c r="A1403" s="56"/>
      <c r="D1403" s="38"/>
      <c r="E1403" s="38"/>
      <c r="F1403" s="38"/>
      <c r="G1403" s="38"/>
      <c r="H1403" s="38"/>
      <c r="I1403" s="38"/>
      <c r="J1403" s="38"/>
      <c r="K1403" s="57"/>
      <c r="L1403" s="38"/>
      <c r="M1403" s="38"/>
      <c r="N1403" s="38"/>
      <c r="O1403" s="38"/>
      <c r="P1403" s="38"/>
      <c r="Q1403" s="38"/>
      <c r="R1403" s="57"/>
      <c r="S1403" s="38"/>
      <c r="U1403" s="58"/>
      <c r="X1403" s="58"/>
      <c r="Y1403" s="58"/>
    </row>
    <row r="1404" spans="1:25">
      <c r="A1404" s="56"/>
      <c r="D1404" s="38"/>
      <c r="E1404" s="38"/>
      <c r="F1404" s="38"/>
      <c r="G1404" s="38"/>
      <c r="H1404" s="38"/>
      <c r="I1404" s="38"/>
      <c r="J1404" s="38"/>
      <c r="K1404" s="57"/>
      <c r="L1404" s="38"/>
      <c r="M1404" s="38"/>
      <c r="N1404" s="38"/>
      <c r="O1404" s="38"/>
      <c r="P1404" s="38"/>
      <c r="Q1404" s="38"/>
      <c r="R1404" s="57"/>
      <c r="S1404" s="38"/>
      <c r="U1404" s="58"/>
      <c r="X1404" s="58"/>
      <c r="Y1404" s="58"/>
    </row>
    <row r="1405" spans="1:25">
      <c r="A1405" s="56"/>
      <c r="D1405" s="38"/>
      <c r="E1405" s="38"/>
      <c r="F1405" s="38"/>
      <c r="G1405" s="38"/>
      <c r="H1405" s="38"/>
      <c r="I1405" s="38"/>
      <c r="J1405" s="38"/>
      <c r="K1405" s="57"/>
      <c r="L1405" s="38"/>
      <c r="M1405" s="38"/>
      <c r="N1405" s="38"/>
      <c r="O1405" s="38"/>
      <c r="P1405" s="38"/>
      <c r="Q1405" s="38"/>
      <c r="R1405" s="57"/>
      <c r="S1405" s="38"/>
      <c r="U1405" s="58"/>
      <c r="X1405" s="58"/>
      <c r="Y1405" s="58"/>
    </row>
    <row r="1406" spans="1:25">
      <c r="A1406" s="56"/>
      <c r="D1406" s="38"/>
      <c r="E1406" s="38"/>
      <c r="F1406" s="38"/>
      <c r="G1406" s="38"/>
      <c r="H1406" s="38"/>
      <c r="I1406" s="38"/>
      <c r="J1406" s="38"/>
      <c r="K1406" s="57"/>
      <c r="L1406" s="38"/>
      <c r="M1406" s="38"/>
      <c r="N1406" s="38"/>
      <c r="O1406" s="38"/>
      <c r="P1406" s="38"/>
      <c r="Q1406" s="38"/>
      <c r="R1406" s="57"/>
      <c r="S1406" s="38"/>
      <c r="U1406" s="58"/>
      <c r="X1406" s="58"/>
      <c r="Y1406" s="58"/>
    </row>
    <row r="1407" spans="1:25">
      <c r="A1407" s="56"/>
      <c r="D1407" s="38"/>
      <c r="E1407" s="38"/>
      <c r="F1407" s="38"/>
      <c r="G1407" s="38"/>
      <c r="H1407" s="38"/>
      <c r="I1407" s="38"/>
      <c r="J1407" s="38"/>
      <c r="K1407" s="57"/>
      <c r="L1407" s="38"/>
      <c r="M1407" s="38"/>
      <c r="N1407" s="38"/>
      <c r="O1407" s="38"/>
      <c r="P1407" s="38"/>
      <c r="Q1407" s="38"/>
      <c r="R1407" s="57"/>
      <c r="S1407" s="38"/>
      <c r="U1407" s="58"/>
      <c r="X1407" s="58"/>
      <c r="Y1407" s="58"/>
    </row>
    <row r="1408" spans="1:25">
      <c r="A1408" s="56"/>
      <c r="D1408" s="38"/>
      <c r="E1408" s="38"/>
      <c r="F1408" s="38"/>
      <c r="G1408" s="38"/>
      <c r="H1408" s="38"/>
      <c r="I1408" s="38"/>
      <c r="J1408" s="38"/>
      <c r="K1408" s="57"/>
      <c r="L1408" s="38"/>
      <c r="M1408" s="38"/>
      <c r="N1408" s="38"/>
      <c r="O1408" s="38"/>
      <c r="P1408" s="38"/>
      <c r="Q1408" s="38"/>
      <c r="R1408" s="57"/>
      <c r="S1408" s="38"/>
      <c r="U1408" s="58"/>
      <c r="X1408" s="58"/>
      <c r="Y1408" s="58"/>
    </row>
    <row r="1409" spans="1:25">
      <c r="A1409" s="56"/>
      <c r="D1409" s="38"/>
      <c r="E1409" s="38"/>
      <c r="F1409" s="38"/>
      <c r="G1409" s="38"/>
      <c r="H1409" s="38"/>
      <c r="I1409" s="38"/>
      <c r="J1409" s="38"/>
      <c r="K1409" s="57"/>
      <c r="L1409" s="38"/>
      <c r="M1409" s="38"/>
      <c r="N1409" s="38"/>
      <c r="O1409" s="38"/>
      <c r="P1409" s="38"/>
      <c r="Q1409" s="38"/>
      <c r="R1409" s="57"/>
      <c r="S1409" s="38"/>
      <c r="U1409" s="58"/>
      <c r="X1409" s="58"/>
      <c r="Y1409" s="58"/>
    </row>
    <row r="1410" spans="1:25">
      <c r="A1410" s="56"/>
      <c r="D1410" s="38"/>
      <c r="E1410" s="38"/>
      <c r="F1410" s="38"/>
      <c r="G1410" s="38"/>
      <c r="H1410" s="38"/>
      <c r="I1410" s="38"/>
      <c r="J1410" s="38"/>
      <c r="K1410" s="57"/>
      <c r="L1410" s="38"/>
      <c r="M1410" s="38"/>
      <c r="N1410" s="38"/>
      <c r="O1410" s="38"/>
      <c r="P1410" s="38"/>
      <c r="Q1410" s="38"/>
      <c r="R1410" s="57"/>
      <c r="S1410" s="38"/>
      <c r="U1410" s="58"/>
      <c r="X1410" s="58"/>
      <c r="Y1410" s="58"/>
    </row>
    <row r="1411" spans="1:25">
      <c r="A1411" s="56"/>
      <c r="D1411" s="38"/>
      <c r="E1411" s="38"/>
      <c r="F1411" s="38"/>
      <c r="G1411" s="38"/>
      <c r="H1411" s="38"/>
      <c r="I1411" s="38"/>
      <c r="J1411" s="38"/>
      <c r="K1411" s="57"/>
      <c r="L1411" s="38"/>
      <c r="M1411" s="38"/>
      <c r="N1411" s="38"/>
      <c r="O1411" s="38"/>
      <c r="P1411" s="38"/>
      <c r="Q1411" s="38"/>
      <c r="R1411" s="57"/>
      <c r="S1411" s="38"/>
      <c r="U1411" s="58"/>
      <c r="X1411" s="58"/>
      <c r="Y1411" s="58"/>
    </row>
    <row r="1412" spans="1:25">
      <c r="A1412" s="56"/>
      <c r="D1412" s="38"/>
      <c r="E1412" s="38"/>
      <c r="F1412" s="38"/>
      <c r="G1412" s="38"/>
      <c r="H1412" s="38"/>
      <c r="I1412" s="38"/>
      <c r="J1412" s="38"/>
      <c r="K1412" s="57"/>
      <c r="L1412" s="38"/>
      <c r="M1412" s="38"/>
      <c r="N1412" s="38"/>
      <c r="O1412" s="38"/>
      <c r="P1412" s="38"/>
      <c r="Q1412" s="38"/>
      <c r="R1412" s="57"/>
      <c r="S1412" s="38"/>
      <c r="U1412" s="58"/>
      <c r="X1412" s="58"/>
      <c r="Y1412" s="58"/>
    </row>
    <row r="1413" spans="1:25">
      <c r="A1413" s="56"/>
      <c r="D1413" s="38"/>
      <c r="E1413" s="38"/>
      <c r="F1413" s="38"/>
      <c r="G1413" s="38"/>
      <c r="H1413" s="38"/>
      <c r="I1413" s="38"/>
      <c r="J1413" s="38"/>
      <c r="K1413" s="57"/>
      <c r="L1413" s="38"/>
      <c r="M1413" s="38"/>
      <c r="N1413" s="38"/>
      <c r="O1413" s="38"/>
      <c r="P1413" s="38"/>
      <c r="Q1413" s="38"/>
      <c r="R1413" s="57"/>
      <c r="S1413" s="38"/>
      <c r="U1413" s="58"/>
      <c r="X1413" s="58"/>
      <c r="Y1413" s="58"/>
    </row>
    <row r="1414" spans="1:25">
      <c r="A1414" s="56"/>
      <c r="D1414" s="38"/>
      <c r="E1414" s="38"/>
      <c r="F1414" s="38"/>
      <c r="G1414" s="38"/>
      <c r="H1414" s="38"/>
      <c r="I1414" s="38"/>
      <c r="J1414" s="38"/>
      <c r="K1414" s="57"/>
      <c r="L1414" s="38"/>
      <c r="M1414" s="38"/>
      <c r="N1414" s="38"/>
      <c r="O1414" s="38"/>
      <c r="P1414" s="38"/>
      <c r="Q1414" s="38"/>
      <c r="R1414" s="57"/>
      <c r="S1414" s="38"/>
      <c r="U1414" s="58"/>
      <c r="X1414" s="58"/>
      <c r="Y1414" s="58"/>
    </row>
    <row r="1415" spans="1:25">
      <c r="A1415" s="56"/>
      <c r="D1415" s="38"/>
      <c r="E1415" s="38"/>
      <c r="F1415" s="38"/>
      <c r="G1415" s="38"/>
      <c r="H1415" s="38"/>
      <c r="I1415" s="38"/>
      <c r="J1415" s="38"/>
      <c r="K1415" s="57"/>
      <c r="L1415" s="38"/>
      <c r="M1415" s="38"/>
      <c r="N1415" s="38"/>
      <c r="O1415" s="38"/>
      <c r="P1415" s="38"/>
      <c r="Q1415" s="38"/>
      <c r="R1415" s="57"/>
      <c r="S1415" s="38"/>
      <c r="U1415" s="58"/>
      <c r="X1415" s="58"/>
      <c r="Y1415" s="58"/>
    </row>
    <row r="1416" spans="1:25">
      <c r="A1416" s="56"/>
      <c r="D1416" s="38"/>
      <c r="E1416" s="38"/>
      <c r="F1416" s="38"/>
      <c r="G1416" s="38"/>
      <c r="H1416" s="38"/>
      <c r="I1416" s="38"/>
      <c r="J1416" s="38"/>
      <c r="K1416" s="57"/>
      <c r="L1416" s="38"/>
      <c r="M1416" s="38"/>
      <c r="N1416" s="38"/>
      <c r="O1416" s="38"/>
      <c r="P1416" s="38"/>
      <c r="Q1416" s="38"/>
      <c r="R1416" s="57"/>
      <c r="S1416" s="38"/>
      <c r="U1416" s="58"/>
      <c r="X1416" s="58"/>
      <c r="Y1416" s="58"/>
    </row>
    <row r="1417" spans="1:25">
      <c r="A1417" s="56"/>
      <c r="D1417" s="38"/>
      <c r="E1417" s="38"/>
      <c r="F1417" s="38"/>
      <c r="G1417" s="38"/>
      <c r="H1417" s="38"/>
      <c r="I1417" s="38"/>
      <c r="J1417" s="38"/>
      <c r="K1417" s="57"/>
      <c r="L1417" s="38"/>
      <c r="M1417" s="38"/>
      <c r="N1417" s="38"/>
      <c r="O1417" s="38"/>
      <c r="P1417" s="38"/>
      <c r="Q1417" s="38"/>
      <c r="R1417" s="57"/>
      <c r="S1417" s="38"/>
      <c r="U1417" s="58"/>
      <c r="X1417" s="58"/>
      <c r="Y1417" s="58"/>
    </row>
    <row r="1418" spans="1:25">
      <c r="A1418" s="56"/>
      <c r="D1418" s="38"/>
      <c r="E1418" s="38"/>
      <c r="F1418" s="38"/>
      <c r="G1418" s="38"/>
      <c r="H1418" s="38"/>
      <c r="I1418" s="38"/>
      <c r="J1418" s="38"/>
      <c r="K1418" s="57"/>
      <c r="L1418" s="38"/>
      <c r="M1418" s="38"/>
      <c r="N1418" s="38"/>
      <c r="O1418" s="38"/>
      <c r="P1418" s="38"/>
      <c r="Q1418" s="38"/>
      <c r="R1418" s="57"/>
      <c r="S1418" s="38"/>
      <c r="U1418" s="58"/>
      <c r="X1418" s="58"/>
      <c r="Y1418" s="58"/>
    </row>
    <row r="1419" spans="1:25">
      <c r="A1419" s="56"/>
      <c r="D1419" s="38"/>
      <c r="E1419" s="38"/>
      <c r="F1419" s="38"/>
      <c r="G1419" s="38"/>
      <c r="H1419" s="38"/>
      <c r="I1419" s="38"/>
      <c r="J1419" s="38"/>
      <c r="K1419" s="57"/>
      <c r="L1419" s="38"/>
      <c r="M1419" s="38"/>
      <c r="N1419" s="38"/>
      <c r="O1419" s="38"/>
      <c r="P1419" s="38"/>
      <c r="Q1419" s="38"/>
      <c r="R1419" s="57"/>
      <c r="S1419" s="38"/>
      <c r="U1419" s="58"/>
      <c r="X1419" s="58"/>
      <c r="Y1419" s="58"/>
    </row>
    <row r="1420" spans="1:25">
      <c r="A1420" s="56"/>
      <c r="D1420" s="38"/>
      <c r="E1420" s="38"/>
      <c r="F1420" s="38"/>
      <c r="G1420" s="38"/>
      <c r="H1420" s="38"/>
      <c r="I1420" s="38"/>
      <c r="J1420" s="38"/>
      <c r="K1420" s="57"/>
      <c r="L1420" s="38"/>
      <c r="M1420" s="38"/>
      <c r="N1420" s="38"/>
      <c r="O1420" s="38"/>
      <c r="P1420" s="38"/>
      <c r="Q1420" s="38"/>
      <c r="R1420" s="57"/>
      <c r="S1420" s="38"/>
      <c r="U1420" s="58"/>
      <c r="X1420" s="58"/>
      <c r="Y1420" s="58"/>
    </row>
    <row r="1421" spans="1:25">
      <c r="A1421" s="56"/>
      <c r="D1421" s="38"/>
      <c r="E1421" s="38"/>
      <c r="F1421" s="38"/>
      <c r="G1421" s="38"/>
      <c r="H1421" s="38"/>
      <c r="I1421" s="38"/>
      <c r="J1421" s="38"/>
      <c r="K1421" s="57"/>
      <c r="L1421" s="38"/>
      <c r="M1421" s="38"/>
      <c r="N1421" s="38"/>
      <c r="O1421" s="38"/>
      <c r="P1421" s="38"/>
      <c r="Q1421" s="38"/>
      <c r="R1421" s="57"/>
      <c r="S1421" s="38"/>
      <c r="U1421" s="58"/>
      <c r="X1421" s="58"/>
      <c r="Y1421" s="58"/>
    </row>
    <row r="1422" spans="1:25">
      <c r="A1422" s="56"/>
      <c r="D1422" s="38"/>
      <c r="E1422" s="38"/>
      <c r="F1422" s="38"/>
      <c r="G1422" s="38"/>
      <c r="H1422" s="38"/>
      <c r="I1422" s="38"/>
      <c r="J1422" s="38"/>
      <c r="K1422" s="57"/>
      <c r="L1422" s="38"/>
      <c r="M1422" s="38"/>
      <c r="N1422" s="38"/>
      <c r="O1422" s="38"/>
      <c r="P1422" s="38"/>
      <c r="Q1422" s="38"/>
      <c r="R1422" s="57"/>
      <c r="S1422" s="38"/>
      <c r="U1422" s="58"/>
      <c r="X1422" s="58"/>
      <c r="Y1422" s="58"/>
    </row>
    <row r="1423" spans="1:25">
      <c r="A1423" s="56"/>
      <c r="D1423" s="38"/>
      <c r="E1423" s="38"/>
      <c r="F1423" s="38"/>
      <c r="G1423" s="38"/>
      <c r="H1423" s="38"/>
      <c r="I1423" s="38"/>
      <c r="J1423" s="38"/>
      <c r="K1423" s="57"/>
      <c r="L1423" s="38"/>
      <c r="M1423" s="38"/>
      <c r="N1423" s="38"/>
      <c r="O1423" s="38"/>
      <c r="P1423" s="38"/>
      <c r="Q1423" s="38"/>
      <c r="R1423" s="57"/>
      <c r="S1423" s="38"/>
      <c r="U1423" s="58"/>
      <c r="X1423" s="58"/>
      <c r="Y1423" s="58"/>
    </row>
    <row r="1424" spans="1:25">
      <c r="A1424" s="56"/>
      <c r="D1424" s="38"/>
      <c r="E1424" s="38"/>
      <c r="F1424" s="38"/>
      <c r="G1424" s="38"/>
      <c r="H1424" s="38"/>
      <c r="I1424" s="38"/>
      <c r="J1424" s="38"/>
      <c r="K1424" s="57"/>
      <c r="L1424" s="38"/>
      <c r="M1424" s="38"/>
      <c r="N1424" s="38"/>
      <c r="O1424" s="38"/>
      <c r="P1424" s="38"/>
      <c r="Q1424" s="38"/>
      <c r="R1424" s="57"/>
      <c r="S1424" s="38"/>
      <c r="U1424" s="58"/>
      <c r="X1424" s="58"/>
      <c r="Y1424" s="58"/>
    </row>
    <row r="1425" spans="1:25">
      <c r="A1425" s="56"/>
      <c r="D1425" s="38"/>
      <c r="E1425" s="38"/>
      <c r="F1425" s="38"/>
      <c r="G1425" s="38"/>
      <c r="H1425" s="38"/>
      <c r="I1425" s="38"/>
      <c r="J1425" s="38"/>
      <c r="K1425" s="57"/>
      <c r="L1425" s="38"/>
      <c r="M1425" s="38"/>
      <c r="N1425" s="38"/>
      <c r="O1425" s="38"/>
      <c r="P1425" s="38"/>
      <c r="Q1425" s="38"/>
      <c r="R1425" s="57"/>
      <c r="S1425" s="38"/>
      <c r="U1425" s="58"/>
      <c r="X1425" s="58"/>
      <c r="Y1425" s="58"/>
    </row>
    <row r="1426" spans="1:25">
      <c r="A1426" s="56"/>
      <c r="D1426" s="38"/>
      <c r="E1426" s="38"/>
      <c r="F1426" s="38"/>
      <c r="G1426" s="38"/>
      <c r="H1426" s="38"/>
      <c r="I1426" s="38"/>
      <c r="J1426" s="38"/>
      <c r="K1426" s="57"/>
      <c r="L1426" s="38"/>
      <c r="M1426" s="38"/>
      <c r="N1426" s="38"/>
      <c r="O1426" s="38"/>
      <c r="P1426" s="38"/>
      <c r="Q1426" s="38"/>
      <c r="R1426" s="57"/>
      <c r="S1426" s="38"/>
      <c r="U1426" s="58"/>
      <c r="X1426" s="58"/>
      <c r="Y1426" s="58"/>
    </row>
    <row r="1427" spans="1:25">
      <c r="A1427" s="56"/>
      <c r="D1427" s="38"/>
      <c r="E1427" s="38"/>
      <c r="F1427" s="38"/>
      <c r="G1427" s="38"/>
      <c r="H1427" s="38"/>
      <c r="I1427" s="38"/>
      <c r="J1427" s="38"/>
      <c r="K1427" s="57"/>
      <c r="L1427" s="38"/>
      <c r="M1427" s="38"/>
      <c r="N1427" s="38"/>
      <c r="O1427" s="38"/>
      <c r="P1427" s="38"/>
      <c r="Q1427" s="38"/>
      <c r="R1427" s="57"/>
      <c r="S1427" s="38"/>
      <c r="U1427" s="58"/>
      <c r="X1427" s="58"/>
      <c r="Y1427" s="58"/>
    </row>
    <row r="1428" spans="1:25">
      <c r="A1428" s="56"/>
      <c r="D1428" s="38"/>
      <c r="E1428" s="38"/>
      <c r="F1428" s="38"/>
      <c r="G1428" s="38"/>
      <c r="H1428" s="38"/>
      <c r="I1428" s="38"/>
      <c r="J1428" s="38"/>
      <c r="K1428" s="57"/>
      <c r="L1428" s="38"/>
      <c r="M1428" s="38"/>
      <c r="N1428" s="38"/>
      <c r="O1428" s="38"/>
      <c r="P1428" s="38"/>
      <c r="Q1428" s="38"/>
      <c r="R1428" s="57"/>
      <c r="S1428" s="38"/>
      <c r="U1428" s="58"/>
      <c r="X1428" s="58"/>
      <c r="Y1428" s="58"/>
    </row>
    <row r="1429" spans="1:25">
      <c r="A1429" s="56"/>
      <c r="D1429" s="38"/>
      <c r="E1429" s="38"/>
      <c r="F1429" s="38"/>
      <c r="G1429" s="38"/>
      <c r="H1429" s="38"/>
      <c r="I1429" s="38"/>
      <c r="J1429" s="38"/>
      <c r="K1429" s="57"/>
      <c r="L1429" s="38"/>
      <c r="M1429" s="38"/>
      <c r="N1429" s="38"/>
      <c r="O1429" s="38"/>
      <c r="P1429" s="38"/>
      <c r="Q1429" s="38"/>
      <c r="R1429" s="57"/>
      <c r="S1429" s="38"/>
      <c r="U1429" s="58"/>
      <c r="X1429" s="58"/>
      <c r="Y1429" s="58"/>
    </row>
    <row r="1430" spans="1:25">
      <c r="A1430" s="56"/>
      <c r="D1430" s="38"/>
      <c r="E1430" s="38"/>
      <c r="F1430" s="38"/>
      <c r="G1430" s="38"/>
      <c r="H1430" s="38"/>
      <c r="I1430" s="38"/>
      <c r="J1430" s="38"/>
      <c r="K1430" s="57"/>
      <c r="L1430" s="38"/>
      <c r="M1430" s="38"/>
      <c r="N1430" s="38"/>
      <c r="O1430" s="38"/>
      <c r="P1430" s="38"/>
      <c r="Q1430" s="38"/>
      <c r="R1430" s="57"/>
      <c r="S1430" s="38"/>
      <c r="U1430" s="58"/>
      <c r="X1430" s="58"/>
      <c r="Y1430" s="58"/>
    </row>
    <row r="1431" spans="1:25">
      <c r="A1431" s="56"/>
      <c r="D1431" s="38"/>
      <c r="E1431" s="38"/>
      <c r="F1431" s="38"/>
      <c r="G1431" s="38"/>
      <c r="H1431" s="38"/>
      <c r="I1431" s="38"/>
      <c r="J1431" s="38"/>
      <c r="K1431" s="57"/>
      <c r="L1431" s="38"/>
      <c r="M1431" s="38"/>
      <c r="N1431" s="38"/>
      <c r="O1431" s="38"/>
      <c r="P1431" s="38"/>
      <c r="Q1431" s="38"/>
      <c r="R1431" s="57"/>
      <c r="S1431" s="38"/>
      <c r="U1431" s="58"/>
      <c r="X1431" s="58"/>
      <c r="Y1431" s="58"/>
    </row>
    <row r="1432" spans="1:25">
      <c r="A1432" s="56"/>
      <c r="D1432" s="38"/>
      <c r="E1432" s="38"/>
      <c r="F1432" s="38"/>
      <c r="G1432" s="38"/>
      <c r="H1432" s="38"/>
      <c r="I1432" s="38"/>
      <c r="J1432" s="38"/>
      <c r="K1432" s="57"/>
      <c r="L1432" s="38"/>
      <c r="M1432" s="38"/>
      <c r="N1432" s="38"/>
      <c r="O1432" s="38"/>
      <c r="P1432" s="38"/>
      <c r="Q1432" s="38"/>
      <c r="R1432" s="57"/>
      <c r="S1432" s="38"/>
      <c r="U1432" s="58"/>
      <c r="X1432" s="58"/>
      <c r="Y1432" s="58"/>
    </row>
    <row r="1433" spans="1:25">
      <c r="A1433" s="56"/>
      <c r="D1433" s="38"/>
      <c r="E1433" s="38"/>
      <c r="F1433" s="38"/>
      <c r="G1433" s="38"/>
      <c r="H1433" s="38"/>
      <c r="I1433" s="38"/>
      <c r="J1433" s="38"/>
      <c r="K1433" s="57"/>
      <c r="L1433" s="38"/>
      <c r="M1433" s="38"/>
      <c r="N1433" s="38"/>
      <c r="O1433" s="38"/>
      <c r="P1433" s="38"/>
      <c r="Q1433" s="38"/>
      <c r="R1433" s="57"/>
      <c r="S1433" s="38"/>
      <c r="U1433" s="58"/>
      <c r="X1433" s="58"/>
      <c r="Y1433" s="58"/>
    </row>
    <row r="1434" spans="1:25">
      <c r="A1434" s="56"/>
      <c r="D1434" s="38"/>
      <c r="E1434" s="38"/>
      <c r="F1434" s="38"/>
      <c r="G1434" s="38"/>
      <c r="H1434" s="38"/>
      <c r="I1434" s="38"/>
      <c r="J1434" s="38"/>
      <c r="K1434" s="57"/>
      <c r="L1434" s="38"/>
      <c r="M1434" s="38"/>
      <c r="N1434" s="38"/>
      <c r="O1434" s="38"/>
      <c r="P1434" s="38"/>
      <c r="Q1434" s="38"/>
      <c r="R1434" s="57"/>
      <c r="S1434" s="38"/>
      <c r="U1434" s="58"/>
      <c r="X1434" s="58"/>
      <c r="Y1434" s="58"/>
    </row>
    <row r="1435" spans="1:25">
      <c r="A1435" s="56"/>
      <c r="D1435" s="38"/>
      <c r="E1435" s="38"/>
      <c r="F1435" s="38"/>
      <c r="G1435" s="38"/>
      <c r="H1435" s="38"/>
      <c r="I1435" s="38"/>
      <c r="J1435" s="38"/>
      <c r="K1435" s="57"/>
      <c r="L1435" s="38"/>
      <c r="M1435" s="38"/>
      <c r="N1435" s="38"/>
      <c r="O1435" s="38"/>
      <c r="P1435" s="38"/>
      <c r="Q1435" s="38"/>
      <c r="R1435" s="57"/>
      <c r="S1435" s="38"/>
      <c r="U1435" s="58"/>
      <c r="X1435" s="58"/>
      <c r="Y1435" s="58"/>
    </row>
    <row r="1436" spans="1:25">
      <c r="A1436" s="56"/>
      <c r="D1436" s="38"/>
      <c r="E1436" s="38"/>
      <c r="F1436" s="38"/>
      <c r="G1436" s="38"/>
      <c r="H1436" s="38"/>
      <c r="I1436" s="38"/>
      <c r="J1436" s="38"/>
      <c r="K1436" s="57"/>
      <c r="L1436" s="38"/>
      <c r="M1436" s="38"/>
      <c r="N1436" s="38"/>
      <c r="O1436" s="38"/>
      <c r="P1436" s="38"/>
      <c r="Q1436" s="38"/>
      <c r="R1436" s="57"/>
      <c r="S1436" s="38"/>
      <c r="U1436" s="58"/>
      <c r="X1436" s="58"/>
      <c r="Y1436" s="58"/>
    </row>
    <row r="1437" spans="1:25">
      <c r="A1437" s="56"/>
      <c r="D1437" s="38"/>
      <c r="E1437" s="38"/>
      <c r="F1437" s="38"/>
      <c r="G1437" s="38"/>
      <c r="H1437" s="38"/>
      <c r="I1437" s="38"/>
      <c r="J1437" s="38"/>
      <c r="K1437" s="57"/>
      <c r="L1437" s="38"/>
      <c r="M1437" s="38"/>
      <c r="N1437" s="38"/>
      <c r="O1437" s="38"/>
      <c r="P1437" s="38"/>
      <c r="Q1437" s="38"/>
      <c r="R1437" s="57"/>
      <c r="S1437" s="38"/>
      <c r="U1437" s="58"/>
      <c r="X1437" s="58"/>
      <c r="Y1437" s="58"/>
    </row>
    <row r="1438" spans="1:25">
      <c r="A1438" s="56"/>
      <c r="D1438" s="38"/>
      <c r="E1438" s="38"/>
      <c r="F1438" s="38"/>
      <c r="G1438" s="38"/>
      <c r="H1438" s="38"/>
      <c r="I1438" s="38"/>
      <c r="J1438" s="38"/>
      <c r="K1438" s="57"/>
      <c r="L1438" s="38"/>
      <c r="M1438" s="38"/>
      <c r="N1438" s="38"/>
      <c r="O1438" s="38"/>
      <c r="P1438" s="38"/>
      <c r="Q1438" s="38"/>
      <c r="R1438" s="57"/>
      <c r="S1438" s="38"/>
      <c r="U1438" s="58"/>
      <c r="X1438" s="58"/>
      <c r="Y1438" s="58"/>
    </row>
    <row r="1439" spans="1:25">
      <c r="A1439" s="56"/>
      <c r="D1439" s="38"/>
      <c r="E1439" s="38"/>
      <c r="F1439" s="38"/>
      <c r="G1439" s="38"/>
      <c r="H1439" s="38"/>
      <c r="I1439" s="38"/>
      <c r="J1439" s="38"/>
      <c r="K1439" s="57"/>
      <c r="L1439" s="38"/>
      <c r="M1439" s="38"/>
      <c r="N1439" s="38"/>
      <c r="O1439" s="38"/>
      <c r="P1439" s="38"/>
      <c r="Q1439" s="38"/>
      <c r="R1439" s="57"/>
      <c r="S1439" s="38"/>
      <c r="U1439" s="58"/>
      <c r="X1439" s="58"/>
      <c r="Y1439" s="58"/>
    </row>
    <row r="1440" spans="1:25">
      <c r="A1440" s="56"/>
      <c r="D1440" s="38"/>
      <c r="E1440" s="38"/>
      <c r="F1440" s="38"/>
      <c r="G1440" s="38"/>
      <c r="H1440" s="38"/>
      <c r="I1440" s="38"/>
      <c r="J1440" s="38"/>
      <c r="K1440" s="57"/>
      <c r="L1440" s="38"/>
      <c r="M1440" s="38"/>
      <c r="N1440" s="38"/>
      <c r="O1440" s="38"/>
      <c r="P1440" s="38"/>
      <c r="Q1440" s="38"/>
      <c r="R1440" s="57"/>
      <c r="S1440" s="38"/>
      <c r="U1440" s="58"/>
      <c r="X1440" s="58"/>
      <c r="Y1440" s="58"/>
    </row>
    <row r="1441" spans="1:25">
      <c r="A1441" s="56"/>
      <c r="D1441" s="38"/>
      <c r="E1441" s="38"/>
      <c r="F1441" s="38"/>
      <c r="G1441" s="38"/>
      <c r="H1441" s="38"/>
      <c r="I1441" s="38"/>
      <c r="J1441" s="38"/>
      <c r="K1441" s="57"/>
      <c r="L1441" s="38"/>
      <c r="M1441" s="38"/>
      <c r="N1441" s="38"/>
      <c r="O1441" s="38"/>
      <c r="P1441" s="38"/>
      <c r="Q1441" s="38"/>
      <c r="R1441" s="57"/>
      <c r="S1441" s="38"/>
      <c r="U1441" s="58"/>
      <c r="X1441" s="58"/>
      <c r="Y1441" s="58"/>
    </row>
    <row r="1442" spans="1:25">
      <c r="A1442" s="56"/>
      <c r="D1442" s="38"/>
      <c r="E1442" s="38"/>
      <c r="F1442" s="38"/>
      <c r="G1442" s="38"/>
      <c r="H1442" s="38"/>
      <c r="I1442" s="38"/>
      <c r="J1442" s="38"/>
      <c r="K1442" s="57"/>
      <c r="L1442" s="38"/>
      <c r="M1442" s="38"/>
      <c r="N1442" s="38"/>
      <c r="O1442" s="38"/>
      <c r="P1442" s="38"/>
      <c r="Q1442" s="38"/>
      <c r="R1442" s="57"/>
      <c r="S1442" s="38"/>
      <c r="U1442" s="58"/>
      <c r="X1442" s="58"/>
      <c r="Y1442" s="58"/>
    </row>
    <row r="1443" spans="1:25">
      <c r="A1443" s="56"/>
      <c r="D1443" s="38"/>
      <c r="E1443" s="38"/>
      <c r="F1443" s="38"/>
      <c r="G1443" s="38"/>
      <c r="H1443" s="38"/>
      <c r="I1443" s="38"/>
      <c r="J1443" s="38"/>
      <c r="K1443" s="57"/>
      <c r="L1443" s="38"/>
      <c r="M1443" s="38"/>
      <c r="N1443" s="38"/>
      <c r="O1443" s="38"/>
      <c r="P1443" s="38"/>
      <c r="Q1443" s="38"/>
      <c r="R1443" s="57"/>
      <c r="S1443" s="38"/>
      <c r="U1443" s="58"/>
      <c r="X1443" s="58"/>
      <c r="Y1443" s="58"/>
    </row>
    <row r="1444" spans="1:25">
      <c r="A1444" s="56"/>
      <c r="D1444" s="38"/>
      <c r="E1444" s="38"/>
      <c r="F1444" s="38"/>
      <c r="G1444" s="38"/>
      <c r="H1444" s="38"/>
      <c r="I1444" s="38"/>
      <c r="J1444" s="38"/>
      <c r="K1444" s="57"/>
      <c r="L1444" s="38"/>
      <c r="M1444" s="38"/>
      <c r="N1444" s="38"/>
      <c r="O1444" s="38"/>
      <c r="P1444" s="38"/>
      <c r="Q1444" s="38"/>
      <c r="R1444" s="57"/>
      <c r="S1444" s="38"/>
      <c r="U1444" s="58"/>
      <c r="X1444" s="58"/>
      <c r="Y1444" s="58"/>
    </row>
    <row r="1445" spans="1:25">
      <c r="A1445" s="56"/>
      <c r="D1445" s="38"/>
      <c r="E1445" s="38"/>
      <c r="F1445" s="38"/>
      <c r="G1445" s="38"/>
      <c r="H1445" s="38"/>
      <c r="I1445" s="38"/>
      <c r="J1445" s="38"/>
      <c r="K1445" s="57"/>
      <c r="L1445" s="38"/>
      <c r="M1445" s="38"/>
      <c r="N1445" s="38"/>
      <c r="O1445" s="38"/>
      <c r="P1445" s="38"/>
      <c r="Q1445" s="38"/>
      <c r="R1445" s="57"/>
      <c r="S1445" s="38"/>
      <c r="U1445" s="58"/>
      <c r="X1445" s="58"/>
      <c r="Y1445" s="58"/>
    </row>
    <row r="1446" spans="1:25">
      <c r="A1446" s="56"/>
      <c r="D1446" s="38"/>
      <c r="E1446" s="38"/>
      <c r="F1446" s="38"/>
      <c r="G1446" s="38"/>
      <c r="H1446" s="38"/>
      <c r="I1446" s="38"/>
      <c r="J1446" s="38"/>
      <c r="K1446" s="57"/>
      <c r="L1446" s="38"/>
      <c r="M1446" s="38"/>
      <c r="N1446" s="38"/>
      <c r="O1446" s="38"/>
      <c r="P1446" s="38"/>
      <c r="Q1446" s="38"/>
      <c r="R1446" s="57"/>
      <c r="S1446" s="38"/>
      <c r="U1446" s="58"/>
      <c r="X1446" s="58"/>
      <c r="Y1446" s="58"/>
    </row>
    <row r="1447" spans="1:25">
      <c r="A1447" s="56"/>
      <c r="D1447" s="38"/>
      <c r="E1447" s="38"/>
      <c r="F1447" s="38"/>
      <c r="G1447" s="38"/>
      <c r="H1447" s="38"/>
      <c r="I1447" s="38"/>
      <c r="J1447" s="38"/>
      <c r="K1447" s="57"/>
      <c r="L1447" s="38"/>
      <c r="M1447" s="38"/>
      <c r="N1447" s="38"/>
      <c r="O1447" s="38"/>
      <c r="P1447" s="38"/>
      <c r="Q1447" s="38"/>
      <c r="R1447" s="57"/>
      <c r="S1447" s="38"/>
      <c r="U1447" s="58"/>
      <c r="X1447" s="58"/>
      <c r="Y1447" s="58"/>
    </row>
    <row r="1448" spans="1:25">
      <c r="A1448" s="56"/>
      <c r="D1448" s="38"/>
      <c r="E1448" s="38"/>
      <c r="F1448" s="38"/>
      <c r="G1448" s="38"/>
      <c r="H1448" s="38"/>
      <c r="I1448" s="38"/>
      <c r="J1448" s="38"/>
      <c r="K1448" s="57"/>
      <c r="L1448" s="38"/>
      <c r="M1448" s="38"/>
      <c r="N1448" s="38"/>
      <c r="O1448" s="38"/>
      <c r="P1448" s="38"/>
      <c r="Q1448" s="38"/>
      <c r="R1448" s="57"/>
      <c r="S1448" s="38"/>
      <c r="U1448" s="58"/>
      <c r="X1448" s="58"/>
      <c r="Y1448" s="58"/>
    </row>
    <row r="1449" spans="1:25">
      <c r="A1449" s="56"/>
      <c r="D1449" s="38"/>
      <c r="E1449" s="38"/>
      <c r="F1449" s="38"/>
      <c r="G1449" s="38"/>
      <c r="H1449" s="38"/>
      <c r="I1449" s="38"/>
      <c r="J1449" s="38"/>
      <c r="K1449" s="57"/>
      <c r="L1449" s="38"/>
      <c r="M1449" s="38"/>
      <c r="N1449" s="38"/>
      <c r="O1449" s="38"/>
      <c r="P1449" s="38"/>
      <c r="Q1449" s="38"/>
      <c r="R1449" s="57"/>
      <c r="S1449" s="38"/>
      <c r="U1449" s="58"/>
      <c r="X1449" s="58"/>
      <c r="Y1449" s="58"/>
    </row>
    <row r="1450" spans="1:25">
      <c r="A1450" s="56"/>
      <c r="D1450" s="38"/>
      <c r="E1450" s="38"/>
      <c r="F1450" s="38"/>
      <c r="G1450" s="38"/>
      <c r="H1450" s="38"/>
      <c r="I1450" s="38"/>
      <c r="J1450" s="38"/>
      <c r="K1450" s="57"/>
      <c r="L1450" s="38"/>
      <c r="M1450" s="38"/>
      <c r="N1450" s="38"/>
      <c r="O1450" s="38"/>
      <c r="P1450" s="38"/>
      <c r="Q1450" s="38"/>
      <c r="R1450" s="57"/>
      <c r="S1450" s="38"/>
      <c r="U1450" s="58"/>
      <c r="X1450" s="58"/>
      <c r="Y1450" s="58"/>
    </row>
    <row r="1451" spans="1:25">
      <c r="A1451" s="56"/>
      <c r="D1451" s="38"/>
      <c r="E1451" s="38"/>
      <c r="F1451" s="38"/>
      <c r="G1451" s="38"/>
      <c r="H1451" s="38"/>
      <c r="I1451" s="38"/>
      <c r="J1451" s="38"/>
      <c r="K1451" s="57"/>
      <c r="L1451" s="38"/>
      <c r="M1451" s="38"/>
      <c r="N1451" s="38"/>
      <c r="O1451" s="38"/>
      <c r="P1451" s="38"/>
      <c r="Q1451" s="38"/>
      <c r="R1451" s="57"/>
      <c r="S1451" s="38"/>
      <c r="U1451" s="58"/>
      <c r="X1451" s="58"/>
      <c r="Y1451" s="58"/>
    </row>
    <row r="1452" spans="1:25">
      <c r="A1452" s="56"/>
      <c r="D1452" s="38"/>
      <c r="E1452" s="38"/>
      <c r="F1452" s="38"/>
      <c r="G1452" s="38"/>
      <c r="H1452" s="38"/>
      <c r="I1452" s="38"/>
      <c r="J1452" s="38"/>
      <c r="K1452" s="57"/>
      <c r="L1452" s="38"/>
      <c r="M1452" s="38"/>
      <c r="N1452" s="38"/>
      <c r="O1452" s="38"/>
      <c r="P1452" s="38"/>
      <c r="Q1452" s="38"/>
      <c r="R1452" s="57"/>
      <c r="S1452" s="38"/>
      <c r="U1452" s="58"/>
      <c r="X1452" s="58"/>
      <c r="Y1452" s="58"/>
    </row>
    <row r="1453" spans="1:25">
      <c r="A1453" s="56"/>
      <c r="D1453" s="38"/>
      <c r="E1453" s="38"/>
      <c r="F1453" s="38"/>
      <c r="G1453" s="38"/>
      <c r="H1453" s="38"/>
      <c r="I1453" s="38"/>
      <c r="J1453" s="38"/>
      <c r="K1453" s="57"/>
      <c r="L1453" s="38"/>
      <c r="M1453" s="38"/>
      <c r="N1453" s="38"/>
      <c r="O1453" s="38"/>
      <c r="P1453" s="38"/>
      <c r="Q1453" s="38"/>
      <c r="R1453" s="57"/>
      <c r="S1453" s="38"/>
      <c r="U1453" s="58"/>
      <c r="X1453" s="58"/>
      <c r="Y1453" s="58"/>
    </row>
    <row r="1454" spans="1:25">
      <c r="A1454" s="56"/>
      <c r="D1454" s="38"/>
      <c r="E1454" s="38"/>
      <c r="F1454" s="38"/>
      <c r="G1454" s="38"/>
      <c r="H1454" s="38"/>
      <c r="I1454" s="38"/>
      <c r="J1454" s="38"/>
      <c r="K1454" s="57"/>
      <c r="L1454" s="38"/>
      <c r="M1454" s="38"/>
      <c r="N1454" s="38"/>
      <c r="O1454" s="38"/>
      <c r="P1454" s="38"/>
      <c r="Q1454" s="38"/>
      <c r="R1454" s="57"/>
      <c r="S1454" s="38"/>
      <c r="U1454" s="58"/>
      <c r="X1454" s="58"/>
      <c r="Y1454" s="58"/>
    </row>
    <row r="1455" spans="1:25">
      <c r="A1455" s="56"/>
      <c r="D1455" s="38"/>
      <c r="E1455" s="38"/>
      <c r="F1455" s="38"/>
      <c r="G1455" s="38"/>
      <c r="H1455" s="38"/>
      <c r="I1455" s="38"/>
      <c r="J1455" s="38"/>
      <c r="K1455" s="57"/>
      <c r="L1455" s="38"/>
      <c r="M1455" s="38"/>
      <c r="N1455" s="38"/>
      <c r="O1455" s="38"/>
      <c r="P1455" s="38"/>
      <c r="Q1455" s="38"/>
      <c r="R1455" s="57"/>
      <c r="S1455" s="38"/>
      <c r="U1455" s="58"/>
      <c r="X1455" s="58"/>
      <c r="Y1455" s="58"/>
    </row>
    <row r="1456" spans="1:25">
      <c r="A1456" s="56"/>
      <c r="D1456" s="38"/>
      <c r="E1456" s="38"/>
      <c r="F1456" s="38"/>
      <c r="G1456" s="38"/>
      <c r="H1456" s="38"/>
      <c r="I1456" s="38"/>
      <c r="J1456" s="38"/>
      <c r="K1456" s="57"/>
      <c r="L1456" s="38"/>
      <c r="M1456" s="38"/>
      <c r="N1456" s="38"/>
      <c r="O1456" s="38"/>
      <c r="P1456" s="38"/>
      <c r="Q1456" s="38"/>
      <c r="R1456" s="57"/>
      <c r="S1456" s="38"/>
      <c r="U1456" s="58"/>
      <c r="X1456" s="58"/>
      <c r="Y1456" s="58"/>
    </row>
    <row r="1457" spans="1:25">
      <c r="A1457" s="56"/>
      <c r="D1457" s="38"/>
      <c r="E1457" s="38"/>
      <c r="F1457" s="38"/>
      <c r="G1457" s="38"/>
      <c r="H1457" s="38"/>
      <c r="I1457" s="38"/>
      <c r="J1457" s="38"/>
      <c r="K1457" s="57"/>
      <c r="L1457" s="38"/>
      <c r="M1457" s="38"/>
      <c r="N1457" s="38"/>
      <c r="O1457" s="38"/>
      <c r="P1457" s="38"/>
      <c r="Q1457" s="38"/>
      <c r="R1457" s="57"/>
      <c r="S1457" s="38"/>
      <c r="U1457" s="58"/>
      <c r="X1457" s="58"/>
      <c r="Y1457" s="58"/>
    </row>
    <row r="1458" spans="1:25">
      <c r="A1458" s="56"/>
      <c r="D1458" s="38"/>
      <c r="E1458" s="38"/>
      <c r="F1458" s="38"/>
      <c r="G1458" s="38"/>
      <c r="H1458" s="38"/>
      <c r="I1458" s="38"/>
      <c r="J1458" s="38"/>
      <c r="K1458" s="57"/>
      <c r="L1458" s="38"/>
      <c r="M1458" s="38"/>
      <c r="N1458" s="38"/>
      <c r="O1458" s="38"/>
      <c r="P1458" s="38"/>
      <c r="Q1458" s="38"/>
      <c r="R1458" s="57"/>
      <c r="S1458" s="38"/>
      <c r="U1458" s="58"/>
      <c r="X1458" s="58"/>
      <c r="Y1458" s="58"/>
    </row>
    <row r="1459" spans="1:25">
      <c r="A1459" s="56"/>
      <c r="D1459" s="38"/>
      <c r="E1459" s="38"/>
      <c r="F1459" s="38"/>
      <c r="G1459" s="38"/>
      <c r="H1459" s="38"/>
      <c r="I1459" s="38"/>
      <c r="J1459" s="38"/>
      <c r="K1459" s="57"/>
      <c r="L1459" s="38"/>
      <c r="M1459" s="38"/>
      <c r="N1459" s="38"/>
      <c r="O1459" s="38"/>
      <c r="P1459" s="38"/>
      <c r="Q1459" s="38"/>
      <c r="R1459" s="57"/>
      <c r="S1459" s="38"/>
      <c r="U1459" s="58"/>
      <c r="X1459" s="58"/>
      <c r="Y1459" s="58"/>
    </row>
    <row r="1460" spans="1:25">
      <c r="A1460" s="56"/>
      <c r="D1460" s="38"/>
      <c r="E1460" s="38"/>
      <c r="F1460" s="38"/>
      <c r="G1460" s="38"/>
      <c r="H1460" s="38"/>
      <c r="I1460" s="38"/>
      <c r="J1460" s="38"/>
      <c r="K1460" s="57"/>
      <c r="L1460" s="38"/>
      <c r="M1460" s="38"/>
      <c r="N1460" s="38"/>
      <c r="O1460" s="38"/>
      <c r="P1460" s="38"/>
      <c r="Q1460" s="38"/>
      <c r="R1460" s="57"/>
      <c r="S1460" s="38"/>
      <c r="U1460" s="58"/>
      <c r="X1460" s="58"/>
      <c r="Y1460" s="58"/>
    </row>
    <row r="1461" spans="1:25">
      <c r="A1461" s="56"/>
      <c r="D1461" s="38"/>
      <c r="E1461" s="38"/>
      <c r="F1461" s="38"/>
      <c r="G1461" s="38"/>
      <c r="H1461" s="38"/>
      <c r="I1461" s="38"/>
      <c r="J1461" s="38"/>
      <c r="K1461" s="57"/>
      <c r="L1461" s="38"/>
      <c r="M1461" s="38"/>
      <c r="N1461" s="38"/>
      <c r="O1461" s="38"/>
      <c r="P1461" s="38"/>
      <c r="Q1461" s="38"/>
      <c r="R1461" s="57"/>
      <c r="S1461" s="38"/>
      <c r="U1461" s="58"/>
      <c r="X1461" s="58"/>
      <c r="Y1461" s="58"/>
    </row>
    <row r="1462" spans="1:25">
      <c r="A1462" s="56"/>
      <c r="D1462" s="38"/>
      <c r="E1462" s="38"/>
      <c r="F1462" s="38"/>
      <c r="G1462" s="38"/>
      <c r="H1462" s="38"/>
      <c r="I1462" s="38"/>
      <c r="J1462" s="38"/>
      <c r="K1462" s="57"/>
      <c r="L1462" s="38"/>
      <c r="M1462" s="38"/>
      <c r="N1462" s="38"/>
      <c r="O1462" s="38"/>
      <c r="P1462" s="38"/>
      <c r="Q1462" s="38"/>
      <c r="R1462" s="57"/>
      <c r="S1462" s="38"/>
      <c r="U1462" s="58"/>
      <c r="X1462" s="58"/>
      <c r="Y1462" s="58"/>
    </row>
    <row r="1463" spans="1:25">
      <c r="A1463" s="56"/>
      <c r="D1463" s="38"/>
      <c r="E1463" s="38"/>
      <c r="F1463" s="38"/>
      <c r="G1463" s="38"/>
      <c r="H1463" s="38"/>
      <c r="I1463" s="38"/>
      <c r="J1463" s="38"/>
      <c r="K1463" s="57"/>
      <c r="L1463" s="38"/>
      <c r="M1463" s="38"/>
      <c r="N1463" s="38"/>
      <c r="O1463" s="38"/>
      <c r="P1463" s="38"/>
      <c r="Q1463" s="38"/>
      <c r="R1463" s="57"/>
      <c r="S1463" s="38"/>
      <c r="U1463" s="58"/>
      <c r="X1463" s="58"/>
      <c r="Y1463" s="58"/>
    </row>
    <row r="1464" spans="1:25">
      <c r="A1464" s="56"/>
      <c r="D1464" s="38"/>
      <c r="E1464" s="38"/>
      <c r="F1464" s="38"/>
      <c r="G1464" s="38"/>
      <c r="H1464" s="38"/>
      <c r="I1464" s="38"/>
      <c r="J1464" s="38"/>
      <c r="K1464" s="57"/>
      <c r="L1464" s="38"/>
      <c r="M1464" s="38"/>
      <c r="N1464" s="38"/>
      <c r="O1464" s="38"/>
      <c r="P1464" s="38"/>
      <c r="Q1464" s="38"/>
      <c r="R1464" s="57"/>
      <c r="S1464" s="38"/>
      <c r="U1464" s="58"/>
      <c r="X1464" s="58"/>
      <c r="Y1464" s="58"/>
    </row>
    <row r="1465" spans="1:25">
      <c r="A1465" s="56"/>
      <c r="D1465" s="38"/>
      <c r="E1465" s="38"/>
      <c r="F1465" s="38"/>
      <c r="G1465" s="38"/>
      <c r="H1465" s="38"/>
      <c r="I1465" s="38"/>
      <c r="J1465" s="38"/>
      <c r="K1465" s="57"/>
      <c r="L1465" s="38"/>
      <c r="M1465" s="38"/>
      <c r="N1465" s="38"/>
      <c r="O1465" s="38"/>
      <c r="P1465" s="38"/>
      <c r="Q1465" s="38"/>
      <c r="R1465" s="57"/>
      <c r="S1465" s="38"/>
      <c r="U1465" s="58"/>
      <c r="X1465" s="58"/>
      <c r="Y1465" s="58"/>
    </row>
    <row r="1466" spans="1:25">
      <c r="A1466" s="56"/>
      <c r="D1466" s="38"/>
      <c r="E1466" s="38"/>
      <c r="F1466" s="38"/>
      <c r="G1466" s="38"/>
      <c r="H1466" s="38"/>
      <c r="I1466" s="38"/>
      <c r="J1466" s="38"/>
      <c r="K1466" s="57"/>
      <c r="L1466" s="38"/>
      <c r="M1466" s="38"/>
      <c r="N1466" s="38"/>
      <c r="O1466" s="38"/>
      <c r="P1466" s="38"/>
      <c r="Q1466" s="38"/>
      <c r="R1466" s="57"/>
      <c r="S1466" s="38"/>
      <c r="U1466" s="58"/>
      <c r="X1466" s="58"/>
      <c r="Y1466" s="58"/>
    </row>
    <row r="1467" spans="1:25">
      <c r="A1467" s="56"/>
      <c r="D1467" s="38"/>
      <c r="E1467" s="38"/>
      <c r="F1467" s="38"/>
      <c r="G1467" s="38"/>
      <c r="H1467" s="38"/>
      <c r="I1467" s="38"/>
      <c r="J1467" s="38"/>
      <c r="K1467" s="57"/>
      <c r="L1467" s="38"/>
      <c r="M1467" s="38"/>
      <c r="N1467" s="38"/>
      <c r="O1467" s="38"/>
      <c r="P1467" s="38"/>
      <c r="Q1467" s="38"/>
      <c r="R1467" s="57"/>
      <c r="S1467" s="38"/>
      <c r="U1467" s="58"/>
      <c r="X1467" s="58"/>
      <c r="Y1467" s="58"/>
    </row>
    <row r="1468" spans="1:25">
      <c r="A1468" s="56"/>
      <c r="D1468" s="38"/>
      <c r="E1468" s="38"/>
      <c r="F1468" s="38"/>
      <c r="G1468" s="38"/>
      <c r="H1468" s="38"/>
      <c r="I1468" s="38"/>
      <c r="J1468" s="38"/>
      <c r="K1468" s="57"/>
      <c r="L1468" s="38"/>
      <c r="M1468" s="38"/>
      <c r="N1468" s="38"/>
      <c r="O1468" s="38"/>
      <c r="P1468" s="38"/>
      <c r="Q1468" s="38"/>
      <c r="R1468" s="57"/>
      <c r="S1468" s="38"/>
      <c r="U1468" s="58"/>
      <c r="X1468" s="58"/>
      <c r="Y1468" s="58"/>
    </row>
    <row r="1469" spans="1:25">
      <c r="A1469" s="56"/>
      <c r="D1469" s="38"/>
      <c r="E1469" s="38"/>
      <c r="F1469" s="38"/>
      <c r="G1469" s="38"/>
      <c r="H1469" s="38"/>
      <c r="I1469" s="38"/>
      <c r="J1469" s="38"/>
      <c r="K1469" s="57"/>
      <c r="L1469" s="38"/>
      <c r="M1469" s="38"/>
      <c r="N1469" s="38"/>
      <c r="O1469" s="38"/>
      <c r="P1469" s="38"/>
      <c r="Q1469" s="38"/>
      <c r="R1469" s="57"/>
      <c r="S1469" s="38"/>
      <c r="U1469" s="58"/>
      <c r="X1469" s="58"/>
      <c r="Y1469" s="58"/>
    </row>
    <row r="1470" spans="1:25">
      <c r="A1470" s="56"/>
      <c r="D1470" s="38"/>
      <c r="E1470" s="38"/>
      <c r="F1470" s="38"/>
      <c r="G1470" s="38"/>
      <c r="H1470" s="38"/>
      <c r="I1470" s="38"/>
      <c r="J1470" s="38"/>
      <c r="K1470" s="57"/>
      <c r="L1470" s="38"/>
      <c r="M1470" s="38"/>
      <c r="N1470" s="38"/>
      <c r="O1470" s="38"/>
      <c r="P1470" s="38"/>
      <c r="Q1470" s="38"/>
      <c r="R1470" s="57"/>
      <c r="S1470" s="38"/>
      <c r="U1470" s="58"/>
      <c r="X1470" s="58"/>
      <c r="Y1470" s="58"/>
    </row>
    <row r="1471" spans="1:25">
      <c r="A1471" s="56"/>
      <c r="D1471" s="38"/>
      <c r="E1471" s="38"/>
      <c r="F1471" s="38"/>
      <c r="G1471" s="38"/>
      <c r="H1471" s="38"/>
      <c r="I1471" s="38"/>
      <c r="J1471" s="38"/>
      <c r="K1471" s="57"/>
      <c r="L1471" s="38"/>
      <c r="M1471" s="38"/>
      <c r="N1471" s="38"/>
      <c r="O1471" s="38"/>
      <c r="P1471" s="38"/>
      <c r="Q1471" s="38"/>
      <c r="R1471" s="57"/>
      <c r="S1471" s="38"/>
      <c r="U1471" s="58"/>
      <c r="X1471" s="58"/>
      <c r="Y1471" s="58"/>
    </row>
    <row r="1472" spans="1:25">
      <c r="A1472" s="56"/>
      <c r="D1472" s="38"/>
      <c r="E1472" s="38"/>
      <c r="F1472" s="38"/>
      <c r="G1472" s="38"/>
      <c r="H1472" s="38"/>
      <c r="I1472" s="38"/>
      <c r="J1472" s="38"/>
      <c r="K1472" s="57"/>
      <c r="L1472" s="38"/>
      <c r="M1472" s="38"/>
      <c r="N1472" s="38"/>
      <c r="O1472" s="38"/>
      <c r="P1472" s="38"/>
      <c r="Q1472" s="38"/>
      <c r="R1472" s="57"/>
      <c r="S1472" s="38"/>
      <c r="U1472" s="58"/>
      <c r="X1472" s="58"/>
      <c r="Y1472" s="58"/>
    </row>
    <row r="1473" spans="1:25">
      <c r="A1473" s="56"/>
      <c r="D1473" s="38"/>
      <c r="E1473" s="38"/>
      <c r="F1473" s="38"/>
      <c r="G1473" s="38"/>
      <c r="H1473" s="38"/>
      <c r="I1473" s="38"/>
      <c r="J1473" s="38"/>
      <c r="K1473" s="57"/>
      <c r="L1473" s="38"/>
      <c r="M1473" s="38"/>
      <c r="N1473" s="38"/>
      <c r="O1473" s="38"/>
      <c r="P1473" s="38"/>
      <c r="Q1473" s="38"/>
      <c r="R1473" s="57"/>
      <c r="S1473" s="38"/>
      <c r="U1473" s="58"/>
      <c r="X1473" s="58"/>
      <c r="Y1473" s="58"/>
    </row>
    <row r="1474" spans="1:25">
      <c r="A1474" s="56"/>
      <c r="D1474" s="38"/>
      <c r="E1474" s="38"/>
      <c r="F1474" s="38"/>
      <c r="G1474" s="38"/>
      <c r="H1474" s="38"/>
      <c r="I1474" s="38"/>
      <c r="J1474" s="38"/>
      <c r="K1474" s="57"/>
      <c r="L1474" s="38"/>
      <c r="M1474" s="38"/>
      <c r="N1474" s="38"/>
      <c r="O1474" s="38"/>
      <c r="P1474" s="38"/>
      <c r="Q1474" s="38"/>
      <c r="R1474" s="57"/>
      <c r="S1474" s="38"/>
      <c r="U1474" s="58"/>
      <c r="X1474" s="58"/>
      <c r="Y1474" s="58"/>
    </row>
    <row r="1475" spans="1:25">
      <c r="A1475" s="56"/>
      <c r="D1475" s="38"/>
      <c r="E1475" s="38"/>
      <c r="F1475" s="38"/>
      <c r="G1475" s="38"/>
      <c r="H1475" s="38"/>
      <c r="I1475" s="38"/>
      <c r="J1475" s="38"/>
      <c r="K1475" s="57"/>
      <c r="L1475" s="38"/>
      <c r="M1475" s="38"/>
      <c r="N1475" s="38"/>
      <c r="O1475" s="38"/>
      <c r="P1475" s="38"/>
      <c r="Q1475" s="38"/>
      <c r="R1475" s="57"/>
      <c r="S1475" s="38"/>
      <c r="U1475" s="58"/>
      <c r="X1475" s="58"/>
      <c r="Y1475" s="58"/>
    </row>
    <row r="1476" spans="1:25">
      <c r="A1476" s="56"/>
      <c r="D1476" s="38"/>
      <c r="E1476" s="38"/>
      <c r="F1476" s="38"/>
      <c r="G1476" s="38"/>
      <c r="H1476" s="38"/>
      <c r="I1476" s="38"/>
      <c r="J1476" s="38"/>
      <c r="K1476" s="57"/>
      <c r="L1476" s="38"/>
      <c r="M1476" s="38"/>
      <c r="N1476" s="38"/>
      <c r="O1476" s="38"/>
      <c r="P1476" s="38"/>
      <c r="Q1476" s="38"/>
      <c r="R1476" s="57"/>
      <c r="S1476" s="38"/>
      <c r="U1476" s="58"/>
      <c r="X1476" s="58"/>
      <c r="Y1476" s="58"/>
    </row>
    <row r="1477" spans="1:25">
      <c r="A1477" s="56"/>
      <c r="D1477" s="38"/>
      <c r="E1477" s="38"/>
      <c r="F1477" s="38"/>
      <c r="G1477" s="38"/>
      <c r="H1477" s="38"/>
      <c r="I1477" s="38"/>
      <c r="J1477" s="38"/>
      <c r="K1477" s="57"/>
      <c r="L1477" s="38"/>
      <c r="M1477" s="38"/>
      <c r="N1477" s="38"/>
      <c r="O1477" s="38"/>
      <c r="P1477" s="38"/>
      <c r="Q1477" s="38"/>
      <c r="R1477" s="57"/>
      <c r="S1477" s="38"/>
      <c r="U1477" s="58"/>
      <c r="X1477" s="58"/>
      <c r="Y1477" s="58"/>
    </row>
    <row r="1478" spans="1:25">
      <c r="A1478" s="56"/>
      <c r="D1478" s="38"/>
      <c r="E1478" s="38"/>
      <c r="F1478" s="38"/>
      <c r="G1478" s="38"/>
      <c r="H1478" s="38"/>
      <c r="I1478" s="38"/>
      <c r="J1478" s="38"/>
      <c r="K1478" s="57"/>
      <c r="L1478" s="38"/>
      <c r="M1478" s="38"/>
      <c r="N1478" s="38"/>
      <c r="O1478" s="38"/>
      <c r="P1478" s="38"/>
      <c r="Q1478" s="38"/>
      <c r="R1478" s="57"/>
      <c r="S1478" s="38"/>
      <c r="U1478" s="58"/>
      <c r="X1478" s="58"/>
      <c r="Y1478" s="58"/>
    </row>
    <row r="1479" spans="1:25">
      <c r="A1479" s="56"/>
      <c r="D1479" s="38"/>
      <c r="E1479" s="38"/>
      <c r="F1479" s="38"/>
      <c r="G1479" s="38"/>
      <c r="H1479" s="38"/>
      <c r="I1479" s="38"/>
      <c r="J1479" s="38"/>
      <c r="K1479" s="57"/>
      <c r="L1479" s="38"/>
      <c r="M1479" s="38"/>
      <c r="N1479" s="38"/>
      <c r="O1479" s="38"/>
      <c r="P1479" s="38"/>
      <c r="Q1479" s="38"/>
      <c r="R1479" s="57"/>
      <c r="S1479" s="38"/>
      <c r="U1479" s="58"/>
      <c r="X1479" s="58"/>
      <c r="Y1479" s="58"/>
    </row>
    <row r="1480" spans="1:25">
      <c r="A1480" s="56"/>
      <c r="D1480" s="38"/>
      <c r="E1480" s="38"/>
      <c r="F1480" s="38"/>
      <c r="G1480" s="38"/>
      <c r="H1480" s="38"/>
      <c r="I1480" s="38"/>
      <c r="J1480" s="38"/>
      <c r="K1480" s="57"/>
      <c r="L1480" s="38"/>
      <c r="M1480" s="38"/>
      <c r="N1480" s="38"/>
      <c r="O1480" s="38"/>
      <c r="P1480" s="38"/>
      <c r="Q1480" s="38"/>
      <c r="R1480" s="57"/>
      <c r="S1480" s="38"/>
      <c r="U1480" s="58"/>
      <c r="X1480" s="58"/>
      <c r="Y1480" s="58"/>
    </row>
    <row r="1481" spans="1:25">
      <c r="A1481" s="56"/>
      <c r="D1481" s="38"/>
      <c r="E1481" s="38"/>
      <c r="F1481" s="38"/>
      <c r="G1481" s="38"/>
      <c r="H1481" s="38"/>
      <c r="I1481" s="38"/>
      <c r="J1481" s="38"/>
      <c r="K1481" s="57"/>
      <c r="L1481" s="38"/>
      <c r="M1481" s="38"/>
      <c r="N1481" s="38"/>
      <c r="O1481" s="38"/>
      <c r="P1481" s="38"/>
      <c r="Q1481" s="38"/>
      <c r="R1481" s="57"/>
      <c r="S1481" s="38"/>
      <c r="U1481" s="58"/>
      <c r="X1481" s="58"/>
      <c r="Y1481" s="58"/>
    </row>
    <row r="1482" spans="1:25">
      <c r="A1482" s="56"/>
      <c r="D1482" s="38"/>
      <c r="E1482" s="38"/>
      <c r="F1482" s="38"/>
      <c r="G1482" s="38"/>
      <c r="H1482" s="38"/>
      <c r="I1482" s="38"/>
      <c r="J1482" s="38"/>
      <c r="K1482" s="57"/>
      <c r="L1482" s="38"/>
      <c r="M1482" s="38"/>
      <c r="N1482" s="38"/>
      <c r="O1482" s="38"/>
      <c r="P1482" s="38"/>
      <c r="Q1482" s="38"/>
      <c r="R1482" s="57"/>
      <c r="S1482" s="38"/>
      <c r="U1482" s="58"/>
      <c r="X1482" s="58"/>
      <c r="Y1482" s="58"/>
    </row>
    <row r="1483" spans="1:25">
      <c r="A1483" s="56"/>
      <c r="D1483" s="38"/>
      <c r="E1483" s="38"/>
      <c r="F1483" s="38"/>
      <c r="G1483" s="38"/>
      <c r="H1483" s="38"/>
      <c r="I1483" s="38"/>
      <c r="J1483" s="38"/>
      <c r="K1483" s="57"/>
      <c r="L1483" s="38"/>
      <c r="M1483" s="38"/>
      <c r="N1483" s="38"/>
      <c r="O1483" s="38"/>
      <c r="P1483" s="38"/>
      <c r="Q1483" s="38"/>
      <c r="R1483" s="57"/>
      <c r="S1483" s="38"/>
      <c r="U1483" s="58"/>
      <c r="X1483" s="58"/>
      <c r="Y1483" s="58"/>
    </row>
    <row r="1484" spans="1:25">
      <c r="A1484" s="56"/>
      <c r="D1484" s="38"/>
      <c r="E1484" s="38"/>
      <c r="F1484" s="38"/>
      <c r="G1484" s="38"/>
      <c r="H1484" s="38"/>
      <c r="I1484" s="38"/>
      <c r="J1484" s="38"/>
      <c r="K1484" s="57"/>
      <c r="L1484" s="38"/>
      <c r="M1484" s="38"/>
      <c r="N1484" s="38"/>
      <c r="O1484" s="38"/>
      <c r="P1484" s="38"/>
      <c r="Q1484" s="38"/>
      <c r="R1484" s="57"/>
      <c r="S1484" s="38"/>
      <c r="U1484" s="58"/>
      <c r="X1484" s="58"/>
      <c r="Y1484" s="58"/>
    </row>
    <row r="1485" spans="1:25">
      <c r="A1485" s="56"/>
      <c r="D1485" s="38"/>
      <c r="E1485" s="38"/>
      <c r="F1485" s="38"/>
      <c r="G1485" s="38"/>
      <c r="H1485" s="38"/>
      <c r="I1485" s="38"/>
      <c r="J1485" s="38"/>
      <c r="K1485" s="57"/>
      <c r="L1485" s="38"/>
      <c r="M1485" s="38"/>
      <c r="N1485" s="38"/>
      <c r="O1485" s="38"/>
      <c r="P1485" s="38"/>
      <c r="Q1485" s="38"/>
      <c r="R1485" s="57"/>
      <c r="S1485" s="38"/>
      <c r="U1485" s="58"/>
      <c r="X1485" s="58"/>
      <c r="Y1485" s="58"/>
    </row>
    <row r="1486" spans="1:25">
      <c r="A1486" s="56"/>
      <c r="D1486" s="38"/>
      <c r="E1486" s="38"/>
      <c r="F1486" s="38"/>
      <c r="G1486" s="38"/>
      <c r="H1486" s="38"/>
      <c r="I1486" s="38"/>
      <c r="J1486" s="38"/>
      <c r="K1486" s="57"/>
      <c r="L1486" s="38"/>
      <c r="M1486" s="38"/>
      <c r="N1486" s="38"/>
      <c r="O1486" s="38"/>
      <c r="P1486" s="38"/>
      <c r="Q1486" s="38"/>
      <c r="R1486" s="57"/>
      <c r="S1486" s="38"/>
      <c r="U1486" s="58"/>
      <c r="X1486" s="58"/>
      <c r="Y1486" s="58"/>
    </row>
    <row r="1487" spans="1:25">
      <c r="A1487" s="56"/>
      <c r="D1487" s="38"/>
      <c r="E1487" s="38"/>
      <c r="F1487" s="38"/>
      <c r="G1487" s="38"/>
      <c r="H1487" s="38"/>
      <c r="I1487" s="38"/>
      <c r="J1487" s="38"/>
      <c r="K1487" s="57"/>
      <c r="L1487" s="38"/>
      <c r="M1487" s="38"/>
      <c r="N1487" s="38"/>
      <c r="O1487" s="38"/>
      <c r="P1487" s="38"/>
      <c r="Q1487" s="38"/>
      <c r="R1487" s="57"/>
      <c r="S1487" s="38"/>
      <c r="U1487" s="58"/>
      <c r="X1487" s="58"/>
      <c r="Y1487" s="58"/>
    </row>
    <row r="1488" spans="1:25">
      <c r="A1488" s="56"/>
      <c r="D1488" s="38"/>
      <c r="E1488" s="38"/>
      <c r="F1488" s="38"/>
      <c r="G1488" s="38"/>
      <c r="H1488" s="38"/>
      <c r="I1488" s="38"/>
      <c r="J1488" s="38"/>
      <c r="K1488" s="57"/>
      <c r="L1488" s="38"/>
      <c r="M1488" s="38"/>
      <c r="N1488" s="38"/>
      <c r="O1488" s="38"/>
      <c r="P1488" s="38"/>
      <c r="Q1488" s="38"/>
      <c r="R1488" s="57"/>
      <c r="S1488" s="38"/>
      <c r="U1488" s="58"/>
      <c r="X1488" s="58"/>
      <c r="Y1488" s="58"/>
    </row>
    <row r="1489" spans="1:25">
      <c r="A1489" s="56"/>
      <c r="D1489" s="38"/>
      <c r="E1489" s="38"/>
      <c r="F1489" s="38"/>
      <c r="G1489" s="38"/>
      <c r="H1489" s="38"/>
      <c r="I1489" s="38"/>
      <c r="J1489" s="38"/>
      <c r="K1489" s="57"/>
      <c r="L1489" s="38"/>
      <c r="M1489" s="38"/>
      <c r="N1489" s="38"/>
      <c r="O1489" s="38"/>
      <c r="P1489" s="38"/>
      <c r="Q1489" s="38"/>
      <c r="R1489" s="57"/>
      <c r="S1489" s="38"/>
      <c r="U1489" s="58"/>
      <c r="X1489" s="58"/>
      <c r="Y1489" s="58"/>
    </row>
    <row r="1490" spans="1:25">
      <c r="A1490" s="56"/>
      <c r="D1490" s="38"/>
      <c r="E1490" s="38"/>
      <c r="F1490" s="38"/>
      <c r="G1490" s="38"/>
      <c r="H1490" s="38"/>
      <c r="I1490" s="38"/>
      <c r="J1490" s="38"/>
      <c r="K1490" s="57"/>
      <c r="L1490" s="38"/>
      <c r="M1490" s="38"/>
      <c r="N1490" s="38"/>
      <c r="O1490" s="38"/>
      <c r="P1490" s="38"/>
      <c r="Q1490" s="38"/>
      <c r="R1490" s="57"/>
      <c r="S1490" s="38"/>
      <c r="U1490" s="58"/>
      <c r="X1490" s="58"/>
      <c r="Y1490" s="58"/>
    </row>
    <row r="1491" spans="1:25">
      <c r="A1491" s="56"/>
      <c r="D1491" s="38"/>
      <c r="E1491" s="38"/>
      <c r="F1491" s="38"/>
      <c r="G1491" s="38"/>
      <c r="H1491" s="38"/>
      <c r="I1491" s="38"/>
      <c r="J1491" s="38"/>
      <c r="K1491" s="57"/>
      <c r="L1491" s="38"/>
      <c r="M1491" s="38"/>
      <c r="N1491" s="38"/>
      <c r="O1491" s="38"/>
      <c r="P1491" s="38"/>
      <c r="Q1491" s="38"/>
      <c r="R1491" s="57"/>
      <c r="S1491" s="38"/>
      <c r="U1491" s="58"/>
      <c r="X1491" s="58"/>
      <c r="Y1491" s="58"/>
    </row>
    <row r="1492" spans="1:25">
      <c r="A1492" s="56"/>
      <c r="D1492" s="38"/>
      <c r="E1492" s="38"/>
      <c r="F1492" s="38"/>
      <c r="G1492" s="38"/>
      <c r="H1492" s="38"/>
      <c r="I1492" s="38"/>
      <c r="J1492" s="38"/>
      <c r="K1492" s="57"/>
      <c r="L1492" s="38"/>
      <c r="M1492" s="38"/>
      <c r="N1492" s="38"/>
      <c r="O1492" s="38"/>
      <c r="P1492" s="38"/>
      <c r="Q1492" s="38"/>
      <c r="R1492" s="57"/>
      <c r="S1492" s="38"/>
      <c r="U1492" s="58"/>
      <c r="X1492" s="58"/>
      <c r="Y1492" s="58"/>
    </row>
    <row r="1493" spans="1:25">
      <c r="A1493" s="56"/>
      <c r="D1493" s="38"/>
      <c r="E1493" s="38"/>
      <c r="F1493" s="38"/>
      <c r="G1493" s="38"/>
      <c r="H1493" s="38"/>
      <c r="I1493" s="38"/>
      <c r="J1493" s="38"/>
      <c r="K1493" s="57"/>
      <c r="L1493" s="38"/>
      <c r="M1493" s="38"/>
      <c r="N1493" s="38"/>
      <c r="O1493" s="38"/>
      <c r="P1493" s="38"/>
      <c r="Q1493" s="38"/>
      <c r="R1493" s="57"/>
      <c r="S1493" s="38"/>
      <c r="U1493" s="58"/>
      <c r="X1493" s="58"/>
      <c r="Y1493" s="58"/>
    </row>
    <row r="1494" spans="1:25">
      <c r="A1494" s="56"/>
      <c r="D1494" s="38"/>
      <c r="E1494" s="38"/>
      <c r="F1494" s="38"/>
      <c r="G1494" s="38"/>
      <c r="H1494" s="38"/>
      <c r="I1494" s="38"/>
      <c r="J1494" s="38"/>
      <c r="K1494" s="57"/>
      <c r="L1494" s="38"/>
      <c r="M1494" s="38"/>
      <c r="N1494" s="38"/>
      <c r="O1494" s="38"/>
      <c r="P1494" s="38"/>
      <c r="Q1494" s="38"/>
      <c r="R1494" s="57"/>
      <c r="S1494" s="38"/>
      <c r="U1494" s="58"/>
      <c r="X1494" s="58"/>
      <c r="Y1494" s="58"/>
    </row>
    <row r="1495" spans="1:25">
      <c r="A1495" s="56"/>
      <c r="D1495" s="38"/>
      <c r="E1495" s="38"/>
      <c r="F1495" s="38"/>
      <c r="G1495" s="38"/>
      <c r="H1495" s="38"/>
      <c r="I1495" s="38"/>
      <c r="J1495" s="38"/>
      <c r="K1495" s="57"/>
      <c r="L1495" s="38"/>
      <c r="M1495" s="38"/>
      <c r="N1495" s="38"/>
      <c r="O1495" s="38"/>
      <c r="P1495" s="38"/>
      <c r="Q1495" s="38"/>
      <c r="R1495" s="57"/>
      <c r="S1495" s="38"/>
      <c r="U1495" s="58"/>
      <c r="X1495" s="58"/>
      <c r="Y1495" s="58"/>
    </row>
    <row r="1496" spans="1:25">
      <c r="A1496" s="56"/>
      <c r="D1496" s="38"/>
      <c r="E1496" s="38"/>
      <c r="F1496" s="38"/>
      <c r="G1496" s="38"/>
      <c r="H1496" s="38"/>
      <c r="I1496" s="38"/>
      <c r="J1496" s="38"/>
      <c r="K1496" s="57"/>
      <c r="L1496" s="38"/>
      <c r="M1496" s="38"/>
      <c r="N1496" s="38"/>
      <c r="O1496" s="38"/>
      <c r="P1496" s="38"/>
      <c r="Q1496" s="38"/>
      <c r="R1496" s="57"/>
      <c r="S1496" s="38"/>
      <c r="U1496" s="58"/>
      <c r="X1496" s="58"/>
      <c r="Y1496" s="58"/>
    </row>
    <row r="1497" spans="1:25">
      <c r="A1497" s="56"/>
      <c r="D1497" s="38"/>
      <c r="E1497" s="38"/>
      <c r="F1497" s="38"/>
      <c r="G1497" s="38"/>
      <c r="H1497" s="38"/>
      <c r="I1497" s="38"/>
      <c r="J1497" s="38"/>
      <c r="K1497" s="57"/>
      <c r="L1497" s="38"/>
      <c r="M1497" s="38"/>
      <c r="N1497" s="38"/>
      <c r="O1497" s="38"/>
      <c r="P1497" s="38"/>
      <c r="Q1497" s="38"/>
      <c r="R1497" s="57"/>
      <c r="S1497" s="38"/>
      <c r="U1497" s="58"/>
      <c r="X1497" s="58"/>
      <c r="Y1497" s="58"/>
    </row>
    <row r="1498" spans="1:25">
      <c r="A1498" s="56"/>
      <c r="D1498" s="38"/>
      <c r="E1498" s="38"/>
      <c r="F1498" s="38"/>
      <c r="G1498" s="38"/>
      <c r="H1498" s="38"/>
      <c r="I1498" s="38"/>
      <c r="J1498" s="38"/>
      <c r="K1498" s="57"/>
      <c r="L1498" s="38"/>
      <c r="M1498" s="38"/>
      <c r="N1498" s="38"/>
      <c r="O1498" s="38"/>
      <c r="P1498" s="38"/>
      <c r="Q1498" s="38"/>
      <c r="R1498" s="57"/>
      <c r="S1498" s="38"/>
      <c r="U1498" s="58"/>
      <c r="X1498" s="58"/>
      <c r="Y1498" s="58"/>
    </row>
    <row r="1499" spans="1:25">
      <c r="A1499" s="56"/>
      <c r="D1499" s="38"/>
      <c r="E1499" s="38"/>
      <c r="F1499" s="38"/>
      <c r="G1499" s="38"/>
      <c r="H1499" s="38"/>
      <c r="I1499" s="38"/>
      <c r="J1499" s="38"/>
      <c r="K1499" s="57"/>
      <c r="L1499" s="38"/>
      <c r="M1499" s="38"/>
      <c r="N1499" s="38"/>
      <c r="O1499" s="38"/>
      <c r="P1499" s="38"/>
      <c r="Q1499" s="38"/>
      <c r="R1499" s="57"/>
      <c r="S1499" s="38"/>
      <c r="U1499" s="58"/>
      <c r="X1499" s="58"/>
      <c r="Y1499" s="58"/>
    </row>
    <row r="1500" spans="1:25">
      <c r="A1500" s="56"/>
      <c r="D1500" s="38"/>
      <c r="E1500" s="38"/>
      <c r="F1500" s="38"/>
      <c r="G1500" s="38"/>
      <c r="H1500" s="38"/>
      <c r="I1500" s="38"/>
      <c r="J1500" s="38"/>
      <c r="K1500" s="57"/>
      <c r="L1500" s="38"/>
      <c r="M1500" s="38"/>
      <c r="N1500" s="38"/>
      <c r="O1500" s="38"/>
      <c r="P1500" s="38"/>
      <c r="Q1500" s="38"/>
      <c r="R1500" s="57"/>
      <c r="S1500" s="38"/>
      <c r="U1500" s="58"/>
      <c r="X1500" s="58"/>
      <c r="Y1500" s="58"/>
    </row>
    <row r="1501" spans="1:25">
      <c r="A1501" s="56"/>
      <c r="D1501" s="38"/>
      <c r="E1501" s="38"/>
      <c r="F1501" s="38"/>
      <c r="G1501" s="38"/>
      <c r="H1501" s="38"/>
      <c r="I1501" s="38"/>
      <c r="J1501" s="38"/>
      <c r="K1501" s="57"/>
      <c r="L1501" s="38"/>
      <c r="M1501" s="38"/>
      <c r="N1501" s="38"/>
      <c r="O1501" s="38"/>
      <c r="P1501" s="38"/>
      <c r="Q1501" s="38"/>
      <c r="R1501" s="57"/>
      <c r="S1501" s="38"/>
      <c r="U1501" s="58"/>
      <c r="X1501" s="58"/>
      <c r="Y1501" s="58"/>
    </row>
    <row r="1502" spans="1:25">
      <c r="A1502" s="56"/>
      <c r="D1502" s="38"/>
      <c r="E1502" s="38"/>
      <c r="F1502" s="38"/>
      <c r="G1502" s="38"/>
      <c r="H1502" s="38"/>
      <c r="I1502" s="38"/>
      <c r="J1502" s="38"/>
      <c r="K1502" s="57"/>
      <c r="L1502" s="38"/>
      <c r="M1502" s="38"/>
      <c r="N1502" s="38"/>
      <c r="O1502" s="38"/>
      <c r="P1502" s="38"/>
      <c r="Q1502" s="38"/>
      <c r="R1502" s="57"/>
      <c r="S1502" s="38"/>
      <c r="U1502" s="58"/>
      <c r="X1502" s="58"/>
      <c r="Y1502" s="58"/>
    </row>
    <row r="1503" spans="1:25">
      <c r="A1503" s="56"/>
      <c r="D1503" s="38"/>
      <c r="E1503" s="38"/>
      <c r="F1503" s="38"/>
      <c r="G1503" s="38"/>
      <c r="H1503" s="38"/>
      <c r="I1503" s="38"/>
      <c r="J1503" s="38"/>
      <c r="K1503" s="57"/>
      <c r="L1503" s="38"/>
      <c r="M1503" s="38"/>
      <c r="N1503" s="38"/>
      <c r="O1503" s="38"/>
      <c r="P1503" s="38"/>
      <c r="Q1503" s="38"/>
      <c r="R1503" s="57"/>
      <c r="S1503" s="38"/>
      <c r="U1503" s="58"/>
      <c r="X1503" s="58"/>
      <c r="Y1503" s="58"/>
    </row>
    <row r="1504" spans="1:25">
      <c r="A1504" s="56"/>
      <c r="D1504" s="38"/>
      <c r="E1504" s="38"/>
      <c r="F1504" s="38"/>
      <c r="G1504" s="38"/>
      <c r="H1504" s="38"/>
      <c r="I1504" s="38"/>
      <c r="J1504" s="38"/>
      <c r="K1504" s="57"/>
      <c r="L1504" s="38"/>
      <c r="M1504" s="38"/>
      <c r="N1504" s="38"/>
      <c r="O1504" s="38"/>
      <c r="P1504" s="38"/>
      <c r="Q1504" s="38"/>
      <c r="R1504" s="57"/>
      <c r="S1504" s="38"/>
      <c r="U1504" s="58"/>
      <c r="X1504" s="58"/>
      <c r="Y1504" s="58"/>
    </row>
    <row r="1505" spans="1:25">
      <c r="A1505" s="56"/>
      <c r="D1505" s="38"/>
      <c r="E1505" s="38"/>
      <c r="F1505" s="38"/>
      <c r="G1505" s="38"/>
      <c r="H1505" s="38"/>
      <c r="I1505" s="38"/>
      <c r="J1505" s="38"/>
      <c r="K1505" s="57"/>
      <c r="L1505" s="38"/>
      <c r="M1505" s="38"/>
      <c r="N1505" s="38"/>
      <c r="O1505" s="38"/>
      <c r="P1505" s="38"/>
      <c r="Q1505" s="38"/>
      <c r="R1505" s="57"/>
      <c r="S1505" s="38"/>
      <c r="U1505" s="58"/>
      <c r="X1505" s="58"/>
      <c r="Y1505" s="58"/>
    </row>
    <row r="1506" spans="1:25">
      <c r="A1506" s="56"/>
      <c r="D1506" s="38"/>
      <c r="E1506" s="38"/>
      <c r="F1506" s="38"/>
      <c r="G1506" s="38"/>
      <c r="H1506" s="38"/>
      <c r="I1506" s="38"/>
      <c r="J1506" s="38"/>
      <c r="K1506" s="57"/>
      <c r="L1506" s="38"/>
      <c r="M1506" s="38"/>
      <c r="N1506" s="38"/>
      <c r="O1506" s="38"/>
      <c r="P1506" s="38"/>
      <c r="Q1506" s="38"/>
      <c r="R1506" s="57"/>
      <c r="S1506" s="38"/>
      <c r="U1506" s="58"/>
      <c r="X1506" s="58"/>
      <c r="Y1506" s="58"/>
    </row>
    <row r="1507" spans="1:25">
      <c r="A1507" s="56"/>
      <c r="D1507" s="38"/>
      <c r="E1507" s="38"/>
      <c r="F1507" s="38"/>
      <c r="G1507" s="38"/>
      <c r="H1507" s="38"/>
      <c r="I1507" s="38"/>
      <c r="J1507" s="38"/>
      <c r="K1507" s="57"/>
      <c r="L1507" s="38"/>
      <c r="M1507" s="38"/>
      <c r="N1507" s="38"/>
      <c r="O1507" s="38"/>
      <c r="P1507" s="38"/>
      <c r="Q1507" s="38"/>
      <c r="R1507" s="57"/>
      <c r="S1507" s="38"/>
      <c r="U1507" s="58"/>
      <c r="X1507" s="58"/>
      <c r="Y1507" s="58"/>
    </row>
    <row r="1508" spans="1:25">
      <c r="A1508" s="56"/>
      <c r="D1508" s="38"/>
      <c r="E1508" s="38"/>
      <c r="F1508" s="38"/>
      <c r="G1508" s="38"/>
      <c r="H1508" s="38"/>
      <c r="I1508" s="38"/>
      <c r="J1508" s="38"/>
      <c r="K1508" s="57"/>
      <c r="L1508" s="38"/>
      <c r="M1508" s="38"/>
      <c r="N1508" s="38"/>
      <c r="O1508" s="38"/>
      <c r="P1508" s="38"/>
      <c r="Q1508" s="38"/>
      <c r="R1508" s="57"/>
      <c r="S1508" s="38"/>
      <c r="U1508" s="58"/>
      <c r="X1508" s="58"/>
      <c r="Y1508" s="58"/>
    </row>
    <row r="1509" spans="1:25">
      <c r="A1509" s="56"/>
      <c r="D1509" s="38"/>
      <c r="E1509" s="38"/>
      <c r="F1509" s="38"/>
      <c r="G1509" s="38"/>
      <c r="H1509" s="38"/>
      <c r="I1509" s="38"/>
      <c r="J1509" s="38"/>
      <c r="K1509" s="57"/>
      <c r="L1509" s="38"/>
      <c r="M1509" s="38"/>
      <c r="N1509" s="38"/>
      <c r="O1509" s="38"/>
      <c r="P1509" s="38"/>
      <c r="Q1509" s="38"/>
      <c r="R1509" s="57"/>
      <c r="S1509" s="38"/>
      <c r="U1509" s="58"/>
      <c r="X1509" s="58"/>
      <c r="Y1509" s="58"/>
    </row>
    <row r="1510" spans="1:25">
      <c r="A1510" s="56"/>
      <c r="D1510" s="38"/>
      <c r="E1510" s="38"/>
      <c r="F1510" s="38"/>
      <c r="G1510" s="38"/>
      <c r="H1510" s="38"/>
      <c r="I1510" s="38"/>
      <c r="J1510" s="38"/>
      <c r="K1510" s="57"/>
      <c r="L1510" s="38"/>
      <c r="M1510" s="38"/>
      <c r="N1510" s="38"/>
      <c r="O1510" s="38"/>
      <c r="P1510" s="38"/>
      <c r="Q1510" s="38"/>
      <c r="R1510" s="57"/>
      <c r="S1510" s="38"/>
      <c r="U1510" s="58"/>
      <c r="X1510" s="58"/>
      <c r="Y1510" s="58"/>
    </row>
    <row r="1511" spans="1:25">
      <c r="A1511" s="56"/>
      <c r="D1511" s="38"/>
      <c r="E1511" s="38"/>
      <c r="F1511" s="38"/>
      <c r="G1511" s="38"/>
      <c r="H1511" s="38"/>
      <c r="I1511" s="38"/>
      <c r="J1511" s="38"/>
      <c r="K1511" s="57"/>
      <c r="L1511" s="38"/>
      <c r="M1511" s="38"/>
      <c r="N1511" s="38"/>
      <c r="O1511" s="38"/>
      <c r="P1511" s="38"/>
      <c r="Q1511" s="38"/>
      <c r="R1511" s="57"/>
      <c r="S1511" s="38"/>
      <c r="U1511" s="58"/>
      <c r="X1511" s="58"/>
      <c r="Y1511" s="58"/>
    </row>
    <row r="1512" spans="1:25">
      <c r="A1512" s="56"/>
      <c r="D1512" s="38"/>
      <c r="E1512" s="38"/>
      <c r="F1512" s="38"/>
      <c r="G1512" s="38"/>
      <c r="H1512" s="38"/>
      <c r="I1512" s="38"/>
      <c r="J1512" s="38"/>
      <c r="K1512" s="57"/>
      <c r="L1512" s="38"/>
      <c r="M1512" s="38"/>
      <c r="N1512" s="38"/>
      <c r="O1512" s="38"/>
      <c r="P1512" s="38"/>
      <c r="Q1512" s="38"/>
      <c r="R1512" s="57"/>
      <c r="S1512" s="38"/>
      <c r="U1512" s="58"/>
      <c r="X1512" s="58"/>
      <c r="Y1512" s="58"/>
    </row>
    <row r="1513" spans="1:25">
      <c r="A1513" s="56"/>
      <c r="D1513" s="38"/>
      <c r="E1513" s="38"/>
      <c r="F1513" s="38"/>
      <c r="G1513" s="38"/>
      <c r="H1513" s="38"/>
      <c r="I1513" s="38"/>
      <c r="J1513" s="38"/>
      <c r="K1513" s="57"/>
      <c r="L1513" s="38"/>
      <c r="M1513" s="38"/>
      <c r="N1513" s="38"/>
      <c r="O1513" s="38"/>
      <c r="P1513" s="38"/>
      <c r="Q1513" s="38"/>
      <c r="R1513" s="57"/>
      <c r="S1513" s="38"/>
      <c r="U1513" s="58"/>
      <c r="X1513" s="58"/>
      <c r="Y1513" s="58"/>
    </row>
    <row r="1514" spans="1:25">
      <c r="A1514" s="56"/>
      <c r="D1514" s="38"/>
      <c r="E1514" s="38"/>
      <c r="F1514" s="38"/>
      <c r="G1514" s="38"/>
      <c r="H1514" s="38"/>
      <c r="I1514" s="38"/>
      <c r="J1514" s="38"/>
      <c r="K1514" s="57"/>
      <c r="L1514" s="38"/>
      <c r="M1514" s="38"/>
      <c r="N1514" s="38"/>
      <c r="O1514" s="38"/>
      <c r="P1514" s="38"/>
      <c r="Q1514" s="38"/>
      <c r="R1514" s="57"/>
      <c r="S1514" s="38"/>
      <c r="U1514" s="58"/>
      <c r="X1514" s="58"/>
      <c r="Y1514" s="58"/>
    </row>
    <row r="1515" spans="1:25">
      <c r="A1515" s="56"/>
      <c r="D1515" s="38"/>
      <c r="E1515" s="38"/>
      <c r="F1515" s="38"/>
      <c r="G1515" s="38"/>
      <c r="H1515" s="38"/>
      <c r="I1515" s="38"/>
      <c r="J1515" s="38"/>
      <c r="K1515" s="57"/>
      <c r="L1515" s="38"/>
      <c r="M1515" s="38"/>
      <c r="N1515" s="38"/>
      <c r="O1515" s="38"/>
      <c r="P1515" s="38"/>
      <c r="Q1515" s="38"/>
      <c r="R1515" s="57"/>
      <c r="S1515" s="38"/>
      <c r="U1515" s="58"/>
      <c r="X1515" s="58"/>
      <c r="Y1515" s="58"/>
    </row>
    <row r="1516" spans="1:25">
      <c r="A1516" s="56"/>
      <c r="D1516" s="38"/>
      <c r="E1516" s="38"/>
      <c r="F1516" s="38"/>
      <c r="G1516" s="38"/>
      <c r="H1516" s="38"/>
      <c r="I1516" s="38"/>
      <c r="J1516" s="38"/>
      <c r="K1516" s="57"/>
      <c r="L1516" s="38"/>
      <c r="M1516" s="38"/>
      <c r="N1516" s="38"/>
      <c r="O1516" s="38"/>
      <c r="P1516" s="38"/>
      <c r="Q1516" s="38"/>
      <c r="R1516" s="57"/>
      <c r="S1516" s="38"/>
      <c r="U1516" s="58"/>
      <c r="X1516" s="58"/>
      <c r="Y1516" s="58"/>
    </row>
    <row r="1517" spans="1:25">
      <c r="A1517" s="56"/>
      <c r="D1517" s="38"/>
      <c r="E1517" s="38"/>
      <c r="F1517" s="38"/>
      <c r="G1517" s="38"/>
      <c r="H1517" s="38"/>
      <c r="I1517" s="38"/>
      <c r="J1517" s="38"/>
      <c r="K1517" s="57"/>
      <c r="L1517" s="38"/>
      <c r="M1517" s="38"/>
      <c r="N1517" s="38"/>
      <c r="O1517" s="38"/>
      <c r="P1517" s="38"/>
      <c r="Q1517" s="38"/>
      <c r="R1517" s="57"/>
      <c r="S1517" s="38"/>
      <c r="U1517" s="58"/>
      <c r="X1517" s="58"/>
      <c r="Y1517" s="58"/>
    </row>
    <row r="1518" spans="1:25">
      <c r="A1518" s="56"/>
      <c r="D1518" s="38"/>
      <c r="E1518" s="38"/>
      <c r="F1518" s="38"/>
      <c r="G1518" s="38"/>
      <c r="H1518" s="38"/>
      <c r="I1518" s="38"/>
      <c r="J1518" s="38"/>
      <c r="K1518" s="57"/>
      <c r="L1518" s="38"/>
      <c r="M1518" s="38"/>
      <c r="N1518" s="38"/>
      <c r="O1518" s="38"/>
      <c r="P1518" s="38"/>
      <c r="Q1518" s="38"/>
      <c r="R1518" s="57"/>
      <c r="S1518" s="38"/>
      <c r="U1518" s="58"/>
      <c r="X1518" s="58"/>
      <c r="Y1518" s="58"/>
    </row>
    <row r="1519" spans="1:25">
      <c r="A1519" s="56"/>
      <c r="D1519" s="38"/>
      <c r="E1519" s="38"/>
      <c r="F1519" s="38"/>
      <c r="G1519" s="38"/>
      <c r="H1519" s="38"/>
      <c r="I1519" s="38"/>
      <c r="J1519" s="38"/>
      <c r="K1519" s="57"/>
      <c r="L1519" s="38"/>
      <c r="M1519" s="38"/>
      <c r="N1519" s="38"/>
      <c r="O1519" s="38"/>
      <c r="P1519" s="38"/>
      <c r="Q1519" s="38"/>
      <c r="R1519" s="57"/>
      <c r="S1519" s="38"/>
      <c r="U1519" s="58"/>
      <c r="X1519" s="58"/>
      <c r="Y1519" s="58"/>
    </row>
    <row r="1520" spans="1:25">
      <c r="A1520" s="56"/>
      <c r="D1520" s="38"/>
      <c r="E1520" s="38"/>
      <c r="F1520" s="38"/>
      <c r="G1520" s="38"/>
      <c r="H1520" s="38"/>
      <c r="I1520" s="38"/>
      <c r="J1520" s="38"/>
      <c r="K1520" s="57"/>
      <c r="L1520" s="38"/>
      <c r="M1520" s="38"/>
      <c r="N1520" s="38"/>
      <c r="O1520" s="38"/>
      <c r="P1520" s="38"/>
      <c r="Q1520" s="38"/>
      <c r="R1520" s="57"/>
      <c r="S1520" s="38"/>
      <c r="U1520" s="58"/>
      <c r="X1520" s="58"/>
      <c r="Y1520" s="58"/>
    </row>
    <row r="1521" spans="1:25">
      <c r="A1521" s="56"/>
      <c r="D1521" s="38"/>
      <c r="E1521" s="38"/>
      <c r="F1521" s="38"/>
      <c r="G1521" s="38"/>
      <c r="H1521" s="38"/>
      <c r="I1521" s="38"/>
      <c r="J1521" s="38"/>
      <c r="K1521" s="57"/>
      <c r="L1521" s="38"/>
      <c r="M1521" s="38"/>
      <c r="N1521" s="38"/>
      <c r="O1521" s="38"/>
      <c r="P1521" s="38"/>
      <c r="Q1521" s="38"/>
      <c r="R1521" s="57"/>
      <c r="S1521" s="38"/>
      <c r="U1521" s="58"/>
      <c r="X1521" s="58"/>
      <c r="Y1521" s="58"/>
    </row>
    <row r="1522" spans="1:25">
      <c r="A1522" s="56"/>
      <c r="D1522" s="38"/>
      <c r="E1522" s="38"/>
      <c r="F1522" s="38"/>
      <c r="G1522" s="38"/>
      <c r="H1522" s="38"/>
      <c r="I1522" s="38"/>
      <c r="J1522" s="38"/>
      <c r="K1522" s="57"/>
      <c r="L1522" s="38"/>
      <c r="M1522" s="38"/>
      <c r="N1522" s="38"/>
      <c r="O1522" s="38"/>
      <c r="P1522" s="38"/>
      <c r="Q1522" s="38"/>
      <c r="R1522" s="57"/>
      <c r="S1522" s="38"/>
      <c r="U1522" s="58"/>
      <c r="X1522" s="58"/>
      <c r="Y1522" s="58"/>
    </row>
    <row r="1523" spans="1:25">
      <c r="A1523" s="56"/>
      <c r="D1523" s="38"/>
      <c r="E1523" s="38"/>
      <c r="F1523" s="38"/>
      <c r="G1523" s="38"/>
      <c r="H1523" s="38"/>
      <c r="I1523" s="38"/>
      <c r="J1523" s="38"/>
      <c r="K1523" s="57"/>
      <c r="L1523" s="38"/>
      <c r="M1523" s="38"/>
      <c r="N1523" s="38"/>
      <c r="O1523" s="38"/>
      <c r="P1523" s="38"/>
      <c r="Q1523" s="38"/>
      <c r="R1523" s="57"/>
      <c r="S1523" s="38"/>
      <c r="U1523" s="58"/>
      <c r="X1523" s="58"/>
      <c r="Y1523" s="58"/>
    </row>
    <row r="1524" spans="1:25">
      <c r="A1524" s="56"/>
      <c r="D1524" s="38"/>
      <c r="E1524" s="38"/>
      <c r="F1524" s="38"/>
      <c r="G1524" s="38"/>
      <c r="H1524" s="38"/>
      <c r="I1524" s="38"/>
      <c r="J1524" s="38"/>
      <c r="K1524" s="57"/>
      <c r="L1524" s="38"/>
      <c r="M1524" s="38"/>
      <c r="N1524" s="38"/>
      <c r="O1524" s="38"/>
      <c r="P1524" s="38"/>
      <c r="Q1524" s="38"/>
      <c r="R1524" s="57"/>
      <c r="S1524" s="38"/>
      <c r="U1524" s="58"/>
      <c r="X1524" s="58"/>
      <c r="Y1524" s="58"/>
    </row>
    <row r="1525" spans="1:25">
      <c r="A1525" s="56"/>
      <c r="D1525" s="38"/>
      <c r="E1525" s="38"/>
      <c r="F1525" s="38"/>
      <c r="G1525" s="38"/>
      <c r="H1525" s="38"/>
      <c r="I1525" s="38"/>
      <c r="J1525" s="38"/>
      <c r="K1525" s="57"/>
      <c r="L1525" s="38"/>
      <c r="M1525" s="38"/>
      <c r="N1525" s="38"/>
      <c r="O1525" s="38"/>
      <c r="P1525" s="38"/>
      <c r="Q1525" s="38"/>
      <c r="R1525" s="57"/>
      <c r="S1525" s="38"/>
      <c r="U1525" s="58"/>
      <c r="X1525" s="58"/>
      <c r="Y1525" s="58"/>
    </row>
    <row r="1526" spans="1:25">
      <c r="A1526" s="56"/>
      <c r="D1526" s="38"/>
      <c r="E1526" s="38"/>
      <c r="F1526" s="38"/>
      <c r="G1526" s="38"/>
      <c r="H1526" s="38"/>
      <c r="I1526" s="38"/>
      <c r="J1526" s="38"/>
      <c r="K1526" s="57"/>
      <c r="L1526" s="38"/>
      <c r="M1526" s="38"/>
      <c r="N1526" s="38"/>
      <c r="O1526" s="38"/>
      <c r="P1526" s="38"/>
      <c r="Q1526" s="38"/>
      <c r="R1526" s="57"/>
      <c r="S1526" s="38"/>
      <c r="U1526" s="58"/>
      <c r="X1526" s="58"/>
      <c r="Y1526" s="58"/>
    </row>
    <row r="1527" spans="1:25">
      <c r="A1527" s="56"/>
      <c r="D1527" s="38"/>
      <c r="E1527" s="38"/>
      <c r="F1527" s="38"/>
      <c r="G1527" s="38"/>
      <c r="H1527" s="38"/>
      <c r="I1527" s="38"/>
      <c r="J1527" s="38"/>
      <c r="K1527" s="57"/>
      <c r="L1527" s="38"/>
      <c r="M1527" s="38"/>
      <c r="N1527" s="38"/>
      <c r="O1527" s="38"/>
      <c r="P1527" s="38"/>
      <c r="Q1527" s="38"/>
      <c r="R1527" s="57"/>
      <c r="S1527" s="38"/>
      <c r="U1527" s="58"/>
      <c r="X1527" s="58"/>
      <c r="Y1527" s="58"/>
    </row>
    <row r="1528" spans="1:25">
      <c r="A1528" s="56"/>
      <c r="D1528" s="38"/>
      <c r="E1528" s="38"/>
      <c r="F1528" s="38"/>
      <c r="G1528" s="38"/>
      <c r="H1528" s="38"/>
      <c r="I1528" s="38"/>
      <c r="J1528" s="38"/>
      <c r="K1528" s="57"/>
      <c r="L1528" s="38"/>
      <c r="M1528" s="38"/>
      <c r="N1528" s="38"/>
      <c r="O1528" s="38"/>
      <c r="P1528" s="38"/>
      <c r="Q1528" s="38"/>
      <c r="R1528" s="57"/>
      <c r="S1528" s="38"/>
      <c r="U1528" s="58"/>
      <c r="X1528" s="58"/>
      <c r="Y1528" s="58"/>
    </row>
    <row r="1529" spans="1:25">
      <c r="A1529" s="56"/>
      <c r="D1529" s="38"/>
      <c r="E1529" s="38"/>
      <c r="F1529" s="38"/>
      <c r="G1529" s="38"/>
      <c r="H1529" s="38"/>
      <c r="I1529" s="38"/>
      <c r="J1529" s="38"/>
      <c r="K1529" s="57"/>
      <c r="L1529" s="38"/>
      <c r="M1529" s="38"/>
      <c r="N1529" s="38"/>
      <c r="O1529" s="38"/>
      <c r="P1529" s="38"/>
      <c r="Q1529" s="38"/>
      <c r="R1529" s="57"/>
      <c r="S1529" s="38"/>
      <c r="U1529" s="58"/>
      <c r="X1529" s="58"/>
      <c r="Y1529" s="58"/>
    </row>
    <row r="1530" spans="1:25">
      <c r="A1530" s="56"/>
      <c r="D1530" s="38"/>
      <c r="E1530" s="38"/>
      <c r="F1530" s="38"/>
      <c r="G1530" s="38"/>
      <c r="H1530" s="38"/>
      <c r="I1530" s="38"/>
      <c r="J1530" s="38"/>
      <c r="K1530" s="57"/>
      <c r="L1530" s="38"/>
      <c r="M1530" s="38"/>
      <c r="N1530" s="38"/>
      <c r="O1530" s="38"/>
      <c r="P1530" s="38"/>
      <c r="Q1530" s="38"/>
      <c r="R1530" s="57"/>
      <c r="S1530" s="38"/>
      <c r="U1530" s="58"/>
      <c r="X1530" s="58"/>
      <c r="Y1530" s="58"/>
    </row>
    <row r="1531" spans="1:25">
      <c r="A1531" s="56"/>
      <c r="D1531" s="38"/>
      <c r="E1531" s="38"/>
      <c r="F1531" s="38"/>
      <c r="G1531" s="38"/>
      <c r="H1531" s="38"/>
      <c r="I1531" s="38"/>
      <c r="J1531" s="38"/>
      <c r="K1531" s="57"/>
      <c r="L1531" s="38"/>
      <c r="M1531" s="38"/>
      <c r="N1531" s="38"/>
      <c r="O1531" s="38"/>
      <c r="P1531" s="38"/>
      <c r="Q1531" s="38"/>
      <c r="R1531" s="57"/>
      <c r="S1531" s="38"/>
      <c r="U1531" s="58"/>
      <c r="X1531" s="58"/>
      <c r="Y1531" s="58"/>
    </row>
    <row r="1532" spans="1:25">
      <c r="A1532" s="56"/>
      <c r="D1532" s="38"/>
      <c r="E1532" s="38"/>
      <c r="F1532" s="38"/>
      <c r="G1532" s="38"/>
      <c r="H1532" s="38"/>
      <c r="I1532" s="38"/>
      <c r="J1532" s="38"/>
      <c r="K1532" s="57"/>
      <c r="L1532" s="38"/>
      <c r="M1532" s="38"/>
      <c r="N1532" s="38"/>
      <c r="O1532" s="38"/>
      <c r="P1532" s="38"/>
      <c r="Q1532" s="38"/>
      <c r="R1532" s="57"/>
      <c r="S1532" s="38"/>
      <c r="U1532" s="58"/>
      <c r="X1532" s="58"/>
      <c r="Y1532" s="58"/>
    </row>
    <row r="1533" spans="1:25">
      <c r="A1533" s="56"/>
      <c r="D1533" s="38"/>
      <c r="E1533" s="38"/>
      <c r="F1533" s="38"/>
      <c r="G1533" s="38"/>
      <c r="H1533" s="38"/>
      <c r="I1533" s="38"/>
      <c r="J1533" s="38"/>
      <c r="K1533" s="57"/>
      <c r="L1533" s="38"/>
      <c r="M1533" s="38"/>
      <c r="N1533" s="38"/>
      <c r="O1533" s="38"/>
      <c r="P1533" s="38"/>
      <c r="Q1533" s="38"/>
      <c r="R1533" s="57"/>
      <c r="S1533" s="38"/>
      <c r="U1533" s="58"/>
      <c r="X1533" s="58"/>
      <c r="Y1533" s="58"/>
    </row>
    <row r="1534" spans="1:25">
      <c r="A1534" s="56"/>
      <c r="D1534" s="38"/>
      <c r="E1534" s="38"/>
      <c r="F1534" s="38"/>
      <c r="G1534" s="38"/>
      <c r="H1534" s="38"/>
      <c r="I1534" s="38"/>
      <c r="J1534" s="38"/>
      <c r="K1534" s="57"/>
      <c r="L1534" s="38"/>
      <c r="M1534" s="38"/>
      <c r="N1534" s="38"/>
      <c r="O1534" s="38"/>
      <c r="P1534" s="38"/>
      <c r="Q1534" s="38"/>
      <c r="R1534" s="57"/>
      <c r="S1534" s="38"/>
      <c r="U1534" s="58"/>
      <c r="X1534" s="58"/>
      <c r="Y1534" s="58"/>
    </row>
    <row r="1535" spans="1:25">
      <c r="A1535" s="56"/>
      <c r="D1535" s="38"/>
      <c r="E1535" s="38"/>
      <c r="F1535" s="38"/>
      <c r="G1535" s="38"/>
      <c r="H1535" s="38"/>
      <c r="I1535" s="38"/>
      <c r="J1535" s="38"/>
      <c r="K1535" s="57"/>
      <c r="L1535" s="38"/>
      <c r="M1535" s="38"/>
      <c r="N1535" s="38"/>
      <c r="O1535" s="38"/>
      <c r="P1535" s="38"/>
      <c r="Q1535" s="38"/>
      <c r="R1535" s="57"/>
      <c r="S1535" s="38"/>
      <c r="U1535" s="58"/>
      <c r="X1535" s="58"/>
      <c r="Y1535" s="58"/>
    </row>
    <row r="1536" spans="1:25">
      <c r="A1536" s="56"/>
      <c r="D1536" s="38"/>
      <c r="E1536" s="38"/>
      <c r="F1536" s="38"/>
      <c r="G1536" s="38"/>
      <c r="H1536" s="38"/>
      <c r="I1536" s="38"/>
      <c r="J1536" s="38"/>
      <c r="K1536" s="57"/>
      <c r="L1536" s="38"/>
      <c r="M1536" s="38"/>
      <c r="N1536" s="38"/>
      <c r="O1536" s="38"/>
      <c r="P1536" s="38"/>
      <c r="Q1536" s="38"/>
      <c r="R1536" s="57"/>
      <c r="S1536" s="38"/>
      <c r="U1536" s="58"/>
      <c r="X1536" s="58"/>
      <c r="Y1536" s="58"/>
    </row>
    <row r="1537" spans="1:25">
      <c r="A1537" s="56"/>
      <c r="D1537" s="38"/>
      <c r="E1537" s="38"/>
      <c r="F1537" s="38"/>
      <c r="G1537" s="38"/>
      <c r="H1537" s="38"/>
      <c r="I1537" s="38"/>
      <c r="J1537" s="38"/>
      <c r="K1537" s="57"/>
      <c r="L1537" s="38"/>
      <c r="M1537" s="38"/>
      <c r="N1537" s="38"/>
      <c r="O1537" s="38"/>
      <c r="P1537" s="38"/>
      <c r="Q1537" s="38"/>
      <c r="R1537" s="57"/>
      <c r="S1537" s="38"/>
      <c r="U1537" s="58"/>
      <c r="X1537" s="58"/>
      <c r="Y1537" s="58"/>
    </row>
    <row r="1538" spans="1:25">
      <c r="A1538" s="56"/>
      <c r="D1538" s="38"/>
      <c r="E1538" s="38"/>
      <c r="F1538" s="38"/>
      <c r="G1538" s="38"/>
      <c r="H1538" s="38"/>
      <c r="I1538" s="38"/>
      <c r="J1538" s="38"/>
      <c r="K1538" s="57"/>
      <c r="L1538" s="38"/>
      <c r="M1538" s="38"/>
      <c r="N1538" s="38"/>
      <c r="O1538" s="38"/>
      <c r="P1538" s="38"/>
      <c r="Q1538" s="38"/>
      <c r="R1538" s="57"/>
      <c r="S1538" s="38"/>
      <c r="U1538" s="58"/>
      <c r="X1538" s="58"/>
      <c r="Y1538" s="58"/>
    </row>
    <row r="1539" spans="1:25">
      <c r="A1539" s="56"/>
      <c r="D1539" s="38"/>
      <c r="E1539" s="38"/>
      <c r="F1539" s="38"/>
      <c r="G1539" s="38"/>
      <c r="H1539" s="38"/>
      <c r="I1539" s="38"/>
      <c r="J1539" s="38"/>
      <c r="K1539" s="57"/>
      <c r="L1539" s="38"/>
      <c r="M1539" s="38"/>
      <c r="N1539" s="38"/>
      <c r="O1539" s="38"/>
      <c r="P1539" s="38"/>
      <c r="Q1539" s="38"/>
      <c r="R1539" s="57"/>
      <c r="S1539" s="38"/>
      <c r="U1539" s="58"/>
      <c r="X1539" s="58"/>
      <c r="Y1539" s="58"/>
    </row>
    <row r="1540" spans="1:25">
      <c r="A1540" s="56"/>
      <c r="D1540" s="38"/>
      <c r="E1540" s="38"/>
      <c r="F1540" s="38"/>
      <c r="G1540" s="38"/>
      <c r="H1540" s="38"/>
      <c r="I1540" s="38"/>
      <c r="J1540" s="38"/>
      <c r="K1540" s="57"/>
      <c r="L1540" s="38"/>
      <c r="M1540" s="38"/>
      <c r="N1540" s="38"/>
      <c r="O1540" s="38"/>
      <c r="P1540" s="38"/>
      <c r="Q1540" s="38"/>
      <c r="R1540" s="57"/>
      <c r="S1540" s="38"/>
      <c r="U1540" s="58"/>
      <c r="X1540" s="58"/>
      <c r="Y1540" s="58"/>
    </row>
    <row r="1541" spans="1:25">
      <c r="A1541" s="56"/>
      <c r="D1541" s="38"/>
      <c r="E1541" s="38"/>
      <c r="F1541" s="38"/>
      <c r="G1541" s="38"/>
      <c r="H1541" s="38"/>
      <c r="I1541" s="38"/>
      <c r="J1541" s="38"/>
      <c r="K1541" s="57"/>
      <c r="L1541" s="38"/>
      <c r="M1541" s="38"/>
      <c r="N1541" s="38"/>
      <c r="O1541" s="38"/>
      <c r="P1541" s="38"/>
      <c r="Q1541" s="38"/>
      <c r="R1541" s="57"/>
      <c r="S1541" s="38"/>
      <c r="U1541" s="58"/>
      <c r="X1541" s="58"/>
      <c r="Y1541" s="58"/>
    </row>
    <row r="1542" spans="1:25">
      <c r="A1542" s="56"/>
      <c r="D1542" s="38"/>
      <c r="E1542" s="38"/>
      <c r="F1542" s="38"/>
      <c r="G1542" s="38"/>
      <c r="H1542" s="38"/>
      <c r="I1542" s="38"/>
      <c r="J1542" s="38"/>
      <c r="K1542" s="57"/>
      <c r="L1542" s="38"/>
      <c r="M1542" s="38"/>
      <c r="N1542" s="38"/>
      <c r="O1542" s="38"/>
      <c r="P1542" s="38"/>
      <c r="Q1542" s="38"/>
      <c r="R1542" s="57"/>
      <c r="S1542" s="38"/>
      <c r="U1542" s="58"/>
      <c r="X1542" s="58"/>
      <c r="Y1542" s="58"/>
    </row>
    <row r="1543" spans="1:25">
      <c r="A1543" s="56"/>
      <c r="D1543" s="38"/>
      <c r="E1543" s="38"/>
      <c r="F1543" s="38"/>
      <c r="G1543" s="38"/>
      <c r="H1543" s="38"/>
      <c r="I1543" s="38"/>
      <c r="J1543" s="38"/>
      <c r="K1543" s="57"/>
      <c r="L1543" s="38"/>
      <c r="M1543" s="38"/>
      <c r="N1543" s="38"/>
      <c r="O1543" s="38"/>
      <c r="P1543" s="38"/>
      <c r="Q1543" s="38"/>
      <c r="R1543" s="57"/>
      <c r="S1543" s="38"/>
      <c r="U1543" s="58"/>
      <c r="X1543" s="58"/>
      <c r="Y1543" s="58"/>
    </row>
    <row r="1544" spans="1:25">
      <c r="A1544" s="56"/>
      <c r="D1544" s="38"/>
      <c r="E1544" s="38"/>
      <c r="F1544" s="38"/>
      <c r="G1544" s="38"/>
      <c r="H1544" s="38"/>
      <c r="I1544" s="38"/>
      <c r="J1544" s="38"/>
      <c r="K1544" s="57"/>
      <c r="L1544" s="38"/>
      <c r="M1544" s="38"/>
      <c r="N1544" s="38"/>
      <c r="O1544" s="38"/>
      <c r="P1544" s="38"/>
      <c r="Q1544" s="38"/>
      <c r="R1544" s="57"/>
      <c r="S1544" s="38"/>
      <c r="U1544" s="58"/>
      <c r="X1544" s="58"/>
      <c r="Y1544" s="58"/>
    </row>
    <row r="1545" spans="1:25">
      <c r="A1545" s="56"/>
      <c r="D1545" s="38"/>
      <c r="E1545" s="38"/>
      <c r="F1545" s="38"/>
      <c r="G1545" s="38"/>
      <c r="H1545" s="38"/>
      <c r="I1545" s="38"/>
      <c r="J1545" s="38"/>
      <c r="K1545" s="57"/>
      <c r="L1545" s="38"/>
      <c r="M1545" s="38"/>
      <c r="N1545" s="38"/>
      <c r="O1545" s="38"/>
      <c r="P1545" s="38"/>
      <c r="Q1545" s="38"/>
      <c r="R1545" s="57"/>
      <c r="S1545" s="38"/>
      <c r="U1545" s="58"/>
      <c r="X1545" s="58"/>
      <c r="Y1545" s="58"/>
    </row>
    <row r="1546" spans="1:25">
      <c r="A1546" s="56"/>
      <c r="D1546" s="38"/>
      <c r="E1546" s="38"/>
      <c r="F1546" s="38"/>
      <c r="G1546" s="38"/>
      <c r="H1546" s="38"/>
      <c r="I1546" s="38"/>
      <c r="J1546" s="38"/>
      <c r="K1546" s="57"/>
      <c r="L1546" s="38"/>
      <c r="M1546" s="38"/>
      <c r="N1546" s="38"/>
      <c r="O1546" s="38"/>
      <c r="P1546" s="38"/>
      <c r="Q1546" s="38"/>
      <c r="R1546" s="57"/>
      <c r="S1546" s="38"/>
      <c r="U1546" s="58"/>
      <c r="X1546" s="58"/>
      <c r="Y1546" s="58"/>
    </row>
    <row r="1547" spans="1:25">
      <c r="A1547" s="56"/>
      <c r="D1547" s="38"/>
      <c r="E1547" s="38"/>
      <c r="F1547" s="38"/>
      <c r="G1547" s="38"/>
      <c r="H1547" s="38"/>
      <c r="I1547" s="38"/>
      <c r="J1547" s="38"/>
      <c r="K1547" s="57"/>
      <c r="L1547" s="38"/>
      <c r="M1547" s="38"/>
      <c r="N1547" s="38"/>
      <c r="O1547" s="38"/>
      <c r="P1547" s="38"/>
      <c r="Q1547" s="38"/>
      <c r="R1547" s="57"/>
      <c r="S1547" s="38"/>
      <c r="U1547" s="58"/>
      <c r="X1547" s="58"/>
      <c r="Y1547" s="58"/>
    </row>
    <row r="1548" spans="1:25">
      <c r="A1548" s="56"/>
      <c r="D1548" s="38"/>
      <c r="E1548" s="38"/>
      <c r="F1548" s="38"/>
      <c r="G1548" s="38"/>
      <c r="H1548" s="38"/>
      <c r="I1548" s="38"/>
      <c r="J1548" s="38"/>
      <c r="K1548" s="57"/>
      <c r="L1548" s="38"/>
      <c r="M1548" s="38"/>
      <c r="N1548" s="38"/>
      <c r="O1548" s="38"/>
      <c r="P1548" s="38"/>
      <c r="Q1548" s="38"/>
      <c r="R1548" s="57"/>
      <c r="S1548" s="38"/>
      <c r="U1548" s="58"/>
      <c r="X1548" s="58"/>
      <c r="Y1548" s="58"/>
    </row>
    <row r="1549" spans="1:25">
      <c r="A1549" s="56"/>
      <c r="D1549" s="38"/>
      <c r="E1549" s="38"/>
      <c r="F1549" s="38"/>
      <c r="G1549" s="38"/>
      <c r="H1549" s="38"/>
      <c r="I1549" s="38"/>
      <c r="J1549" s="38"/>
      <c r="K1549" s="57"/>
      <c r="L1549" s="38"/>
      <c r="M1549" s="38"/>
      <c r="N1549" s="38"/>
      <c r="O1549" s="38"/>
      <c r="P1549" s="38"/>
      <c r="Q1549" s="38"/>
      <c r="R1549" s="57"/>
      <c r="S1549" s="38"/>
      <c r="U1549" s="58"/>
      <c r="X1549" s="58"/>
      <c r="Y1549" s="58"/>
    </row>
    <row r="1550" spans="1:25">
      <c r="A1550" s="56"/>
      <c r="D1550" s="38"/>
      <c r="E1550" s="38"/>
      <c r="F1550" s="38"/>
      <c r="G1550" s="38"/>
      <c r="H1550" s="38"/>
      <c r="I1550" s="38"/>
      <c r="J1550" s="38"/>
      <c r="K1550" s="57"/>
      <c r="L1550" s="38"/>
      <c r="M1550" s="38"/>
      <c r="N1550" s="38"/>
      <c r="O1550" s="38"/>
      <c r="P1550" s="38"/>
      <c r="Q1550" s="38"/>
      <c r="R1550" s="57"/>
      <c r="S1550" s="38"/>
      <c r="U1550" s="58"/>
      <c r="X1550" s="58"/>
      <c r="Y1550" s="58"/>
    </row>
    <row r="1551" spans="1:25">
      <c r="A1551" s="56"/>
      <c r="D1551" s="38"/>
      <c r="E1551" s="38"/>
      <c r="F1551" s="38"/>
      <c r="G1551" s="38"/>
      <c r="H1551" s="38"/>
      <c r="I1551" s="38"/>
      <c r="J1551" s="38"/>
      <c r="K1551" s="57"/>
      <c r="L1551" s="38"/>
      <c r="M1551" s="38"/>
      <c r="N1551" s="38"/>
      <c r="O1551" s="38"/>
      <c r="P1551" s="38"/>
      <c r="Q1551" s="38"/>
      <c r="R1551" s="57"/>
      <c r="S1551" s="38"/>
      <c r="U1551" s="58"/>
      <c r="X1551" s="58"/>
      <c r="Y1551" s="58"/>
    </row>
    <row r="1552" spans="1:25">
      <c r="A1552" s="56"/>
      <c r="D1552" s="38"/>
      <c r="E1552" s="38"/>
      <c r="F1552" s="38"/>
      <c r="G1552" s="38"/>
      <c r="H1552" s="38"/>
      <c r="I1552" s="38"/>
      <c r="J1552" s="38"/>
      <c r="K1552" s="57"/>
      <c r="L1552" s="38"/>
      <c r="M1552" s="38"/>
      <c r="N1552" s="38"/>
      <c r="O1552" s="38"/>
      <c r="P1552" s="38"/>
      <c r="Q1552" s="38"/>
      <c r="R1552" s="57"/>
      <c r="S1552" s="38"/>
      <c r="U1552" s="58"/>
      <c r="X1552" s="58"/>
      <c r="Y1552" s="58"/>
    </row>
    <row r="1553" spans="1:25">
      <c r="A1553" s="56"/>
      <c r="D1553" s="38"/>
      <c r="E1553" s="38"/>
      <c r="F1553" s="38"/>
      <c r="G1553" s="38"/>
      <c r="H1553" s="38"/>
      <c r="I1553" s="38"/>
      <c r="J1553" s="38"/>
      <c r="K1553" s="57"/>
      <c r="L1553" s="38"/>
      <c r="M1553" s="38"/>
      <c r="N1553" s="38"/>
      <c r="O1553" s="38"/>
      <c r="P1553" s="38"/>
      <c r="Q1553" s="38"/>
      <c r="R1553" s="57"/>
      <c r="S1553" s="38"/>
      <c r="U1553" s="58"/>
      <c r="X1553" s="58"/>
      <c r="Y1553" s="58"/>
    </row>
    <row r="1554" spans="1:25">
      <c r="A1554" s="56"/>
      <c r="D1554" s="38"/>
      <c r="E1554" s="38"/>
      <c r="F1554" s="38"/>
      <c r="G1554" s="38"/>
      <c r="H1554" s="38"/>
      <c r="I1554" s="38"/>
      <c r="J1554" s="38"/>
      <c r="K1554" s="57"/>
      <c r="L1554" s="38"/>
      <c r="M1554" s="38"/>
      <c r="N1554" s="38"/>
      <c r="O1554" s="38"/>
      <c r="P1554" s="38"/>
      <c r="Q1554" s="38"/>
      <c r="R1554" s="57"/>
      <c r="S1554" s="38"/>
      <c r="U1554" s="58"/>
      <c r="X1554" s="58"/>
      <c r="Y1554" s="58"/>
    </row>
    <row r="1555" spans="1:25">
      <c r="A1555" s="56"/>
      <c r="D1555" s="38"/>
      <c r="E1555" s="38"/>
      <c r="F1555" s="38"/>
      <c r="G1555" s="38"/>
      <c r="H1555" s="38"/>
      <c r="I1555" s="38"/>
      <c r="J1555" s="38"/>
      <c r="K1555" s="57"/>
      <c r="L1555" s="38"/>
      <c r="M1555" s="38"/>
      <c r="N1555" s="38"/>
      <c r="O1555" s="38"/>
      <c r="P1555" s="38"/>
      <c r="Q1555" s="38"/>
      <c r="R1555" s="57"/>
      <c r="S1555" s="38"/>
      <c r="U1555" s="58"/>
      <c r="X1555" s="58"/>
      <c r="Y1555" s="58"/>
    </row>
    <row r="1556" spans="1:25">
      <c r="A1556" s="56"/>
      <c r="D1556" s="38"/>
      <c r="E1556" s="38"/>
      <c r="F1556" s="38"/>
      <c r="G1556" s="38"/>
      <c r="H1556" s="38"/>
      <c r="I1556" s="38"/>
      <c r="J1556" s="38"/>
      <c r="K1556" s="57"/>
      <c r="L1556" s="38"/>
      <c r="M1556" s="38"/>
      <c r="N1556" s="38"/>
      <c r="O1556" s="38"/>
      <c r="P1556" s="38"/>
      <c r="Q1556" s="38"/>
      <c r="R1556" s="57"/>
      <c r="S1556" s="38"/>
      <c r="U1556" s="58"/>
      <c r="X1556" s="58"/>
      <c r="Y1556" s="58"/>
    </row>
    <row r="1557" spans="1:25">
      <c r="A1557" s="56"/>
      <c r="D1557" s="38"/>
      <c r="E1557" s="38"/>
      <c r="F1557" s="38"/>
      <c r="G1557" s="38"/>
      <c r="H1557" s="38"/>
      <c r="I1557" s="38"/>
      <c r="J1557" s="38"/>
      <c r="K1557" s="57"/>
      <c r="L1557" s="38"/>
      <c r="M1557" s="38"/>
      <c r="N1557" s="38"/>
      <c r="O1557" s="38"/>
      <c r="P1557" s="38"/>
      <c r="Q1557" s="38"/>
      <c r="R1557" s="57"/>
      <c r="S1557" s="38"/>
      <c r="U1557" s="58"/>
      <c r="X1557" s="58"/>
      <c r="Y1557" s="58"/>
    </row>
    <row r="1558" spans="1:25">
      <c r="A1558" s="56"/>
      <c r="D1558" s="38"/>
      <c r="E1558" s="38"/>
      <c r="F1558" s="38"/>
      <c r="G1558" s="38"/>
      <c r="H1558" s="38"/>
      <c r="I1558" s="38"/>
      <c r="J1558" s="38"/>
      <c r="K1558" s="57"/>
      <c r="L1558" s="38"/>
      <c r="M1558" s="38"/>
      <c r="N1558" s="38"/>
      <c r="O1558" s="38"/>
      <c r="P1558" s="38"/>
      <c r="Q1558" s="38"/>
      <c r="R1558" s="57"/>
      <c r="S1558" s="38"/>
      <c r="U1558" s="58"/>
      <c r="X1558" s="58"/>
      <c r="Y1558" s="58"/>
    </row>
    <row r="1559" spans="1:25">
      <c r="A1559" s="56"/>
      <c r="D1559" s="38"/>
      <c r="E1559" s="38"/>
      <c r="F1559" s="38"/>
      <c r="G1559" s="38"/>
      <c r="H1559" s="38"/>
      <c r="I1559" s="38"/>
      <c r="J1559" s="38"/>
      <c r="K1559" s="57"/>
      <c r="L1559" s="38"/>
      <c r="M1559" s="38"/>
      <c r="N1559" s="38"/>
      <c r="O1559" s="38"/>
      <c r="P1559" s="38"/>
      <c r="Q1559" s="38"/>
      <c r="R1559" s="57"/>
      <c r="S1559" s="38"/>
      <c r="U1559" s="58"/>
      <c r="X1559" s="58"/>
      <c r="Y1559" s="58"/>
    </row>
    <row r="1560" spans="1:25">
      <c r="A1560" s="56"/>
      <c r="D1560" s="38"/>
      <c r="E1560" s="38"/>
      <c r="F1560" s="38"/>
      <c r="G1560" s="38"/>
      <c r="H1560" s="38"/>
      <c r="I1560" s="38"/>
      <c r="J1560" s="38"/>
      <c r="K1560" s="57"/>
      <c r="L1560" s="38"/>
      <c r="M1560" s="38"/>
      <c r="N1560" s="38"/>
      <c r="O1560" s="38"/>
      <c r="P1560" s="38"/>
      <c r="Q1560" s="38"/>
      <c r="R1560" s="57"/>
      <c r="S1560" s="38"/>
      <c r="U1560" s="58"/>
      <c r="X1560" s="58"/>
      <c r="Y1560" s="58"/>
    </row>
    <row r="1561" spans="1:25">
      <c r="A1561" s="56"/>
      <c r="D1561" s="38"/>
      <c r="E1561" s="38"/>
      <c r="F1561" s="38"/>
      <c r="G1561" s="38"/>
      <c r="H1561" s="38"/>
      <c r="I1561" s="38"/>
      <c r="J1561" s="38"/>
      <c r="K1561" s="57"/>
      <c r="L1561" s="38"/>
      <c r="M1561" s="38"/>
      <c r="N1561" s="38"/>
      <c r="O1561" s="38"/>
      <c r="P1561" s="38"/>
      <c r="Q1561" s="38"/>
      <c r="R1561" s="57"/>
      <c r="S1561" s="38"/>
      <c r="U1561" s="58"/>
      <c r="X1561" s="58"/>
      <c r="Y1561" s="58"/>
    </row>
    <row r="1562" spans="1:25">
      <c r="A1562" s="56"/>
      <c r="D1562" s="38"/>
      <c r="E1562" s="38"/>
      <c r="F1562" s="38"/>
      <c r="G1562" s="38"/>
      <c r="H1562" s="38"/>
      <c r="I1562" s="38"/>
      <c r="J1562" s="38"/>
      <c r="K1562" s="57"/>
      <c r="L1562" s="38"/>
      <c r="M1562" s="38"/>
      <c r="N1562" s="38"/>
      <c r="O1562" s="38"/>
      <c r="P1562" s="38"/>
      <c r="Q1562" s="38"/>
      <c r="R1562" s="57"/>
      <c r="S1562" s="38"/>
      <c r="U1562" s="58"/>
      <c r="X1562" s="58"/>
      <c r="Y1562" s="58"/>
    </row>
    <row r="1563" spans="1:25">
      <c r="A1563" s="56"/>
      <c r="D1563" s="38"/>
      <c r="E1563" s="38"/>
      <c r="F1563" s="38"/>
      <c r="G1563" s="38"/>
      <c r="H1563" s="38"/>
      <c r="I1563" s="38"/>
      <c r="J1563" s="38"/>
      <c r="K1563" s="57"/>
      <c r="L1563" s="38"/>
      <c r="M1563" s="38"/>
      <c r="N1563" s="38"/>
      <c r="O1563" s="38"/>
      <c r="P1563" s="38"/>
      <c r="Q1563" s="38"/>
      <c r="R1563" s="57"/>
      <c r="S1563" s="38"/>
      <c r="U1563" s="58"/>
      <c r="X1563" s="58"/>
      <c r="Y1563" s="58"/>
    </row>
    <row r="1564" spans="1:25">
      <c r="A1564" s="56"/>
      <c r="D1564" s="38"/>
      <c r="E1564" s="38"/>
      <c r="F1564" s="38"/>
      <c r="G1564" s="38"/>
      <c r="H1564" s="38"/>
      <c r="I1564" s="38"/>
      <c r="J1564" s="38"/>
      <c r="K1564" s="57"/>
      <c r="L1564" s="38"/>
      <c r="M1564" s="38"/>
      <c r="N1564" s="38"/>
      <c r="O1564" s="38"/>
      <c r="P1564" s="38"/>
      <c r="Q1564" s="38"/>
      <c r="R1564" s="57"/>
      <c r="S1564" s="38"/>
      <c r="U1564" s="58"/>
      <c r="X1564" s="58"/>
      <c r="Y1564" s="58"/>
    </row>
    <row r="1565" spans="1:25">
      <c r="A1565" s="56"/>
      <c r="D1565" s="38"/>
      <c r="E1565" s="38"/>
      <c r="F1565" s="38"/>
      <c r="G1565" s="38"/>
      <c r="H1565" s="38"/>
      <c r="I1565" s="38"/>
      <c r="J1565" s="38"/>
      <c r="K1565" s="57"/>
      <c r="L1565" s="38"/>
      <c r="M1565" s="38"/>
      <c r="N1565" s="38"/>
      <c r="O1565" s="38"/>
      <c r="P1565" s="38"/>
      <c r="Q1565" s="38"/>
      <c r="R1565" s="57"/>
      <c r="S1565" s="38"/>
      <c r="U1565" s="58"/>
      <c r="X1565" s="58"/>
      <c r="Y1565" s="58"/>
    </row>
    <row r="1566" spans="1:25">
      <c r="A1566" s="56"/>
      <c r="D1566" s="38"/>
      <c r="E1566" s="38"/>
      <c r="F1566" s="38"/>
      <c r="G1566" s="38"/>
      <c r="H1566" s="38"/>
      <c r="I1566" s="38"/>
      <c r="J1566" s="38"/>
      <c r="K1566" s="57"/>
      <c r="L1566" s="38"/>
      <c r="M1566" s="38"/>
      <c r="N1566" s="38"/>
      <c r="O1566" s="38"/>
      <c r="P1566" s="38"/>
      <c r="Q1566" s="38"/>
      <c r="R1566" s="57"/>
      <c r="S1566" s="38"/>
      <c r="U1566" s="58"/>
      <c r="X1566" s="58"/>
      <c r="Y1566" s="58"/>
    </row>
    <row r="1567" spans="1:25">
      <c r="A1567" s="56"/>
      <c r="D1567" s="38"/>
      <c r="E1567" s="38"/>
      <c r="F1567" s="38"/>
      <c r="G1567" s="38"/>
      <c r="H1567" s="38"/>
      <c r="I1567" s="38"/>
      <c r="J1567" s="38"/>
      <c r="K1567" s="57"/>
      <c r="L1567" s="38"/>
      <c r="M1567" s="38"/>
      <c r="N1567" s="38"/>
      <c r="O1567" s="38"/>
      <c r="P1567" s="38"/>
      <c r="Q1567" s="38"/>
      <c r="R1567" s="57"/>
      <c r="S1567" s="38"/>
      <c r="U1567" s="58"/>
      <c r="X1567" s="58"/>
      <c r="Y1567" s="58"/>
    </row>
    <row r="1568" spans="1:25">
      <c r="A1568" s="56"/>
      <c r="D1568" s="38"/>
      <c r="E1568" s="38"/>
      <c r="F1568" s="38"/>
      <c r="G1568" s="38"/>
      <c r="H1568" s="38"/>
      <c r="I1568" s="38"/>
      <c r="J1568" s="38"/>
      <c r="K1568" s="57"/>
      <c r="L1568" s="38"/>
      <c r="M1568" s="38"/>
      <c r="N1568" s="38"/>
      <c r="O1568" s="38"/>
      <c r="P1568" s="38"/>
      <c r="Q1568" s="38"/>
      <c r="R1568" s="57"/>
      <c r="S1568" s="38"/>
      <c r="U1568" s="58"/>
      <c r="X1568" s="58"/>
      <c r="Y1568" s="58"/>
    </row>
    <row r="1569" spans="1:25">
      <c r="A1569" s="56"/>
      <c r="D1569" s="38"/>
      <c r="E1569" s="38"/>
      <c r="F1569" s="38"/>
      <c r="G1569" s="38"/>
      <c r="H1569" s="38"/>
      <c r="I1569" s="38"/>
      <c r="J1569" s="38"/>
      <c r="K1569" s="57"/>
      <c r="L1569" s="38"/>
      <c r="M1569" s="38"/>
      <c r="N1569" s="38"/>
      <c r="O1569" s="38"/>
      <c r="P1569" s="38"/>
      <c r="Q1569" s="38"/>
      <c r="R1569" s="57"/>
      <c r="S1569" s="38"/>
      <c r="U1569" s="58"/>
      <c r="X1569" s="58"/>
      <c r="Y1569" s="58"/>
    </row>
    <row r="1570" spans="1:25">
      <c r="A1570" s="56"/>
      <c r="D1570" s="38"/>
      <c r="E1570" s="38"/>
      <c r="F1570" s="38"/>
      <c r="G1570" s="38"/>
      <c r="H1570" s="38"/>
      <c r="I1570" s="38"/>
      <c r="J1570" s="38"/>
      <c r="K1570" s="57"/>
      <c r="L1570" s="38"/>
      <c r="M1570" s="38"/>
      <c r="N1570" s="38"/>
      <c r="O1570" s="38"/>
      <c r="P1570" s="38"/>
      <c r="Q1570" s="38"/>
      <c r="R1570" s="57"/>
      <c r="S1570" s="38"/>
      <c r="U1570" s="58"/>
      <c r="X1570" s="58"/>
      <c r="Y1570" s="58"/>
    </row>
    <row r="1571" spans="1:25">
      <c r="A1571" s="56"/>
      <c r="D1571" s="38"/>
      <c r="E1571" s="38"/>
      <c r="F1571" s="38"/>
      <c r="G1571" s="38"/>
      <c r="H1571" s="38"/>
      <c r="I1571" s="38"/>
      <c r="J1571" s="38"/>
      <c r="K1571" s="57"/>
      <c r="L1571" s="38"/>
      <c r="M1571" s="38"/>
      <c r="N1571" s="38"/>
      <c r="O1571" s="38"/>
      <c r="P1571" s="38"/>
      <c r="Q1571" s="38"/>
      <c r="R1571" s="57"/>
      <c r="S1571" s="38"/>
      <c r="U1571" s="58"/>
      <c r="X1571" s="58"/>
      <c r="Y1571" s="58"/>
    </row>
    <row r="1572" spans="1:25">
      <c r="A1572" s="56"/>
      <c r="D1572" s="38"/>
      <c r="E1572" s="38"/>
      <c r="F1572" s="38"/>
      <c r="G1572" s="38"/>
      <c r="H1572" s="38"/>
      <c r="I1572" s="38"/>
      <c r="J1572" s="38"/>
      <c r="K1572" s="57"/>
      <c r="L1572" s="38"/>
      <c r="M1572" s="38"/>
      <c r="N1572" s="38"/>
      <c r="O1572" s="38"/>
      <c r="P1572" s="38"/>
      <c r="Q1572" s="38"/>
      <c r="R1572" s="57"/>
      <c r="S1572" s="38"/>
      <c r="U1572" s="58"/>
      <c r="X1572" s="58"/>
      <c r="Y1572" s="58"/>
    </row>
    <row r="1573" spans="1:25">
      <c r="A1573" s="56"/>
      <c r="D1573" s="38"/>
      <c r="E1573" s="38"/>
      <c r="F1573" s="38"/>
      <c r="G1573" s="38"/>
      <c r="H1573" s="38"/>
      <c r="I1573" s="38"/>
      <c r="J1573" s="38"/>
      <c r="K1573" s="57"/>
      <c r="L1573" s="38"/>
      <c r="M1573" s="38"/>
      <c r="N1573" s="38"/>
      <c r="O1573" s="38"/>
      <c r="P1573" s="38"/>
      <c r="Q1573" s="38"/>
      <c r="R1573" s="57"/>
      <c r="S1573" s="38"/>
      <c r="U1573" s="58"/>
      <c r="X1573" s="58"/>
      <c r="Y1573" s="58"/>
    </row>
    <row r="1574" spans="1:25">
      <c r="A1574" s="56"/>
      <c r="D1574" s="38"/>
      <c r="E1574" s="38"/>
      <c r="F1574" s="38"/>
      <c r="G1574" s="38"/>
      <c r="H1574" s="38"/>
      <c r="I1574" s="38"/>
      <c r="J1574" s="38"/>
      <c r="K1574" s="57"/>
      <c r="L1574" s="38"/>
      <c r="M1574" s="38"/>
      <c r="N1574" s="38"/>
      <c r="O1574" s="38"/>
      <c r="P1574" s="38"/>
      <c r="Q1574" s="38"/>
      <c r="R1574" s="57"/>
      <c r="S1574" s="38"/>
      <c r="U1574" s="58"/>
      <c r="X1574" s="58"/>
      <c r="Y1574" s="58"/>
    </row>
    <row r="1575" spans="1:25">
      <c r="A1575" s="56"/>
      <c r="D1575" s="38"/>
      <c r="E1575" s="38"/>
      <c r="F1575" s="38"/>
      <c r="G1575" s="38"/>
      <c r="H1575" s="38"/>
      <c r="I1575" s="38"/>
      <c r="J1575" s="38"/>
      <c r="K1575" s="57"/>
      <c r="L1575" s="38"/>
      <c r="M1575" s="38"/>
      <c r="N1575" s="38"/>
      <c r="O1575" s="38"/>
      <c r="P1575" s="38"/>
      <c r="Q1575" s="38"/>
      <c r="R1575" s="57"/>
      <c r="S1575" s="38"/>
      <c r="U1575" s="58"/>
      <c r="X1575" s="58"/>
      <c r="Y1575" s="58"/>
    </row>
    <row r="1576" spans="1:25">
      <c r="A1576" s="56"/>
      <c r="D1576" s="38"/>
      <c r="E1576" s="38"/>
      <c r="F1576" s="38"/>
      <c r="G1576" s="38"/>
      <c r="H1576" s="38"/>
      <c r="I1576" s="38"/>
      <c r="J1576" s="38"/>
      <c r="K1576" s="57"/>
      <c r="L1576" s="38"/>
      <c r="M1576" s="38"/>
      <c r="N1576" s="38"/>
      <c r="O1576" s="38"/>
      <c r="P1576" s="38"/>
      <c r="Q1576" s="38"/>
      <c r="R1576" s="57"/>
      <c r="S1576" s="38"/>
      <c r="U1576" s="58"/>
      <c r="X1576" s="58"/>
      <c r="Y1576" s="58"/>
    </row>
    <row r="1577" spans="1:25">
      <c r="A1577" s="56"/>
      <c r="D1577" s="38"/>
      <c r="E1577" s="38"/>
      <c r="F1577" s="38"/>
      <c r="G1577" s="38"/>
      <c r="H1577" s="38"/>
      <c r="I1577" s="38"/>
      <c r="J1577" s="38"/>
      <c r="K1577" s="57"/>
      <c r="L1577" s="38"/>
      <c r="M1577" s="38"/>
      <c r="N1577" s="38"/>
      <c r="O1577" s="38"/>
      <c r="P1577" s="38"/>
      <c r="Q1577" s="38"/>
      <c r="R1577" s="57"/>
      <c r="S1577" s="38"/>
      <c r="U1577" s="58"/>
      <c r="X1577" s="58"/>
      <c r="Y1577" s="58"/>
    </row>
    <row r="1578" spans="1:25">
      <c r="A1578" s="56"/>
      <c r="D1578" s="38"/>
      <c r="E1578" s="38"/>
      <c r="F1578" s="38"/>
      <c r="G1578" s="38"/>
      <c r="H1578" s="38"/>
      <c r="I1578" s="38"/>
      <c r="J1578" s="38"/>
      <c r="K1578" s="57"/>
      <c r="L1578" s="38"/>
      <c r="M1578" s="38"/>
      <c r="N1578" s="38"/>
      <c r="O1578" s="38"/>
      <c r="P1578" s="38"/>
      <c r="Q1578" s="38"/>
      <c r="R1578" s="57"/>
      <c r="S1578" s="38"/>
      <c r="U1578" s="58"/>
      <c r="X1578" s="58"/>
      <c r="Y1578" s="58"/>
    </row>
    <row r="1579" spans="1:25">
      <c r="A1579" s="56"/>
      <c r="D1579" s="38"/>
      <c r="E1579" s="38"/>
      <c r="F1579" s="38"/>
      <c r="G1579" s="38"/>
      <c r="H1579" s="38"/>
      <c r="I1579" s="38"/>
      <c r="J1579" s="38"/>
      <c r="K1579" s="57"/>
      <c r="L1579" s="38"/>
      <c r="M1579" s="38"/>
      <c r="N1579" s="38"/>
      <c r="O1579" s="38"/>
      <c r="P1579" s="38"/>
      <c r="Q1579" s="38"/>
      <c r="R1579" s="57"/>
      <c r="S1579" s="38"/>
      <c r="U1579" s="58"/>
      <c r="X1579" s="58"/>
      <c r="Y1579" s="58"/>
    </row>
    <row r="1580" spans="1:25">
      <c r="A1580" s="56"/>
      <c r="D1580" s="38"/>
      <c r="E1580" s="38"/>
      <c r="F1580" s="38"/>
      <c r="G1580" s="38"/>
      <c r="H1580" s="38"/>
      <c r="I1580" s="38"/>
      <c r="J1580" s="38"/>
      <c r="K1580" s="57"/>
      <c r="L1580" s="38"/>
      <c r="M1580" s="38"/>
      <c r="N1580" s="38"/>
      <c r="O1580" s="38"/>
      <c r="P1580" s="38"/>
      <c r="Q1580" s="38"/>
      <c r="R1580" s="57"/>
      <c r="S1580" s="38"/>
      <c r="U1580" s="58"/>
      <c r="X1580" s="58"/>
      <c r="Y1580" s="58"/>
    </row>
    <row r="1581" spans="1:25">
      <c r="A1581" s="56"/>
      <c r="D1581" s="38"/>
      <c r="E1581" s="38"/>
      <c r="F1581" s="38"/>
      <c r="G1581" s="38"/>
      <c r="H1581" s="38"/>
      <c r="I1581" s="38"/>
      <c r="J1581" s="38"/>
      <c r="K1581" s="57"/>
      <c r="L1581" s="38"/>
      <c r="M1581" s="38"/>
      <c r="N1581" s="38"/>
      <c r="O1581" s="38"/>
      <c r="P1581" s="38"/>
      <c r="Q1581" s="38"/>
      <c r="R1581" s="57"/>
      <c r="S1581" s="38"/>
      <c r="U1581" s="58"/>
      <c r="X1581" s="58"/>
      <c r="Y1581" s="58"/>
    </row>
    <row r="1582" spans="1:25">
      <c r="A1582" s="56"/>
      <c r="D1582" s="38"/>
      <c r="E1582" s="38"/>
      <c r="F1582" s="38"/>
      <c r="G1582" s="38"/>
      <c r="H1582" s="38"/>
      <c r="I1582" s="38"/>
      <c r="J1582" s="38"/>
      <c r="K1582" s="57"/>
      <c r="L1582" s="38"/>
      <c r="M1582" s="38"/>
      <c r="N1582" s="38"/>
      <c r="O1582" s="38"/>
      <c r="P1582" s="38"/>
      <c r="Q1582" s="38"/>
      <c r="R1582" s="57"/>
      <c r="S1582" s="38"/>
      <c r="U1582" s="58"/>
      <c r="X1582" s="58"/>
      <c r="Y1582" s="58"/>
    </row>
    <row r="1583" spans="1:25">
      <c r="A1583" s="56"/>
      <c r="D1583" s="38"/>
      <c r="E1583" s="38"/>
      <c r="F1583" s="38"/>
      <c r="G1583" s="38"/>
      <c r="H1583" s="38"/>
      <c r="I1583" s="38"/>
      <c r="J1583" s="38"/>
      <c r="K1583" s="57"/>
      <c r="L1583" s="38"/>
      <c r="M1583" s="38"/>
      <c r="N1583" s="38"/>
      <c r="O1583" s="38"/>
      <c r="P1583" s="38"/>
      <c r="Q1583" s="38"/>
      <c r="R1583" s="57"/>
      <c r="S1583" s="38"/>
      <c r="U1583" s="58"/>
      <c r="X1583" s="58"/>
      <c r="Y1583" s="58"/>
    </row>
    <row r="1584" spans="1:25">
      <c r="A1584" s="56"/>
      <c r="D1584" s="38"/>
      <c r="E1584" s="38"/>
      <c r="F1584" s="38"/>
      <c r="G1584" s="38"/>
      <c r="H1584" s="38"/>
      <c r="I1584" s="38"/>
      <c r="J1584" s="38"/>
      <c r="K1584" s="57"/>
      <c r="L1584" s="38"/>
      <c r="M1584" s="38"/>
      <c r="N1584" s="38"/>
      <c r="O1584" s="38"/>
      <c r="P1584" s="38"/>
      <c r="Q1584" s="38"/>
      <c r="R1584" s="57"/>
      <c r="S1584" s="38"/>
      <c r="U1584" s="58"/>
      <c r="X1584" s="58"/>
      <c r="Y1584" s="58"/>
    </row>
    <row r="1585" spans="1:25">
      <c r="A1585" s="56"/>
      <c r="D1585" s="38"/>
      <c r="E1585" s="38"/>
      <c r="F1585" s="38"/>
      <c r="G1585" s="38"/>
      <c r="H1585" s="38"/>
      <c r="I1585" s="38"/>
      <c r="J1585" s="38"/>
      <c r="K1585" s="57"/>
      <c r="L1585" s="38"/>
      <c r="M1585" s="38"/>
      <c r="N1585" s="38"/>
      <c r="O1585" s="38"/>
      <c r="P1585" s="38"/>
      <c r="Q1585" s="38"/>
      <c r="R1585" s="57"/>
      <c r="S1585" s="38"/>
      <c r="U1585" s="58"/>
      <c r="X1585" s="58"/>
      <c r="Y1585" s="58"/>
    </row>
    <row r="1586" spans="1:25">
      <c r="A1586" s="56"/>
      <c r="D1586" s="38"/>
      <c r="E1586" s="38"/>
      <c r="F1586" s="38"/>
      <c r="G1586" s="38"/>
      <c r="H1586" s="38"/>
      <c r="I1586" s="38"/>
      <c r="J1586" s="38"/>
      <c r="K1586" s="57"/>
      <c r="L1586" s="38"/>
      <c r="M1586" s="38"/>
      <c r="N1586" s="38"/>
      <c r="O1586" s="38"/>
      <c r="P1586" s="38"/>
      <c r="Q1586" s="38"/>
      <c r="R1586" s="57"/>
      <c r="S1586" s="38"/>
      <c r="U1586" s="58"/>
      <c r="X1586" s="58"/>
      <c r="Y1586" s="58"/>
    </row>
    <row r="1587" spans="1:25">
      <c r="A1587" s="56"/>
      <c r="D1587" s="38"/>
      <c r="E1587" s="38"/>
      <c r="F1587" s="38"/>
      <c r="G1587" s="38"/>
      <c r="H1587" s="38"/>
      <c r="I1587" s="38"/>
      <c r="J1587" s="38"/>
      <c r="K1587" s="57"/>
      <c r="L1587" s="38"/>
      <c r="M1587" s="38"/>
      <c r="N1587" s="38"/>
      <c r="O1587" s="38"/>
      <c r="P1587" s="38"/>
      <c r="Q1587" s="38"/>
      <c r="R1587" s="57"/>
      <c r="S1587" s="38"/>
      <c r="U1587" s="58"/>
      <c r="X1587" s="58"/>
      <c r="Y1587" s="58"/>
    </row>
    <row r="1588" spans="1:25">
      <c r="A1588" s="56"/>
      <c r="D1588" s="38"/>
      <c r="E1588" s="38"/>
      <c r="F1588" s="38"/>
      <c r="G1588" s="38"/>
      <c r="H1588" s="38"/>
      <c r="I1588" s="38"/>
      <c r="J1588" s="38"/>
      <c r="K1588" s="57"/>
      <c r="L1588" s="38"/>
      <c r="M1588" s="38"/>
      <c r="N1588" s="38"/>
      <c r="O1588" s="38"/>
      <c r="P1588" s="38"/>
      <c r="Q1588" s="38"/>
      <c r="R1588" s="57"/>
      <c r="S1588" s="38"/>
      <c r="U1588" s="58"/>
      <c r="X1588" s="58"/>
      <c r="Y1588" s="58"/>
    </row>
    <row r="1589" spans="1:25">
      <c r="A1589" s="56"/>
      <c r="D1589" s="38"/>
      <c r="E1589" s="38"/>
      <c r="F1589" s="38"/>
      <c r="G1589" s="38"/>
      <c r="H1589" s="38"/>
      <c r="I1589" s="38"/>
      <c r="J1589" s="38"/>
      <c r="K1589" s="57"/>
      <c r="L1589" s="38"/>
      <c r="M1589" s="38"/>
      <c r="N1589" s="38"/>
      <c r="O1589" s="38"/>
      <c r="P1589" s="38"/>
      <c r="Q1589" s="38"/>
      <c r="R1589" s="57"/>
      <c r="S1589" s="38"/>
      <c r="U1589" s="58"/>
      <c r="X1589" s="58"/>
      <c r="Y1589" s="58"/>
    </row>
    <row r="1590" spans="1:25">
      <c r="A1590" s="56"/>
      <c r="D1590" s="38"/>
      <c r="E1590" s="38"/>
      <c r="F1590" s="38"/>
      <c r="G1590" s="38"/>
      <c r="H1590" s="38"/>
      <c r="I1590" s="38"/>
      <c r="J1590" s="38"/>
      <c r="K1590" s="57"/>
      <c r="L1590" s="38"/>
      <c r="M1590" s="38"/>
      <c r="N1590" s="38"/>
      <c r="O1590" s="38"/>
      <c r="P1590" s="38"/>
      <c r="Q1590" s="38"/>
      <c r="R1590" s="57"/>
      <c r="S1590" s="38"/>
      <c r="U1590" s="58"/>
      <c r="X1590" s="58"/>
      <c r="Y1590" s="58"/>
    </row>
    <row r="1591" spans="1:25">
      <c r="A1591" s="56"/>
      <c r="D1591" s="38"/>
      <c r="E1591" s="38"/>
      <c r="F1591" s="38"/>
      <c r="G1591" s="38"/>
      <c r="H1591" s="38"/>
      <c r="I1591" s="38"/>
      <c r="J1591" s="38"/>
      <c r="K1591" s="57"/>
      <c r="L1591" s="38"/>
      <c r="M1591" s="38"/>
      <c r="N1591" s="38"/>
      <c r="O1591" s="38"/>
      <c r="P1591" s="38"/>
      <c r="Q1591" s="38"/>
      <c r="R1591" s="57"/>
      <c r="S1591" s="38"/>
      <c r="U1591" s="58"/>
      <c r="X1591" s="58"/>
      <c r="Y1591" s="58"/>
    </row>
    <row r="1592" spans="1:25">
      <c r="A1592" s="56"/>
      <c r="D1592" s="38"/>
      <c r="E1592" s="38"/>
      <c r="F1592" s="38"/>
      <c r="G1592" s="38"/>
      <c r="H1592" s="38"/>
      <c r="I1592" s="38"/>
      <c r="J1592" s="38"/>
      <c r="K1592" s="57"/>
      <c r="L1592" s="38"/>
      <c r="M1592" s="38"/>
      <c r="N1592" s="38"/>
      <c r="O1592" s="38"/>
      <c r="P1592" s="38"/>
      <c r="Q1592" s="38"/>
      <c r="R1592" s="57"/>
      <c r="S1592" s="38"/>
      <c r="U1592" s="58"/>
      <c r="X1592" s="58"/>
      <c r="Y1592" s="58"/>
    </row>
    <row r="1593" spans="1:25">
      <c r="A1593" s="56"/>
      <c r="D1593" s="38"/>
      <c r="E1593" s="38"/>
      <c r="F1593" s="38"/>
      <c r="G1593" s="38"/>
      <c r="H1593" s="38"/>
      <c r="I1593" s="38"/>
      <c r="J1593" s="38"/>
      <c r="K1593" s="57"/>
      <c r="L1593" s="38"/>
      <c r="M1593" s="38"/>
      <c r="N1593" s="38"/>
      <c r="O1593" s="38"/>
      <c r="P1593" s="38"/>
      <c r="Q1593" s="38"/>
      <c r="R1593" s="57"/>
      <c r="S1593" s="38"/>
      <c r="U1593" s="58"/>
      <c r="X1593" s="58"/>
      <c r="Y1593" s="58"/>
    </row>
    <row r="1594" spans="1:25">
      <c r="A1594" s="56"/>
      <c r="D1594" s="38"/>
      <c r="E1594" s="38"/>
      <c r="F1594" s="38"/>
      <c r="G1594" s="38"/>
      <c r="H1594" s="38"/>
      <c r="I1594" s="38"/>
      <c r="J1594" s="38"/>
      <c r="K1594" s="57"/>
      <c r="L1594" s="38"/>
      <c r="M1594" s="38"/>
      <c r="N1594" s="38"/>
      <c r="O1594" s="38"/>
      <c r="P1594" s="38"/>
      <c r="Q1594" s="38"/>
      <c r="R1594" s="57"/>
      <c r="S1594" s="38"/>
      <c r="U1594" s="58"/>
      <c r="X1594" s="58"/>
      <c r="Y1594" s="58"/>
    </row>
    <row r="1595" spans="1:25">
      <c r="A1595" s="56"/>
      <c r="D1595" s="38"/>
      <c r="E1595" s="38"/>
      <c r="F1595" s="38"/>
      <c r="G1595" s="38"/>
      <c r="H1595" s="38"/>
      <c r="I1595" s="38"/>
      <c r="J1595" s="38"/>
      <c r="K1595" s="57"/>
      <c r="L1595" s="38"/>
      <c r="M1595" s="38"/>
      <c r="N1595" s="38"/>
      <c r="O1595" s="38"/>
      <c r="P1595" s="38"/>
      <c r="Q1595" s="38"/>
      <c r="R1595" s="57"/>
      <c r="S1595" s="38"/>
      <c r="U1595" s="58"/>
      <c r="X1595" s="58"/>
      <c r="Y1595" s="58"/>
    </row>
    <row r="1596" spans="1:25">
      <c r="A1596" s="56"/>
      <c r="D1596" s="38"/>
      <c r="E1596" s="38"/>
      <c r="F1596" s="38"/>
      <c r="G1596" s="38"/>
      <c r="H1596" s="38"/>
      <c r="I1596" s="38"/>
      <c r="J1596" s="38"/>
      <c r="K1596" s="57"/>
      <c r="L1596" s="38"/>
      <c r="M1596" s="38"/>
      <c r="N1596" s="38"/>
      <c r="O1596" s="38"/>
      <c r="P1596" s="38"/>
      <c r="Q1596" s="38"/>
      <c r="R1596" s="57"/>
      <c r="S1596" s="38"/>
      <c r="U1596" s="58"/>
      <c r="X1596" s="58"/>
      <c r="Y1596" s="58"/>
    </row>
    <row r="1597" spans="1:25">
      <c r="A1597" s="56"/>
      <c r="D1597" s="38"/>
      <c r="E1597" s="38"/>
      <c r="F1597" s="38"/>
      <c r="G1597" s="38"/>
      <c r="H1597" s="38"/>
      <c r="I1597" s="38"/>
      <c r="J1597" s="38"/>
      <c r="K1597" s="57"/>
      <c r="L1597" s="38"/>
      <c r="M1597" s="38"/>
      <c r="N1597" s="38"/>
      <c r="O1597" s="38"/>
      <c r="P1597" s="38"/>
      <c r="Q1597" s="38"/>
      <c r="R1597" s="57"/>
      <c r="S1597" s="38"/>
      <c r="U1597" s="58"/>
      <c r="X1597" s="58"/>
      <c r="Y1597" s="58"/>
    </row>
    <row r="1598" spans="1:25">
      <c r="A1598" s="56"/>
      <c r="D1598" s="38"/>
      <c r="E1598" s="38"/>
      <c r="F1598" s="38"/>
      <c r="G1598" s="38"/>
      <c r="H1598" s="38"/>
      <c r="I1598" s="38"/>
      <c r="J1598" s="38"/>
      <c r="K1598" s="57"/>
      <c r="L1598" s="38"/>
      <c r="M1598" s="38"/>
      <c r="N1598" s="38"/>
      <c r="O1598" s="38"/>
      <c r="P1598" s="38"/>
      <c r="Q1598" s="38"/>
      <c r="R1598" s="57"/>
      <c r="S1598" s="38"/>
      <c r="U1598" s="58"/>
      <c r="X1598" s="58"/>
      <c r="Y1598" s="58"/>
    </row>
    <row r="1599" spans="1:25">
      <c r="A1599" s="56"/>
      <c r="D1599" s="38"/>
      <c r="E1599" s="38"/>
      <c r="F1599" s="38"/>
      <c r="G1599" s="38"/>
      <c r="H1599" s="38"/>
      <c r="I1599" s="38"/>
      <c r="J1599" s="38"/>
      <c r="K1599" s="57"/>
      <c r="L1599" s="38"/>
      <c r="M1599" s="38"/>
      <c r="N1599" s="38"/>
      <c r="O1599" s="38"/>
      <c r="P1599" s="38"/>
      <c r="Q1599" s="38"/>
      <c r="R1599" s="57"/>
      <c r="S1599" s="38"/>
      <c r="U1599" s="58"/>
      <c r="X1599" s="58"/>
      <c r="Y1599" s="58"/>
    </row>
    <row r="1600" spans="1:25">
      <c r="A1600" s="56"/>
      <c r="D1600" s="38"/>
      <c r="E1600" s="38"/>
      <c r="F1600" s="38"/>
      <c r="G1600" s="38"/>
      <c r="H1600" s="38"/>
      <c r="I1600" s="38"/>
      <c r="J1600" s="38"/>
      <c r="K1600" s="57"/>
      <c r="L1600" s="38"/>
      <c r="M1600" s="38"/>
      <c r="N1600" s="38"/>
      <c r="O1600" s="38"/>
      <c r="P1600" s="38"/>
      <c r="Q1600" s="38"/>
      <c r="R1600" s="57"/>
      <c r="S1600" s="38"/>
      <c r="U1600" s="58"/>
      <c r="X1600" s="58"/>
      <c r="Y1600" s="58"/>
    </row>
    <row r="1601" spans="1:25">
      <c r="A1601" s="56"/>
      <c r="D1601" s="38"/>
      <c r="E1601" s="38"/>
      <c r="F1601" s="38"/>
      <c r="G1601" s="38"/>
      <c r="H1601" s="38"/>
      <c r="I1601" s="38"/>
      <c r="J1601" s="38"/>
      <c r="K1601" s="57"/>
      <c r="L1601" s="38"/>
      <c r="M1601" s="38"/>
      <c r="N1601" s="38"/>
      <c r="O1601" s="38"/>
      <c r="P1601" s="38"/>
      <c r="Q1601" s="38"/>
      <c r="R1601" s="57"/>
      <c r="S1601" s="38"/>
      <c r="U1601" s="58"/>
      <c r="X1601" s="58"/>
      <c r="Y1601" s="58"/>
    </row>
    <row r="1602" spans="1:25">
      <c r="A1602" s="56"/>
      <c r="D1602" s="38"/>
      <c r="E1602" s="38"/>
      <c r="F1602" s="38"/>
      <c r="G1602" s="38"/>
      <c r="H1602" s="38"/>
      <c r="I1602" s="38"/>
      <c r="J1602" s="38"/>
      <c r="K1602" s="57"/>
      <c r="L1602" s="38"/>
      <c r="M1602" s="38"/>
      <c r="N1602" s="38"/>
      <c r="O1602" s="38"/>
      <c r="P1602" s="38"/>
      <c r="Q1602" s="38"/>
      <c r="R1602" s="57"/>
      <c r="S1602" s="38"/>
      <c r="U1602" s="58"/>
      <c r="X1602" s="58"/>
      <c r="Y1602" s="58"/>
    </row>
    <row r="1603" spans="1:25">
      <c r="A1603" s="56"/>
      <c r="D1603" s="38"/>
      <c r="E1603" s="38"/>
      <c r="F1603" s="38"/>
      <c r="G1603" s="38"/>
      <c r="H1603" s="38"/>
      <c r="I1603" s="38"/>
      <c r="J1603" s="38"/>
      <c r="K1603" s="57"/>
      <c r="L1603" s="38"/>
      <c r="M1603" s="38"/>
      <c r="N1603" s="38"/>
      <c r="O1603" s="38"/>
      <c r="P1603" s="38"/>
      <c r="Q1603" s="38"/>
      <c r="R1603" s="57"/>
      <c r="S1603" s="38"/>
      <c r="U1603" s="58"/>
      <c r="X1603" s="58"/>
      <c r="Y1603" s="58"/>
    </row>
    <row r="1604" spans="1:25">
      <c r="A1604" s="56"/>
      <c r="D1604" s="38"/>
      <c r="E1604" s="38"/>
      <c r="F1604" s="38"/>
      <c r="G1604" s="38"/>
      <c r="H1604" s="38"/>
      <c r="I1604" s="38"/>
      <c r="J1604" s="38"/>
      <c r="K1604" s="57"/>
      <c r="L1604" s="38"/>
      <c r="M1604" s="38"/>
      <c r="N1604" s="38"/>
      <c r="O1604" s="38"/>
      <c r="P1604" s="38"/>
      <c r="Q1604" s="38"/>
      <c r="R1604" s="57"/>
      <c r="S1604" s="38"/>
      <c r="U1604" s="58"/>
      <c r="X1604" s="58"/>
      <c r="Y1604" s="58"/>
    </row>
    <row r="1605" spans="1:25">
      <c r="A1605" s="56"/>
      <c r="D1605" s="38"/>
      <c r="E1605" s="38"/>
      <c r="F1605" s="38"/>
      <c r="G1605" s="38"/>
      <c r="H1605" s="38"/>
      <c r="I1605" s="38"/>
      <c r="J1605" s="38"/>
      <c r="K1605" s="57"/>
      <c r="L1605" s="38"/>
      <c r="M1605" s="38"/>
      <c r="N1605" s="38"/>
      <c r="O1605" s="38"/>
      <c r="P1605" s="38"/>
      <c r="Q1605" s="38"/>
      <c r="R1605" s="57"/>
      <c r="S1605" s="38"/>
      <c r="U1605" s="58"/>
      <c r="X1605" s="58"/>
      <c r="Y1605" s="58"/>
    </row>
    <row r="1606" spans="1:25">
      <c r="A1606" s="56"/>
      <c r="D1606" s="38"/>
      <c r="E1606" s="38"/>
      <c r="F1606" s="38"/>
      <c r="G1606" s="38"/>
      <c r="H1606" s="38"/>
      <c r="I1606" s="38"/>
      <c r="J1606" s="38"/>
      <c r="K1606" s="57"/>
      <c r="L1606" s="38"/>
      <c r="M1606" s="38"/>
      <c r="N1606" s="38"/>
      <c r="O1606" s="38"/>
      <c r="P1606" s="38"/>
      <c r="Q1606" s="38"/>
      <c r="R1606" s="57"/>
      <c r="S1606" s="38"/>
      <c r="U1606" s="58"/>
      <c r="X1606" s="58"/>
      <c r="Y1606" s="58"/>
    </row>
    <row r="1607" spans="1:25">
      <c r="A1607" s="56"/>
      <c r="D1607" s="38"/>
      <c r="E1607" s="38"/>
      <c r="F1607" s="38"/>
      <c r="G1607" s="38"/>
      <c r="H1607" s="38"/>
      <c r="I1607" s="38"/>
      <c r="J1607" s="38"/>
      <c r="K1607" s="57"/>
      <c r="L1607" s="38"/>
      <c r="M1607" s="38"/>
      <c r="N1607" s="38"/>
      <c r="O1607" s="38"/>
      <c r="P1607" s="38"/>
      <c r="Q1607" s="38"/>
      <c r="R1607" s="57"/>
      <c r="S1607" s="38"/>
      <c r="U1607" s="58"/>
      <c r="X1607" s="58"/>
      <c r="Y1607" s="58"/>
    </row>
    <row r="1608" spans="1:25">
      <c r="A1608" s="56"/>
      <c r="D1608" s="38"/>
      <c r="E1608" s="38"/>
      <c r="F1608" s="38"/>
      <c r="G1608" s="38"/>
      <c r="H1608" s="38"/>
      <c r="I1608" s="38"/>
      <c r="J1608" s="38"/>
      <c r="K1608" s="57"/>
      <c r="L1608" s="38"/>
      <c r="M1608" s="38"/>
      <c r="N1608" s="38"/>
      <c r="O1608" s="38"/>
      <c r="P1608" s="38"/>
      <c r="Q1608" s="38"/>
      <c r="R1608" s="57"/>
      <c r="S1608" s="38"/>
      <c r="U1608" s="58"/>
      <c r="X1608" s="58"/>
      <c r="Y1608" s="58"/>
    </row>
    <row r="1609" spans="1:25">
      <c r="A1609" s="56"/>
      <c r="D1609" s="38"/>
      <c r="E1609" s="38"/>
      <c r="F1609" s="38"/>
      <c r="G1609" s="38"/>
      <c r="H1609" s="38"/>
      <c r="I1609" s="38"/>
      <c r="J1609" s="38"/>
      <c r="K1609" s="57"/>
      <c r="L1609" s="38"/>
      <c r="M1609" s="38"/>
      <c r="N1609" s="38"/>
      <c r="O1609" s="38"/>
      <c r="P1609" s="38"/>
      <c r="Q1609" s="38"/>
      <c r="R1609" s="57"/>
      <c r="S1609" s="38"/>
      <c r="U1609" s="58"/>
      <c r="X1609" s="58"/>
      <c r="Y1609" s="58"/>
    </row>
    <row r="1610" spans="1:25">
      <c r="A1610" s="56"/>
      <c r="D1610" s="38"/>
      <c r="E1610" s="38"/>
      <c r="F1610" s="38"/>
      <c r="G1610" s="38"/>
      <c r="H1610" s="38"/>
      <c r="I1610" s="38"/>
      <c r="J1610" s="38"/>
      <c r="K1610" s="57"/>
      <c r="L1610" s="38"/>
      <c r="M1610" s="38"/>
      <c r="N1610" s="38"/>
      <c r="O1610" s="38"/>
      <c r="P1610" s="38"/>
      <c r="Q1610" s="38"/>
      <c r="R1610" s="57"/>
      <c r="S1610" s="38"/>
      <c r="U1610" s="58"/>
      <c r="X1610" s="58"/>
      <c r="Y1610" s="58"/>
    </row>
    <row r="1611" spans="1:25">
      <c r="A1611" s="56"/>
      <c r="D1611" s="38"/>
      <c r="E1611" s="38"/>
      <c r="F1611" s="38"/>
      <c r="G1611" s="38"/>
      <c r="H1611" s="38"/>
      <c r="I1611" s="38"/>
      <c r="J1611" s="38"/>
      <c r="K1611" s="57"/>
      <c r="L1611" s="38"/>
      <c r="M1611" s="38"/>
      <c r="N1611" s="38"/>
      <c r="O1611" s="38"/>
      <c r="P1611" s="38"/>
      <c r="Q1611" s="38"/>
      <c r="R1611" s="57"/>
      <c r="S1611" s="38"/>
      <c r="U1611" s="58"/>
      <c r="X1611" s="58"/>
      <c r="Y1611" s="58"/>
    </row>
    <row r="1612" spans="1:25">
      <c r="A1612" s="56"/>
      <c r="D1612" s="38"/>
      <c r="E1612" s="38"/>
      <c r="F1612" s="38"/>
      <c r="G1612" s="38"/>
      <c r="H1612" s="38"/>
      <c r="I1612" s="38"/>
      <c r="J1612" s="38"/>
      <c r="K1612" s="57"/>
      <c r="L1612" s="38"/>
      <c r="M1612" s="38"/>
      <c r="N1612" s="38"/>
      <c r="O1612" s="38"/>
      <c r="P1612" s="38"/>
      <c r="Q1612" s="38"/>
      <c r="R1612" s="57"/>
      <c r="S1612" s="38"/>
      <c r="U1612" s="58"/>
      <c r="X1612" s="58"/>
      <c r="Y1612" s="58"/>
    </row>
    <row r="1613" spans="1:25">
      <c r="A1613" s="56"/>
      <c r="D1613" s="38"/>
      <c r="E1613" s="38"/>
      <c r="F1613" s="38"/>
      <c r="G1613" s="38"/>
      <c r="H1613" s="38"/>
      <c r="I1613" s="38"/>
      <c r="J1613" s="38"/>
      <c r="K1613" s="57"/>
      <c r="L1613" s="38"/>
      <c r="M1613" s="38"/>
      <c r="N1613" s="38"/>
      <c r="O1613" s="38"/>
      <c r="P1613" s="38"/>
      <c r="Q1613" s="38"/>
      <c r="R1613" s="57"/>
      <c r="S1613" s="38"/>
      <c r="U1613" s="58"/>
      <c r="X1613" s="58"/>
      <c r="Y1613" s="58"/>
    </row>
    <row r="1614" spans="1:25">
      <c r="A1614" s="56"/>
      <c r="D1614" s="38"/>
      <c r="E1614" s="38"/>
      <c r="F1614" s="38"/>
      <c r="G1614" s="38"/>
      <c r="H1614" s="38"/>
      <c r="I1614" s="38"/>
      <c r="J1614" s="38"/>
      <c r="K1614" s="57"/>
      <c r="L1614" s="38"/>
      <c r="M1614" s="38"/>
      <c r="N1614" s="38"/>
      <c r="O1614" s="38"/>
      <c r="P1614" s="38"/>
      <c r="Q1614" s="38"/>
      <c r="R1614" s="57"/>
      <c r="S1614" s="38"/>
      <c r="U1614" s="58"/>
      <c r="X1614" s="58"/>
      <c r="Y1614" s="58"/>
    </row>
    <row r="1615" spans="1:25">
      <c r="A1615" s="56"/>
      <c r="D1615" s="38"/>
      <c r="E1615" s="38"/>
      <c r="F1615" s="38"/>
      <c r="G1615" s="38"/>
      <c r="H1615" s="38"/>
      <c r="I1615" s="38"/>
      <c r="J1615" s="38"/>
      <c r="K1615" s="57"/>
      <c r="L1615" s="38"/>
      <c r="M1615" s="38"/>
      <c r="N1615" s="38"/>
      <c r="O1615" s="38"/>
      <c r="P1615" s="38"/>
      <c r="Q1615" s="38"/>
      <c r="R1615" s="57"/>
      <c r="S1615" s="38"/>
      <c r="U1615" s="58"/>
      <c r="X1615" s="58"/>
      <c r="Y1615" s="58"/>
    </row>
    <row r="1616" spans="1:25">
      <c r="A1616" s="56"/>
      <c r="D1616" s="38"/>
      <c r="E1616" s="38"/>
      <c r="F1616" s="38"/>
      <c r="G1616" s="38"/>
      <c r="H1616" s="38"/>
      <c r="I1616" s="38"/>
      <c r="J1616" s="38"/>
      <c r="K1616" s="57"/>
      <c r="L1616" s="38"/>
      <c r="M1616" s="38"/>
      <c r="N1616" s="38"/>
      <c r="O1616" s="38"/>
      <c r="P1616" s="38"/>
      <c r="Q1616" s="38"/>
      <c r="R1616" s="57"/>
      <c r="S1616" s="38"/>
      <c r="U1616" s="58"/>
      <c r="X1616" s="58"/>
      <c r="Y1616" s="58"/>
    </row>
    <row r="1617" spans="1:25">
      <c r="A1617" s="56"/>
      <c r="D1617" s="38"/>
      <c r="E1617" s="38"/>
      <c r="F1617" s="38"/>
      <c r="G1617" s="38"/>
      <c r="H1617" s="38"/>
      <c r="I1617" s="38"/>
      <c r="J1617" s="38"/>
      <c r="K1617" s="57"/>
      <c r="L1617" s="38"/>
      <c r="M1617" s="38"/>
      <c r="N1617" s="38"/>
      <c r="O1617" s="38"/>
      <c r="P1617" s="38"/>
      <c r="Q1617" s="38"/>
      <c r="R1617" s="57"/>
      <c r="S1617" s="38"/>
      <c r="U1617" s="58"/>
      <c r="X1617" s="58"/>
      <c r="Y1617" s="58"/>
    </row>
    <row r="1618" spans="1:25">
      <c r="A1618" s="56"/>
      <c r="D1618" s="38"/>
      <c r="E1618" s="38"/>
      <c r="F1618" s="38"/>
      <c r="G1618" s="38"/>
      <c r="H1618" s="38"/>
      <c r="I1618" s="38"/>
      <c r="J1618" s="38"/>
      <c r="K1618" s="57"/>
      <c r="L1618" s="38"/>
      <c r="M1618" s="38"/>
      <c r="N1618" s="38"/>
      <c r="O1618" s="38"/>
      <c r="P1618" s="38"/>
      <c r="Q1618" s="38"/>
      <c r="R1618" s="57"/>
      <c r="S1618" s="38"/>
      <c r="U1618" s="58"/>
      <c r="X1618" s="58"/>
      <c r="Y1618" s="58"/>
    </row>
    <row r="1619" spans="1:25">
      <c r="A1619" s="56"/>
      <c r="D1619" s="38"/>
      <c r="E1619" s="38"/>
      <c r="F1619" s="38"/>
      <c r="G1619" s="38"/>
      <c r="H1619" s="38"/>
      <c r="I1619" s="38"/>
      <c r="J1619" s="38"/>
      <c r="K1619" s="57"/>
      <c r="L1619" s="38"/>
      <c r="M1619" s="38"/>
      <c r="N1619" s="38"/>
      <c r="O1619" s="38"/>
      <c r="P1619" s="38"/>
      <c r="Q1619" s="38"/>
      <c r="R1619" s="57"/>
      <c r="S1619" s="38"/>
      <c r="U1619" s="58"/>
      <c r="X1619" s="58"/>
      <c r="Y1619" s="58"/>
    </row>
    <row r="1620" spans="1:25">
      <c r="A1620" s="56"/>
      <c r="D1620" s="38"/>
      <c r="E1620" s="38"/>
      <c r="F1620" s="38"/>
      <c r="G1620" s="38"/>
      <c r="H1620" s="38"/>
      <c r="I1620" s="38"/>
      <c r="J1620" s="38"/>
      <c r="K1620" s="57"/>
      <c r="L1620" s="38"/>
      <c r="M1620" s="38"/>
      <c r="N1620" s="38"/>
      <c r="O1620" s="38"/>
      <c r="P1620" s="38"/>
      <c r="Q1620" s="38"/>
      <c r="R1620" s="57"/>
      <c r="S1620" s="38"/>
      <c r="U1620" s="58"/>
      <c r="X1620" s="58"/>
      <c r="Y1620" s="58"/>
    </row>
    <row r="1621" spans="1:25">
      <c r="A1621" s="56"/>
      <c r="D1621" s="38"/>
      <c r="E1621" s="38"/>
      <c r="F1621" s="38"/>
      <c r="G1621" s="38"/>
      <c r="H1621" s="38"/>
      <c r="I1621" s="38"/>
      <c r="J1621" s="38"/>
      <c r="K1621" s="57"/>
      <c r="L1621" s="38"/>
      <c r="M1621" s="38"/>
      <c r="N1621" s="38"/>
      <c r="O1621" s="38"/>
      <c r="P1621" s="38"/>
      <c r="Q1621" s="38"/>
      <c r="R1621" s="57"/>
      <c r="S1621" s="38"/>
      <c r="U1621" s="58"/>
      <c r="X1621" s="58"/>
      <c r="Y1621" s="58"/>
    </row>
    <row r="1622" spans="1:25">
      <c r="A1622" s="56"/>
      <c r="D1622" s="38"/>
      <c r="E1622" s="38"/>
      <c r="F1622" s="38"/>
      <c r="G1622" s="38"/>
      <c r="H1622" s="38"/>
      <c r="I1622" s="38"/>
      <c r="J1622" s="38"/>
      <c r="K1622" s="57"/>
      <c r="L1622" s="38"/>
      <c r="M1622" s="38"/>
      <c r="N1622" s="38"/>
      <c r="O1622" s="38"/>
      <c r="P1622" s="38"/>
      <c r="Q1622" s="38"/>
      <c r="R1622" s="57"/>
      <c r="S1622" s="38"/>
      <c r="U1622" s="58"/>
      <c r="X1622" s="58"/>
      <c r="Y1622" s="58"/>
    </row>
    <row r="1623" spans="1:25">
      <c r="A1623" s="56"/>
      <c r="D1623" s="38"/>
      <c r="E1623" s="38"/>
      <c r="F1623" s="38"/>
      <c r="G1623" s="38"/>
      <c r="H1623" s="38"/>
      <c r="I1623" s="38"/>
      <c r="J1623" s="38"/>
      <c r="K1623" s="57"/>
      <c r="L1623" s="38"/>
      <c r="M1623" s="38"/>
      <c r="N1623" s="38"/>
      <c r="O1623" s="38"/>
      <c r="P1623" s="38"/>
      <c r="Q1623" s="38"/>
      <c r="R1623" s="57"/>
      <c r="S1623" s="38"/>
      <c r="U1623" s="58"/>
      <c r="X1623" s="58"/>
      <c r="Y1623" s="58"/>
    </row>
    <row r="1624" spans="1:25">
      <c r="A1624" s="56"/>
      <c r="D1624" s="38"/>
      <c r="E1624" s="38"/>
      <c r="F1624" s="38"/>
      <c r="G1624" s="38"/>
      <c r="H1624" s="38"/>
      <c r="I1624" s="38"/>
      <c r="J1624" s="38"/>
      <c r="K1624" s="57"/>
      <c r="L1624" s="38"/>
      <c r="M1624" s="38"/>
      <c r="N1624" s="38"/>
      <c r="O1624" s="38"/>
      <c r="P1624" s="38"/>
      <c r="Q1624" s="38"/>
      <c r="R1624" s="57"/>
      <c r="S1624" s="38"/>
      <c r="U1624" s="58"/>
      <c r="X1624" s="58"/>
      <c r="Y1624" s="58"/>
    </row>
    <row r="1625" spans="1:25">
      <c r="A1625" s="56"/>
      <c r="D1625" s="38"/>
      <c r="E1625" s="38"/>
      <c r="F1625" s="38"/>
      <c r="G1625" s="38"/>
      <c r="H1625" s="38"/>
      <c r="I1625" s="38"/>
      <c r="J1625" s="38"/>
      <c r="K1625" s="57"/>
      <c r="L1625" s="38"/>
      <c r="M1625" s="38"/>
      <c r="N1625" s="38"/>
      <c r="O1625" s="38"/>
      <c r="P1625" s="38"/>
      <c r="Q1625" s="38"/>
      <c r="R1625" s="57"/>
      <c r="S1625" s="38"/>
      <c r="U1625" s="58"/>
      <c r="X1625" s="58"/>
      <c r="Y1625" s="58"/>
    </row>
    <row r="1626" spans="1:25">
      <c r="A1626" s="56"/>
      <c r="D1626" s="38"/>
      <c r="E1626" s="38"/>
      <c r="F1626" s="38"/>
      <c r="G1626" s="38"/>
      <c r="H1626" s="38"/>
      <c r="I1626" s="38"/>
      <c r="J1626" s="38"/>
      <c r="K1626" s="57"/>
      <c r="L1626" s="38"/>
      <c r="M1626" s="38"/>
      <c r="N1626" s="38"/>
      <c r="O1626" s="38"/>
      <c r="P1626" s="38"/>
      <c r="Q1626" s="38"/>
      <c r="R1626" s="57"/>
      <c r="S1626" s="38"/>
      <c r="U1626" s="58"/>
      <c r="X1626" s="58"/>
      <c r="Y1626" s="58"/>
    </row>
    <row r="1627" spans="1:25">
      <c r="A1627" s="56"/>
      <c r="D1627" s="38"/>
      <c r="E1627" s="38"/>
      <c r="F1627" s="38"/>
      <c r="G1627" s="38"/>
      <c r="H1627" s="38"/>
      <c r="I1627" s="38"/>
      <c r="J1627" s="38"/>
      <c r="K1627" s="57"/>
      <c r="L1627" s="38"/>
      <c r="M1627" s="38"/>
      <c r="N1627" s="38"/>
      <c r="O1627" s="38"/>
      <c r="P1627" s="38"/>
      <c r="Q1627" s="38"/>
      <c r="R1627" s="57"/>
      <c r="S1627" s="38"/>
      <c r="U1627" s="58"/>
      <c r="X1627" s="58"/>
      <c r="Y1627" s="58"/>
    </row>
    <row r="1628" spans="1:25">
      <c r="A1628" s="56"/>
      <c r="D1628" s="38"/>
      <c r="E1628" s="38"/>
      <c r="F1628" s="38"/>
      <c r="G1628" s="38"/>
      <c r="H1628" s="38"/>
      <c r="I1628" s="38"/>
      <c r="J1628" s="38"/>
      <c r="K1628" s="57"/>
      <c r="L1628" s="38"/>
      <c r="M1628" s="38"/>
      <c r="N1628" s="38"/>
      <c r="O1628" s="38"/>
      <c r="P1628" s="38"/>
      <c r="Q1628" s="38"/>
      <c r="R1628" s="57"/>
      <c r="S1628" s="38"/>
      <c r="U1628" s="58"/>
      <c r="X1628" s="58"/>
      <c r="Y1628" s="58"/>
    </row>
    <row r="1629" spans="1:25">
      <c r="A1629" s="56"/>
      <c r="D1629" s="38"/>
      <c r="E1629" s="38"/>
      <c r="F1629" s="38"/>
      <c r="G1629" s="38"/>
      <c r="H1629" s="38"/>
      <c r="I1629" s="38"/>
      <c r="J1629" s="38"/>
      <c r="K1629" s="57"/>
      <c r="L1629" s="38"/>
      <c r="M1629" s="38"/>
      <c r="N1629" s="38"/>
      <c r="O1629" s="38"/>
      <c r="P1629" s="38"/>
      <c r="Q1629" s="38"/>
      <c r="R1629" s="57"/>
      <c r="S1629" s="38"/>
      <c r="U1629" s="58"/>
      <c r="X1629" s="58"/>
      <c r="Y1629" s="58"/>
    </row>
    <row r="1630" spans="1:25">
      <c r="A1630" s="56"/>
      <c r="D1630" s="38"/>
      <c r="E1630" s="38"/>
      <c r="F1630" s="38"/>
      <c r="G1630" s="38"/>
      <c r="H1630" s="38"/>
      <c r="I1630" s="38"/>
      <c r="J1630" s="38"/>
      <c r="K1630" s="57"/>
      <c r="L1630" s="38"/>
      <c r="M1630" s="38"/>
      <c r="N1630" s="38"/>
      <c r="O1630" s="38"/>
      <c r="P1630" s="38"/>
      <c r="Q1630" s="38"/>
      <c r="R1630" s="57"/>
      <c r="S1630" s="38"/>
      <c r="U1630" s="58"/>
      <c r="X1630" s="58"/>
      <c r="Y1630" s="58"/>
    </row>
    <row r="1631" spans="1:25">
      <c r="A1631" s="56"/>
      <c r="D1631" s="38"/>
      <c r="E1631" s="38"/>
      <c r="F1631" s="38"/>
      <c r="G1631" s="38"/>
      <c r="H1631" s="38"/>
      <c r="I1631" s="38"/>
      <c r="J1631" s="38"/>
      <c r="K1631" s="57"/>
      <c r="L1631" s="38"/>
      <c r="M1631" s="38"/>
      <c r="N1631" s="38"/>
      <c r="O1631" s="38"/>
      <c r="P1631" s="38"/>
      <c r="Q1631" s="38"/>
      <c r="R1631" s="57"/>
      <c r="S1631" s="38"/>
      <c r="U1631" s="58"/>
      <c r="X1631" s="58"/>
      <c r="Y1631" s="58"/>
    </row>
    <row r="1632" spans="1:25">
      <c r="A1632" s="56"/>
      <c r="D1632" s="38"/>
      <c r="E1632" s="38"/>
      <c r="F1632" s="38"/>
      <c r="G1632" s="38"/>
      <c r="H1632" s="38"/>
      <c r="I1632" s="38"/>
      <c r="J1632" s="38"/>
      <c r="K1632" s="57"/>
      <c r="L1632" s="38"/>
      <c r="M1632" s="38"/>
      <c r="N1632" s="38"/>
      <c r="O1632" s="38"/>
      <c r="P1632" s="38"/>
      <c r="Q1632" s="38"/>
      <c r="R1632" s="57"/>
      <c r="S1632" s="38"/>
      <c r="U1632" s="58"/>
      <c r="X1632" s="58"/>
      <c r="Y1632" s="58"/>
    </row>
    <row r="1633" spans="1:25">
      <c r="A1633" s="56"/>
      <c r="D1633" s="38"/>
      <c r="E1633" s="38"/>
      <c r="F1633" s="38"/>
      <c r="G1633" s="38"/>
      <c r="H1633" s="38"/>
      <c r="I1633" s="38"/>
      <c r="J1633" s="38"/>
      <c r="K1633" s="57"/>
      <c r="L1633" s="38"/>
      <c r="M1633" s="38"/>
      <c r="N1633" s="38"/>
      <c r="O1633" s="38"/>
      <c r="P1633" s="38"/>
      <c r="Q1633" s="38"/>
      <c r="R1633" s="57"/>
      <c r="S1633" s="38"/>
      <c r="U1633" s="58"/>
      <c r="X1633" s="58"/>
      <c r="Y1633" s="58"/>
    </row>
    <row r="1634" spans="1:25">
      <c r="A1634" s="56"/>
      <c r="D1634" s="38"/>
      <c r="E1634" s="38"/>
      <c r="F1634" s="38"/>
      <c r="G1634" s="38"/>
      <c r="H1634" s="38"/>
      <c r="I1634" s="38"/>
      <c r="J1634" s="38"/>
      <c r="K1634" s="57"/>
      <c r="L1634" s="38"/>
      <c r="M1634" s="38"/>
      <c r="N1634" s="38"/>
      <c r="O1634" s="38"/>
      <c r="P1634" s="38"/>
      <c r="Q1634" s="38"/>
      <c r="R1634" s="57"/>
      <c r="S1634" s="38"/>
      <c r="U1634" s="58"/>
      <c r="X1634" s="58"/>
      <c r="Y1634" s="58"/>
    </row>
    <row r="1635" spans="1:25">
      <c r="A1635" s="56"/>
      <c r="D1635" s="38"/>
      <c r="E1635" s="38"/>
      <c r="F1635" s="38"/>
      <c r="G1635" s="38"/>
      <c r="H1635" s="38"/>
      <c r="I1635" s="38"/>
      <c r="J1635" s="38"/>
      <c r="K1635" s="57"/>
      <c r="L1635" s="38"/>
      <c r="M1635" s="38"/>
      <c r="N1635" s="38"/>
      <c r="O1635" s="38"/>
      <c r="P1635" s="38"/>
      <c r="Q1635" s="38"/>
      <c r="R1635" s="57"/>
      <c r="S1635" s="38"/>
      <c r="U1635" s="58"/>
      <c r="X1635" s="58"/>
      <c r="Y1635" s="58"/>
    </row>
    <row r="1636" spans="1:25">
      <c r="A1636" s="56"/>
      <c r="D1636" s="38"/>
      <c r="E1636" s="38"/>
      <c r="F1636" s="38"/>
      <c r="G1636" s="38"/>
      <c r="H1636" s="38"/>
      <c r="I1636" s="38"/>
      <c r="J1636" s="38"/>
      <c r="K1636" s="57"/>
      <c r="L1636" s="38"/>
      <c r="M1636" s="38"/>
      <c r="N1636" s="38"/>
      <c r="O1636" s="38"/>
      <c r="P1636" s="38"/>
      <c r="Q1636" s="38"/>
      <c r="R1636" s="57"/>
      <c r="S1636" s="38"/>
      <c r="U1636" s="58"/>
      <c r="X1636" s="58"/>
      <c r="Y1636" s="58"/>
    </row>
    <row r="1637" spans="1:25">
      <c r="A1637" s="56"/>
      <c r="D1637" s="38"/>
      <c r="E1637" s="38"/>
      <c r="F1637" s="38"/>
      <c r="G1637" s="38"/>
      <c r="H1637" s="38"/>
      <c r="I1637" s="38"/>
      <c r="J1637" s="38"/>
      <c r="K1637" s="57"/>
      <c r="L1637" s="38"/>
      <c r="M1637" s="38"/>
      <c r="N1637" s="38"/>
      <c r="O1637" s="38"/>
      <c r="P1637" s="38"/>
      <c r="Q1637" s="38"/>
      <c r="R1637" s="57"/>
      <c r="S1637" s="38"/>
      <c r="U1637" s="58"/>
      <c r="X1637" s="58"/>
      <c r="Y1637" s="58"/>
    </row>
    <row r="1638" spans="1:25">
      <c r="A1638" s="56"/>
      <c r="D1638" s="38"/>
      <c r="E1638" s="38"/>
      <c r="F1638" s="38"/>
      <c r="G1638" s="38"/>
      <c r="H1638" s="38"/>
      <c r="I1638" s="38"/>
      <c r="J1638" s="38"/>
      <c r="K1638" s="57"/>
      <c r="L1638" s="38"/>
      <c r="M1638" s="38"/>
      <c r="N1638" s="38"/>
      <c r="O1638" s="38"/>
      <c r="P1638" s="38"/>
      <c r="Q1638" s="38"/>
      <c r="R1638" s="57"/>
      <c r="S1638" s="38"/>
      <c r="U1638" s="58"/>
      <c r="X1638" s="58"/>
      <c r="Y1638" s="58"/>
    </row>
    <row r="1639" spans="1:25">
      <c r="A1639" s="56"/>
      <c r="D1639" s="38"/>
      <c r="E1639" s="38"/>
      <c r="F1639" s="38"/>
      <c r="G1639" s="38"/>
      <c r="H1639" s="38"/>
      <c r="I1639" s="38"/>
      <c r="J1639" s="38"/>
      <c r="K1639" s="57"/>
      <c r="L1639" s="38"/>
      <c r="M1639" s="38"/>
      <c r="N1639" s="38"/>
      <c r="O1639" s="38"/>
      <c r="P1639" s="38"/>
      <c r="Q1639" s="38"/>
      <c r="R1639" s="57"/>
      <c r="S1639" s="38"/>
      <c r="U1639" s="58"/>
      <c r="X1639" s="58"/>
      <c r="Y1639" s="58"/>
    </row>
    <row r="1640" spans="1:25">
      <c r="A1640" s="56"/>
      <c r="D1640" s="38"/>
      <c r="E1640" s="38"/>
      <c r="F1640" s="38"/>
      <c r="G1640" s="38"/>
      <c r="H1640" s="38"/>
      <c r="I1640" s="38"/>
      <c r="J1640" s="38"/>
      <c r="K1640" s="57"/>
      <c r="L1640" s="38"/>
      <c r="M1640" s="38"/>
      <c r="N1640" s="38"/>
      <c r="O1640" s="38"/>
      <c r="P1640" s="38"/>
      <c r="Q1640" s="38"/>
      <c r="R1640" s="57"/>
      <c r="S1640" s="38"/>
      <c r="U1640" s="58"/>
      <c r="X1640" s="58"/>
      <c r="Y1640" s="58"/>
    </row>
    <row r="1641" spans="1:25">
      <c r="A1641" s="56"/>
      <c r="D1641" s="38"/>
      <c r="E1641" s="38"/>
      <c r="F1641" s="38"/>
      <c r="G1641" s="38"/>
      <c r="H1641" s="38"/>
      <c r="I1641" s="38"/>
      <c r="J1641" s="38"/>
      <c r="K1641" s="57"/>
      <c r="L1641" s="38"/>
      <c r="M1641" s="38"/>
      <c r="N1641" s="38"/>
      <c r="O1641" s="38"/>
      <c r="P1641" s="38"/>
      <c r="Q1641" s="38"/>
      <c r="R1641" s="57"/>
      <c r="S1641" s="38"/>
      <c r="U1641" s="58"/>
      <c r="X1641" s="58"/>
      <c r="Y1641" s="58"/>
    </row>
    <row r="1642" spans="1:25">
      <c r="A1642" s="56"/>
      <c r="D1642" s="38"/>
      <c r="E1642" s="38"/>
      <c r="F1642" s="38"/>
      <c r="G1642" s="38"/>
      <c r="H1642" s="38"/>
      <c r="I1642" s="38"/>
      <c r="J1642" s="38"/>
      <c r="K1642" s="57"/>
      <c r="L1642" s="38"/>
      <c r="M1642" s="38"/>
      <c r="N1642" s="38"/>
      <c r="O1642" s="38"/>
      <c r="P1642" s="38"/>
      <c r="Q1642" s="38"/>
      <c r="R1642" s="57"/>
      <c r="S1642" s="38"/>
      <c r="U1642" s="58"/>
      <c r="X1642" s="58"/>
      <c r="Y1642" s="58"/>
    </row>
    <row r="1643" spans="1:25">
      <c r="A1643" s="56"/>
      <c r="D1643" s="38"/>
      <c r="E1643" s="38"/>
      <c r="F1643" s="38"/>
      <c r="G1643" s="38"/>
      <c r="H1643" s="38"/>
      <c r="I1643" s="38"/>
      <c r="J1643" s="38"/>
      <c r="K1643" s="57"/>
      <c r="L1643" s="38"/>
      <c r="M1643" s="38"/>
      <c r="N1643" s="38"/>
      <c r="O1643" s="38"/>
      <c r="P1643" s="38"/>
      <c r="Q1643" s="38"/>
      <c r="R1643" s="57"/>
      <c r="S1643" s="38"/>
      <c r="U1643" s="58"/>
      <c r="X1643" s="58"/>
      <c r="Y1643" s="58"/>
    </row>
    <row r="1644" spans="1:25">
      <c r="A1644" s="56"/>
      <c r="D1644" s="38"/>
      <c r="E1644" s="38"/>
      <c r="F1644" s="38"/>
      <c r="G1644" s="38"/>
      <c r="H1644" s="38"/>
      <c r="I1644" s="38"/>
      <c r="J1644" s="38"/>
      <c r="K1644" s="57"/>
      <c r="L1644" s="38"/>
      <c r="M1644" s="38"/>
      <c r="N1644" s="38"/>
      <c r="O1644" s="38"/>
      <c r="P1644" s="38"/>
      <c r="Q1644" s="38"/>
      <c r="R1644" s="57"/>
      <c r="S1644" s="38"/>
      <c r="U1644" s="58"/>
      <c r="X1644" s="58"/>
      <c r="Y1644" s="58"/>
    </row>
    <row r="1645" spans="1:25">
      <c r="A1645" s="56"/>
      <c r="D1645" s="38"/>
      <c r="E1645" s="38"/>
      <c r="F1645" s="38"/>
      <c r="G1645" s="38"/>
      <c r="H1645" s="38"/>
      <c r="I1645" s="38"/>
      <c r="J1645" s="38"/>
      <c r="K1645" s="57"/>
      <c r="L1645" s="38"/>
      <c r="M1645" s="38"/>
      <c r="N1645" s="38"/>
      <c r="O1645" s="38"/>
      <c r="P1645" s="38"/>
      <c r="Q1645" s="38"/>
      <c r="R1645" s="57"/>
      <c r="S1645" s="38"/>
      <c r="U1645" s="58"/>
      <c r="X1645" s="58"/>
      <c r="Y1645" s="58"/>
    </row>
    <row r="1646" spans="1:25">
      <c r="A1646" s="56"/>
      <c r="D1646" s="38"/>
      <c r="E1646" s="38"/>
      <c r="F1646" s="38"/>
      <c r="G1646" s="38"/>
      <c r="H1646" s="38"/>
      <c r="I1646" s="38"/>
      <c r="J1646" s="38"/>
      <c r="K1646" s="57"/>
      <c r="L1646" s="38"/>
      <c r="M1646" s="38"/>
      <c r="N1646" s="38"/>
      <c r="O1646" s="38"/>
      <c r="P1646" s="38"/>
      <c r="Q1646" s="38"/>
      <c r="R1646" s="57"/>
      <c r="S1646" s="38"/>
      <c r="U1646" s="58"/>
      <c r="X1646" s="58"/>
      <c r="Y1646" s="58"/>
    </row>
    <row r="1647" spans="1:25">
      <c r="A1647" s="56"/>
      <c r="D1647" s="38"/>
      <c r="E1647" s="38"/>
      <c r="F1647" s="38"/>
      <c r="G1647" s="38"/>
      <c r="H1647" s="38"/>
      <c r="I1647" s="38"/>
      <c r="J1647" s="38"/>
      <c r="K1647" s="57"/>
      <c r="L1647" s="38"/>
      <c r="M1647" s="38"/>
      <c r="N1647" s="38"/>
      <c r="O1647" s="38"/>
      <c r="P1647" s="38"/>
      <c r="Q1647" s="38"/>
      <c r="R1647" s="57"/>
      <c r="S1647" s="38"/>
      <c r="U1647" s="58"/>
      <c r="X1647" s="58"/>
      <c r="Y1647" s="58"/>
    </row>
    <row r="1648" spans="1:25">
      <c r="A1648" s="56"/>
      <c r="D1648" s="38"/>
      <c r="E1648" s="38"/>
      <c r="F1648" s="38"/>
      <c r="G1648" s="38"/>
      <c r="H1648" s="38"/>
      <c r="I1648" s="38"/>
      <c r="J1648" s="38"/>
      <c r="K1648" s="57"/>
      <c r="L1648" s="38"/>
      <c r="M1648" s="38"/>
      <c r="N1648" s="38"/>
      <c r="O1648" s="38"/>
      <c r="P1648" s="38"/>
      <c r="Q1648" s="38"/>
      <c r="R1648" s="57"/>
      <c r="S1648" s="38"/>
      <c r="U1648" s="58"/>
      <c r="X1648" s="58"/>
      <c r="Y1648" s="58"/>
    </row>
    <row r="1649" spans="1:25">
      <c r="A1649" s="56"/>
      <c r="D1649" s="38"/>
      <c r="E1649" s="38"/>
      <c r="F1649" s="38"/>
      <c r="G1649" s="38"/>
      <c r="H1649" s="38"/>
      <c r="I1649" s="38"/>
      <c r="J1649" s="38"/>
      <c r="K1649" s="57"/>
      <c r="L1649" s="38"/>
      <c r="M1649" s="38"/>
      <c r="N1649" s="38"/>
      <c r="O1649" s="38"/>
      <c r="P1649" s="38"/>
      <c r="Q1649" s="38"/>
      <c r="R1649" s="57"/>
      <c r="S1649" s="38"/>
      <c r="U1649" s="58"/>
      <c r="X1649" s="58"/>
      <c r="Y1649" s="58"/>
    </row>
    <row r="1650" spans="1:25">
      <c r="A1650" s="56"/>
      <c r="D1650" s="38"/>
      <c r="E1650" s="38"/>
      <c r="F1650" s="38"/>
      <c r="G1650" s="38"/>
      <c r="H1650" s="38"/>
      <c r="I1650" s="38"/>
      <c r="J1650" s="38"/>
      <c r="K1650" s="57"/>
      <c r="L1650" s="38"/>
      <c r="M1650" s="38"/>
      <c r="N1650" s="38"/>
      <c r="O1650" s="38"/>
      <c r="P1650" s="38"/>
      <c r="Q1650" s="38"/>
      <c r="R1650" s="57"/>
      <c r="S1650" s="38"/>
      <c r="U1650" s="58"/>
      <c r="X1650" s="58"/>
      <c r="Y1650" s="58"/>
    </row>
    <row r="1651" spans="1:25">
      <c r="A1651" s="56"/>
      <c r="D1651" s="38"/>
      <c r="E1651" s="38"/>
      <c r="F1651" s="38"/>
      <c r="G1651" s="38"/>
      <c r="H1651" s="38"/>
      <c r="I1651" s="38"/>
      <c r="J1651" s="38"/>
      <c r="K1651" s="57"/>
      <c r="L1651" s="38"/>
      <c r="M1651" s="38"/>
      <c r="N1651" s="38"/>
      <c r="O1651" s="38"/>
      <c r="P1651" s="38"/>
      <c r="Q1651" s="38"/>
      <c r="R1651" s="57"/>
      <c r="S1651" s="38"/>
      <c r="U1651" s="58"/>
      <c r="X1651" s="58"/>
      <c r="Y1651" s="58"/>
    </row>
    <row r="1652" spans="1:25">
      <c r="A1652" s="56"/>
      <c r="D1652" s="38"/>
      <c r="E1652" s="38"/>
      <c r="F1652" s="38"/>
      <c r="G1652" s="38"/>
      <c r="H1652" s="38"/>
      <c r="I1652" s="38"/>
      <c r="J1652" s="38"/>
      <c r="K1652" s="57"/>
      <c r="L1652" s="38"/>
      <c r="M1652" s="38"/>
      <c r="N1652" s="38"/>
      <c r="O1652" s="38"/>
      <c r="P1652" s="38"/>
      <c r="Q1652" s="38"/>
      <c r="R1652" s="57"/>
      <c r="S1652" s="38"/>
      <c r="U1652" s="58"/>
      <c r="X1652" s="58"/>
      <c r="Y1652" s="58"/>
    </row>
    <row r="1653" spans="1:25">
      <c r="A1653" s="56"/>
      <c r="D1653" s="38"/>
      <c r="E1653" s="38"/>
      <c r="F1653" s="38"/>
      <c r="G1653" s="38"/>
      <c r="H1653" s="38"/>
      <c r="I1653" s="38"/>
      <c r="J1653" s="38"/>
      <c r="K1653" s="57"/>
      <c r="L1653" s="38"/>
      <c r="M1653" s="38"/>
      <c r="N1653" s="38"/>
      <c r="O1653" s="38"/>
      <c r="P1653" s="38"/>
      <c r="Q1653" s="38"/>
      <c r="R1653" s="57"/>
      <c r="S1653" s="38"/>
      <c r="U1653" s="58"/>
      <c r="X1653" s="58"/>
      <c r="Y1653" s="58"/>
    </row>
    <row r="1654" spans="1:25">
      <c r="A1654" s="56"/>
      <c r="D1654" s="38"/>
      <c r="E1654" s="38"/>
      <c r="F1654" s="38"/>
      <c r="G1654" s="38"/>
      <c r="H1654" s="38"/>
      <c r="I1654" s="38"/>
      <c r="J1654" s="38"/>
      <c r="K1654" s="57"/>
      <c r="L1654" s="38"/>
      <c r="M1654" s="38"/>
      <c r="N1654" s="38"/>
      <c r="O1654" s="38"/>
      <c r="P1654" s="38"/>
      <c r="Q1654" s="38"/>
      <c r="R1654" s="57"/>
      <c r="S1654" s="38"/>
      <c r="U1654" s="58"/>
      <c r="X1654" s="58"/>
      <c r="Y1654" s="58"/>
    </row>
    <row r="1655" spans="1:25">
      <c r="A1655" s="56"/>
      <c r="D1655" s="38"/>
      <c r="E1655" s="38"/>
      <c r="F1655" s="38"/>
      <c r="G1655" s="38"/>
      <c r="H1655" s="38"/>
      <c r="I1655" s="38"/>
      <c r="J1655" s="38"/>
      <c r="K1655" s="57"/>
      <c r="L1655" s="38"/>
      <c r="M1655" s="38"/>
      <c r="N1655" s="38"/>
      <c r="O1655" s="38"/>
      <c r="P1655" s="38"/>
      <c r="Q1655" s="38"/>
      <c r="R1655" s="57"/>
      <c r="S1655" s="38"/>
      <c r="U1655" s="58"/>
      <c r="X1655" s="58"/>
      <c r="Y1655" s="58"/>
    </row>
    <row r="1656" spans="1:25">
      <c r="A1656" s="56"/>
      <c r="D1656" s="38"/>
      <c r="E1656" s="38"/>
      <c r="F1656" s="38"/>
      <c r="G1656" s="38"/>
      <c r="H1656" s="38"/>
      <c r="I1656" s="38"/>
      <c r="J1656" s="38"/>
      <c r="K1656" s="57"/>
      <c r="L1656" s="38"/>
      <c r="M1656" s="38"/>
      <c r="N1656" s="38"/>
      <c r="O1656" s="38"/>
      <c r="P1656" s="38"/>
      <c r="Q1656" s="38"/>
      <c r="R1656" s="57"/>
      <c r="S1656" s="38"/>
      <c r="U1656" s="58"/>
      <c r="X1656" s="58"/>
      <c r="Y1656" s="58"/>
    </row>
    <row r="1657" spans="1:25">
      <c r="A1657" s="56"/>
      <c r="D1657" s="38"/>
      <c r="E1657" s="38"/>
      <c r="F1657" s="38"/>
      <c r="G1657" s="38"/>
      <c r="H1657" s="38"/>
      <c r="I1657" s="38"/>
      <c r="J1657" s="38"/>
      <c r="K1657" s="57"/>
      <c r="L1657" s="38"/>
      <c r="M1657" s="38"/>
      <c r="N1657" s="38"/>
      <c r="O1657" s="38"/>
      <c r="P1657" s="38"/>
      <c r="Q1657" s="38"/>
      <c r="R1657" s="57"/>
      <c r="S1657" s="38"/>
      <c r="U1657" s="58"/>
      <c r="X1657" s="58"/>
      <c r="Y1657" s="58"/>
    </row>
    <row r="1658" spans="1:25">
      <c r="A1658" s="56"/>
      <c r="D1658" s="38"/>
      <c r="E1658" s="38"/>
      <c r="F1658" s="38"/>
      <c r="G1658" s="38"/>
      <c r="H1658" s="38"/>
      <c r="I1658" s="38"/>
      <c r="J1658" s="38"/>
      <c r="K1658" s="57"/>
      <c r="L1658" s="38"/>
      <c r="M1658" s="38"/>
      <c r="N1658" s="38"/>
      <c r="O1658" s="38"/>
      <c r="P1658" s="38"/>
      <c r="Q1658" s="38"/>
      <c r="R1658" s="57"/>
      <c r="S1658" s="38"/>
      <c r="U1658" s="58"/>
      <c r="X1658" s="58"/>
      <c r="Y1658" s="58"/>
    </row>
    <row r="1659" spans="1:25">
      <c r="A1659" s="56"/>
      <c r="D1659" s="38"/>
      <c r="E1659" s="38"/>
      <c r="F1659" s="38"/>
      <c r="G1659" s="38"/>
      <c r="H1659" s="38"/>
      <c r="I1659" s="38"/>
      <c r="J1659" s="38"/>
      <c r="K1659" s="57"/>
      <c r="L1659" s="38"/>
      <c r="M1659" s="38"/>
      <c r="N1659" s="38"/>
      <c r="O1659" s="38"/>
      <c r="P1659" s="38"/>
      <c r="Q1659" s="38"/>
      <c r="R1659" s="57"/>
      <c r="S1659" s="38"/>
      <c r="U1659" s="58"/>
      <c r="X1659" s="58"/>
      <c r="Y1659" s="58"/>
    </row>
    <row r="1660" spans="1:25">
      <c r="A1660" s="56"/>
      <c r="D1660" s="38"/>
      <c r="E1660" s="38"/>
      <c r="F1660" s="38"/>
      <c r="G1660" s="38"/>
      <c r="H1660" s="38"/>
      <c r="I1660" s="38"/>
      <c r="J1660" s="38"/>
      <c r="K1660" s="57"/>
      <c r="L1660" s="38"/>
      <c r="M1660" s="38"/>
      <c r="N1660" s="38"/>
      <c r="O1660" s="38"/>
      <c r="P1660" s="38"/>
      <c r="Q1660" s="38"/>
      <c r="R1660" s="57"/>
      <c r="S1660" s="38"/>
      <c r="U1660" s="58"/>
      <c r="X1660" s="58"/>
      <c r="Y1660" s="58"/>
    </row>
    <row r="1661" spans="1:25">
      <c r="A1661" s="56"/>
      <c r="D1661" s="38"/>
      <c r="E1661" s="38"/>
      <c r="F1661" s="38"/>
      <c r="G1661" s="38"/>
      <c r="H1661" s="38"/>
      <c r="I1661" s="38"/>
      <c r="J1661" s="38"/>
      <c r="K1661" s="57"/>
      <c r="L1661" s="38"/>
      <c r="M1661" s="38"/>
      <c r="N1661" s="38"/>
      <c r="O1661" s="38"/>
      <c r="P1661" s="38"/>
      <c r="Q1661" s="38"/>
      <c r="R1661" s="57"/>
      <c r="S1661" s="38"/>
      <c r="U1661" s="58"/>
      <c r="X1661" s="58"/>
      <c r="Y1661" s="58"/>
    </row>
    <row r="1662" spans="1:25">
      <c r="A1662" s="56"/>
      <c r="D1662" s="38"/>
      <c r="E1662" s="38"/>
      <c r="F1662" s="38"/>
      <c r="G1662" s="38"/>
      <c r="H1662" s="38"/>
      <c r="I1662" s="38"/>
      <c r="J1662" s="38"/>
      <c r="K1662" s="57"/>
      <c r="L1662" s="38"/>
      <c r="M1662" s="38"/>
      <c r="N1662" s="38"/>
      <c r="O1662" s="38"/>
      <c r="P1662" s="38"/>
      <c r="Q1662" s="38"/>
      <c r="R1662" s="57"/>
      <c r="S1662" s="38"/>
      <c r="U1662" s="58"/>
      <c r="X1662" s="58"/>
      <c r="Y1662" s="58"/>
    </row>
    <row r="1663" spans="1:25">
      <c r="A1663" s="56"/>
      <c r="D1663" s="38"/>
      <c r="E1663" s="38"/>
      <c r="F1663" s="38"/>
      <c r="G1663" s="38"/>
      <c r="H1663" s="38"/>
      <c r="I1663" s="38"/>
      <c r="J1663" s="38"/>
      <c r="K1663" s="57"/>
      <c r="L1663" s="38"/>
      <c r="M1663" s="38"/>
      <c r="N1663" s="38"/>
      <c r="O1663" s="38"/>
      <c r="P1663" s="38"/>
      <c r="Q1663" s="38"/>
      <c r="R1663" s="57"/>
      <c r="S1663" s="38"/>
      <c r="U1663" s="58"/>
      <c r="X1663" s="58"/>
      <c r="Y1663" s="58"/>
    </row>
    <row r="1664" spans="1:25">
      <c r="A1664" s="56"/>
      <c r="D1664" s="38"/>
      <c r="E1664" s="38"/>
      <c r="F1664" s="38"/>
      <c r="G1664" s="38"/>
      <c r="H1664" s="38"/>
      <c r="I1664" s="38"/>
      <c r="J1664" s="38"/>
      <c r="K1664" s="57"/>
      <c r="L1664" s="38"/>
      <c r="M1664" s="38"/>
      <c r="N1664" s="38"/>
      <c r="O1664" s="38"/>
      <c r="P1664" s="38"/>
      <c r="Q1664" s="38"/>
      <c r="R1664" s="57"/>
      <c r="S1664" s="38"/>
      <c r="U1664" s="58"/>
      <c r="X1664" s="58"/>
      <c r="Y1664" s="58"/>
    </row>
    <row r="1665" spans="1:25">
      <c r="A1665" s="56"/>
      <c r="D1665" s="38"/>
      <c r="E1665" s="38"/>
      <c r="F1665" s="38"/>
      <c r="G1665" s="38"/>
      <c r="H1665" s="38"/>
      <c r="I1665" s="38"/>
      <c r="J1665" s="38"/>
      <c r="K1665" s="57"/>
      <c r="L1665" s="38"/>
      <c r="M1665" s="38"/>
      <c r="N1665" s="38"/>
      <c r="O1665" s="38"/>
      <c r="P1665" s="38"/>
      <c r="Q1665" s="38"/>
      <c r="R1665" s="57"/>
      <c r="S1665" s="38"/>
      <c r="U1665" s="58"/>
      <c r="X1665" s="58"/>
      <c r="Y1665" s="58"/>
    </row>
    <row r="1666" spans="1:25">
      <c r="A1666" s="56"/>
      <c r="D1666" s="38"/>
      <c r="E1666" s="38"/>
      <c r="F1666" s="38"/>
      <c r="G1666" s="38"/>
      <c r="H1666" s="38"/>
      <c r="I1666" s="38"/>
      <c r="J1666" s="38"/>
      <c r="K1666" s="57"/>
      <c r="L1666" s="38"/>
      <c r="M1666" s="38"/>
      <c r="N1666" s="38"/>
      <c r="O1666" s="38"/>
      <c r="P1666" s="38"/>
      <c r="Q1666" s="38"/>
      <c r="R1666" s="57"/>
      <c r="S1666" s="38"/>
      <c r="U1666" s="58"/>
      <c r="X1666" s="58"/>
      <c r="Y1666" s="58"/>
    </row>
    <row r="1667" spans="1:25">
      <c r="A1667" s="56"/>
      <c r="D1667" s="38"/>
      <c r="E1667" s="38"/>
      <c r="F1667" s="38"/>
      <c r="G1667" s="38"/>
      <c r="H1667" s="38"/>
      <c r="I1667" s="38"/>
      <c r="J1667" s="38"/>
      <c r="K1667" s="57"/>
      <c r="L1667" s="38"/>
      <c r="M1667" s="38"/>
      <c r="N1667" s="38"/>
      <c r="O1667" s="38"/>
      <c r="P1667" s="38"/>
      <c r="Q1667" s="38"/>
      <c r="R1667" s="57"/>
      <c r="S1667" s="38"/>
      <c r="U1667" s="58"/>
      <c r="X1667" s="58"/>
      <c r="Y1667" s="58"/>
    </row>
    <row r="1668" spans="1:25">
      <c r="A1668" s="56"/>
      <c r="D1668" s="38"/>
      <c r="E1668" s="38"/>
      <c r="F1668" s="38"/>
      <c r="G1668" s="38"/>
      <c r="H1668" s="38"/>
      <c r="I1668" s="38"/>
      <c r="J1668" s="38"/>
      <c r="K1668" s="57"/>
      <c r="L1668" s="38"/>
      <c r="M1668" s="38"/>
      <c r="N1668" s="38"/>
      <c r="O1668" s="38"/>
      <c r="P1668" s="38"/>
      <c r="Q1668" s="38"/>
      <c r="R1668" s="57"/>
      <c r="S1668" s="38"/>
      <c r="U1668" s="58"/>
      <c r="X1668" s="58"/>
      <c r="Y1668" s="58"/>
    </row>
    <row r="1669" spans="1:25">
      <c r="A1669" s="56"/>
      <c r="D1669" s="38"/>
      <c r="E1669" s="38"/>
      <c r="F1669" s="38"/>
      <c r="G1669" s="38"/>
      <c r="H1669" s="38"/>
      <c r="I1669" s="38"/>
      <c r="J1669" s="38"/>
      <c r="K1669" s="57"/>
      <c r="L1669" s="38"/>
      <c r="M1669" s="38"/>
      <c r="N1669" s="38"/>
      <c r="O1669" s="38"/>
      <c r="P1669" s="38"/>
      <c r="Q1669" s="38"/>
      <c r="R1669" s="57"/>
      <c r="S1669" s="38"/>
      <c r="U1669" s="58"/>
      <c r="X1669" s="58"/>
      <c r="Y1669" s="58"/>
    </row>
    <row r="1670" spans="1:25">
      <c r="A1670" s="56"/>
      <c r="D1670" s="38"/>
      <c r="E1670" s="38"/>
      <c r="F1670" s="38"/>
      <c r="G1670" s="38"/>
      <c r="H1670" s="38"/>
      <c r="I1670" s="38"/>
      <c r="J1670" s="38"/>
      <c r="K1670" s="57"/>
      <c r="L1670" s="38"/>
      <c r="M1670" s="38"/>
      <c r="N1670" s="38"/>
      <c r="O1670" s="38"/>
      <c r="P1670" s="38"/>
      <c r="Q1670" s="38"/>
      <c r="R1670" s="57"/>
      <c r="S1670" s="38"/>
      <c r="U1670" s="58"/>
      <c r="X1670" s="58"/>
      <c r="Y1670" s="58"/>
    </row>
    <row r="1671" spans="1:25">
      <c r="A1671" s="56"/>
      <c r="D1671" s="38"/>
      <c r="E1671" s="38"/>
      <c r="F1671" s="38"/>
      <c r="G1671" s="38"/>
      <c r="H1671" s="38"/>
      <c r="I1671" s="38"/>
      <c r="J1671" s="38"/>
      <c r="K1671" s="57"/>
      <c r="L1671" s="38"/>
      <c r="M1671" s="38"/>
      <c r="N1671" s="38"/>
      <c r="O1671" s="38"/>
      <c r="P1671" s="38"/>
      <c r="Q1671" s="38"/>
      <c r="R1671" s="57"/>
      <c r="S1671" s="38"/>
      <c r="U1671" s="58"/>
      <c r="X1671" s="58"/>
      <c r="Y1671" s="58"/>
    </row>
    <row r="1672" spans="1:25">
      <c r="A1672" s="56"/>
      <c r="D1672" s="38"/>
      <c r="E1672" s="38"/>
      <c r="F1672" s="38"/>
      <c r="G1672" s="38"/>
      <c r="H1672" s="38"/>
      <c r="I1672" s="38"/>
      <c r="J1672" s="38"/>
      <c r="K1672" s="57"/>
      <c r="L1672" s="38"/>
      <c r="M1672" s="38"/>
      <c r="N1672" s="38"/>
      <c r="O1672" s="38"/>
      <c r="P1672" s="38"/>
      <c r="Q1672" s="38"/>
      <c r="R1672" s="57"/>
      <c r="S1672" s="38"/>
      <c r="U1672" s="58"/>
      <c r="X1672" s="58"/>
      <c r="Y1672" s="58"/>
    </row>
    <row r="1673" spans="1:25">
      <c r="A1673" s="56"/>
      <c r="D1673" s="38"/>
      <c r="E1673" s="38"/>
      <c r="F1673" s="38"/>
      <c r="G1673" s="38"/>
      <c r="H1673" s="38"/>
      <c r="I1673" s="38"/>
      <c r="J1673" s="38"/>
      <c r="K1673" s="57"/>
      <c r="L1673" s="38"/>
      <c r="M1673" s="38"/>
      <c r="N1673" s="38"/>
      <c r="O1673" s="38"/>
      <c r="P1673" s="38"/>
      <c r="Q1673" s="38"/>
      <c r="R1673" s="57"/>
      <c r="S1673" s="38"/>
      <c r="U1673" s="58"/>
      <c r="X1673" s="58"/>
      <c r="Y1673" s="58"/>
    </row>
    <row r="1674" spans="1:25">
      <c r="A1674" s="56"/>
      <c r="D1674" s="38"/>
      <c r="E1674" s="38"/>
      <c r="F1674" s="38"/>
      <c r="G1674" s="38"/>
      <c r="H1674" s="38"/>
      <c r="I1674" s="38"/>
      <c r="J1674" s="38"/>
      <c r="K1674" s="57"/>
      <c r="L1674" s="38"/>
      <c r="M1674" s="38"/>
      <c r="N1674" s="38"/>
      <c r="O1674" s="38"/>
      <c r="P1674" s="38"/>
      <c r="Q1674" s="38"/>
      <c r="R1674" s="57"/>
      <c r="S1674" s="38"/>
      <c r="U1674" s="58"/>
      <c r="X1674" s="58"/>
      <c r="Y1674" s="58"/>
    </row>
    <row r="1675" spans="1:25">
      <c r="A1675" s="56"/>
      <c r="D1675" s="38"/>
      <c r="E1675" s="38"/>
      <c r="F1675" s="38"/>
      <c r="G1675" s="38"/>
      <c r="H1675" s="38"/>
      <c r="I1675" s="38"/>
      <c r="J1675" s="38"/>
      <c r="K1675" s="57"/>
      <c r="L1675" s="38"/>
      <c r="M1675" s="38"/>
      <c r="N1675" s="38"/>
      <c r="O1675" s="38"/>
      <c r="P1675" s="38"/>
      <c r="Q1675" s="38"/>
      <c r="R1675" s="57"/>
      <c r="S1675" s="38"/>
      <c r="U1675" s="58"/>
      <c r="X1675" s="58"/>
      <c r="Y1675" s="58"/>
    </row>
    <row r="1676" spans="1:25">
      <c r="A1676" s="56"/>
      <c r="D1676" s="38"/>
      <c r="E1676" s="38"/>
      <c r="F1676" s="38"/>
      <c r="G1676" s="38"/>
      <c r="H1676" s="38"/>
      <c r="I1676" s="38"/>
      <c r="J1676" s="38"/>
      <c r="K1676" s="57"/>
      <c r="L1676" s="38"/>
      <c r="M1676" s="38"/>
      <c r="N1676" s="38"/>
      <c r="O1676" s="38"/>
      <c r="P1676" s="38"/>
      <c r="Q1676" s="38"/>
      <c r="R1676" s="57"/>
      <c r="S1676" s="38"/>
      <c r="U1676" s="58"/>
      <c r="X1676" s="58"/>
      <c r="Y1676" s="58"/>
    </row>
    <row r="1677" spans="1:25">
      <c r="A1677" s="56"/>
      <c r="D1677" s="38"/>
      <c r="E1677" s="38"/>
      <c r="F1677" s="38"/>
      <c r="G1677" s="38"/>
      <c r="H1677" s="38"/>
      <c r="I1677" s="38"/>
      <c r="J1677" s="38"/>
      <c r="K1677" s="57"/>
      <c r="L1677" s="38"/>
      <c r="M1677" s="38"/>
      <c r="N1677" s="38"/>
      <c r="O1677" s="38"/>
      <c r="P1677" s="38"/>
      <c r="Q1677" s="38"/>
      <c r="R1677" s="57"/>
      <c r="S1677" s="38"/>
      <c r="U1677" s="58"/>
      <c r="X1677" s="58"/>
      <c r="Y1677" s="58"/>
    </row>
    <row r="1678" spans="1:25">
      <c r="A1678" s="56"/>
      <c r="D1678" s="38"/>
      <c r="E1678" s="38"/>
      <c r="F1678" s="38"/>
      <c r="G1678" s="38"/>
      <c r="H1678" s="38"/>
      <c r="I1678" s="38"/>
      <c r="J1678" s="38"/>
      <c r="K1678" s="57"/>
      <c r="L1678" s="38"/>
      <c r="M1678" s="38"/>
      <c r="N1678" s="38"/>
      <c r="O1678" s="38"/>
      <c r="P1678" s="38"/>
      <c r="Q1678" s="38"/>
      <c r="R1678" s="57"/>
      <c r="S1678" s="38"/>
      <c r="U1678" s="58"/>
      <c r="X1678" s="58"/>
      <c r="Y1678" s="58"/>
    </row>
    <row r="1679" spans="1:25">
      <c r="A1679" s="56"/>
      <c r="D1679" s="38"/>
      <c r="E1679" s="38"/>
      <c r="F1679" s="38"/>
      <c r="G1679" s="38"/>
      <c r="H1679" s="38"/>
      <c r="I1679" s="38"/>
      <c r="J1679" s="38"/>
      <c r="K1679" s="57"/>
      <c r="L1679" s="38"/>
      <c r="M1679" s="38"/>
      <c r="N1679" s="38"/>
      <c r="O1679" s="38"/>
      <c r="P1679" s="38"/>
      <c r="Q1679" s="38"/>
      <c r="R1679" s="57"/>
      <c r="S1679" s="38"/>
      <c r="U1679" s="58"/>
      <c r="X1679" s="58"/>
      <c r="Y1679" s="58"/>
    </row>
    <row r="1680" spans="1:25">
      <c r="A1680" s="56"/>
      <c r="D1680" s="38"/>
      <c r="E1680" s="38"/>
      <c r="F1680" s="38"/>
      <c r="G1680" s="38"/>
      <c r="H1680" s="38"/>
      <c r="I1680" s="38"/>
      <c r="J1680" s="38"/>
      <c r="K1680" s="57"/>
      <c r="L1680" s="38"/>
      <c r="M1680" s="38"/>
      <c r="N1680" s="38"/>
      <c r="O1680" s="38"/>
      <c r="P1680" s="38"/>
      <c r="Q1680" s="38"/>
      <c r="R1680" s="57"/>
      <c r="S1680" s="38"/>
      <c r="U1680" s="58"/>
      <c r="X1680" s="58"/>
      <c r="Y1680" s="58"/>
    </row>
    <row r="1681" spans="1:25">
      <c r="A1681" s="56"/>
      <c r="D1681" s="38"/>
      <c r="E1681" s="38"/>
      <c r="F1681" s="38"/>
      <c r="G1681" s="38"/>
      <c r="H1681" s="38"/>
      <c r="I1681" s="38"/>
      <c r="J1681" s="38"/>
      <c r="K1681" s="57"/>
      <c r="L1681" s="38"/>
      <c r="M1681" s="38"/>
      <c r="N1681" s="38"/>
      <c r="O1681" s="38"/>
      <c r="P1681" s="38"/>
      <c r="Q1681" s="38"/>
      <c r="R1681" s="57"/>
      <c r="S1681" s="38"/>
      <c r="U1681" s="58"/>
      <c r="X1681" s="58"/>
      <c r="Y1681" s="58"/>
    </row>
    <row r="1682" spans="1:25">
      <c r="A1682" s="56"/>
      <c r="D1682" s="38"/>
      <c r="E1682" s="38"/>
      <c r="F1682" s="38"/>
      <c r="G1682" s="38"/>
      <c r="H1682" s="38"/>
      <c r="I1682" s="38"/>
      <c r="J1682" s="38"/>
      <c r="K1682" s="57"/>
      <c r="L1682" s="38"/>
      <c r="M1682" s="38"/>
      <c r="N1682" s="38"/>
      <c r="O1682" s="38"/>
      <c r="P1682" s="38"/>
      <c r="Q1682" s="38"/>
      <c r="R1682" s="57"/>
      <c r="S1682" s="38"/>
      <c r="U1682" s="58"/>
      <c r="X1682" s="58"/>
      <c r="Y1682" s="58"/>
    </row>
    <row r="1683" spans="1:25">
      <c r="A1683" s="56"/>
      <c r="D1683" s="38"/>
      <c r="E1683" s="38"/>
      <c r="F1683" s="38"/>
      <c r="G1683" s="38"/>
      <c r="H1683" s="38"/>
      <c r="I1683" s="38"/>
      <c r="J1683" s="38"/>
      <c r="K1683" s="57"/>
      <c r="L1683" s="38"/>
      <c r="M1683" s="38"/>
      <c r="N1683" s="38"/>
      <c r="O1683" s="38"/>
      <c r="P1683" s="38"/>
      <c r="Q1683" s="38"/>
      <c r="R1683" s="57"/>
      <c r="S1683" s="38"/>
      <c r="U1683" s="58"/>
      <c r="X1683" s="58"/>
      <c r="Y1683" s="58"/>
    </row>
    <row r="1684" spans="1:25">
      <c r="A1684" s="56"/>
      <c r="D1684" s="38"/>
      <c r="E1684" s="38"/>
      <c r="F1684" s="38"/>
      <c r="G1684" s="38"/>
      <c r="H1684" s="38"/>
      <c r="I1684" s="38"/>
      <c r="J1684" s="38"/>
      <c r="K1684" s="57"/>
      <c r="L1684" s="38"/>
      <c r="M1684" s="38"/>
      <c r="N1684" s="38"/>
      <c r="O1684" s="38"/>
      <c r="P1684" s="38"/>
      <c r="Q1684" s="38"/>
      <c r="R1684" s="57"/>
      <c r="S1684" s="38"/>
      <c r="U1684" s="58"/>
      <c r="X1684" s="58"/>
      <c r="Y1684" s="58"/>
    </row>
    <row r="1685" spans="1:25">
      <c r="A1685" s="56"/>
      <c r="D1685" s="38"/>
      <c r="E1685" s="38"/>
      <c r="F1685" s="38"/>
      <c r="G1685" s="38"/>
      <c r="H1685" s="38"/>
      <c r="I1685" s="38"/>
      <c r="J1685" s="38"/>
      <c r="K1685" s="57"/>
      <c r="L1685" s="38"/>
      <c r="M1685" s="38"/>
      <c r="N1685" s="38"/>
      <c r="O1685" s="38"/>
      <c r="P1685" s="38"/>
      <c r="Q1685" s="38"/>
      <c r="R1685" s="57"/>
      <c r="S1685" s="38"/>
      <c r="U1685" s="58"/>
      <c r="X1685" s="58"/>
      <c r="Y1685" s="58"/>
    </row>
    <row r="1686" spans="1:25">
      <c r="A1686" s="56"/>
      <c r="D1686" s="38"/>
      <c r="E1686" s="38"/>
      <c r="F1686" s="38"/>
      <c r="G1686" s="38"/>
      <c r="H1686" s="38"/>
      <c r="I1686" s="38"/>
      <c r="J1686" s="38"/>
      <c r="K1686" s="57"/>
      <c r="L1686" s="38"/>
      <c r="M1686" s="38"/>
      <c r="N1686" s="38"/>
      <c r="O1686" s="38"/>
      <c r="P1686" s="38"/>
      <c r="Q1686" s="38"/>
      <c r="R1686" s="57"/>
      <c r="S1686" s="38"/>
      <c r="U1686" s="58"/>
      <c r="X1686" s="58"/>
      <c r="Y1686" s="58"/>
    </row>
    <row r="1687" spans="1:25">
      <c r="A1687" s="56"/>
      <c r="D1687" s="38"/>
      <c r="E1687" s="38"/>
      <c r="F1687" s="38"/>
      <c r="G1687" s="38"/>
      <c r="H1687" s="38"/>
      <c r="I1687" s="38"/>
      <c r="J1687" s="38"/>
      <c r="K1687" s="57"/>
      <c r="L1687" s="38"/>
      <c r="M1687" s="38"/>
      <c r="N1687" s="38"/>
      <c r="O1687" s="38"/>
      <c r="P1687" s="38"/>
      <c r="Q1687" s="38"/>
      <c r="R1687" s="57"/>
      <c r="S1687" s="38"/>
      <c r="U1687" s="58"/>
      <c r="X1687" s="58"/>
      <c r="Y1687" s="58"/>
    </row>
    <row r="1688" spans="1:25">
      <c r="A1688" s="56"/>
      <c r="D1688" s="38"/>
      <c r="E1688" s="38"/>
      <c r="F1688" s="38"/>
      <c r="G1688" s="38"/>
      <c r="H1688" s="38"/>
      <c r="I1688" s="38"/>
      <c r="J1688" s="38"/>
      <c r="K1688" s="57"/>
      <c r="L1688" s="38"/>
      <c r="M1688" s="38"/>
      <c r="N1688" s="38"/>
      <c r="O1688" s="38"/>
      <c r="P1688" s="38"/>
      <c r="Q1688" s="38"/>
      <c r="R1688" s="57"/>
      <c r="S1688" s="38"/>
      <c r="U1688" s="58"/>
      <c r="X1688" s="58"/>
      <c r="Y1688" s="58"/>
    </row>
    <row r="1689" spans="1:25">
      <c r="A1689" s="56"/>
      <c r="D1689" s="38"/>
      <c r="E1689" s="38"/>
      <c r="F1689" s="38"/>
      <c r="G1689" s="38"/>
      <c r="H1689" s="38"/>
      <c r="I1689" s="38"/>
      <c r="J1689" s="38"/>
      <c r="K1689" s="57"/>
      <c r="L1689" s="38"/>
      <c r="M1689" s="38"/>
      <c r="N1689" s="38"/>
      <c r="O1689" s="38"/>
      <c r="P1689" s="38"/>
      <c r="Q1689" s="38"/>
      <c r="R1689" s="57"/>
      <c r="S1689" s="38"/>
      <c r="U1689" s="58"/>
      <c r="X1689" s="58"/>
      <c r="Y1689" s="58"/>
    </row>
    <row r="1690" spans="1:25">
      <c r="A1690" s="56"/>
      <c r="D1690" s="38"/>
      <c r="E1690" s="38"/>
      <c r="F1690" s="38"/>
      <c r="G1690" s="38"/>
      <c r="H1690" s="38"/>
      <c r="I1690" s="38"/>
      <c r="J1690" s="38"/>
      <c r="K1690" s="57"/>
      <c r="L1690" s="38"/>
      <c r="M1690" s="38"/>
      <c r="N1690" s="38"/>
      <c r="O1690" s="38"/>
      <c r="P1690" s="38"/>
      <c r="Q1690" s="38"/>
      <c r="R1690" s="57"/>
      <c r="S1690" s="38"/>
      <c r="U1690" s="58"/>
      <c r="X1690" s="58"/>
      <c r="Y1690" s="58"/>
    </row>
    <row r="1691" spans="1:25">
      <c r="A1691" s="56"/>
      <c r="D1691" s="38"/>
      <c r="E1691" s="38"/>
      <c r="F1691" s="38"/>
      <c r="G1691" s="38"/>
      <c r="H1691" s="38"/>
      <c r="I1691" s="38"/>
      <c r="J1691" s="38"/>
      <c r="K1691" s="57"/>
      <c r="L1691" s="38"/>
      <c r="M1691" s="38"/>
      <c r="N1691" s="38"/>
      <c r="O1691" s="38"/>
      <c r="P1691" s="38"/>
      <c r="Q1691" s="38"/>
      <c r="R1691" s="57"/>
      <c r="S1691" s="38"/>
      <c r="U1691" s="58"/>
      <c r="X1691" s="58"/>
      <c r="Y1691" s="58"/>
    </row>
    <row r="1692" spans="1:25">
      <c r="A1692" s="56"/>
      <c r="D1692" s="38"/>
      <c r="E1692" s="38"/>
      <c r="F1692" s="38"/>
      <c r="G1692" s="38"/>
      <c r="H1692" s="38"/>
      <c r="I1692" s="38"/>
      <c r="J1692" s="38"/>
      <c r="K1692" s="57"/>
      <c r="L1692" s="38"/>
      <c r="M1692" s="38"/>
      <c r="N1692" s="38"/>
      <c r="O1692" s="38"/>
      <c r="P1692" s="38"/>
      <c r="Q1692" s="38"/>
      <c r="R1692" s="57"/>
      <c r="S1692" s="38"/>
      <c r="U1692" s="58"/>
      <c r="X1692" s="58"/>
      <c r="Y1692" s="58"/>
    </row>
    <row r="1693" spans="1:25">
      <c r="A1693" s="56"/>
      <c r="D1693" s="38"/>
      <c r="E1693" s="38"/>
      <c r="F1693" s="38"/>
      <c r="G1693" s="38"/>
      <c r="H1693" s="38"/>
      <c r="I1693" s="38"/>
      <c r="J1693" s="38"/>
      <c r="K1693" s="57"/>
      <c r="L1693" s="38"/>
      <c r="M1693" s="38"/>
      <c r="N1693" s="38"/>
      <c r="O1693" s="38"/>
      <c r="P1693" s="38"/>
      <c r="Q1693" s="38"/>
      <c r="R1693" s="57"/>
      <c r="S1693" s="38"/>
      <c r="U1693" s="58"/>
      <c r="X1693" s="58"/>
      <c r="Y1693" s="58"/>
    </row>
    <row r="1694" spans="1:25">
      <c r="A1694" s="56"/>
      <c r="D1694" s="38"/>
      <c r="E1694" s="38"/>
      <c r="F1694" s="38"/>
      <c r="G1694" s="38"/>
      <c r="H1694" s="38"/>
      <c r="I1694" s="38"/>
      <c r="J1694" s="38"/>
      <c r="K1694" s="57"/>
      <c r="L1694" s="38"/>
      <c r="M1694" s="38"/>
      <c r="N1694" s="38"/>
      <c r="O1694" s="38"/>
      <c r="P1694" s="38"/>
      <c r="Q1694" s="38"/>
      <c r="R1694" s="57"/>
      <c r="S1694" s="38"/>
      <c r="U1694" s="58"/>
      <c r="X1694" s="58"/>
      <c r="Y1694" s="58"/>
    </row>
    <row r="1695" spans="1:25">
      <c r="A1695" s="56"/>
      <c r="D1695" s="38"/>
      <c r="E1695" s="38"/>
      <c r="F1695" s="38"/>
      <c r="G1695" s="38"/>
      <c r="H1695" s="38"/>
      <c r="I1695" s="38"/>
      <c r="J1695" s="38"/>
      <c r="K1695" s="57"/>
      <c r="L1695" s="38"/>
      <c r="M1695" s="38"/>
      <c r="N1695" s="38"/>
      <c r="O1695" s="38"/>
      <c r="P1695" s="38"/>
      <c r="Q1695" s="38"/>
      <c r="R1695" s="57"/>
      <c r="S1695" s="38"/>
      <c r="U1695" s="58"/>
      <c r="X1695" s="58"/>
      <c r="Y1695" s="58"/>
    </row>
    <row r="1696" spans="1:25">
      <c r="A1696" s="56"/>
      <c r="D1696" s="38"/>
      <c r="E1696" s="38"/>
      <c r="F1696" s="38"/>
      <c r="G1696" s="38"/>
      <c r="H1696" s="38"/>
      <c r="I1696" s="38"/>
      <c r="J1696" s="38"/>
      <c r="K1696" s="57"/>
      <c r="L1696" s="38"/>
      <c r="M1696" s="38"/>
      <c r="N1696" s="38"/>
      <c r="O1696" s="38"/>
      <c r="P1696" s="38"/>
      <c r="Q1696" s="38"/>
      <c r="R1696" s="57"/>
      <c r="S1696" s="38"/>
      <c r="U1696" s="58"/>
      <c r="X1696" s="58"/>
      <c r="Y1696" s="58"/>
    </row>
    <row r="1697" spans="1:25">
      <c r="A1697" s="56"/>
      <c r="D1697" s="38"/>
      <c r="E1697" s="38"/>
      <c r="F1697" s="38"/>
      <c r="G1697" s="38"/>
      <c r="H1697" s="38"/>
      <c r="I1697" s="38"/>
      <c r="J1697" s="38"/>
      <c r="K1697" s="57"/>
      <c r="L1697" s="38"/>
      <c r="M1697" s="38"/>
      <c r="N1697" s="38"/>
      <c r="O1697" s="38"/>
      <c r="P1697" s="38"/>
      <c r="Q1697" s="38"/>
      <c r="R1697" s="57"/>
      <c r="S1697" s="38"/>
      <c r="U1697" s="58"/>
      <c r="X1697" s="58"/>
      <c r="Y1697" s="58"/>
    </row>
    <row r="1698" spans="1:25">
      <c r="A1698" s="56"/>
      <c r="D1698" s="38"/>
      <c r="E1698" s="38"/>
      <c r="F1698" s="38"/>
      <c r="G1698" s="38"/>
      <c r="H1698" s="38"/>
      <c r="I1698" s="38"/>
      <c r="J1698" s="38"/>
      <c r="K1698" s="57"/>
      <c r="L1698" s="38"/>
      <c r="M1698" s="38"/>
      <c r="N1698" s="38"/>
      <c r="O1698" s="38"/>
      <c r="P1698" s="38"/>
      <c r="Q1698" s="38"/>
      <c r="R1698" s="57"/>
      <c r="S1698" s="38"/>
      <c r="U1698" s="58"/>
      <c r="X1698" s="58"/>
      <c r="Y1698" s="58"/>
    </row>
    <row r="1699" spans="1:25">
      <c r="A1699" s="56"/>
      <c r="D1699" s="38"/>
      <c r="E1699" s="38"/>
      <c r="F1699" s="38"/>
      <c r="G1699" s="38"/>
      <c r="H1699" s="38"/>
      <c r="I1699" s="38"/>
      <c r="J1699" s="38"/>
      <c r="K1699" s="57"/>
      <c r="L1699" s="38"/>
      <c r="M1699" s="38"/>
      <c r="N1699" s="38"/>
      <c r="O1699" s="38"/>
      <c r="P1699" s="38"/>
      <c r="Q1699" s="38"/>
      <c r="R1699" s="57"/>
      <c r="S1699" s="38"/>
      <c r="U1699" s="58"/>
      <c r="X1699" s="58"/>
      <c r="Y1699" s="58"/>
    </row>
    <row r="1700" spans="1:25">
      <c r="A1700" s="56"/>
      <c r="D1700" s="38"/>
      <c r="E1700" s="38"/>
      <c r="F1700" s="38"/>
      <c r="G1700" s="38"/>
      <c r="H1700" s="38"/>
      <c r="I1700" s="38"/>
      <c r="J1700" s="38"/>
      <c r="K1700" s="57"/>
      <c r="L1700" s="38"/>
      <c r="M1700" s="38"/>
      <c r="N1700" s="38"/>
      <c r="O1700" s="38"/>
      <c r="P1700" s="38"/>
      <c r="Q1700" s="38"/>
      <c r="R1700" s="57"/>
      <c r="S1700" s="38"/>
      <c r="U1700" s="58"/>
      <c r="X1700" s="58"/>
      <c r="Y1700" s="58"/>
    </row>
    <row r="1701" spans="1:25">
      <c r="A1701" s="56"/>
      <c r="D1701" s="38"/>
      <c r="E1701" s="38"/>
      <c r="F1701" s="38"/>
      <c r="G1701" s="38"/>
      <c r="H1701" s="38"/>
      <c r="I1701" s="38"/>
      <c r="J1701" s="38"/>
      <c r="K1701" s="57"/>
      <c r="L1701" s="38"/>
      <c r="M1701" s="38"/>
      <c r="N1701" s="38"/>
      <c r="O1701" s="38"/>
      <c r="P1701" s="38"/>
      <c r="Q1701" s="38"/>
      <c r="R1701" s="57"/>
      <c r="S1701" s="38"/>
      <c r="U1701" s="58"/>
      <c r="X1701" s="58"/>
      <c r="Y1701" s="58"/>
    </row>
    <row r="1702" spans="1:25">
      <c r="A1702" s="56"/>
      <c r="D1702" s="38"/>
      <c r="E1702" s="38"/>
      <c r="F1702" s="38"/>
      <c r="G1702" s="38"/>
      <c r="H1702" s="38"/>
      <c r="I1702" s="38"/>
      <c r="J1702" s="38"/>
      <c r="K1702" s="57"/>
      <c r="L1702" s="38"/>
      <c r="M1702" s="38"/>
      <c r="N1702" s="38"/>
      <c r="O1702" s="38"/>
      <c r="P1702" s="38"/>
      <c r="Q1702" s="38"/>
      <c r="R1702" s="57"/>
      <c r="S1702" s="38"/>
      <c r="U1702" s="58"/>
      <c r="X1702" s="58"/>
      <c r="Y1702" s="58"/>
    </row>
    <row r="1703" spans="1:25">
      <c r="A1703" s="56"/>
      <c r="D1703" s="38"/>
      <c r="E1703" s="38"/>
      <c r="F1703" s="38"/>
      <c r="G1703" s="38"/>
      <c r="H1703" s="38"/>
      <c r="I1703" s="38"/>
      <c r="J1703" s="38"/>
      <c r="K1703" s="57"/>
      <c r="L1703" s="38"/>
      <c r="M1703" s="38"/>
      <c r="N1703" s="38"/>
      <c r="O1703" s="38"/>
      <c r="P1703" s="38"/>
      <c r="Q1703" s="38"/>
      <c r="R1703" s="57"/>
      <c r="S1703" s="38"/>
      <c r="U1703" s="58"/>
      <c r="X1703" s="58"/>
      <c r="Y1703" s="58"/>
    </row>
    <row r="1704" spans="1:25">
      <c r="A1704" s="56"/>
      <c r="D1704" s="38"/>
      <c r="E1704" s="38"/>
      <c r="F1704" s="38"/>
      <c r="G1704" s="38"/>
      <c r="H1704" s="38"/>
      <c r="I1704" s="38"/>
      <c r="J1704" s="38"/>
      <c r="K1704" s="57"/>
      <c r="L1704" s="38"/>
      <c r="M1704" s="38"/>
      <c r="N1704" s="38"/>
      <c r="O1704" s="38"/>
      <c r="P1704" s="38"/>
      <c r="Q1704" s="38"/>
      <c r="R1704" s="57"/>
      <c r="S1704" s="38"/>
      <c r="U1704" s="58"/>
      <c r="X1704" s="58"/>
      <c r="Y1704" s="58"/>
    </row>
    <row r="1705" spans="1:25">
      <c r="A1705" s="56"/>
      <c r="D1705" s="38"/>
      <c r="E1705" s="38"/>
      <c r="F1705" s="38"/>
      <c r="G1705" s="38"/>
      <c r="H1705" s="38"/>
      <c r="I1705" s="38"/>
      <c r="J1705" s="38"/>
      <c r="K1705" s="57"/>
      <c r="L1705" s="38"/>
      <c r="M1705" s="38"/>
      <c r="N1705" s="38"/>
      <c r="O1705" s="38"/>
      <c r="P1705" s="38"/>
      <c r="Q1705" s="38"/>
      <c r="R1705" s="57"/>
      <c r="S1705" s="38"/>
      <c r="U1705" s="58"/>
      <c r="X1705" s="58"/>
      <c r="Y1705" s="58"/>
    </row>
    <row r="1706" spans="1:25">
      <c r="A1706" s="56"/>
      <c r="D1706" s="38"/>
      <c r="E1706" s="38"/>
      <c r="F1706" s="38"/>
      <c r="G1706" s="38"/>
      <c r="H1706" s="38"/>
      <c r="I1706" s="38"/>
      <c r="J1706" s="38"/>
      <c r="K1706" s="57"/>
      <c r="L1706" s="38"/>
      <c r="M1706" s="38"/>
      <c r="N1706" s="38"/>
      <c r="O1706" s="38"/>
      <c r="P1706" s="38"/>
      <c r="Q1706" s="38"/>
      <c r="R1706" s="57"/>
      <c r="S1706" s="38"/>
      <c r="U1706" s="58"/>
      <c r="X1706" s="58"/>
      <c r="Y1706" s="58"/>
    </row>
    <row r="1707" spans="1:25">
      <c r="A1707" s="56"/>
      <c r="D1707" s="38"/>
      <c r="E1707" s="38"/>
      <c r="F1707" s="38"/>
      <c r="G1707" s="38"/>
      <c r="H1707" s="38"/>
      <c r="I1707" s="38"/>
      <c r="J1707" s="38"/>
      <c r="K1707" s="57"/>
      <c r="L1707" s="38"/>
      <c r="M1707" s="38"/>
      <c r="N1707" s="38"/>
      <c r="O1707" s="38"/>
      <c r="P1707" s="38"/>
      <c r="Q1707" s="38"/>
      <c r="R1707" s="57"/>
      <c r="S1707" s="38"/>
      <c r="U1707" s="58"/>
      <c r="X1707" s="58"/>
      <c r="Y1707" s="58"/>
    </row>
    <row r="1708" spans="1:25">
      <c r="A1708" s="56"/>
      <c r="D1708" s="38"/>
      <c r="E1708" s="38"/>
      <c r="F1708" s="38"/>
      <c r="G1708" s="38"/>
      <c r="H1708" s="38"/>
      <c r="I1708" s="38"/>
      <c r="J1708" s="38"/>
      <c r="K1708" s="57"/>
      <c r="L1708" s="38"/>
      <c r="M1708" s="38"/>
      <c r="N1708" s="38"/>
      <c r="O1708" s="38"/>
      <c r="P1708" s="38"/>
      <c r="Q1708" s="38"/>
      <c r="R1708" s="57"/>
      <c r="S1708" s="38"/>
      <c r="U1708" s="58"/>
      <c r="X1708" s="58"/>
      <c r="Y1708" s="58"/>
    </row>
    <row r="1709" spans="1:25">
      <c r="A1709" s="56"/>
      <c r="D1709" s="38"/>
      <c r="E1709" s="38"/>
      <c r="F1709" s="38"/>
      <c r="G1709" s="38"/>
      <c r="H1709" s="38"/>
      <c r="I1709" s="38"/>
      <c r="J1709" s="38"/>
      <c r="K1709" s="57"/>
      <c r="L1709" s="38"/>
      <c r="M1709" s="38"/>
      <c r="N1709" s="38"/>
      <c r="O1709" s="38"/>
      <c r="P1709" s="38"/>
      <c r="Q1709" s="38"/>
      <c r="R1709" s="57"/>
      <c r="S1709" s="38"/>
      <c r="U1709" s="58"/>
      <c r="X1709" s="58"/>
      <c r="Y1709" s="58"/>
    </row>
    <row r="1710" spans="1:25">
      <c r="A1710" s="56"/>
      <c r="D1710" s="38"/>
      <c r="E1710" s="38"/>
      <c r="F1710" s="38"/>
      <c r="G1710" s="38"/>
      <c r="H1710" s="38"/>
      <c r="I1710" s="38"/>
      <c r="J1710" s="38"/>
      <c r="K1710" s="57"/>
      <c r="L1710" s="38"/>
      <c r="M1710" s="38"/>
      <c r="N1710" s="38"/>
      <c r="O1710" s="38"/>
      <c r="P1710" s="38"/>
      <c r="Q1710" s="38"/>
      <c r="R1710" s="57"/>
      <c r="S1710" s="38"/>
      <c r="U1710" s="58"/>
      <c r="X1710" s="58"/>
      <c r="Y1710" s="58"/>
    </row>
    <row r="1711" spans="1:25">
      <c r="A1711" s="56"/>
      <c r="D1711" s="38"/>
      <c r="E1711" s="38"/>
      <c r="F1711" s="38"/>
      <c r="G1711" s="38"/>
      <c r="H1711" s="38"/>
      <c r="I1711" s="38"/>
      <c r="J1711" s="38"/>
      <c r="K1711" s="57"/>
      <c r="L1711" s="38"/>
      <c r="M1711" s="38"/>
      <c r="N1711" s="38"/>
      <c r="O1711" s="38"/>
      <c r="P1711" s="38"/>
      <c r="Q1711" s="38"/>
      <c r="R1711" s="57"/>
      <c r="S1711" s="38"/>
      <c r="U1711" s="58"/>
      <c r="X1711" s="58"/>
      <c r="Y1711" s="58"/>
    </row>
    <row r="1712" spans="1:25">
      <c r="A1712" s="56"/>
      <c r="D1712" s="38"/>
      <c r="E1712" s="38"/>
      <c r="F1712" s="38"/>
      <c r="G1712" s="38"/>
      <c r="H1712" s="38"/>
      <c r="I1712" s="38"/>
      <c r="J1712" s="38"/>
      <c r="K1712" s="57"/>
      <c r="L1712" s="38"/>
      <c r="M1712" s="38"/>
      <c r="N1712" s="38"/>
      <c r="O1712" s="38"/>
      <c r="P1712" s="38"/>
      <c r="Q1712" s="38"/>
      <c r="R1712" s="57"/>
      <c r="S1712" s="38"/>
      <c r="U1712" s="58"/>
      <c r="X1712" s="58"/>
      <c r="Y1712" s="58"/>
    </row>
    <row r="1713" spans="1:25">
      <c r="A1713" s="56"/>
      <c r="D1713" s="38"/>
      <c r="E1713" s="38"/>
      <c r="F1713" s="38"/>
      <c r="G1713" s="38"/>
      <c r="H1713" s="38"/>
      <c r="I1713" s="38"/>
      <c r="J1713" s="38"/>
      <c r="K1713" s="57"/>
      <c r="L1713" s="38"/>
      <c r="M1713" s="38"/>
      <c r="N1713" s="38"/>
      <c r="O1713" s="38"/>
      <c r="P1713" s="38"/>
      <c r="Q1713" s="38"/>
      <c r="R1713" s="57"/>
      <c r="S1713" s="38"/>
      <c r="U1713" s="58"/>
      <c r="X1713" s="58"/>
      <c r="Y1713" s="58"/>
    </row>
    <row r="1714" spans="1:25">
      <c r="A1714" s="56"/>
      <c r="D1714" s="38"/>
      <c r="E1714" s="38"/>
      <c r="F1714" s="38"/>
      <c r="G1714" s="38"/>
      <c r="H1714" s="38"/>
      <c r="I1714" s="38"/>
      <c r="J1714" s="38"/>
      <c r="K1714" s="57"/>
      <c r="L1714" s="38"/>
      <c r="M1714" s="38"/>
      <c r="N1714" s="38"/>
      <c r="O1714" s="38"/>
      <c r="P1714" s="38"/>
      <c r="Q1714" s="38"/>
      <c r="R1714" s="57"/>
      <c r="S1714" s="38"/>
      <c r="U1714" s="58"/>
      <c r="X1714" s="58"/>
      <c r="Y1714" s="58"/>
    </row>
    <row r="1715" spans="1:25">
      <c r="A1715" s="56"/>
      <c r="D1715" s="38"/>
      <c r="E1715" s="38"/>
      <c r="F1715" s="38"/>
      <c r="G1715" s="38"/>
      <c r="H1715" s="38"/>
      <c r="I1715" s="38"/>
      <c r="J1715" s="38"/>
      <c r="K1715" s="57"/>
      <c r="L1715" s="38"/>
      <c r="M1715" s="38"/>
      <c r="N1715" s="38"/>
      <c r="O1715" s="38"/>
      <c r="P1715" s="38"/>
      <c r="Q1715" s="38"/>
      <c r="R1715" s="57"/>
      <c r="S1715" s="38"/>
      <c r="U1715" s="58"/>
      <c r="X1715" s="58"/>
      <c r="Y1715" s="58"/>
    </row>
    <row r="1716" spans="1:25">
      <c r="A1716" s="56"/>
      <c r="D1716" s="38"/>
      <c r="E1716" s="38"/>
      <c r="F1716" s="38"/>
      <c r="G1716" s="38"/>
      <c r="H1716" s="38"/>
      <c r="I1716" s="38"/>
      <c r="J1716" s="38"/>
      <c r="K1716" s="57"/>
      <c r="L1716" s="38"/>
      <c r="M1716" s="38"/>
      <c r="N1716" s="38"/>
      <c r="O1716" s="38"/>
      <c r="P1716" s="38"/>
      <c r="Q1716" s="38"/>
      <c r="R1716" s="57"/>
      <c r="S1716" s="38"/>
      <c r="U1716" s="58"/>
      <c r="X1716" s="58"/>
      <c r="Y1716" s="58"/>
    </row>
    <row r="1717" spans="1:25">
      <c r="A1717" s="56"/>
      <c r="D1717" s="38"/>
      <c r="E1717" s="38"/>
      <c r="F1717" s="38"/>
      <c r="G1717" s="38"/>
      <c r="H1717" s="38"/>
      <c r="I1717" s="38"/>
      <c r="J1717" s="38"/>
      <c r="K1717" s="57"/>
      <c r="L1717" s="38"/>
      <c r="M1717" s="38"/>
      <c r="N1717" s="38"/>
      <c r="O1717" s="38"/>
      <c r="P1717" s="38"/>
      <c r="Q1717" s="38"/>
      <c r="R1717" s="57"/>
      <c r="S1717" s="38"/>
      <c r="U1717" s="58"/>
      <c r="X1717" s="58"/>
      <c r="Y1717" s="58"/>
    </row>
    <row r="1718" spans="1:25">
      <c r="A1718" s="56"/>
      <c r="D1718" s="38"/>
      <c r="E1718" s="38"/>
      <c r="F1718" s="38"/>
      <c r="G1718" s="38"/>
      <c r="H1718" s="38"/>
      <c r="I1718" s="38"/>
      <c r="J1718" s="38"/>
      <c r="K1718" s="57"/>
      <c r="L1718" s="38"/>
      <c r="M1718" s="38"/>
      <c r="N1718" s="38"/>
      <c r="O1718" s="38"/>
      <c r="P1718" s="38"/>
      <c r="Q1718" s="38"/>
      <c r="R1718" s="57"/>
      <c r="S1718" s="38"/>
      <c r="U1718" s="58"/>
      <c r="X1718" s="58"/>
      <c r="Y1718" s="58"/>
    </row>
    <row r="1719" spans="1:25">
      <c r="A1719" s="56"/>
      <c r="D1719" s="38"/>
      <c r="E1719" s="38"/>
      <c r="F1719" s="38"/>
      <c r="G1719" s="38"/>
      <c r="H1719" s="38"/>
      <c r="I1719" s="38"/>
      <c r="J1719" s="38"/>
      <c r="K1719" s="57"/>
      <c r="L1719" s="38"/>
      <c r="M1719" s="38"/>
      <c r="N1719" s="38"/>
      <c r="O1719" s="38"/>
      <c r="P1719" s="38"/>
      <c r="Q1719" s="38"/>
      <c r="R1719" s="57"/>
      <c r="S1719" s="38"/>
      <c r="U1719" s="58"/>
      <c r="X1719" s="58"/>
      <c r="Y1719" s="58"/>
    </row>
    <row r="1720" spans="1:25">
      <c r="A1720" s="56"/>
      <c r="D1720" s="38"/>
      <c r="E1720" s="38"/>
      <c r="F1720" s="38"/>
      <c r="G1720" s="38"/>
      <c r="H1720" s="38"/>
      <c r="I1720" s="38"/>
      <c r="J1720" s="38"/>
      <c r="K1720" s="57"/>
      <c r="L1720" s="38"/>
      <c r="M1720" s="38"/>
      <c r="N1720" s="38"/>
      <c r="O1720" s="38"/>
      <c r="P1720" s="38"/>
      <c r="Q1720" s="38"/>
      <c r="R1720" s="57"/>
      <c r="S1720" s="38"/>
      <c r="U1720" s="58"/>
      <c r="X1720" s="58"/>
      <c r="Y1720" s="58"/>
    </row>
    <row r="1721" spans="1:25">
      <c r="A1721" s="56"/>
      <c r="D1721" s="38"/>
      <c r="E1721" s="38"/>
      <c r="F1721" s="38"/>
      <c r="G1721" s="38"/>
      <c r="H1721" s="38"/>
      <c r="I1721" s="38"/>
      <c r="J1721" s="38"/>
      <c r="K1721" s="57"/>
      <c r="L1721" s="38"/>
      <c r="M1721" s="38"/>
      <c r="N1721" s="38"/>
      <c r="O1721" s="38"/>
      <c r="P1721" s="38"/>
      <c r="Q1721" s="38"/>
      <c r="R1721" s="57"/>
      <c r="S1721" s="38"/>
      <c r="U1721" s="58"/>
      <c r="X1721" s="58"/>
      <c r="Y1721" s="58"/>
    </row>
    <row r="1722" spans="1:25">
      <c r="A1722" s="56"/>
      <c r="D1722" s="38"/>
      <c r="E1722" s="38"/>
      <c r="F1722" s="38"/>
      <c r="G1722" s="38"/>
      <c r="H1722" s="38"/>
      <c r="I1722" s="38"/>
      <c r="J1722" s="38"/>
      <c r="K1722" s="57"/>
      <c r="L1722" s="38"/>
      <c r="M1722" s="38"/>
      <c r="N1722" s="38"/>
      <c r="O1722" s="38"/>
      <c r="P1722" s="38"/>
      <c r="Q1722" s="38"/>
      <c r="R1722" s="57"/>
      <c r="S1722" s="38"/>
      <c r="U1722" s="58"/>
      <c r="X1722" s="58"/>
      <c r="Y1722" s="58"/>
    </row>
    <row r="1723" spans="1:25">
      <c r="A1723" s="56"/>
      <c r="D1723" s="38"/>
      <c r="E1723" s="38"/>
      <c r="F1723" s="38"/>
      <c r="G1723" s="38"/>
      <c r="H1723" s="38"/>
      <c r="I1723" s="38"/>
      <c r="J1723" s="38"/>
      <c r="K1723" s="57"/>
      <c r="L1723" s="38"/>
      <c r="M1723" s="38"/>
      <c r="N1723" s="38"/>
      <c r="O1723" s="38"/>
      <c r="P1723" s="38"/>
      <c r="Q1723" s="38"/>
      <c r="R1723" s="57"/>
      <c r="S1723" s="38"/>
      <c r="U1723" s="58"/>
      <c r="X1723" s="58"/>
      <c r="Y1723" s="58"/>
    </row>
    <row r="1724" spans="1:25">
      <c r="A1724" s="56"/>
      <c r="D1724" s="38"/>
      <c r="E1724" s="38"/>
      <c r="F1724" s="38"/>
      <c r="G1724" s="38"/>
      <c r="H1724" s="38"/>
      <c r="I1724" s="38"/>
      <c r="J1724" s="38"/>
      <c r="K1724" s="57"/>
      <c r="L1724" s="38"/>
      <c r="M1724" s="38"/>
      <c r="N1724" s="38"/>
      <c r="O1724" s="38"/>
      <c r="P1724" s="38"/>
      <c r="Q1724" s="38"/>
      <c r="R1724" s="57"/>
      <c r="S1724" s="38"/>
      <c r="U1724" s="58"/>
      <c r="X1724" s="58"/>
      <c r="Y1724" s="58"/>
    </row>
    <row r="1725" spans="1:25">
      <c r="A1725" s="56"/>
      <c r="D1725" s="38"/>
      <c r="E1725" s="38"/>
      <c r="F1725" s="38"/>
      <c r="G1725" s="38"/>
      <c r="H1725" s="38"/>
      <c r="I1725" s="38"/>
      <c r="J1725" s="38"/>
      <c r="K1725" s="57"/>
      <c r="L1725" s="38"/>
      <c r="M1725" s="38"/>
      <c r="N1725" s="38"/>
      <c r="O1725" s="38"/>
      <c r="P1725" s="38"/>
      <c r="Q1725" s="38"/>
      <c r="R1725" s="57"/>
      <c r="S1725" s="38"/>
      <c r="U1725" s="58"/>
      <c r="X1725" s="58"/>
      <c r="Y1725" s="58"/>
    </row>
    <row r="1726" spans="1:25">
      <c r="A1726" s="56"/>
      <c r="D1726" s="38"/>
      <c r="E1726" s="38"/>
      <c r="F1726" s="38"/>
      <c r="G1726" s="38"/>
      <c r="H1726" s="38"/>
      <c r="I1726" s="38"/>
      <c r="J1726" s="38"/>
      <c r="K1726" s="57"/>
      <c r="L1726" s="38"/>
      <c r="M1726" s="38"/>
      <c r="N1726" s="38"/>
      <c r="O1726" s="38"/>
      <c r="P1726" s="38"/>
      <c r="Q1726" s="38"/>
      <c r="R1726" s="57"/>
      <c r="S1726" s="38"/>
      <c r="U1726" s="58"/>
      <c r="X1726" s="58"/>
      <c r="Y1726" s="58"/>
    </row>
    <row r="1727" spans="1:25">
      <c r="A1727" s="56"/>
      <c r="D1727" s="38"/>
      <c r="E1727" s="38"/>
      <c r="F1727" s="38"/>
      <c r="G1727" s="38"/>
      <c r="H1727" s="38"/>
      <c r="I1727" s="38"/>
      <c r="J1727" s="38"/>
      <c r="K1727" s="57"/>
      <c r="L1727" s="38"/>
      <c r="M1727" s="38"/>
      <c r="N1727" s="38"/>
      <c r="O1727" s="38"/>
      <c r="P1727" s="38"/>
      <c r="Q1727" s="38"/>
      <c r="R1727" s="57"/>
      <c r="S1727" s="38"/>
      <c r="U1727" s="58"/>
      <c r="X1727" s="58"/>
      <c r="Y1727" s="58"/>
    </row>
    <row r="1728" spans="1:25">
      <c r="A1728" s="56"/>
      <c r="D1728" s="38"/>
      <c r="E1728" s="38"/>
      <c r="F1728" s="38"/>
      <c r="G1728" s="38"/>
      <c r="H1728" s="38"/>
      <c r="I1728" s="38"/>
      <c r="J1728" s="38"/>
      <c r="K1728" s="57"/>
      <c r="L1728" s="38"/>
      <c r="M1728" s="38"/>
      <c r="N1728" s="38"/>
      <c r="O1728" s="38"/>
      <c r="P1728" s="38"/>
      <c r="Q1728" s="38"/>
      <c r="R1728" s="57"/>
      <c r="S1728" s="38"/>
      <c r="U1728" s="58"/>
      <c r="X1728" s="58"/>
      <c r="Y1728" s="58"/>
    </row>
    <row r="1729" spans="1:25">
      <c r="A1729" s="56"/>
      <c r="D1729" s="38"/>
      <c r="E1729" s="38"/>
      <c r="F1729" s="38"/>
      <c r="G1729" s="38"/>
      <c r="H1729" s="38"/>
      <c r="I1729" s="38"/>
      <c r="J1729" s="38"/>
      <c r="K1729" s="57"/>
      <c r="L1729" s="38"/>
      <c r="M1729" s="38"/>
      <c r="N1729" s="38"/>
      <c r="O1729" s="38"/>
      <c r="P1729" s="38"/>
      <c r="Q1729" s="38"/>
      <c r="R1729" s="57"/>
      <c r="S1729" s="38"/>
      <c r="U1729" s="58"/>
      <c r="X1729" s="58"/>
      <c r="Y1729" s="58"/>
    </row>
    <row r="1730" spans="1:25">
      <c r="A1730" s="56"/>
      <c r="D1730" s="38"/>
      <c r="E1730" s="38"/>
      <c r="F1730" s="38"/>
      <c r="G1730" s="38"/>
      <c r="H1730" s="38"/>
      <c r="I1730" s="38"/>
      <c r="J1730" s="38"/>
      <c r="K1730" s="57"/>
      <c r="L1730" s="38"/>
      <c r="M1730" s="38"/>
      <c r="N1730" s="38"/>
      <c r="O1730" s="38"/>
      <c r="P1730" s="38"/>
      <c r="Q1730" s="38"/>
      <c r="R1730" s="57"/>
      <c r="S1730" s="38"/>
      <c r="U1730" s="58"/>
      <c r="X1730" s="58"/>
      <c r="Y1730" s="58"/>
    </row>
    <row r="1731" spans="1:25">
      <c r="A1731" s="56"/>
      <c r="D1731" s="38"/>
      <c r="E1731" s="38"/>
      <c r="F1731" s="38"/>
      <c r="G1731" s="38"/>
      <c r="H1731" s="38"/>
      <c r="I1731" s="38"/>
      <c r="J1731" s="38"/>
      <c r="K1731" s="57"/>
      <c r="L1731" s="38"/>
      <c r="M1731" s="38"/>
      <c r="N1731" s="38"/>
      <c r="O1731" s="38"/>
      <c r="P1731" s="38"/>
      <c r="Q1731" s="38"/>
      <c r="R1731" s="57"/>
      <c r="S1731" s="38"/>
      <c r="U1731" s="58"/>
      <c r="X1731" s="58"/>
      <c r="Y1731" s="58"/>
    </row>
    <row r="1732" spans="1:25">
      <c r="A1732" s="56"/>
      <c r="D1732" s="38"/>
      <c r="E1732" s="38"/>
      <c r="F1732" s="38"/>
      <c r="G1732" s="38"/>
      <c r="H1732" s="38"/>
      <c r="I1732" s="38"/>
      <c r="J1732" s="38"/>
      <c r="K1732" s="57"/>
      <c r="L1732" s="38"/>
      <c r="M1732" s="38"/>
      <c r="N1732" s="38"/>
      <c r="O1732" s="38"/>
      <c r="P1732" s="38"/>
      <c r="Q1732" s="38"/>
      <c r="R1732" s="57"/>
      <c r="S1732" s="38"/>
      <c r="U1732" s="58"/>
      <c r="X1732" s="58"/>
      <c r="Y1732" s="58"/>
    </row>
    <row r="1733" spans="1:25">
      <c r="A1733" s="56"/>
      <c r="D1733" s="38"/>
      <c r="E1733" s="38"/>
      <c r="F1733" s="38"/>
      <c r="G1733" s="38"/>
      <c r="H1733" s="38"/>
      <c r="I1733" s="38"/>
      <c r="J1733" s="38"/>
      <c r="K1733" s="57"/>
      <c r="L1733" s="38"/>
      <c r="M1733" s="38"/>
      <c r="N1733" s="38"/>
      <c r="O1733" s="38"/>
      <c r="P1733" s="38"/>
      <c r="Q1733" s="38"/>
      <c r="R1733" s="57"/>
      <c r="S1733" s="38"/>
      <c r="U1733" s="58"/>
      <c r="X1733" s="58"/>
      <c r="Y1733" s="58"/>
    </row>
    <row r="1734" spans="1:25">
      <c r="A1734" s="56"/>
      <c r="D1734" s="38"/>
      <c r="E1734" s="38"/>
      <c r="F1734" s="38"/>
      <c r="G1734" s="38"/>
      <c r="H1734" s="38"/>
      <c r="I1734" s="38"/>
      <c r="J1734" s="38"/>
      <c r="K1734" s="57"/>
      <c r="L1734" s="38"/>
      <c r="M1734" s="38"/>
      <c r="N1734" s="38"/>
      <c r="O1734" s="38"/>
      <c r="P1734" s="38"/>
      <c r="Q1734" s="38"/>
      <c r="R1734" s="57"/>
      <c r="S1734" s="38"/>
      <c r="U1734" s="58"/>
      <c r="X1734" s="58"/>
      <c r="Y1734" s="58"/>
    </row>
    <row r="1735" spans="1:25">
      <c r="A1735" s="56"/>
      <c r="D1735" s="38"/>
      <c r="E1735" s="38"/>
      <c r="F1735" s="38"/>
      <c r="G1735" s="38"/>
      <c r="H1735" s="38"/>
      <c r="I1735" s="38"/>
      <c r="J1735" s="38"/>
      <c r="K1735" s="57"/>
      <c r="L1735" s="38"/>
      <c r="M1735" s="38"/>
      <c r="N1735" s="38"/>
      <c r="O1735" s="38"/>
      <c r="P1735" s="38"/>
      <c r="Q1735" s="38"/>
      <c r="R1735" s="57"/>
      <c r="S1735" s="38"/>
      <c r="U1735" s="58"/>
      <c r="X1735" s="58"/>
      <c r="Y1735" s="58"/>
    </row>
    <row r="1736" spans="1:25">
      <c r="A1736" s="56"/>
      <c r="D1736" s="38"/>
      <c r="E1736" s="38"/>
      <c r="F1736" s="38"/>
      <c r="G1736" s="38"/>
      <c r="H1736" s="38"/>
      <c r="I1736" s="38"/>
      <c r="J1736" s="38"/>
      <c r="K1736" s="57"/>
      <c r="L1736" s="38"/>
      <c r="M1736" s="38"/>
      <c r="N1736" s="38"/>
      <c r="O1736" s="38"/>
      <c r="P1736" s="38"/>
      <c r="Q1736" s="38"/>
      <c r="R1736" s="57"/>
      <c r="S1736" s="38"/>
      <c r="U1736" s="58"/>
      <c r="X1736" s="58"/>
      <c r="Y1736" s="58"/>
    </row>
    <row r="1737" spans="1:25">
      <c r="A1737" s="56"/>
      <c r="D1737" s="38"/>
      <c r="E1737" s="38"/>
      <c r="F1737" s="38"/>
      <c r="G1737" s="38"/>
      <c r="H1737" s="38"/>
      <c r="I1737" s="38"/>
      <c r="J1737" s="38"/>
      <c r="K1737" s="57"/>
      <c r="L1737" s="38"/>
      <c r="M1737" s="38"/>
      <c r="N1737" s="38"/>
      <c r="O1737" s="38"/>
      <c r="P1737" s="38"/>
      <c r="Q1737" s="38"/>
      <c r="R1737" s="57"/>
      <c r="S1737" s="38"/>
      <c r="U1737" s="58"/>
      <c r="X1737" s="58"/>
      <c r="Y1737" s="58"/>
    </row>
    <row r="1738" spans="1:25">
      <c r="A1738" s="56"/>
      <c r="D1738" s="38"/>
      <c r="E1738" s="38"/>
      <c r="F1738" s="38"/>
      <c r="G1738" s="38"/>
      <c r="H1738" s="38"/>
      <c r="I1738" s="38"/>
      <c r="J1738" s="38"/>
      <c r="K1738" s="57"/>
      <c r="L1738" s="38"/>
      <c r="M1738" s="38"/>
      <c r="N1738" s="38"/>
      <c r="O1738" s="38"/>
      <c r="P1738" s="38"/>
      <c r="Q1738" s="38"/>
      <c r="R1738" s="57"/>
      <c r="S1738" s="38"/>
      <c r="U1738" s="58"/>
      <c r="X1738" s="58"/>
      <c r="Y1738" s="58"/>
    </row>
    <row r="1739" spans="1:25">
      <c r="A1739" s="56"/>
      <c r="D1739" s="38"/>
      <c r="E1739" s="38"/>
      <c r="F1739" s="38"/>
      <c r="G1739" s="38"/>
      <c r="H1739" s="38"/>
      <c r="I1739" s="38"/>
      <c r="J1739" s="38"/>
      <c r="K1739" s="57"/>
      <c r="L1739" s="38"/>
      <c r="M1739" s="38"/>
      <c r="N1739" s="38"/>
      <c r="O1739" s="38"/>
      <c r="P1739" s="38"/>
      <c r="Q1739" s="38"/>
      <c r="R1739" s="57"/>
      <c r="S1739" s="38"/>
      <c r="U1739" s="58"/>
      <c r="X1739" s="58"/>
      <c r="Y1739" s="58"/>
    </row>
    <row r="1740" spans="1:25">
      <c r="A1740" s="56"/>
      <c r="D1740" s="38"/>
      <c r="E1740" s="38"/>
      <c r="F1740" s="38"/>
      <c r="G1740" s="38"/>
      <c r="H1740" s="38"/>
      <c r="I1740" s="38"/>
      <c r="J1740" s="38"/>
      <c r="K1740" s="57"/>
      <c r="L1740" s="38"/>
      <c r="M1740" s="38"/>
      <c r="N1740" s="38"/>
      <c r="O1740" s="38"/>
      <c r="P1740" s="38"/>
      <c r="Q1740" s="38"/>
      <c r="R1740" s="57"/>
      <c r="S1740" s="38"/>
      <c r="U1740" s="58"/>
      <c r="X1740" s="58"/>
      <c r="Y1740" s="58"/>
    </row>
    <row r="1741" spans="1:25">
      <c r="A1741" s="56"/>
      <c r="D1741" s="38"/>
      <c r="E1741" s="38"/>
      <c r="F1741" s="38"/>
      <c r="G1741" s="38"/>
      <c r="H1741" s="38"/>
      <c r="I1741" s="38"/>
      <c r="J1741" s="38"/>
      <c r="K1741" s="57"/>
      <c r="L1741" s="38"/>
      <c r="M1741" s="38"/>
      <c r="N1741" s="38"/>
      <c r="O1741" s="38"/>
      <c r="P1741" s="38"/>
      <c r="Q1741" s="38"/>
      <c r="R1741" s="57"/>
      <c r="S1741" s="38"/>
      <c r="U1741" s="58"/>
      <c r="X1741" s="58"/>
      <c r="Y1741" s="58"/>
    </row>
    <row r="1742" spans="1:25">
      <c r="A1742" s="56"/>
      <c r="D1742" s="38"/>
      <c r="E1742" s="38"/>
      <c r="F1742" s="38"/>
      <c r="G1742" s="38"/>
      <c r="H1742" s="38"/>
      <c r="I1742" s="38"/>
      <c r="J1742" s="38"/>
      <c r="K1742" s="57"/>
      <c r="L1742" s="38"/>
      <c r="M1742" s="38"/>
      <c r="N1742" s="38"/>
      <c r="O1742" s="38"/>
      <c r="P1742" s="38"/>
      <c r="Q1742" s="38"/>
      <c r="R1742" s="57"/>
      <c r="S1742" s="38"/>
      <c r="U1742" s="58"/>
      <c r="X1742" s="58"/>
      <c r="Y1742" s="58"/>
    </row>
    <row r="1743" spans="1:25">
      <c r="A1743" s="56"/>
      <c r="D1743" s="38"/>
      <c r="E1743" s="38"/>
      <c r="F1743" s="38"/>
      <c r="G1743" s="38"/>
      <c r="H1743" s="38"/>
      <c r="I1743" s="38"/>
      <c r="J1743" s="38"/>
      <c r="K1743" s="57"/>
      <c r="L1743" s="38"/>
      <c r="M1743" s="38"/>
      <c r="N1743" s="38"/>
      <c r="O1743" s="38"/>
      <c r="P1743" s="38"/>
      <c r="Q1743" s="38"/>
      <c r="R1743" s="57"/>
      <c r="S1743" s="38"/>
      <c r="U1743" s="58"/>
      <c r="X1743" s="58"/>
      <c r="Y1743" s="58"/>
    </row>
    <row r="1744" spans="1:25">
      <c r="A1744" s="56"/>
      <c r="D1744" s="38"/>
      <c r="E1744" s="38"/>
      <c r="F1744" s="38"/>
      <c r="G1744" s="38"/>
      <c r="H1744" s="38"/>
      <c r="I1744" s="38"/>
      <c r="J1744" s="38"/>
      <c r="K1744" s="57"/>
      <c r="L1744" s="38"/>
      <c r="M1744" s="38"/>
      <c r="N1744" s="38"/>
      <c r="O1744" s="38"/>
      <c r="P1744" s="38"/>
      <c r="Q1744" s="38"/>
      <c r="R1744" s="57"/>
      <c r="S1744" s="38"/>
      <c r="U1744" s="58"/>
      <c r="X1744" s="58"/>
      <c r="Y1744" s="58"/>
    </row>
    <row r="1745" spans="1:25">
      <c r="A1745" s="56"/>
      <c r="D1745" s="38"/>
      <c r="E1745" s="38"/>
      <c r="F1745" s="38"/>
      <c r="G1745" s="38"/>
      <c r="H1745" s="38"/>
      <c r="I1745" s="38"/>
      <c r="J1745" s="38"/>
      <c r="K1745" s="57"/>
      <c r="L1745" s="38"/>
      <c r="M1745" s="38"/>
      <c r="N1745" s="38"/>
      <c r="O1745" s="38"/>
      <c r="P1745" s="38"/>
      <c r="Q1745" s="38"/>
      <c r="R1745" s="57"/>
      <c r="S1745" s="38"/>
      <c r="U1745" s="58"/>
      <c r="X1745" s="58"/>
      <c r="Y1745" s="58"/>
    </row>
    <row r="1746" spans="1:25">
      <c r="A1746" s="56"/>
      <c r="D1746" s="38"/>
      <c r="E1746" s="38"/>
      <c r="F1746" s="38"/>
      <c r="G1746" s="38"/>
      <c r="H1746" s="38"/>
      <c r="I1746" s="38"/>
      <c r="J1746" s="38"/>
      <c r="K1746" s="57"/>
      <c r="L1746" s="38"/>
      <c r="M1746" s="38"/>
      <c r="N1746" s="38"/>
      <c r="O1746" s="38"/>
      <c r="P1746" s="38"/>
      <c r="Q1746" s="38"/>
      <c r="R1746" s="57"/>
      <c r="S1746" s="38"/>
      <c r="U1746" s="58"/>
      <c r="X1746" s="58"/>
      <c r="Y1746" s="58"/>
    </row>
    <row r="1747" spans="1:25">
      <c r="A1747" s="56"/>
      <c r="D1747" s="38"/>
      <c r="E1747" s="38"/>
      <c r="F1747" s="38"/>
      <c r="G1747" s="38"/>
      <c r="H1747" s="38"/>
      <c r="I1747" s="38"/>
      <c r="J1747" s="38"/>
      <c r="K1747" s="57"/>
      <c r="L1747" s="38"/>
      <c r="M1747" s="38"/>
      <c r="N1747" s="38"/>
      <c r="O1747" s="38"/>
      <c r="P1747" s="38"/>
      <c r="Q1747" s="38"/>
      <c r="R1747" s="57"/>
      <c r="S1747" s="38"/>
      <c r="U1747" s="58"/>
      <c r="X1747" s="58"/>
      <c r="Y1747" s="58"/>
    </row>
    <row r="1748" spans="1:25">
      <c r="A1748" s="56"/>
      <c r="D1748" s="38"/>
      <c r="E1748" s="38"/>
      <c r="F1748" s="38"/>
      <c r="G1748" s="38"/>
      <c r="H1748" s="38"/>
      <c r="I1748" s="38"/>
      <c r="J1748" s="38"/>
      <c r="K1748" s="57"/>
      <c r="L1748" s="38"/>
      <c r="M1748" s="38"/>
      <c r="N1748" s="38"/>
      <c r="O1748" s="38"/>
      <c r="P1748" s="38"/>
      <c r="Q1748" s="38"/>
      <c r="R1748" s="57"/>
      <c r="S1748" s="38"/>
      <c r="U1748" s="58"/>
      <c r="X1748" s="58"/>
      <c r="Y1748" s="58"/>
    </row>
    <row r="1749" spans="1:25">
      <c r="A1749" s="56"/>
      <c r="D1749" s="38"/>
      <c r="E1749" s="38"/>
      <c r="F1749" s="38"/>
      <c r="G1749" s="38"/>
      <c r="H1749" s="38"/>
      <c r="I1749" s="38"/>
      <c r="J1749" s="38"/>
      <c r="K1749" s="57"/>
      <c r="L1749" s="38"/>
      <c r="M1749" s="38"/>
      <c r="N1749" s="38"/>
      <c r="O1749" s="38"/>
      <c r="P1749" s="38"/>
      <c r="Q1749" s="38"/>
      <c r="R1749" s="57"/>
      <c r="S1749" s="38"/>
      <c r="U1749" s="58"/>
      <c r="X1749" s="58"/>
      <c r="Y1749" s="58"/>
    </row>
    <row r="1750" spans="1:25">
      <c r="A1750" s="56"/>
      <c r="D1750" s="38"/>
      <c r="E1750" s="38"/>
      <c r="F1750" s="38"/>
      <c r="G1750" s="38"/>
      <c r="H1750" s="38"/>
      <c r="I1750" s="38"/>
      <c r="J1750" s="38"/>
      <c r="K1750" s="57"/>
      <c r="L1750" s="38"/>
      <c r="M1750" s="38"/>
      <c r="N1750" s="38"/>
      <c r="O1750" s="38"/>
      <c r="P1750" s="38"/>
      <c r="Q1750" s="38"/>
      <c r="R1750" s="57"/>
      <c r="S1750" s="38"/>
      <c r="U1750" s="58"/>
      <c r="X1750" s="58"/>
      <c r="Y1750" s="58"/>
    </row>
    <row r="1751" spans="1:25">
      <c r="A1751" s="56"/>
      <c r="D1751" s="38"/>
      <c r="E1751" s="38"/>
      <c r="F1751" s="38"/>
      <c r="G1751" s="38"/>
      <c r="H1751" s="38"/>
      <c r="I1751" s="38"/>
      <c r="J1751" s="38"/>
      <c r="K1751" s="57"/>
      <c r="L1751" s="38"/>
      <c r="M1751" s="38"/>
      <c r="N1751" s="38"/>
      <c r="O1751" s="38"/>
      <c r="P1751" s="38"/>
      <c r="Q1751" s="38"/>
      <c r="R1751" s="57"/>
      <c r="S1751" s="38"/>
      <c r="U1751" s="58"/>
      <c r="X1751" s="58"/>
      <c r="Y1751" s="58"/>
    </row>
    <row r="1752" spans="1:25">
      <c r="A1752" s="56"/>
      <c r="D1752" s="38"/>
      <c r="E1752" s="38"/>
      <c r="F1752" s="38"/>
      <c r="G1752" s="38"/>
      <c r="H1752" s="38"/>
      <c r="I1752" s="38"/>
      <c r="J1752" s="38"/>
      <c r="K1752" s="57"/>
      <c r="L1752" s="38"/>
      <c r="M1752" s="38"/>
      <c r="N1752" s="38"/>
      <c r="O1752" s="38"/>
      <c r="P1752" s="38"/>
      <c r="Q1752" s="38"/>
      <c r="R1752" s="57"/>
      <c r="S1752" s="38"/>
      <c r="U1752" s="58"/>
      <c r="X1752" s="58"/>
      <c r="Y1752" s="58"/>
    </row>
    <row r="1753" spans="1:25">
      <c r="A1753" s="56"/>
      <c r="D1753" s="38"/>
      <c r="E1753" s="38"/>
      <c r="F1753" s="38"/>
      <c r="G1753" s="38"/>
      <c r="H1753" s="38"/>
      <c r="I1753" s="38"/>
      <c r="J1753" s="38"/>
      <c r="K1753" s="57"/>
      <c r="L1753" s="38"/>
      <c r="M1753" s="38"/>
      <c r="N1753" s="38"/>
      <c r="O1753" s="38"/>
      <c r="P1753" s="38"/>
      <c r="Q1753" s="38"/>
      <c r="R1753" s="57"/>
      <c r="S1753" s="38"/>
      <c r="U1753" s="58"/>
      <c r="X1753" s="58"/>
      <c r="Y1753" s="58"/>
    </row>
    <row r="1754" spans="1:25">
      <c r="A1754" s="56"/>
      <c r="D1754" s="38"/>
      <c r="E1754" s="38"/>
      <c r="F1754" s="38"/>
      <c r="G1754" s="38"/>
      <c r="H1754" s="38"/>
      <c r="I1754" s="38"/>
      <c r="J1754" s="38"/>
      <c r="K1754" s="57"/>
      <c r="L1754" s="38"/>
      <c r="M1754" s="38"/>
      <c r="N1754" s="38"/>
      <c r="O1754" s="38"/>
      <c r="P1754" s="38"/>
      <c r="Q1754" s="38"/>
      <c r="R1754" s="57"/>
      <c r="S1754" s="38"/>
      <c r="U1754" s="58"/>
      <c r="X1754" s="58"/>
      <c r="Y1754" s="58"/>
    </row>
    <row r="1755" spans="1:25">
      <c r="A1755" s="56"/>
      <c r="D1755" s="38"/>
      <c r="E1755" s="38"/>
      <c r="F1755" s="38"/>
      <c r="G1755" s="38"/>
      <c r="H1755" s="38"/>
      <c r="I1755" s="38"/>
      <c r="J1755" s="38"/>
      <c r="K1755" s="57"/>
      <c r="L1755" s="38"/>
      <c r="M1755" s="38"/>
      <c r="N1755" s="38"/>
      <c r="O1755" s="38"/>
      <c r="P1755" s="38"/>
      <c r="Q1755" s="38"/>
      <c r="R1755" s="57"/>
      <c r="S1755" s="38"/>
      <c r="U1755" s="58"/>
      <c r="X1755" s="58"/>
      <c r="Y1755" s="58"/>
    </row>
    <row r="1756" spans="1:25">
      <c r="A1756" s="56"/>
      <c r="D1756" s="38"/>
      <c r="E1756" s="38"/>
      <c r="F1756" s="38"/>
      <c r="G1756" s="38"/>
      <c r="H1756" s="38"/>
      <c r="I1756" s="38"/>
      <c r="J1756" s="38"/>
      <c r="K1756" s="57"/>
      <c r="L1756" s="38"/>
      <c r="M1756" s="38"/>
      <c r="N1756" s="38"/>
      <c r="O1756" s="38"/>
      <c r="P1756" s="38"/>
      <c r="Q1756" s="38"/>
      <c r="R1756" s="57"/>
      <c r="S1756" s="38"/>
      <c r="U1756" s="58"/>
      <c r="X1756" s="58"/>
      <c r="Y1756" s="58"/>
    </row>
    <row r="1757" spans="1:25">
      <c r="A1757" s="56"/>
      <c r="D1757" s="38"/>
      <c r="E1757" s="38"/>
      <c r="F1757" s="38"/>
      <c r="G1757" s="38"/>
      <c r="H1757" s="38"/>
      <c r="I1757" s="38"/>
      <c r="J1757" s="38"/>
      <c r="K1757" s="57"/>
      <c r="L1757" s="38"/>
      <c r="M1757" s="38"/>
      <c r="N1757" s="38"/>
      <c r="O1757" s="38"/>
      <c r="P1757" s="38"/>
      <c r="Q1757" s="38"/>
      <c r="R1757" s="57"/>
      <c r="S1757" s="38"/>
      <c r="U1757" s="58"/>
      <c r="X1757" s="58"/>
      <c r="Y1757" s="58"/>
    </row>
    <row r="1758" spans="1:25">
      <c r="A1758" s="56"/>
      <c r="D1758" s="38"/>
      <c r="E1758" s="38"/>
      <c r="F1758" s="38"/>
      <c r="G1758" s="38"/>
      <c r="H1758" s="38"/>
      <c r="I1758" s="38"/>
      <c r="J1758" s="38"/>
      <c r="K1758" s="57"/>
      <c r="L1758" s="38"/>
      <c r="M1758" s="38"/>
      <c r="N1758" s="38"/>
      <c r="O1758" s="38"/>
      <c r="P1758" s="38"/>
      <c r="Q1758" s="38"/>
      <c r="R1758" s="57"/>
      <c r="S1758" s="38"/>
      <c r="U1758" s="58"/>
      <c r="X1758" s="58"/>
      <c r="Y1758" s="58"/>
    </row>
    <row r="1759" spans="1:25">
      <c r="A1759" s="56"/>
      <c r="D1759" s="38"/>
      <c r="E1759" s="38"/>
      <c r="F1759" s="38"/>
      <c r="G1759" s="38"/>
      <c r="H1759" s="38"/>
      <c r="I1759" s="38"/>
      <c r="J1759" s="38"/>
      <c r="K1759" s="57"/>
      <c r="L1759" s="38"/>
      <c r="M1759" s="38"/>
      <c r="N1759" s="38"/>
      <c r="O1759" s="38"/>
      <c r="P1759" s="38"/>
      <c r="Q1759" s="38"/>
      <c r="R1759" s="57"/>
      <c r="S1759" s="38"/>
      <c r="T1759" s="216"/>
      <c r="U1759" s="58"/>
      <c r="X1759" s="58"/>
      <c r="Y1759" s="58"/>
    </row>
    <row r="1760" spans="1:25">
      <c r="A1760" s="56"/>
      <c r="D1760" s="38"/>
      <c r="E1760" s="38"/>
      <c r="F1760" s="38"/>
      <c r="G1760" s="38"/>
      <c r="H1760" s="38"/>
      <c r="I1760" s="38"/>
      <c r="J1760" s="38"/>
      <c r="K1760" s="57"/>
      <c r="L1760" s="38"/>
      <c r="M1760" s="38"/>
      <c r="N1760" s="38"/>
      <c r="O1760" s="38"/>
      <c r="P1760" s="38"/>
      <c r="Q1760" s="38"/>
      <c r="R1760" s="57"/>
      <c r="S1760" s="38"/>
      <c r="U1760" s="58"/>
      <c r="X1760" s="58"/>
      <c r="Y1760" s="58"/>
    </row>
    <row r="1761" spans="1:25">
      <c r="A1761" s="56"/>
      <c r="D1761" s="38"/>
      <c r="E1761" s="38"/>
      <c r="F1761" s="38"/>
      <c r="G1761" s="38"/>
      <c r="H1761" s="38"/>
      <c r="I1761" s="38"/>
      <c r="J1761" s="38"/>
      <c r="K1761" s="57"/>
      <c r="L1761" s="38"/>
      <c r="M1761" s="38"/>
      <c r="N1761" s="38"/>
      <c r="O1761" s="38"/>
      <c r="P1761" s="38"/>
      <c r="Q1761" s="38"/>
      <c r="R1761" s="57"/>
      <c r="S1761" s="38"/>
      <c r="U1761" s="58"/>
      <c r="X1761" s="58"/>
      <c r="Y1761" s="58"/>
    </row>
    <row r="1762" spans="1:25">
      <c r="A1762" s="56"/>
      <c r="D1762" s="38"/>
      <c r="E1762" s="38"/>
      <c r="F1762" s="38"/>
      <c r="G1762" s="38"/>
      <c r="H1762" s="38"/>
      <c r="I1762" s="38"/>
      <c r="J1762" s="38"/>
      <c r="K1762" s="57"/>
      <c r="L1762" s="38"/>
      <c r="M1762" s="38"/>
      <c r="N1762" s="38"/>
      <c r="O1762" s="38"/>
      <c r="P1762" s="38"/>
      <c r="Q1762" s="38"/>
      <c r="R1762" s="57"/>
      <c r="S1762" s="38"/>
      <c r="U1762" s="58"/>
      <c r="X1762" s="58"/>
      <c r="Y1762" s="58"/>
    </row>
    <row r="1763" spans="1:25">
      <c r="A1763" s="56"/>
      <c r="D1763" s="38"/>
      <c r="E1763" s="38"/>
      <c r="F1763" s="38"/>
      <c r="G1763" s="38"/>
      <c r="H1763" s="38"/>
      <c r="I1763" s="38"/>
      <c r="J1763" s="38"/>
      <c r="K1763" s="57"/>
      <c r="L1763" s="38"/>
      <c r="M1763" s="38"/>
      <c r="N1763" s="38"/>
      <c r="O1763" s="38"/>
      <c r="P1763" s="38"/>
      <c r="Q1763" s="38"/>
      <c r="R1763" s="57"/>
      <c r="S1763" s="38"/>
      <c r="U1763" s="58"/>
      <c r="X1763" s="58"/>
      <c r="Y1763" s="58"/>
    </row>
    <row r="1764" spans="1:25">
      <c r="A1764" s="56"/>
      <c r="D1764" s="38"/>
      <c r="E1764" s="38"/>
      <c r="F1764" s="38"/>
      <c r="G1764" s="38"/>
      <c r="H1764" s="38"/>
      <c r="I1764" s="38"/>
      <c r="J1764" s="38"/>
      <c r="K1764" s="57"/>
      <c r="L1764" s="38"/>
      <c r="M1764" s="38"/>
      <c r="N1764" s="38"/>
      <c r="O1764" s="38"/>
      <c r="P1764" s="38"/>
      <c r="Q1764" s="38"/>
      <c r="R1764" s="57"/>
      <c r="S1764" s="38"/>
      <c r="U1764" s="58"/>
      <c r="X1764" s="58"/>
      <c r="Y1764" s="58"/>
    </row>
    <row r="1765" spans="1:25">
      <c r="A1765" s="56"/>
      <c r="D1765" s="38"/>
      <c r="E1765" s="38"/>
      <c r="F1765" s="38"/>
      <c r="G1765" s="38"/>
      <c r="H1765" s="38"/>
      <c r="I1765" s="38"/>
      <c r="J1765" s="38"/>
      <c r="K1765" s="57"/>
      <c r="L1765" s="38"/>
      <c r="M1765" s="38"/>
      <c r="N1765" s="38"/>
      <c r="O1765" s="38"/>
      <c r="P1765" s="38"/>
      <c r="Q1765" s="38"/>
      <c r="R1765" s="57"/>
      <c r="S1765" s="38"/>
      <c r="U1765" s="58"/>
      <c r="X1765" s="58"/>
      <c r="Y1765" s="58"/>
    </row>
    <row r="1766" spans="1:25">
      <c r="A1766" s="56"/>
      <c r="D1766" s="38"/>
      <c r="E1766" s="38"/>
      <c r="F1766" s="38"/>
      <c r="G1766" s="38"/>
      <c r="H1766" s="38"/>
      <c r="I1766" s="38"/>
      <c r="J1766" s="38"/>
      <c r="K1766" s="57"/>
      <c r="L1766" s="38"/>
      <c r="M1766" s="38"/>
      <c r="N1766" s="38"/>
      <c r="O1766" s="38"/>
      <c r="P1766" s="38"/>
      <c r="Q1766" s="38"/>
      <c r="R1766" s="57"/>
      <c r="S1766" s="38"/>
      <c r="U1766" s="58"/>
      <c r="X1766" s="58"/>
      <c r="Y1766" s="58"/>
    </row>
    <row r="1767" spans="1:25">
      <c r="A1767" s="56"/>
      <c r="D1767" s="38"/>
      <c r="E1767" s="38"/>
      <c r="F1767" s="38"/>
      <c r="G1767" s="38"/>
      <c r="H1767" s="38"/>
      <c r="I1767" s="38"/>
      <c r="J1767" s="38"/>
      <c r="K1767" s="57"/>
      <c r="L1767" s="38"/>
      <c r="M1767" s="38"/>
      <c r="N1767" s="38"/>
      <c r="O1767" s="38"/>
      <c r="P1767" s="38"/>
      <c r="Q1767" s="38"/>
      <c r="R1767" s="57"/>
      <c r="S1767" s="38"/>
      <c r="U1767" s="58"/>
      <c r="X1767" s="58"/>
      <c r="Y1767" s="58"/>
    </row>
    <row r="1768" spans="1:25">
      <c r="A1768" s="56"/>
      <c r="D1768" s="38"/>
      <c r="E1768" s="38"/>
      <c r="F1768" s="38"/>
      <c r="G1768" s="38"/>
      <c r="H1768" s="38"/>
      <c r="I1768" s="38"/>
      <c r="J1768" s="38"/>
      <c r="K1768" s="57"/>
      <c r="L1768" s="38"/>
      <c r="M1768" s="38"/>
      <c r="N1768" s="38"/>
      <c r="O1768" s="38"/>
      <c r="P1768" s="38"/>
      <c r="Q1768" s="38"/>
      <c r="R1768" s="57"/>
      <c r="S1768" s="38"/>
      <c r="U1768" s="58"/>
      <c r="X1768" s="58"/>
      <c r="Y1768" s="58"/>
    </row>
    <row r="1769" spans="1:25">
      <c r="A1769" s="56"/>
      <c r="D1769" s="38"/>
      <c r="E1769" s="38"/>
      <c r="F1769" s="38"/>
      <c r="G1769" s="38"/>
      <c r="H1769" s="38"/>
      <c r="I1769" s="38"/>
      <c r="J1769" s="38"/>
      <c r="K1769" s="57"/>
      <c r="L1769" s="38"/>
      <c r="M1769" s="38"/>
      <c r="N1769" s="38"/>
      <c r="O1769" s="38"/>
      <c r="P1769" s="38"/>
      <c r="Q1769" s="38"/>
      <c r="R1769" s="57"/>
      <c r="S1769" s="38"/>
      <c r="U1769" s="58"/>
      <c r="X1769" s="58"/>
      <c r="Y1769" s="58"/>
    </row>
    <row r="1770" spans="1:25">
      <c r="A1770" s="56"/>
      <c r="D1770" s="38"/>
      <c r="E1770" s="38"/>
      <c r="F1770" s="38"/>
      <c r="G1770" s="38"/>
      <c r="H1770" s="38"/>
      <c r="I1770" s="38"/>
      <c r="J1770" s="38"/>
      <c r="K1770" s="57"/>
      <c r="L1770" s="38"/>
      <c r="M1770" s="38"/>
      <c r="N1770" s="38"/>
      <c r="O1770" s="38"/>
      <c r="P1770" s="38"/>
      <c r="Q1770" s="38"/>
      <c r="R1770" s="57"/>
      <c r="S1770" s="38"/>
      <c r="U1770" s="58"/>
      <c r="X1770" s="58"/>
      <c r="Y1770" s="58"/>
    </row>
    <row r="1771" spans="1:25">
      <c r="A1771" s="56"/>
      <c r="D1771" s="38"/>
      <c r="E1771" s="38"/>
      <c r="F1771" s="38"/>
      <c r="G1771" s="38"/>
      <c r="H1771" s="38"/>
      <c r="I1771" s="38"/>
      <c r="J1771" s="38"/>
      <c r="K1771" s="57"/>
      <c r="L1771" s="38"/>
      <c r="M1771" s="38"/>
      <c r="N1771" s="38"/>
      <c r="O1771" s="38"/>
      <c r="P1771" s="38"/>
      <c r="Q1771" s="38"/>
      <c r="R1771" s="57"/>
      <c r="S1771" s="38"/>
      <c r="U1771" s="58"/>
      <c r="X1771" s="58"/>
      <c r="Y1771" s="58"/>
    </row>
    <row r="1772" spans="1:25">
      <c r="A1772" s="56"/>
      <c r="D1772" s="38"/>
      <c r="E1772" s="38"/>
      <c r="F1772" s="38"/>
      <c r="G1772" s="38"/>
      <c r="H1772" s="38"/>
      <c r="I1772" s="38"/>
      <c r="J1772" s="38"/>
      <c r="K1772" s="57"/>
      <c r="L1772" s="38"/>
      <c r="M1772" s="38"/>
      <c r="N1772" s="38"/>
      <c r="O1772" s="38"/>
      <c r="P1772" s="38"/>
      <c r="Q1772" s="38"/>
      <c r="R1772" s="57"/>
      <c r="S1772" s="38"/>
      <c r="U1772" s="58"/>
      <c r="X1772" s="58"/>
      <c r="Y1772" s="58"/>
    </row>
    <row r="1773" spans="1:25">
      <c r="A1773" s="56"/>
      <c r="D1773" s="38"/>
      <c r="E1773" s="38"/>
      <c r="F1773" s="38"/>
      <c r="G1773" s="38"/>
      <c r="H1773" s="38"/>
      <c r="I1773" s="38"/>
      <c r="J1773" s="38"/>
      <c r="K1773" s="57"/>
      <c r="L1773" s="38"/>
      <c r="M1773" s="38"/>
      <c r="N1773" s="38"/>
      <c r="O1773" s="38"/>
      <c r="P1773" s="38"/>
      <c r="Q1773" s="38"/>
      <c r="R1773" s="57"/>
      <c r="S1773" s="38"/>
      <c r="U1773" s="58"/>
      <c r="X1773" s="58"/>
      <c r="Y1773" s="58"/>
    </row>
    <row r="1774" spans="1:25">
      <c r="A1774" s="56"/>
      <c r="D1774" s="38"/>
      <c r="E1774" s="38"/>
      <c r="F1774" s="38"/>
      <c r="G1774" s="38"/>
      <c r="H1774" s="38"/>
      <c r="I1774" s="38"/>
      <c r="J1774" s="38"/>
      <c r="K1774" s="57"/>
      <c r="L1774" s="38"/>
      <c r="M1774" s="38"/>
      <c r="N1774" s="38"/>
      <c r="O1774" s="38"/>
      <c r="P1774" s="38"/>
      <c r="Q1774" s="38"/>
      <c r="R1774" s="57"/>
      <c r="S1774" s="38"/>
      <c r="U1774" s="58"/>
      <c r="X1774" s="58"/>
      <c r="Y1774" s="58"/>
    </row>
    <row r="1775" spans="1:25">
      <c r="A1775" s="56"/>
      <c r="D1775" s="38"/>
      <c r="E1775" s="38"/>
      <c r="F1775" s="38"/>
      <c r="G1775" s="38"/>
      <c r="H1775" s="38"/>
      <c r="I1775" s="38"/>
      <c r="J1775" s="38"/>
      <c r="K1775" s="57"/>
      <c r="L1775" s="38"/>
      <c r="M1775" s="38"/>
      <c r="N1775" s="38"/>
      <c r="O1775" s="38"/>
      <c r="P1775" s="38"/>
      <c r="Q1775" s="38"/>
      <c r="R1775" s="57"/>
      <c r="S1775" s="38"/>
      <c r="U1775" s="58"/>
      <c r="X1775" s="58"/>
      <c r="Y1775" s="58"/>
    </row>
    <row r="1776" spans="1:25">
      <c r="A1776" s="56"/>
      <c r="D1776" s="38"/>
      <c r="E1776" s="38"/>
      <c r="F1776" s="38"/>
      <c r="G1776" s="38"/>
      <c r="H1776" s="38"/>
      <c r="I1776" s="38"/>
      <c r="J1776" s="38"/>
      <c r="K1776" s="57"/>
      <c r="L1776" s="38"/>
      <c r="M1776" s="38"/>
      <c r="N1776" s="38"/>
      <c r="O1776" s="38"/>
      <c r="P1776" s="38"/>
      <c r="Q1776" s="38"/>
      <c r="R1776" s="57"/>
      <c r="S1776" s="38"/>
      <c r="U1776" s="58"/>
      <c r="X1776" s="58"/>
      <c r="Y1776" s="58"/>
    </row>
    <row r="1777" spans="1:25">
      <c r="A1777" s="56"/>
      <c r="D1777" s="38"/>
      <c r="E1777" s="38"/>
      <c r="F1777" s="38"/>
      <c r="G1777" s="38"/>
      <c r="H1777" s="38"/>
      <c r="I1777" s="38"/>
      <c r="J1777" s="38"/>
      <c r="K1777" s="57"/>
      <c r="L1777" s="38"/>
      <c r="M1777" s="38"/>
      <c r="N1777" s="38"/>
      <c r="O1777" s="38"/>
      <c r="P1777" s="38"/>
      <c r="Q1777" s="38"/>
      <c r="R1777" s="57"/>
      <c r="S1777" s="38"/>
      <c r="U1777" s="58"/>
      <c r="X1777" s="58"/>
      <c r="Y1777" s="58"/>
    </row>
    <row r="1778" spans="1:25">
      <c r="A1778" s="56"/>
      <c r="D1778" s="38"/>
      <c r="E1778" s="38"/>
      <c r="F1778" s="38"/>
      <c r="G1778" s="38"/>
      <c r="H1778" s="38"/>
      <c r="I1778" s="38"/>
      <c r="J1778" s="38"/>
      <c r="K1778" s="57"/>
      <c r="L1778" s="38"/>
      <c r="M1778" s="38"/>
      <c r="N1778" s="38"/>
      <c r="O1778" s="38"/>
      <c r="P1778" s="38"/>
      <c r="Q1778" s="38"/>
      <c r="R1778" s="57"/>
      <c r="S1778" s="38"/>
      <c r="U1778" s="58"/>
      <c r="X1778" s="58"/>
      <c r="Y1778" s="58"/>
    </row>
    <row r="1779" spans="1:25">
      <c r="A1779" s="56"/>
      <c r="D1779" s="38"/>
      <c r="E1779" s="38"/>
      <c r="F1779" s="38"/>
      <c r="G1779" s="38"/>
      <c r="H1779" s="38"/>
      <c r="I1779" s="38"/>
      <c r="J1779" s="38"/>
      <c r="K1779" s="57"/>
      <c r="L1779" s="38"/>
      <c r="M1779" s="38"/>
      <c r="N1779" s="38"/>
      <c r="O1779" s="38"/>
      <c r="P1779" s="38"/>
      <c r="Q1779" s="38"/>
      <c r="R1779" s="57"/>
      <c r="S1779" s="38"/>
      <c r="U1779" s="58"/>
      <c r="X1779" s="58"/>
      <c r="Y1779" s="58"/>
    </row>
    <row r="1780" spans="1:25">
      <c r="A1780" s="56"/>
      <c r="D1780" s="38"/>
      <c r="E1780" s="38"/>
      <c r="F1780" s="38"/>
      <c r="G1780" s="38"/>
      <c r="H1780" s="38"/>
      <c r="I1780" s="38"/>
      <c r="J1780" s="38"/>
      <c r="K1780" s="57"/>
      <c r="L1780" s="38"/>
      <c r="M1780" s="38"/>
      <c r="N1780" s="38"/>
      <c r="O1780" s="38"/>
      <c r="P1780" s="38"/>
      <c r="Q1780" s="38"/>
      <c r="R1780" s="57"/>
      <c r="S1780" s="38"/>
      <c r="U1780" s="58"/>
      <c r="X1780" s="58"/>
      <c r="Y1780" s="58"/>
    </row>
    <row r="1781" spans="1:25">
      <c r="A1781" s="56"/>
      <c r="D1781" s="38"/>
      <c r="E1781" s="38"/>
      <c r="F1781" s="38"/>
      <c r="G1781" s="38"/>
      <c r="H1781" s="38"/>
      <c r="I1781" s="38"/>
      <c r="J1781" s="38"/>
      <c r="K1781" s="57"/>
      <c r="L1781" s="38"/>
      <c r="M1781" s="38"/>
      <c r="N1781" s="38"/>
      <c r="O1781" s="38"/>
      <c r="P1781" s="38"/>
      <c r="Q1781" s="38"/>
      <c r="R1781" s="57"/>
      <c r="S1781" s="38"/>
      <c r="U1781" s="58"/>
      <c r="X1781" s="58"/>
      <c r="Y1781" s="58"/>
    </row>
    <row r="1782" spans="1:25">
      <c r="A1782" s="56"/>
      <c r="D1782" s="38"/>
      <c r="E1782" s="38"/>
      <c r="F1782" s="38"/>
      <c r="G1782" s="38"/>
      <c r="H1782" s="38"/>
      <c r="I1782" s="38"/>
      <c r="J1782" s="38"/>
      <c r="K1782" s="57"/>
      <c r="L1782" s="38"/>
      <c r="M1782" s="38"/>
      <c r="N1782" s="38"/>
      <c r="O1782" s="38"/>
      <c r="P1782" s="38"/>
      <c r="Q1782" s="38"/>
      <c r="R1782" s="57"/>
      <c r="S1782" s="38"/>
      <c r="U1782" s="58"/>
      <c r="X1782" s="58"/>
      <c r="Y1782" s="58"/>
    </row>
    <row r="1783" spans="1:25">
      <c r="A1783" s="56"/>
      <c r="D1783" s="38"/>
      <c r="E1783" s="38"/>
      <c r="F1783" s="38"/>
      <c r="G1783" s="38"/>
      <c r="H1783" s="38"/>
      <c r="I1783" s="38"/>
      <c r="J1783" s="38"/>
      <c r="K1783" s="57"/>
      <c r="L1783" s="38"/>
      <c r="M1783" s="38"/>
      <c r="N1783" s="38"/>
      <c r="O1783" s="38"/>
      <c r="P1783" s="38"/>
      <c r="Q1783" s="38"/>
      <c r="R1783" s="57"/>
      <c r="S1783" s="38"/>
      <c r="U1783" s="58"/>
      <c r="X1783" s="58"/>
      <c r="Y1783" s="58"/>
    </row>
    <row r="1784" spans="1:25">
      <c r="A1784" s="56"/>
      <c r="D1784" s="38"/>
      <c r="E1784" s="38"/>
      <c r="F1784" s="38"/>
      <c r="G1784" s="38"/>
      <c r="H1784" s="38"/>
      <c r="I1784" s="38"/>
      <c r="J1784" s="38"/>
      <c r="K1784" s="57"/>
      <c r="L1784" s="38"/>
      <c r="M1784" s="38"/>
      <c r="N1784" s="38"/>
      <c r="O1784" s="38"/>
      <c r="P1784" s="38"/>
      <c r="Q1784" s="38"/>
      <c r="R1784" s="57"/>
      <c r="S1784" s="38"/>
      <c r="U1784" s="58"/>
      <c r="X1784" s="58"/>
      <c r="Y1784" s="58"/>
    </row>
    <row r="1785" spans="1:25">
      <c r="A1785" s="56"/>
      <c r="D1785" s="38"/>
      <c r="E1785" s="38"/>
      <c r="F1785" s="38"/>
      <c r="G1785" s="38"/>
      <c r="H1785" s="38"/>
      <c r="I1785" s="38"/>
      <c r="J1785" s="38"/>
      <c r="K1785" s="57"/>
      <c r="L1785" s="38"/>
      <c r="M1785" s="38"/>
      <c r="N1785" s="38"/>
      <c r="O1785" s="38"/>
      <c r="P1785" s="38"/>
      <c r="Q1785" s="38"/>
      <c r="R1785" s="57"/>
      <c r="S1785" s="38"/>
      <c r="U1785" s="58"/>
      <c r="X1785" s="58"/>
      <c r="Y1785" s="58"/>
    </row>
    <row r="1786" spans="1:25">
      <c r="A1786" s="56"/>
      <c r="D1786" s="38"/>
      <c r="E1786" s="38"/>
      <c r="F1786" s="38"/>
      <c r="G1786" s="38"/>
      <c r="H1786" s="38"/>
      <c r="I1786" s="38"/>
      <c r="J1786" s="38"/>
      <c r="K1786" s="57"/>
      <c r="L1786" s="38"/>
      <c r="M1786" s="38"/>
      <c r="N1786" s="38"/>
      <c r="O1786" s="38"/>
      <c r="P1786" s="38"/>
      <c r="Q1786" s="38"/>
      <c r="R1786" s="57"/>
      <c r="S1786" s="38"/>
      <c r="U1786" s="58"/>
      <c r="X1786" s="58"/>
      <c r="Y1786" s="58"/>
    </row>
    <row r="1787" spans="1:25">
      <c r="A1787" s="56"/>
      <c r="D1787" s="38"/>
      <c r="E1787" s="38"/>
      <c r="F1787" s="38"/>
      <c r="G1787" s="38"/>
      <c r="H1787" s="38"/>
      <c r="I1787" s="38"/>
      <c r="J1787" s="38"/>
      <c r="K1787" s="57"/>
      <c r="L1787" s="38"/>
      <c r="M1787" s="38"/>
      <c r="N1787" s="38"/>
      <c r="O1787" s="38"/>
      <c r="P1787" s="38"/>
      <c r="Q1787" s="38"/>
      <c r="R1787" s="57"/>
      <c r="S1787" s="38"/>
      <c r="U1787" s="58"/>
      <c r="X1787" s="58"/>
      <c r="Y1787" s="58"/>
    </row>
    <row r="1788" spans="1:25">
      <c r="A1788" s="56"/>
      <c r="D1788" s="38"/>
      <c r="E1788" s="38"/>
      <c r="F1788" s="38"/>
      <c r="G1788" s="38"/>
      <c r="H1788" s="38"/>
      <c r="I1788" s="38"/>
      <c r="J1788" s="38"/>
      <c r="K1788" s="57"/>
      <c r="L1788" s="38"/>
      <c r="M1788" s="38"/>
      <c r="N1788" s="38"/>
      <c r="O1788" s="38"/>
      <c r="P1788" s="38"/>
      <c r="Q1788" s="38"/>
      <c r="R1788" s="57"/>
      <c r="S1788" s="38"/>
      <c r="U1788" s="58"/>
      <c r="X1788" s="58"/>
      <c r="Y1788" s="58"/>
    </row>
    <row r="1789" spans="1:25">
      <c r="A1789" s="56"/>
      <c r="D1789" s="38"/>
      <c r="E1789" s="38"/>
      <c r="F1789" s="38"/>
      <c r="G1789" s="38"/>
      <c r="H1789" s="38"/>
      <c r="I1789" s="38"/>
      <c r="J1789" s="38"/>
      <c r="K1789" s="57"/>
      <c r="L1789" s="38"/>
      <c r="M1789" s="38"/>
      <c r="N1789" s="38"/>
      <c r="O1789" s="38"/>
      <c r="P1789" s="38"/>
      <c r="Q1789" s="38"/>
      <c r="R1789" s="57"/>
      <c r="S1789" s="38"/>
      <c r="U1789" s="58"/>
      <c r="X1789" s="58"/>
      <c r="Y1789" s="58"/>
    </row>
    <row r="1790" spans="1:25">
      <c r="A1790" s="56"/>
      <c r="D1790" s="38"/>
      <c r="E1790" s="38"/>
      <c r="F1790" s="38"/>
      <c r="G1790" s="38"/>
      <c r="H1790" s="38"/>
      <c r="I1790" s="38"/>
      <c r="J1790" s="38"/>
      <c r="K1790" s="57"/>
      <c r="L1790" s="38"/>
      <c r="M1790" s="38"/>
      <c r="N1790" s="38"/>
      <c r="O1790" s="38"/>
      <c r="P1790" s="38"/>
      <c r="Q1790" s="38"/>
      <c r="R1790" s="57"/>
      <c r="S1790" s="38"/>
      <c r="U1790" s="58"/>
      <c r="X1790" s="58"/>
      <c r="Y1790" s="58"/>
    </row>
    <row r="1791" spans="1:25">
      <c r="A1791" s="56"/>
      <c r="D1791" s="38"/>
      <c r="E1791" s="38"/>
      <c r="F1791" s="38"/>
      <c r="G1791" s="38"/>
      <c r="H1791" s="38"/>
      <c r="I1791" s="38"/>
      <c r="J1791" s="38"/>
      <c r="K1791" s="57"/>
      <c r="L1791" s="38"/>
      <c r="M1791" s="38"/>
      <c r="N1791" s="38"/>
      <c r="O1791" s="38"/>
      <c r="P1791" s="38"/>
      <c r="Q1791" s="38"/>
      <c r="R1791" s="57"/>
      <c r="S1791" s="38"/>
      <c r="U1791" s="58"/>
      <c r="X1791" s="58"/>
      <c r="Y1791" s="58"/>
    </row>
    <row r="1792" spans="1:25">
      <c r="A1792" s="56"/>
      <c r="D1792" s="38"/>
      <c r="E1792" s="38"/>
      <c r="F1792" s="38"/>
      <c r="G1792" s="38"/>
      <c r="H1792" s="38"/>
      <c r="I1792" s="38"/>
      <c r="J1792" s="38"/>
      <c r="K1792" s="57"/>
      <c r="L1792" s="38"/>
      <c r="M1792" s="38"/>
      <c r="N1792" s="38"/>
      <c r="O1792" s="38"/>
      <c r="P1792" s="38"/>
      <c r="Q1792" s="38"/>
      <c r="R1792" s="57"/>
      <c r="S1792" s="38"/>
      <c r="U1792" s="58"/>
      <c r="X1792" s="58"/>
      <c r="Y1792" s="58"/>
    </row>
    <row r="1793" spans="1:26">
      <c r="A1793" s="56"/>
      <c r="D1793" s="38"/>
      <c r="E1793" s="38"/>
      <c r="F1793" s="38"/>
      <c r="G1793" s="38"/>
      <c r="H1793" s="38"/>
      <c r="I1793" s="38"/>
      <c r="J1793" s="38"/>
      <c r="K1793" s="57"/>
      <c r="L1793" s="38"/>
      <c r="M1793" s="38"/>
      <c r="N1793" s="38"/>
      <c r="O1793" s="38"/>
      <c r="P1793" s="38"/>
      <c r="Q1793" s="38"/>
      <c r="R1793" s="57"/>
      <c r="S1793" s="38"/>
      <c r="U1793" s="58"/>
      <c r="X1793" s="58"/>
      <c r="Y1793" s="58"/>
    </row>
    <row r="1794" spans="1:26">
      <c r="A1794" s="56"/>
      <c r="D1794" s="38"/>
      <c r="E1794" s="38"/>
      <c r="F1794" s="38"/>
      <c r="G1794" s="38"/>
      <c r="H1794" s="38"/>
      <c r="I1794" s="38"/>
      <c r="J1794" s="38"/>
      <c r="K1794" s="57"/>
      <c r="L1794" s="38"/>
      <c r="M1794" s="38"/>
      <c r="N1794" s="38"/>
      <c r="O1794" s="38"/>
      <c r="P1794" s="38"/>
      <c r="Q1794" s="38"/>
      <c r="R1794" s="57"/>
      <c r="S1794" s="38"/>
      <c r="U1794" s="58"/>
      <c r="X1794" s="58"/>
      <c r="Y1794" s="58"/>
    </row>
    <row r="1795" spans="1:26">
      <c r="A1795" s="56"/>
      <c r="D1795" s="38"/>
      <c r="E1795" s="38"/>
      <c r="F1795" s="38"/>
      <c r="G1795" s="38"/>
      <c r="H1795" s="38"/>
      <c r="I1795" s="38"/>
      <c r="J1795" s="38"/>
      <c r="K1795" s="57"/>
      <c r="L1795" s="38"/>
      <c r="M1795" s="38"/>
      <c r="N1795" s="38"/>
      <c r="O1795" s="38"/>
      <c r="P1795" s="38"/>
      <c r="Q1795" s="38"/>
      <c r="R1795" s="57"/>
      <c r="S1795" s="38"/>
      <c r="U1795" s="58"/>
      <c r="X1795" s="58"/>
      <c r="Y1795" s="58"/>
    </row>
    <row r="1796" spans="1:26">
      <c r="A1796" s="56"/>
      <c r="D1796" s="38"/>
      <c r="E1796" s="38"/>
      <c r="F1796" s="38"/>
      <c r="G1796" s="38"/>
      <c r="H1796" s="38"/>
      <c r="I1796" s="38"/>
      <c r="J1796" s="38"/>
      <c r="K1796" s="57"/>
      <c r="L1796" s="38"/>
      <c r="M1796" s="38"/>
      <c r="N1796" s="38"/>
      <c r="O1796" s="38"/>
      <c r="P1796" s="38"/>
      <c r="Q1796" s="38"/>
      <c r="R1796" s="57"/>
      <c r="S1796" s="38"/>
      <c r="U1796" s="58"/>
      <c r="X1796" s="58"/>
      <c r="Y1796" s="58"/>
    </row>
    <row r="1797" spans="1:26">
      <c r="A1797" s="56"/>
      <c r="D1797" s="38"/>
      <c r="E1797" s="38"/>
      <c r="F1797" s="38"/>
      <c r="G1797" s="38"/>
      <c r="H1797" s="38"/>
      <c r="I1797" s="38"/>
      <c r="J1797" s="38"/>
      <c r="K1797" s="57"/>
      <c r="L1797" s="38"/>
      <c r="M1797" s="38"/>
      <c r="N1797" s="38"/>
      <c r="O1797" s="38"/>
      <c r="P1797" s="38"/>
      <c r="Q1797" s="38"/>
      <c r="R1797" s="57"/>
      <c r="S1797" s="38"/>
      <c r="U1797" s="58"/>
      <c r="X1797" s="58"/>
      <c r="Y1797" s="58"/>
    </row>
    <row r="1798" spans="1:26">
      <c r="A1798" s="56"/>
      <c r="D1798" s="38"/>
      <c r="E1798" s="38"/>
      <c r="F1798" s="38"/>
      <c r="G1798" s="38"/>
      <c r="H1798" s="38"/>
      <c r="I1798" s="38"/>
      <c r="J1798" s="38"/>
      <c r="K1798" s="57"/>
      <c r="L1798" s="38"/>
      <c r="M1798" s="38"/>
      <c r="N1798" s="38"/>
      <c r="O1798" s="38"/>
      <c r="P1798" s="38"/>
      <c r="Q1798" s="38"/>
      <c r="R1798" s="57"/>
      <c r="S1798" s="38"/>
      <c r="U1798" s="58"/>
      <c r="X1798" s="58"/>
      <c r="Y1798" s="58"/>
    </row>
    <row r="1799" spans="1:26">
      <c r="A1799" s="56"/>
      <c r="D1799" s="38"/>
      <c r="E1799" s="38"/>
      <c r="F1799" s="38"/>
      <c r="G1799" s="38"/>
      <c r="H1799" s="38"/>
      <c r="I1799" s="38"/>
      <c r="J1799" s="38"/>
      <c r="K1799" s="57"/>
      <c r="L1799" s="38"/>
      <c r="M1799" s="38"/>
      <c r="N1799" s="38"/>
      <c r="O1799" s="38"/>
      <c r="P1799" s="38"/>
      <c r="Q1799" s="38"/>
      <c r="R1799" s="57"/>
      <c r="S1799" s="38"/>
      <c r="U1799" s="58"/>
      <c r="X1799" s="58"/>
      <c r="Y1799" s="58"/>
    </row>
    <row r="1800" spans="1:26">
      <c r="A1800" s="56"/>
      <c r="D1800" s="38"/>
      <c r="E1800" s="38"/>
      <c r="F1800" s="38"/>
      <c r="G1800" s="38"/>
      <c r="H1800" s="38"/>
      <c r="I1800" s="38"/>
      <c r="J1800" s="38"/>
      <c r="K1800" s="57"/>
      <c r="L1800" s="38"/>
      <c r="M1800" s="38"/>
      <c r="N1800" s="38"/>
      <c r="O1800" s="38"/>
      <c r="P1800" s="38"/>
      <c r="Q1800" s="38"/>
      <c r="R1800" s="57"/>
      <c r="S1800" s="38"/>
      <c r="U1800" s="58"/>
      <c r="X1800" s="58"/>
      <c r="Y1800" s="58"/>
    </row>
    <row r="1801" spans="1:26">
      <c r="A1801" s="56"/>
      <c r="D1801" s="38"/>
      <c r="E1801" s="38"/>
      <c r="F1801" s="38"/>
      <c r="G1801" s="38"/>
      <c r="H1801" s="38"/>
      <c r="I1801" s="38"/>
      <c r="J1801" s="38"/>
      <c r="K1801" s="57"/>
      <c r="L1801" s="38"/>
      <c r="M1801" s="38"/>
      <c r="N1801" s="38"/>
      <c r="O1801" s="38"/>
      <c r="P1801" s="38"/>
      <c r="Q1801" s="38"/>
      <c r="R1801" s="57"/>
      <c r="S1801" s="38"/>
      <c r="U1801" s="58"/>
      <c r="X1801" s="58"/>
      <c r="Y1801" s="58"/>
    </row>
    <row r="1802" spans="1:26">
      <c r="A1802" s="56"/>
      <c r="D1802" s="38"/>
      <c r="E1802" s="38"/>
      <c r="F1802" s="38"/>
      <c r="G1802" s="38"/>
      <c r="H1802" s="38"/>
      <c r="I1802" s="38"/>
      <c r="J1802" s="38"/>
      <c r="K1802" s="57"/>
      <c r="L1802" s="38"/>
      <c r="M1802" s="38"/>
      <c r="N1802" s="38"/>
      <c r="O1802" s="38"/>
      <c r="P1802" s="38"/>
      <c r="Q1802" s="38"/>
      <c r="R1802" s="57"/>
      <c r="S1802" s="38"/>
      <c r="U1802" s="58"/>
      <c r="X1802" s="58"/>
      <c r="Y1802" s="58"/>
    </row>
    <row r="1803" spans="1:26">
      <c r="A1803" s="56"/>
      <c r="D1803" s="38"/>
      <c r="E1803" s="38"/>
      <c r="F1803" s="38"/>
      <c r="G1803" s="38"/>
      <c r="H1803" s="38"/>
      <c r="I1803" s="38"/>
      <c r="J1803" s="38"/>
      <c r="K1803" s="57"/>
      <c r="L1803" s="38"/>
      <c r="M1803" s="38"/>
      <c r="N1803" s="38"/>
      <c r="O1803" s="38"/>
      <c r="P1803" s="38"/>
      <c r="Q1803" s="38"/>
      <c r="R1803" s="57"/>
      <c r="S1803" s="38"/>
      <c r="U1803" s="58"/>
      <c r="X1803" s="58"/>
      <c r="Y1803" s="58"/>
    </row>
    <row r="1804" spans="1:26">
      <c r="A1804" s="56"/>
      <c r="D1804" s="38"/>
      <c r="E1804" s="38"/>
      <c r="F1804" s="38"/>
      <c r="G1804" s="38"/>
      <c r="H1804" s="38"/>
      <c r="I1804" s="38"/>
      <c r="J1804" s="38"/>
      <c r="K1804" s="57"/>
      <c r="L1804" s="38"/>
      <c r="M1804" s="38"/>
      <c r="N1804" s="38"/>
      <c r="O1804" s="38"/>
      <c r="P1804" s="38"/>
      <c r="Q1804" s="38"/>
      <c r="R1804" s="57"/>
      <c r="S1804" s="38"/>
      <c r="U1804" s="58"/>
      <c r="X1804" s="58"/>
      <c r="Y1804" s="58"/>
    </row>
    <row r="1805" spans="1:26">
      <c r="A1805" s="56"/>
      <c r="D1805" s="38"/>
      <c r="E1805" s="38"/>
      <c r="F1805" s="38"/>
      <c r="G1805" s="38"/>
      <c r="H1805" s="38"/>
      <c r="I1805" s="38"/>
      <c r="J1805" s="38"/>
      <c r="K1805" s="57"/>
      <c r="L1805" s="38"/>
      <c r="M1805" s="38"/>
      <c r="N1805" s="38"/>
      <c r="O1805" s="38"/>
      <c r="P1805" s="38"/>
      <c r="Q1805" s="38"/>
      <c r="R1805" s="57"/>
      <c r="S1805" s="38"/>
      <c r="U1805" s="58"/>
      <c r="X1805" s="58"/>
      <c r="Y1805" s="58"/>
    </row>
    <row r="1806" spans="1:26">
      <c r="A1806" s="202"/>
      <c r="B1806" s="202"/>
      <c r="C1806" s="202"/>
      <c r="D1806" s="202"/>
      <c r="E1806" s="202"/>
      <c r="F1806" s="202"/>
      <c r="G1806" s="202"/>
      <c r="H1806" s="202"/>
      <c r="I1806" s="202"/>
      <c r="J1806" s="202"/>
      <c r="K1806" s="202"/>
      <c r="L1806" s="202"/>
      <c r="M1806" s="202"/>
      <c r="N1806" s="202"/>
      <c r="O1806" s="202"/>
      <c r="P1806" s="202"/>
      <c r="Q1806" s="202"/>
      <c r="R1806" s="202"/>
      <c r="S1806" s="202"/>
      <c r="T1806" s="202"/>
      <c r="U1806" s="202"/>
      <c r="V1806" s="202"/>
      <c r="W1806" s="202"/>
      <c r="X1806" s="202"/>
      <c r="Y1806" s="202"/>
      <c r="Z1806" s="202"/>
    </row>
    <row r="1813" spans="4:4">
      <c r="D1813" s="217"/>
    </row>
  </sheetData>
  <autoFilter ref="A9:AA975" xr:uid="{D181B865-3BFB-4EF1-B500-817C8A8FDF35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770B1-BF14-4D38-9DFB-E42F4390752D}">
  <sheetPr>
    <tabColor rgb="FF0070C0"/>
  </sheetPr>
  <dimension ref="A1:Z1067"/>
  <sheetViews>
    <sheetView showGridLines="0" workbookViewId="0">
      <pane ySplit="9" topLeftCell="A10" activePane="bottomLeft" state="frozen"/>
      <selection activeCell="A1167" sqref="A1167"/>
      <selection pane="bottomLeft" activeCell="A1167" sqref="A1167"/>
    </sheetView>
  </sheetViews>
  <sheetFormatPr defaultColWidth="7.36328125" defaultRowHeight="14.5"/>
  <cols>
    <col min="1" max="1" width="4.90625" customWidth="1"/>
    <col min="2" max="2" width="9.36328125" customWidth="1"/>
    <col min="3" max="3" width="22" customWidth="1"/>
    <col min="4" max="7" width="4.08984375" customWidth="1"/>
    <col min="8" max="8" width="5.453125" customWidth="1"/>
    <col min="9" max="9" width="5.6328125" customWidth="1"/>
    <col min="10" max="10" width="6.36328125" customWidth="1"/>
    <col min="12" max="12" width="7.6328125" customWidth="1"/>
    <col min="13" max="14" width="4.08984375" customWidth="1"/>
    <col min="15" max="15" width="5.36328125" customWidth="1"/>
    <col min="16" max="16" width="6" customWidth="1"/>
    <col min="17" max="17" width="5.6328125" customWidth="1"/>
    <col min="18" max="18" width="6.54296875" customWidth="1"/>
    <col min="19" max="19" width="6.36328125" customWidth="1"/>
    <col min="20" max="20" width="0.6328125" customWidth="1"/>
    <col min="21" max="23" width="6.453125" customWidth="1"/>
    <col min="24" max="24" width="9.54296875" customWidth="1"/>
    <col min="25" max="25" width="8.36328125" customWidth="1"/>
  </cols>
  <sheetData>
    <row r="1" spans="1:26" s="35" customFormat="1" ht="12">
      <c r="A1" s="201" t="s">
        <v>468</v>
      </c>
      <c r="B1" s="201">
        <v>1</v>
      </c>
      <c r="C1" s="201">
        <v>2</v>
      </c>
      <c r="D1" s="201">
        <v>3</v>
      </c>
      <c r="E1" s="201">
        <v>4</v>
      </c>
      <c r="F1" s="201">
        <v>5</v>
      </c>
      <c r="G1" s="201">
        <v>6</v>
      </c>
      <c r="H1" s="201">
        <v>7</v>
      </c>
      <c r="I1" s="201">
        <v>8</v>
      </c>
      <c r="J1" s="201">
        <v>9</v>
      </c>
      <c r="K1" s="201">
        <v>10</v>
      </c>
      <c r="L1" s="201">
        <v>11</v>
      </c>
      <c r="M1" s="201">
        <v>12</v>
      </c>
      <c r="N1" s="201">
        <v>13</v>
      </c>
      <c r="O1" s="201">
        <v>14</v>
      </c>
      <c r="P1" s="201">
        <v>15</v>
      </c>
      <c r="Q1" s="201">
        <v>16</v>
      </c>
      <c r="R1" s="201">
        <v>17</v>
      </c>
      <c r="S1" s="201">
        <v>18</v>
      </c>
      <c r="T1" s="201">
        <v>19</v>
      </c>
      <c r="U1" s="201">
        <v>20</v>
      </c>
      <c r="V1" s="201">
        <v>21</v>
      </c>
      <c r="W1" s="201">
        <v>22</v>
      </c>
      <c r="X1" s="201">
        <v>23</v>
      </c>
      <c r="Y1" s="201">
        <v>24</v>
      </c>
    </row>
    <row r="2" spans="1:26" s="35" customFormat="1">
      <c r="A2" s="25" t="s">
        <v>622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</row>
    <row r="3" spans="1:26" s="35" customFormat="1" ht="11.25" customHeight="1"/>
    <row r="4" spans="1:26" s="35" customFormat="1" ht="12">
      <c r="A4" s="37"/>
      <c r="B4" s="37"/>
      <c r="C4" s="37"/>
      <c r="D4" s="37"/>
      <c r="E4" s="37"/>
      <c r="K4" s="203">
        <f>SUM(K10:K1067)</f>
        <v>1756.3169999999866</v>
      </c>
      <c r="O4" s="204">
        <f>SUM(M10:O1067)</f>
        <v>5897</v>
      </c>
      <c r="P4" s="203">
        <f>SUM(P10:P1067)</f>
        <v>29375</v>
      </c>
      <c r="U4" s="37"/>
      <c r="V4" s="37"/>
      <c r="W4" s="37"/>
    </row>
    <row r="5" spans="1:26" s="35" customFormat="1" ht="12">
      <c r="A5" s="39"/>
      <c r="B5" s="40"/>
      <c r="C5" s="41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205"/>
      <c r="S5" s="44"/>
    </row>
    <row r="6" spans="1:26" s="35" customFormat="1" ht="12">
      <c r="A6" s="45"/>
      <c r="B6" s="46"/>
      <c r="C6" s="47"/>
      <c r="D6" s="48"/>
      <c r="E6" s="49"/>
      <c r="F6" s="49"/>
      <c r="G6" s="49"/>
      <c r="H6" s="49"/>
      <c r="I6" s="49"/>
      <c r="J6" s="49"/>
      <c r="K6" s="49" t="s">
        <v>469</v>
      </c>
      <c r="L6" s="49" t="s">
        <v>469</v>
      </c>
      <c r="M6" s="206"/>
      <c r="N6" s="206"/>
      <c r="O6" s="206"/>
      <c r="P6" s="49"/>
      <c r="Q6" s="49" t="s">
        <v>470</v>
      </c>
      <c r="R6" s="207"/>
      <c r="S6" s="208" t="s">
        <v>561</v>
      </c>
      <c r="U6" s="209"/>
      <c r="V6" s="209"/>
      <c r="W6" s="209"/>
      <c r="X6" s="205"/>
    </row>
    <row r="7" spans="1:26" s="35" customFormat="1" ht="12">
      <c r="A7" s="45"/>
      <c r="B7" s="46"/>
      <c r="C7" s="47"/>
      <c r="D7" s="48"/>
      <c r="E7" s="49"/>
      <c r="F7" s="49"/>
      <c r="G7" s="49"/>
      <c r="H7" s="49" t="s">
        <v>471</v>
      </c>
      <c r="I7" s="49" t="s">
        <v>472</v>
      </c>
      <c r="J7" s="49"/>
      <c r="K7" s="49" t="s">
        <v>473</v>
      </c>
      <c r="L7" s="49" t="s">
        <v>473</v>
      </c>
      <c r="M7" s="206" t="s">
        <v>474</v>
      </c>
      <c r="N7" s="206" t="s">
        <v>474</v>
      </c>
      <c r="O7" s="206" t="s">
        <v>474</v>
      </c>
      <c r="P7" s="206" t="s">
        <v>475</v>
      </c>
      <c r="Q7" s="49" t="s">
        <v>476</v>
      </c>
      <c r="R7" s="207" t="s">
        <v>477</v>
      </c>
      <c r="S7" s="208" t="s">
        <v>562</v>
      </c>
      <c r="U7" s="210" t="s">
        <v>478</v>
      </c>
      <c r="V7" s="210" t="s">
        <v>479</v>
      </c>
      <c r="W7" s="210" t="s">
        <v>480</v>
      </c>
      <c r="X7" s="207"/>
    </row>
    <row r="8" spans="1:26" s="35" customFormat="1" ht="12">
      <c r="A8" s="211" t="s">
        <v>481</v>
      </c>
      <c r="B8" s="50" t="s">
        <v>482</v>
      </c>
      <c r="C8" s="51" t="s">
        <v>483</v>
      </c>
      <c r="D8" s="52" t="s">
        <v>484</v>
      </c>
      <c r="E8" s="53" t="s">
        <v>485</v>
      </c>
      <c r="F8" s="53" t="s">
        <v>486</v>
      </c>
      <c r="G8" s="53" t="s">
        <v>487</v>
      </c>
      <c r="H8" s="53" t="s">
        <v>488</v>
      </c>
      <c r="I8" s="53" t="s">
        <v>489</v>
      </c>
      <c r="J8" s="53" t="s">
        <v>490</v>
      </c>
      <c r="K8" s="53" t="s">
        <v>491</v>
      </c>
      <c r="L8" s="53" t="s">
        <v>492</v>
      </c>
      <c r="M8" s="212" t="s">
        <v>493</v>
      </c>
      <c r="N8" s="212" t="s">
        <v>494</v>
      </c>
      <c r="O8" s="212" t="s">
        <v>495</v>
      </c>
      <c r="P8" s="212" t="s">
        <v>496</v>
      </c>
      <c r="Q8" s="53" t="s">
        <v>497</v>
      </c>
      <c r="R8" s="213" t="s">
        <v>498</v>
      </c>
      <c r="S8" s="214" t="s">
        <v>563</v>
      </c>
      <c r="T8" s="35" t="s">
        <v>580</v>
      </c>
      <c r="U8" s="215" t="s">
        <v>21</v>
      </c>
      <c r="V8" s="215" t="s">
        <v>21</v>
      </c>
      <c r="W8" s="215" t="s">
        <v>21</v>
      </c>
      <c r="X8" s="213" t="s">
        <v>618</v>
      </c>
      <c r="Y8" s="229" t="s">
        <v>499</v>
      </c>
      <c r="Z8" s="35" t="s">
        <v>580</v>
      </c>
    </row>
    <row r="9" spans="1:26" s="35" customFormat="1" ht="15" customHeight="1">
      <c r="A9" s="54"/>
      <c r="B9" s="54"/>
      <c r="C9" s="55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35" t="s">
        <v>580</v>
      </c>
    </row>
    <row r="10" spans="1:26" s="58" customFormat="1" ht="12">
      <c r="A10" s="56">
        <v>409</v>
      </c>
      <c r="B10" s="35">
        <v>409201003</v>
      </c>
      <c r="C10" s="37" t="s">
        <v>500</v>
      </c>
      <c r="D10" s="38">
        <v>0</v>
      </c>
      <c r="E10" s="38">
        <v>0</v>
      </c>
      <c r="F10" s="38">
        <v>0</v>
      </c>
      <c r="G10" s="38">
        <v>1</v>
      </c>
      <c r="H10" s="38">
        <v>0</v>
      </c>
      <c r="I10" s="38">
        <v>0</v>
      </c>
      <c r="J10" s="38">
        <v>0</v>
      </c>
      <c r="K10" s="57">
        <v>3.9E-2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1</v>
      </c>
      <c r="R10" s="57">
        <v>1</v>
      </c>
      <c r="S10" s="38">
        <v>7</v>
      </c>
      <c r="T10" s="35"/>
      <c r="U10" s="35">
        <v>409</v>
      </c>
      <c r="V10" s="35">
        <v>201</v>
      </c>
      <c r="W10" s="35">
        <v>3</v>
      </c>
      <c r="X10" s="58">
        <v>10705.36368</v>
      </c>
      <c r="Y10" s="58">
        <v>10705</v>
      </c>
    </row>
    <row r="11" spans="1:26" s="58" customFormat="1" ht="12">
      <c r="A11" s="56">
        <v>409</v>
      </c>
      <c r="B11" s="35">
        <v>409201095</v>
      </c>
      <c r="C11" s="37" t="s">
        <v>500</v>
      </c>
      <c r="D11" s="38">
        <v>0</v>
      </c>
      <c r="E11" s="38">
        <v>0</v>
      </c>
      <c r="F11" s="38">
        <v>0</v>
      </c>
      <c r="G11" s="38">
        <v>1</v>
      </c>
      <c r="H11" s="38">
        <v>0</v>
      </c>
      <c r="I11" s="38">
        <v>0</v>
      </c>
      <c r="J11" s="38">
        <v>0</v>
      </c>
      <c r="K11" s="57">
        <v>3.9E-2</v>
      </c>
      <c r="L11" s="38">
        <v>0</v>
      </c>
      <c r="M11" s="38">
        <v>0</v>
      </c>
      <c r="N11" s="38">
        <v>0</v>
      </c>
      <c r="O11" s="38">
        <v>0</v>
      </c>
      <c r="P11" s="38">
        <v>1</v>
      </c>
      <c r="Q11" s="38">
        <v>1</v>
      </c>
      <c r="R11" s="57">
        <v>1</v>
      </c>
      <c r="S11" s="38">
        <v>12</v>
      </c>
      <c r="T11" s="35"/>
      <c r="U11" s="35">
        <v>409</v>
      </c>
      <c r="V11" s="35">
        <v>201</v>
      </c>
      <c r="W11" s="35">
        <v>95</v>
      </c>
      <c r="X11" s="58">
        <v>18280.913680000001</v>
      </c>
      <c r="Y11" s="58">
        <v>18281</v>
      </c>
    </row>
    <row r="12" spans="1:26" s="58" customFormat="1" ht="12">
      <c r="A12" s="56">
        <v>409</v>
      </c>
      <c r="B12" s="35">
        <v>409201201</v>
      </c>
      <c r="C12" s="37" t="s">
        <v>500</v>
      </c>
      <c r="D12" s="38">
        <v>0</v>
      </c>
      <c r="E12" s="38">
        <v>0</v>
      </c>
      <c r="F12" s="38">
        <v>102</v>
      </c>
      <c r="G12" s="38">
        <v>513</v>
      </c>
      <c r="H12" s="38">
        <v>419</v>
      </c>
      <c r="I12" s="38">
        <v>0</v>
      </c>
      <c r="J12" s="38">
        <v>0</v>
      </c>
      <c r="K12" s="57">
        <v>40.326000000000001</v>
      </c>
      <c r="L12" s="38">
        <v>0</v>
      </c>
      <c r="M12" s="38">
        <v>252</v>
      </c>
      <c r="N12" s="38">
        <v>57</v>
      </c>
      <c r="O12" s="38">
        <v>0</v>
      </c>
      <c r="P12" s="38">
        <v>855</v>
      </c>
      <c r="Q12" s="38">
        <v>1034</v>
      </c>
      <c r="R12" s="57">
        <v>1</v>
      </c>
      <c r="S12" s="38">
        <v>12</v>
      </c>
      <c r="T12" s="35"/>
      <c r="U12" s="35">
        <v>409</v>
      </c>
      <c r="V12" s="35">
        <v>201</v>
      </c>
      <c r="W12" s="35">
        <v>201</v>
      </c>
      <c r="X12" s="58">
        <v>18235521.895119999</v>
      </c>
      <c r="Y12" s="58">
        <v>17636</v>
      </c>
    </row>
    <row r="13" spans="1:26" s="58" customFormat="1" ht="12">
      <c r="A13" s="56">
        <v>409</v>
      </c>
      <c r="B13" s="35">
        <v>409201331</v>
      </c>
      <c r="C13" s="37" t="s">
        <v>500</v>
      </c>
      <c r="D13" s="38">
        <v>0</v>
      </c>
      <c r="E13" s="38">
        <v>0</v>
      </c>
      <c r="F13" s="38">
        <v>0</v>
      </c>
      <c r="G13" s="38">
        <v>0</v>
      </c>
      <c r="H13" s="38">
        <v>2</v>
      </c>
      <c r="I13" s="38">
        <v>0</v>
      </c>
      <c r="J13" s="38">
        <v>0</v>
      </c>
      <c r="K13" s="57">
        <v>7.8E-2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2</v>
      </c>
      <c r="R13" s="57">
        <v>1</v>
      </c>
      <c r="S13" s="38">
        <v>7</v>
      </c>
      <c r="T13" s="35"/>
      <c r="U13" s="35">
        <v>409</v>
      </c>
      <c r="V13" s="35">
        <v>201</v>
      </c>
      <c r="W13" s="35">
        <v>331</v>
      </c>
      <c r="X13" s="58">
        <v>20663.287360000002</v>
      </c>
      <c r="Y13" s="58">
        <v>10332</v>
      </c>
    </row>
    <row r="14" spans="1:26" s="58" customFormat="1" ht="12">
      <c r="A14" s="56">
        <v>410</v>
      </c>
      <c r="B14" s="35">
        <v>410035035</v>
      </c>
      <c r="C14" s="37" t="s">
        <v>501</v>
      </c>
      <c r="D14" s="38">
        <v>0</v>
      </c>
      <c r="E14" s="38">
        <v>0</v>
      </c>
      <c r="F14" s="38">
        <v>0</v>
      </c>
      <c r="G14" s="38">
        <v>93</v>
      </c>
      <c r="H14" s="38">
        <v>236</v>
      </c>
      <c r="I14" s="38">
        <v>323</v>
      </c>
      <c r="J14" s="38">
        <v>0</v>
      </c>
      <c r="K14" s="57">
        <v>25.428000000000001</v>
      </c>
      <c r="L14" s="38">
        <v>0</v>
      </c>
      <c r="M14" s="38">
        <v>20</v>
      </c>
      <c r="N14" s="38">
        <v>37</v>
      </c>
      <c r="O14" s="38">
        <v>36</v>
      </c>
      <c r="P14" s="38">
        <v>510</v>
      </c>
      <c r="Q14" s="38">
        <v>652</v>
      </c>
      <c r="R14" s="57">
        <v>1.0900000000000001</v>
      </c>
      <c r="S14" s="38">
        <v>11</v>
      </c>
      <c r="T14" s="35"/>
      <c r="U14" s="35">
        <v>410</v>
      </c>
      <c r="V14" s="35">
        <v>35</v>
      </c>
      <c r="W14" s="35">
        <v>35</v>
      </c>
      <c r="X14" s="58">
        <v>12103092.214620402</v>
      </c>
      <c r="Y14" s="58">
        <v>18563</v>
      </c>
    </row>
    <row r="15" spans="1:26" s="58" customFormat="1" ht="12">
      <c r="A15" s="56">
        <v>410</v>
      </c>
      <c r="B15" s="35">
        <v>410035044</v>
      </c>
      <c r="C15" s="37" t="s">
        <v>501</v>
      </c>
      <c r="D15" s="38">
        <v>0</v>
      </c>
      <c r="E15" s="38">
        <v>0</v>
      </c>
      <c r="F15" s="38">
        <v>0</v>
      </c>
      <c r="G15" s="38">
        <v>0</v>
      </c>
      <c r="H15" s="38">
        <v>1</v>
      </c>
      <c r="I15" s="38">
        <v>1</v>
      </c>
      <c r="J15" s="38">
        <v>0</v>
      </c>
      <c r="K15" s="57">
        <v>7.8E-2</v>
      </c>
      <c r="L15" s="38">
        <v>0</v>
      </c>
      <c r="M15" s="38">
        <v>0</v>
      </c>
      <c r="N15" s="38">
        <v>0</v>
      </c>
      <c r="O15" s="38">
        <v>0</v>
      </c>
      <c r="P15" s="38">
        <v>2</v>
      </c>
      <c r="Q15" s="38">
        <v>2</v>
      </c>
      <c r="R15" s="57">
        <v>1.0900000000000001</v>
      </c>
      <c r="S15" s="38">
        <v>11</v>
      </c>
      <c r="T15" s="35"/>
      <c r="U15" s="35">
        <v>410</v>
      </c>
      <c r="V15" s="35">
        <v>35</v>
      </c>
      <c r="W15" s="35">
        <v>44</v>
      </c>
      <c r="X15" s="58">
        <v>39480.386115400004</v>
      </c>
      <c r="Y15" s="58">
        <v>19740</v>
      </c>
    </row>
    <row r="16" spans="1:26" s="58" customFormat="1" ht="12">
      <c r="A16" s="56">
        <v>410</v>
      </c>
      <c r="B16" s="35">
        <v>410035049</v>
      </c>
      <c r="C16" s="37" t="s">
        <v>501</v>
      </c>
      <c r="D16" s="38">
        <v>0</v>
      </c>
      <c r="E16" s="38">
        <v>0</v>
      </c>
      <c r="F16" s="38">
        <v>0</v>
      </c>
      <c r="G16" s="38">
        <v>1</v>
      </c>
      <c r="H16" s="38">
        <v>0</v>
      </c>
      <c r="I16" s="38">
        <v>0</v>
      </c>
      <c r="J16" s="38">
        <v>0</v>
      </c>
      <c r="K16" s="57">
        <v>3.9E-2</v>
      </c>
      <c r="L16" s="38">
        <v>0</v>
      </c>
      <c r="M16" s="38">
        <v>0</v>
      </c>
      <c r="N16" s="38">
        <v>0</v>
      </c>
      <c r="O16" s="38">
        <v>0</v>
      </c>
      <c r="P16" s="38">
        <v>1</v>
      </c>
      <c r="Q16" s="38">
        <v>1</v>
      </c>
      <c r="R16" s="57">
        <v>1.0900000000000001</v>
      </c>
      <c r="S16" s="38">
        <v>8</v>
      </c>
      <c r="T16" s="35"/>
      <c r="U16" s="35">
        <v>410</v>
      </c>
      <c r="V16" s="35">
        <v>35</v>
      </c>
      <c r="W16" s="35">
        <v>49</v>
      </c>
      <c r="X16" s="58">
        <v>17815.485507700007</v>
      </c>
      <c r="Y16" s="58">
        <v>17815</v>
      </c>
    </row>
    <row r="17" spans="1:25" s="58" customFormat="1" ht="12">
      <c r="A17" s="56">
        <v>410</v>
      </c>
      <c r="B17" s="35">
        <v>410035057</v>
      </c>
      <c r="C17" s="37" t="s">
        <v>501</v>
      </c>
      <c r="D17" s="38">
        <v>0</v>
      </c>
      <c r="E17" s="38">
        <v>0</v>
      </c>
      <c r="F17" s="38">
        <v>0</v>
      </c>
      <c r="G17" s="38">
        <v>11</v>
      </c>
      <c r="H17" s="38">
        <v>73</v>
      </c>
      <c r="I17" s="38">
        <v>243</v>
      </c>
      <c r="J17" s="38">
        <v>0</v>
      </c>
      <c r="K17" s="57">
        <v>12.753</v>
      </c>
      <c r="L17" s="38">
        <v>0</v>
      </c>
      <c r="M17" s="38">
        <v>2</v>
      </c>
      <c r="N17" s="38">
        <v>12</v>
      </c>
      <c r="O17" s="38">
        <v>19</v>
      </c>
      <c r="P17" s="38">
        <v>247</v>
      </c>
      <c r="Q17" s="38">
        <v>327</v>
      </c>
      <c r="R17" s="57">
        <v>1.0900000000000001</v>
      </c>
      <c r="S17" s="38">
        <v>12</v>
      </c>
      <c r="T17" s="35"/>
      <c r="U17" s="35">
        <v>410</v>
      </c>
      <c r="V17" s="35">
        <v>35</v>
      </c>
      <c r="W17" s="35">
        <v>57</v>
      </c>
      <c r="X17" s="58">
        <v>6247687.7816178994</v>
      </c>
      <c r="Y17" s="58">
        <v>19106</v>
      </c>
    </row>
    <row r="18" spans="1:25" s="58" customFormat="1" ht="12">
      <c r="A18" s="56">
        <v>410</v>
      </c>
      <c r="B18" s="35">
        <v>410035093</v>
      </c>
      <c r="C18" s="37" t="s">
        <v>501</v>
      </c>
      <c r="D18" s="38">
        <v>0</v>
      </c>
      <c r="E18" s="38">
        <v>0</v>
      </c>
      <c r="F18" s="38">
        <v>0</v>
      </c>
      <c r="G18" s="38">
        <v>0</v>
      </c>
      <c r="H18" s="38">
        <v>5</v>
      </c>
      <c r="I18" s="38">
        <v>13</v>
      </c>
      <c r="J18" s="38">
        <v>0</v>
      </c>
      <c r="K18" s="57">
        <v>0.70199999999999996</v>
      </c>
      <c r="L18" s="38">
        <v>0</v>
      </c>
      <c r="M18" s="38">
        <v>0</v>
      </c>
      <c r="N18" s="38">
        <v>1</v>
      </c>
      <c r="O18" s="38">
        <v>2</v>
      </c>
      <c r="P18" s="38">
        <v>16</v>
      </c>
      <c r="Q18" s="38">
        <v>18</v>
      </c>
      <c r="R18" s="57">
        <v>1.0900000000000001</v>
      </c>
      <c r="S18" s="38">
        <v>11</v>
      </c>
      <c r="T18" s="35"/>
      <c r="U18" s="35">
        <v>410</v>
      </c>
      <c r="V18" s="35">
        <v>35</v>
      </c>
      <c r="W18" s="35">
        <v>93</v>
      </c>
      <c r="X18" s="58">
        <v>357653.27543859999</v>
      </c>
      <c r="Y18" s="58">
        <v>19870</v>
      </c>
    </row>
    <row r="19" spans="1:25" s="58" customFormat="1" ht="12">
      <c r="A19" s="56">
        <v>410</v>
      </c>
      <c r="B19" s="35">
        <v>410035160</v>
      </c>
      <c r="C19" s="37" t="s">
        <v>501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3</v>
      </c>
      <c r="J19" s="38">
        <v>0</v>
      </c>
      <c r="K19" s="57">
        <v>0.11700000000000001</v>
      </c>
      <c r="L19" s="38">
        <v>0</v>
      </c>
      <c r="M19" s="38">
        <v>0</v>
      </c>
      <c r="N19" s="38">
        <v>0</v>
      </c>
      <c r="O19" s="38">
        <v>0</v>
      </c>
      <c r="P19" s="38">
        <v>2</v>
      </c>
      <c r="Q19" s="38">
        <v>3</v>
      </c>
      <c r="R19" s="57">
        <v>1.0900000000000001</v>
      </c>
      <c r="S19" s="38">
        <v>11</v>
      </c>
      <c r="T19" s="35"/>
      <c r="U19" s="35">
        <v>410</v>
      </c>
      <c r="V19" s="35">
        <v>35</v>
      </c>
      <c r="W19" s="35">
        <v>160</v>
      </c>
      <c r="X19" s="58">
        <v>54678.841323100001</v>
      </c>
      <c r="Y19" s="58">
        <v>18226</v>
      </c>
    </row>
    <row r="20" spans="1:25" s="58" customFormat="1" ht="12">
      <c r="A20" s="56">
        <v>410</v>
      </c>
      <c r="B20" s="35">
        <v>410035163</v>
      </c>
      <c r="C20" s="37" t="s">
        <v>501</v>
      </c>
      <c r="D20" s="38">
        <v>0</v>
      </c>
      <c r="E20" s="38">
        <v>0</v>
      </c>
      <c r="F20" s="38">
        <v>0</v>
      </c>
      <c r="G20" s="38">
        <v>0</v>
      </c>
      <c r="H20" s="38">
        <v>9</v>
      </c>
      <c r="I20" s="38">
        <v>21</v>
      </c>
      <c r="J20" s="38">
        <v>0</v>
      </c>
      <c r="K20" s="57">
        <v>1.17</v>
      </c>
      <c r="L20" s="38">
        <v>0</v>
      </c>
      <c r="M20" s="38">
        <v>0</v>
      </c>
      <c r="N20" s="38">
        <v>0</v>
      </c>
      <c r="O20" s="38">
        <v>1</v>
      </c>
      <c r="P20" s="38">
        <v>23</v>
      </c>
      <c r="Q20" s="38">
        <v>30</v>
      </c>
      <c r="R20" s="57">
        <v>1.0900000000000001</v>
      </c>
      <c r="S20" s="38">
        <v>11</v>
      </c>
      <c r="T20" s="35"/>
      <c r="U20" s="35">
        <v>410</v>
      </c>
      <c r="V20" s="35">
        <v>35</v>
      </c>
      <c r="W20" s="35">
        <v>163</v>
      </c>
      <c r="X20" s="58">
        <v>554220.25833099999</v>
      </c>
      <c r="Y20" s="58">
        <v>18474</v>
      </c>
    </row>
    <row r="21" spans="1:25" s="58" customFormat="1" ht="12">
      <c r="A21" s="56">
        <v>410</v>
      </c>
      <c r="B21" s="35">
        <v>410035165</v>
      </c>
      <c r="C21" s="37" t="s">
        <v>501</v>
      </c>
      <c r="D21" s="38">
        <v>0</v>
      </c>
      <c r="E21" s="38">
        <v>0</v>
      </c>
      <c r="F21" s="38">
        <v>0</v>
      </c>
      <c r="G21" s="38">
        <v>0</v>
      </c>
      <c r="H21" s="38">
        <v>1</v>
      </c>
      <c r="I21" s="38">
        <v>5</v>
      </c>
      <c r="J21" s="38">
        <v>0</v>
      </c>
      <c r="K21" s="57">
        <v>0.23400000000000001</v>
      </c>
      <c r="L21" s="38">
        <v>0</v>
      </c>
      <c r="M21" s="38">
        <v>0</v>
      </c>
      <c r="N21" s="38">
        <v>0</v>
      </c>
      <c r="O21" s="38">
        <v>0</v>
      </c>
      <c r="P21" s="38">
        <v>4</v>
      </c>
      <c r="Q21" s="38">
        <v>6</v>
      </c>
      <c r="R21" s="57">
        <v>1.0900000000000001</v>
      </c>
      <c r="S21" s="38">
        <v>10</v>
      </c>
      <c r="T21" s="35"/>
      <c r="U21" s="35">
        <v>410</v>
      </c>
      <c r="V21" s="35">
        <v>35</v>
      </c>
      <c r="W21" s="35">
        <v>165</v>
      </c>
      <c r="X21" s="58">
        <v>105136.9893462</v>
      </c>
      <c r="Y21" s="58">
        <v>17523</v>
      </c>
    </row>
    <row r="22" spans="1:25" s="58" customFormat="1" ht="12">
      <c r="A22" s="56">
        <v>410</v>
      </c>
      <c r="B22" s="35">
        <v>410035176</v>
      </c>
      <c r="C22" s="37" t="s">
        <v>501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0</v>
      </c>
      <c r="K22" s="57">
        <v>3.9E-2</v>
      </c>
      <c r="L22" s="38">
        <v>0</v>
      </c>
      <c r="M22" s="38">
        <v>0</v>
      </c>
      <c r="N22" s="38">
        <v>0</v>
      </c>
      <c r="O22" s="38">
        <v>0</v>
      </c>
      <c r="P22" s="38">
        <v>1</v>
      </c>
      <c r="Q22" s="38">
        <v>1</v>
      </c>
      <c r="R22" s="57">
        <v>1.0900000000000001</v>
      </c>
      <c r="S22" s="38">
        <v>8</v>
      </c>
      <c r="T22" s="35"/>
      <c r="U22" s="35">
        <v>410</v>
      </c>
      <c r="V22" s="35">
        <v>35</v>
      </c>
      <c r="W22" s="35">
        <v>176</v>
      </c>
      <c r="X22" s="58">
        <v>19469.749507699999</v>
      </c>
      <c r="Y22" s="58">
        <v>19470</v>
      </c>
    </row>
    <row r="23" spans="1:25" s="58" customFormat="1" ht="12">
      <c r="A23" s="56">
        <v>410</v>
      </c>
      <c r="B23" s="35">
        <v>410035229</v>
      </c>
      <c r="C23" s="37" t="s">
        <v>501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2</v>
      </c>
      <c r="J23" s="38">
        <v>0</v>
      </c>
      <c r="K23" s="57">
        <v>7.8E-2</v>
      </c>
      <c r="L23" s="38">
        <v>0</v>
      </c>
      <c r="M23" s="38">
        <v>0</v>
      </c>
      <c r="N23" s="38">
        <v>0</v>
      </c>
      <c r="O23" s="38">
        <v>0</v>
      </c>
      <c r="P23" s="38">
        <v>2</v>
      </c>
      <c r="Q23" s="38">
        <v>2</v>
      </c>
      <c r="R23" s="57">
        <v>1.0900000000000001</v>
      </c>
      <c r="S23" s="38">
        <v>9</v>
      </c>
      <c r="T23" s="35"/>
      <c r="U23" s="35">
        <v>410</v>
      </c>
      <c r="V23" s="35">
        <v>35</v>
      </c>
      <c r="W23" s="35">
        <v>229</v>
      </c>
      <c r="X23" s="58">
        <v>39706.821215400007</v>
      </c>
      <c r="Y23" s="58">
        <v>19853</v>
      </c>
    </row>
    <row r="24" spans="1:25" s="58" customFormat="1" ht="12">
      <c r="A24" s="56">
        <v>410</v>
      </c>
      <c r="B24" s="35">
        <v>410035244</v>
      </c>
      <c r="C24" s="37" t="s">
        <v>501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1</v>
      </c>
      <c r="J24" s="38">
        <v>0</v>
      </c>
      <c r="K24" s="57">
        <v>3.9E-2</v>
      </c>
      <c r="L24" s="38">
        <v>0</v>
      </c>
      <c r="M24" s="38">
        <v>0</v>
      </c>
      <c r="N24" s="38">
        <v>0</v>
      </c>
      <c r="O24" s="38">
        <v>0</v>
      </c>
      <c r="P24" s="38">
        <v>1</v>
      </c>
      <c r="Q24" s="38">
        <v>1</v>
      </c>
      <c r="R24" s="57">
        <v>1.0900000000000001</v>
      </c>
      <c r="S24" s="38">
        <v>10</v>
      </c>
      <c r="T24" s="35"/>
      <c r="U24" s="35">
        <v>410</v>
      </c>
      <c r="V24" s="35">
        <v>35</v>
      </c>
      <c r="W24" s="35">
        <v>244</v>
      </c>
      <c r="X24" s="58">
        <v>20237.090807699999</v>
      </c>
      <c r="Y24" s="58">
        <v>20237</v>
      </c>
    </row>
    <row r="25" spans="1:25" s="58" customFormat="1" ht="12">
      <c r="A25" s="56">
        <v>410</v>
      </c>
      <c r="B25" s="35">
        <v>410035248</v>
      </c>
      <c r="C25" s="37" t="s">
        <v>501</v>
      </c>
      <c r="D25" s="38">
        <v>0</v>
      </c>
      <c r="E25" s="38">
        <v>0</v>
      </c>
      <c r="F25" s="38">
        <v>0</v>
      </c>
      <c r="G25" s="38">
        <v>7</v>
      </c>
      <c r="H25" s="38">
        <v>17</v>
      </c>
      <c r="I25" s="38">
        <v>50</v>
      </c>
      <c r="J25" s="38">
        <v>0</v>
      </c>
      <c r="K25" s="57">
        <v>2.8860000000000001</v>
      </c>
      <c r="L25" s="38">
        <v>0</v>
      </c>
      <c r="M25" s="38">
        <v>0</v>
      </c>
      <c r="N25" s="38">
        <v>4</v>
      </c>
      <c r="O25" s="38">
        <v>3</v>
      </c>
      <c r="P25" s="38">
        <v>50</v>
      </c>
      <c r="Q25" s="38">
        <v>74</v>
      </c>
      <c r="R25" s="57">
        <v>1.0900000000000001</v>
      </c>
      <c r="S25" s="38">
        <v>11</v>
      </c>
      <c r="T25" s="35"/>
      <c r="U25" s="35">
        <v>410</v>
      </c>
      <c r="V25" s="35">
        <v>35</v>
      </c>
      <c r="W25" s="35">
        <v>248</v>
      </c>
      <c r="X25" s="58">
        <v>1328861.9822697998</v>
      </c>
      <c r="Y25" s="58">
        <v>17958</v>
      </c>
    </row>
    <row r="26" spans="1:25" s="58" customFormat="1" ht="12">
      <c r="A26" s="56">
        <v>410</v>
      </c>
      <c r="B26" s="35">
        <v>410035262</v>
      </c>
      <c r="C26" s="37" t="s">
        <v>501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4</v>
      </c>
      <c r="J26" s="38">
        <v>0</v>
      </c>
      <c r="K26" s="57">
        <v>0.156</v>
      </c>
      <c r="L26" s="38">
        <v>0</v>
      </c>
      <c r="M26" s="38">
        <v>0</v>
      </c>
      <c r="N26" s="38">
        <v>0</v>
      </c>
      <c r="O26" s="38">
        <v>0</v>
      </c>
      <c r="P26" s="38">
        <v>2</v>
      </c>
      <c r="Q26" s="38">
        <v>4</v>
      </c>
      <c r="R26" s="57">
        <v>1.0900000000000001</v>
      </c>
      <c r="S26" s="38">
        <v>9</v>
      </c>
      <c r="T26" s="35"/>
      <c r="U26" s="35">
        <v>410</v>
      </c>
      <c r="V26" s="35">
        <v>35</v>
      </c>
      <c r="W26" s="35">
        <v>262</v>
      </c>
      <c r="X26" s="58">
        <v>65964.875430800006</v>
      </c>
      <c r="Y26" s="58">
        <v>16491</v>
      </c>
    </row>
    <row r="27" spans="1:25" s="58" customFormat="1" ht="12">
      <c r="A27" s="56">
        <v>410</v>
      </c>
      <c r="B27" s="35">
        <v>410035346</v>
      </c>
      <c r="C27" s="37" t="s">
        <v>501</v>
      </c>
      <c r="D27" s="38">
        <v>0</v>
      </c>
      <c r="E27" s="38">
        <v>0</v>
      </c>
      <c r="F27" s="38">
        <v>0</v>
      </c>
      <c r="G27" s="38">
        <v>1</v>
      </c>
      <c r="H27" s="38">
        <v>3</v>
      </c>
      <c r="I27" s="38">
        <v>8</v>
      </c>
      <c r="J27" s="38">
        <v>0</v>
      </c>
      <c r="K27" s="57">
        <v>0.46800000000000003</v>
      </c>
      <c r="L27" s="38">
        <v>0</v>
      </c>
      <c r="M27" s="38">
        <v>1</v>
      </c>
      <c r="N27" s="38">
        <v>0</v>
      </c>
      <c r="O27" s="38">
        <v>0</v>
      </c>
      <c r="P27" s="38">
        <v>6</v>
      </c>
      <c r="Q27" s="38">
        <v>12</v>
      </c>
      <c r="R27" s="57">
        <v>1.0900000000000001</v>
      </c>
      <c r="S27" s="38">
        <v>8</v>
      </c>
      <c r="T27" s="35"/>
      <c r="U27" s="35">
        <v>410</v>
      </c>
      <c r="V27" s="35">
        <v>35</v>
      </c>
      <c r="W27" s="35">
        <v>346</v>
      </c>
      <c r="X27" s="58">
        <v>190660.16899240002</v>
      </c>
      <c r="Y27" s="58">
        <v>15888</v>
      </c>
    </row>
    <row r="28" spans="1:25" s="58" customFormat="1" ht="12">
      <c r="A28" s="56">
        <v>410</v>
      </c>
      <c r="B28" s="35">
        <v>410057035</v>
      </c>
      <c r="C28" s="37" t="s">
        <v>501</v>
      </c>
      <c r="D28" s="38">
        <v>0</v>
      </c>
      <c r="E28" s="38">
        <v>0</v>
      </c>
      <c r="F28" s="38">
        <v>0</v>
      </c>
      <c r="G28" s="38">
        <v>0</v>
      </c>
      <c r="H28" s="38">
        <v>8</v>
      </c>
      <c r="I28" s="38">
        <v>0</v>
      </c>
      <c r="J28" s="38">
        <v>0</v>
      </c>
      <c r="K28" s="57">
        <v>0.312</v>
      </c>
      <c r="L28" s="38">
        <v>0</v>
      </c>
      <c r="M28" s="38">
        <v>0</v>
      </c>
      <c r="N28" s="38">
        <v>1</v>
      </c>
      <c r="O28" s="38">
        <v>0</v>
      </c>
      <c r="P28" s="38">
        <v>7</v>
      </c>
      <c r="Q28" s="38">
        <v>8</v>
      </c>
      <c r="R28" s="57">
        <v>1.0409999999999999</v>
      </c>
      <c r="S28" s="38">
        <v>11</v>
      </c>
      <c r="T28" s="35"/>
      <c r="U28" s="35">
        <v>410</v>
      </c>
      <c r="V28" s="35">
        <v>57</v>
      </c>
      <c r="W28" s="35">
        <v>35</v>
      </c>
      <c r="X28" s="58">
        <v>139648.85998983998</v>
      </c>
      <c r="Y28" s="58">
        <v>17456</v>
      </c>
    </row>
    <row r="29" spans="1:25" s="58" customFormat="1" ht="12">
      <c r="A29" s="56">
        <v>410</v>
      </c>
      <c r="B29" s="35">
        <v>410057057</v>
      </c>
      <c r="C29" s="37" t="s">
        <v>501</v>
      </c>
      <c r="D29" s="38">
        <v>0</v>
      </c>
      <c r="E29" s="38">
        <v>0</v>
      </c>
      <c r="F29" s="38">
        <v>0</v>
      </c>
      <c r="G29" s="38">
        <v>46</v>
      </c>
      <c r="H29" s="38">
        <v>148</v>
      </c>
      <c r="I29" s="38">
        <v>0</v>
      </c>
      <c r="J29" s="38">
        <v>0</v>
      </c>
      <c r="K29" s="57">
        <v>7.5659999999999998</v>
      </c>
      <c r="L29" s="38">
        <v>0</v>
      </c>
      <c r="M29" s="38">
        <v>10</v>
      </c>
      <c r="N29" s="38">
        <v>12</v>
      </c>
      <c r="O29" s="38">
        <v>0</v>
      </c>
      <c r="P29" s="38">
        <v>156</v>
      </c>
      <c r="Q29" s="38">
        <v>194</v>
      </c>
      <c r="R29" s="57">
        <v>1.0409999999999999</v>
      </c>
      <c r="S29" s="38">
        <v>12</v>
      </c>
      <c r="T29" s="35"/>
      <c r="U29" s="35">
        <v>410</v>
      </c>
      <c r="V29" s="35">
        <v>57</v>
      </c>
      <c r="W29" s="35">
        <v>57</v>
      </c>
      <c r="X29" s="58">
        <v>3375760.0780436201</v>
      </c>
      <c r="Y29" s="58">
        <v>17401</v>
      </c>
    </row>
    <row r="30" spans="1:25" s="58" customFormat="1" ht="12">
      <c r="A30" s="56">
        <v>410</v>
      </c>
      <c r="B30" s="35">
        <v>410057093</v>
      </c>
      <c r="C30" s="37" t="s">
        <v>501</v>
      </c>
      <c r="D30" s="38">
        <v>0</v>
      </c>
      <c r="E30" s="38">
        <v>0</v>
      </c>
      <c r="F30" s="38">
        <v>0</v>
      </c>
      <c r="G30" s="38">
        <v>5</v>
      </c>
      <c r="H30" s="38">
        <v>3</v>
      </c>
      <c r="I30" s="38">
        <v>0</v>
      </c>
      <c r="J30" s="38">
        <v>0</v>
      </c>
      <c r="K30" s="57">
        <v>0.312</v>
      </c>
      <c r="L30" s="38">
        <v>0</v>
      </c>
      <c r="M30" s="38">
        <v>0</v>
      </c>
      <c r="N30" s="38">
        <v>1</v>
      </c>
      <c r="O30" s="38">
        <v>0</v>
      </c>
      <c r="P30" s="38">
        <v>5</v>
      </c>
      <c r="Q30" s="38">
        <v>8</v>
      </c>
      <c r="R30" s="57">
        <v>1.0409999999999999</v>
      </c>
      <c r="S30" s="38">
        <v>11</v>
      </c>
      <c r="T30" s="35"/>
      <c r="U30" s="35">
        <v>410</v>
      </c>
      <c r="V30" s="35">
        <v>57</v>
      </c>
      <c r="W30" s="35">
        <v>93</v>
      </c>
      <c r="X30" s="58">
        <v>126938.77443983998</v>
      </c>
      <c r="Y30" s="58">
        <v>15867</v>
      </c>
    </row>
    <row r="31" spans="1:25" s="58" customFormat="1" ht="12">
      <c r="A31" s="56">
        <v>410</v>
      </c>
      <c r="B31" s="35">
        <v>410057163</v>
      </c>
      <c r="C31" s="37" t="s">
        <v>501</v>
      </c>
      <c r="D31" s="38">
        <v>0</v>
      </c>
      <c r="E31" s="38">
        <v>0</v>
      </c>
      <c r="F31" s="38">
        <v>0</v>
      </c>
      <c r="G31" s="38">
        <v>0</v>
      </c>
      <c r="H31" s="38">
        <v>2</v>
      </c>
      <c r="I31" s="38">
        <v>0</v>
      </c>
      <c r="J31" s="38">
        <v>0</v>
      </c>
      <c r="K31" s="57">
        <v>7.8E-2</v>
      </c>
      <c r="L31" s="38">
        <v>0</v>
      </c>
      <c r="M31" s="38">
        <v>0</v>
      </c>
      <c r="N31" s="38">
        <v>0</v>
      </c>
      <c r="O31" s="38">
        <v>0</v>
      </c>
      <c r="P31" s="38">
        <v>2</v>
      </c>
      <c r="Q31" s="38">
        <v>2</v>
      </c>
      <c r="R31" s="57">
        <v>1.0409999999999999</v>
      </c>
      <c r="S31" s="38">
        <v>11</v>
      </c>
      <c r="T31" s="35"/>
      <c r="U31" s="35">
        <v>410</v>
      </c>
      <c r="V31" s="35">
        <v>57</v>
      </c>
      <c r="W31" s="35">
        <v>163</v>
      </c>
      <c r="X31" s="58">
        <v>35999.621547459989</v>
      </c>
      <c r="Y31" s="58">
        <v>18000</v>
      </c>
    </row>
    <row r="32" spans="1:25" s="58" customFormat="1" ht="12">
      <c r="A32" s="56">
        <v>410</v>
      </c>
      <c r="B32" s="35">
        <v>410057248</v>
      </c>
      <c r="C32" s="37" t="s">
        <v>501</v>
      </c>
      <c r="D32" s="38">
        <v>0</v>
      </c>
      <c r="E32" s="38">
        <v>0</v>
      </c>
      <c r="F32" s="38">
        <v>0</v>
      </c>
      <c r="G32" s="38">
        <v>7</v>
      </c>
      <c r="H32" s="38">
        <v>10</v>
      </c>
      <c r="I32" s="38">
        <v>0</v>
      </c>
      <c r="J32" s="38">
        <v>0</v>
      </c>
      <c r="K32" s="57">
        <v>0.66300000000000003</v>
      </c>
      <c r="L32" s="38">
        <v>0</v>
      </c>
      <c r="M32" s="38">
        <v>0</v>
      </c>
      <c r="N32" s="38">
        <v>0</v>
      </c>
      <c r="O32" s="38">
        <v>0</v>
      </c>
      <c r="P32" s="38">
        <v>14</v>
      </c>
      <c r="Q32" s="38">
        <v>17</v>
      </c>
      <c r="R32" s="57">
        <v>1.0409999999999999</v>
      </c>
      <c r="S32" s="38">
        <v>11</v>
      </c>
      <c r="T32" s="35"/>
      <c r="U32" s="35">
        <v>410</v>
      </c>
      <c r="V32" s="35">
        <v>57</v>
      </c>
      <c r="W32" s="35">
        <v>248</v>
      </c>
      <c r="X32" s="58">
        <v>286735.35478340997</v>
      </c>
      <c r="Y32" s="58">
        <v>16867</v>
      </c>
    </row>
    <row r="33" spans="1:25" s="58" customFormat="1" ht="12">
      <c r="A33" s="56">
        <v>410</v>
      </c>
      <c r="B33" s="35">
        <v>410057262</v>
      </c>
      <c r="C33" s="37" t="s">
        <v>501</v>
      </c>
      <c r="D33" s="38">
        <v>0</v>
      </c>
      <c r="E33" s="38">
        <v>0</v>
      </c>
      <c r="F33" s="38">
        <v>0</v>
      </c>
      <c r="G33" s="38">
        <v>0</v>
      </c>
      <c r="H33" s="38">
        <v>1</v>
      </c>
      <c r="I33" s="38">
        <v>0</v>
      </c>
      <c r="J33" s="38">
        <v>0</v>
      </c>
      <c r="K33" s="57">
        <v>3.9E-2</v>
      </c>
      <c r="L33" s="38">
        <v>0</v>
      </c>
      <c r="M33" s="38">
        <v>0</v>
      </c>
      <c r="N33" s="38">
        <v>0</v>
      </c>
      <c r="O33" s="38">
        <v>0</v>
      </c>
      <c r="P33" s="38">
        <v>1</v>
      </c>
      <c r="Q33" s="38">
        <v>1</v>
      </c>
      <c r="R33" s="57">
        <v>1.0409999999999999</v>
      </c>
      <c r="S33" s="38">
        <v>9</v>
      </c>
      <c r="T33" s="35"/>
      <c r="U33" s="35">
        <v>410</v>
      </c>
      <c r="V33" s="35">
        <v>57</v>
      </c>
      <c r="W33" s="35">
        <v>262</v>
      </c>
      <c r="X33" s="58">
        <v>17115.595923729998</v>
      </c>
      <c r="Y33" s="58">
        <v>17116</v>
      </c>
    </row>
    <row r="34" spans="1:25" s="58" customFormat="1" ht="12">
      <c r="A34" s="56">
        <v>412</v>
      </c>
      <c r="B34" s="35">
        <v>412035035</v>
      </c>
      <c r="C34" s="37" t="s">
        <v>502</v>
      </c>
      <c r="D34" s="38">
        <v>0</v>
      </c>
      <c r="E34" s="38">
        <v>0</v>
      </c>
      <c r="F34" s="38">
        <v>0</v>
      </c>
      <c r="G34" s="38">
        <v>31</v>
      </c>
      <c r="H34" s="38">
        <v>175</v>
      </c>
      <c r="I34" s="38">
        <v>229</v>
      </c>
      <c r="J34" s="38">
        <v>0</v>
      </c>
      <c r="K34" s="57">
        <v>16.965</v>
      </c>
      <c r="L34" s="38">
        <v>0</v>
      </c>
      <c r="M34" s="38">
        <v>6</v>
      </c>
      <c r="N34" s="38">
        <v>18</v>
      </c>
      <c r="O34" s="38">
        <v>17</v>
      </c>
      <c r="P34" s="38">
        <v>317</v>
      </c>
      <c r="Q34" s="38">
        <v>435</v>
      </c>
      <c r="R34" s="57">
        <v>1.0900000000000001</v>
      </c>
      <c r="S34" s="38">
        <v>11</v>
      </c>
      <c r="T34" s="35"/>
      <c r="U34" s="35">
        <v>412</v>
      </c>
      <c r="V34" s="35">
        <v>35</v>
      </c>
      <c r="W34" s="35">
        <v>35</v>
      </c>
      <c r="X34" s="58">
        <v>7847946.1579495007</v>
      </c>
      <c r="Y34" s="58">
        <v>18041</v>
      </c>
    </row>
    <row r="35" spans="1:25" s="58" customFormat="1" ht="12">
      <c r="A35" s="56">
        <v>412</v>
      </c>
      <c r="B35" s="35">
        <v>412035044</v>
      </c>
      <c r="C35" s="37" t="s">
        <v>502</v>
      </c>
      <c r="D35" s="38">
        <v>0</v>
      </c>
      <c r="E35" s="38">
        <v>0</v>
      </c>
      <c r="F35" s="38">
        <v>0</v>
      </c>
      <c r="G35" s="38">
        <v>0</v>
      </c>
      <c r="H35" s="38">
        <v>5</v>
      </c>
      <c r="I35" s="38">
        <v>8</v>
      </c>
      <c r="J35" s="38">
        <v>0</v>
      </c>
      <c r="K35" s="57">
        <v>0.50700000000000001</v>
      </c>
      <c r="L35" s="38">
        <v>0</v>
      </c>
      <c r="M35" s="38">
        <v>0</v>
      </c>
      <c r="N35" s="38">
        <v>0</v>
      </c>
      <c r="O35" s="38">
        <v>0</v>
      </c>
      <c r="P35" s="38">
        <v>3</v>
      </c>
      <c r="Q35" s="38">
        <v>13</v>
      </c>
      <c r="R35" s="57">
        <v>1.0900000000000001</v>
      </c>
      <c r="S35" s="38">
        <v>11</v>
      </c>
      <c r="T35" s="35"/>
      <c r="U35" s="35">
        <v>412</v>
      </c>
      <c r="V35" s="35">
        <v>35</v>
      </c>
      <c r="W35" s="35">
        <v>44</v>
      </c>
      <c r="X35" s="58">
        <v>183267.85190009998</v>
      </c>
      <c r="Y35" s="58">
        <v>14098</v>
      </c>
    </row>
    <row r="36" spans="1:25" s="58" customFormat="1" ht="12">
      <c r="A36" s="56">
        <v>412</v>
      </c>
      <c r="B36" s="35">
        <v>412035189</v>
      </c>
      <c r="C36" s="37" t="s">
        <v>502</v>
      </c>
      <c r="D36" s="38">
        <v>0</v>
      </c>
      <c r="E36" s="38">
        <v>0</v>
      </c>
      <c r="F36" s="38">
        <v>0</v>
      </c>
      <c r="G36" s="38">
        <v>1</v>
      </c>
      <c r="H36" s="38">
        <v>1</v>
      </c>
      <c r="I36" s="38">
        <v>0</v>
      </c>
      <c r="J36" s="38">
        <v>0</v>
      </c>
      <c r="K36" s="57">
        <v>7.8E-2</v>
      </c>
      <c r="L36" s="38">
        <v>0</v>
      </c>
      <c r="M36" s="38">
        <v>0</v>
      </c>
      <c r="N36" s="38">
        <v>1</v>
      </c>
      <c r="O36" s="38">
        <v>0</v>
      </c>
      <c r="P36" s="38">
        <v>2</v>
      </c>
      <c r="Q36" s="38">
        <v>2</v>
      </c>
      <c r="R36" s="57">
        <v>1.0900000000000001</v>
      </c>
      <c r="S36" s="38">
        <v>3</v>
      </c>
      <c r="T36" s="35"/>
      <c r="U36" s="35">
        <v>412</v>
      </c>
      <c r="V36" s="35">
        <v>35</v>
      </c>
      <c r="W36" s="35">
        <v>189</v>
      </c>
      <c r="X36" s="58">
        <v>35173.1403154</v>
      </c>
      <c r="Y36" s="58">
        <v>17587</v>
      </c>
    </row>
    <row r="37" spans="1:25" s="58" customFormat="1" ht="12">
      <c r="A37" s="56">
        <v>412</v>
      </c>
      <c r="B37" s="35">
        <v>412035218</v>
      </c>
      <c r="C37" s="37" t="s">
        <v>502</v>
      </c>
      <c r="D37" s="38">
        <v>0</v>
      </c>
      <c r="E37" s="38">
        <v>0</v>
      </c>
      <c r="F37" s="38">
        <v>0</v>
      </c>
      <c r="G37" s="38">
        <v>1</v>
      </c>
      <c r="H37" s="38">
        <v>0</v>
      </c>
      <c r="I37" s="38">
        <v>0</v>
      </c>
      <c r="J37" s="38">
        <v>0</v>
      </c>
      <c r="K37" s="57">
        <v>3.9E-2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1</v>
      </c>
      <c r="R37" s="57">
        <v>1.0900000000000001</v>
      </c>
      <c r="S37" s="38">
        <v>6</v>
      </c>
      <c r="T37" s="35"/>
      <c r="U37" s="35">
        <v>412</v>
      </c>
      <c r="V37" s="35">
        <v>35</v>
      </c>
      <c r="W37" s="35">
        <v>218</v>
      </c>
      <c r="X37" s="58">
        <v>11474.763107700001</v>
      </c>
      <c r="Y37" s="58">
        <v>11475</v>
      </c>
    </row>
    <row r="38" spans="1:25" s="58" customFormat="1" ht="12">
      <c r="A38" s="56">
        <v>412</v>
      </c>
      <c r="B38" s="35">
        <v>412035220</v>
      </c>
      <c r="C38" s="37" t="s">
        <v>502</v>
      </c>
      <c r="D38" s="38">
        <v>0</v>
      </c>
      <c r="E38" s="38">
        <v>0</v>
      </c>
      <c r="F38" s="38">
        <v>0</v>
      </c>
      <c r="G38" s="38">
        <v>0</v>
      </c>
      <c r="H38" s="38">
        <v>1</v>
      </c>
      <c r="I38" s="38">
        <v>2</v>
      </c>
      <c r="J38" s="38">
        <v>0</v>
      </c>
      <c r="K38" s="57">
        <v>0.11700000000000001</v>
      </c>
      <c r="L38" s="38">
        <v>0</v>
      </c>
      <c r="M38" s="38">
        <v>0</v>
      </c>
      <c r="N38" s="38">
        <v>0</v>
      </c>
      <c r="O38" s="38">
        <v>0</v>
      </c>
      <c r="P38" s="38">
        <v>2</v>
      </c>
      <c r="Q38" s="38">
        <v>3</v>
      </c>
      <c r="R38" s="57">
        <v>1.0900000000000001</v>
      </c>
      <c r="S38" s="38">
        <v>8</v>
      </c>
      <c r="T38" s="35"/>
      <c r="U38" s="35">
        <v>412</v>
      </c>
      <c r="V38" s="35">
        <v>35</v>
      </c>
      <c r="W38" s="35">
        <v>220</v>
      </c>
      <c r="X38" s="58">
        <v>49999.098023100007</v>
      </c>
      <c r="Y38" s="58">
        <v>16666</v>
      </c>
    </row>
    <row r="39" spans="1:25" s="58" customFormat="1" ht="12">
      <c r="A39" s="56">
        <v>412</v>
      </c>
      <c r="B39" s="35">
        <v>412035243</v>
      </c>
      <c r="C39" s="37" t="s">
        <v>502</v>
      </c>
      <c r="D39" s="38">
        <v>0</v>
      </c>
      <c r="E39" s="38">
        <v>0</v>
      </c>
      <c r="F39" s="38">
        <v>0</v>
      </c>
      <c r="G39" s="38">
        <v>1</v>
      </c>
      <c r="H39" s="38">
        <v>1</v>
      </c>
      <c r="I39" s="38">
        <v>0</v>
      </c>
      <c r="J39" s="38">
        <v>0</v>
      </c>
      <c r="K39" s="57">
        <v>7.8E-2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2</v>
      </c>
      <c r="R39" s="57">
        <v>1.0900000000000001</v>
      </c>
      <c r="S39" s="38">
        <v>10</v>
      </c>
      <c r="T39" s="35"/>
      <c r="U39" s="35">
        <v>412</v>
      </c>
      <c r="V39" s="35">
        <v>35</v>
      </c>
      <c r="W39" s="35">
        <v>243</v>
      </c>
      <c r="X39" s="58">
        <v>22534.362115400003</v>
      </c>
      <c r="Y39" s="58">
        <v>11267</v>
      </c>
    </row>
    <row r="40" spans="1:25" s="58" customFormat="1" ht="12">
      <c r="A40" s="56">
        <v>412</v>
      </c>
      <c r="B40" s="35">
        <v>412035244</v>
      </c>
      <c r="C40" s="37" t="s">
        <v>502</v>
      </c>
      <c r="D40" s="38">
        <v>0</v>
      </c>
      <c r="E40" s="38">
        <v>0</v>
      </c>
      <c r="F40" s="38">
        <v>0</v>
      </c>
      <c r="G40" s="38">
        <v>1</v>
      </c>
      <c r="H40" s="38">
        <v>3</v>
      </c>
      <c r="I40" s="38">
        <v>1</v>
      </c>
      <c r="J40" s="38">
        <v>0</v>
      </c>
      <c r="K40" s="57">
        <v>0.19500000000000001</v>
      </c>
      <c r="L40" s="38">
        <v>0</v>
      </c>
      <c r="M40" s="38">
        <v>0</v>
      </c>
      <c r="N40" s="38">
        <v>0</v>
      </c>
      <c r="O40" s="38">
        <v>0</v>
      </c>
      <c r="P40" s="38">
        <v>3</v>
      </c>
      <c r="Q40" s="38">
        <v>5</v>
      </c>
      <c r="R40" s="57">
        <v>1.0900000000000001</v>
      </c>
      <c r="S40" s="38">
        <v>10</v>
      </c>
      <c r="T40" s="35"/>
      <c r="U40" s="35">
        <v>412</v>
      </c>
      <c r="V40" s="35">
        <v>35</v>
      </c>
      <c r="W40" s="35">
        <v>244</v>
      </c>
      <c r="X40" s="58">
        <v>79106.778338500008</v>
      </c>
      <c r="Y40" s="58">
        <v>15821</v>
      </c>
    </row>
    <row r="41" spans="1:25" s="58" customFormat="1" ht="12">
      <c r="A41" s="56">
        <v>412</v>
      </c>
      <c r="B41" s="35">
        <v>412035285</v>
      </c>
      <c r="C41" s="37" t="s">
        <v>502</v>
      </c>
      <c r="D41" s="38">
        <v>0</v>
      </c>
      <c r="E41" s="38">
        <v>0</v>
      </c>
      <c r="F41" s="38">
        <v>0</v>
      </c>
      <c r="G41" s="38">
        <v>0</v>
      </c>
      <c r="H41" s="38">
        <v>1</v>
      </c>
      <c r="I41" s="38">
        <v>2</v>
      </c>
      <c r="J41" s="38">
        <v>0</v>
      </c>
      <c r="K41" s="57">
        <v>0.11700000000000001</v>
      </c>
      <c r="L41" s="38">
        <v>0</v>
      </c>
      <c r="M41" s="38">
        <v>0</v>
      </c>
      <c r="N41" s="38">
        <v>0</v>
      </c>
      <c r="O41" s="38">
        <v>0</v>
      </c>
      <c r="P41" s="38">
        <v>1</v>
      </c>
      <c r="Q41" s="38">
        <v>3</v>
      </c>
      <c r="R41" s="57">
        <v>1.0900000000000001</v>
      </c>
      <c r="S41" s="38">
        <v>9</v>
      </c>
      <c r="T41" s="35"/>
      <c r="U41" s="35">
        <v>412</v>
      </c>
      <c r="V41" s="35">
        <v>35</v>
      </c>
      <c r="W41" s="35">
        <v>285</v>
      </c>
      <c r="X41" s="58">
        <v>44042.036723100005</v>
      </c>
      <c r="Y41" s="58">
        <v>14681</v>
      </c>
    </row>
    <row r="42" spans="1:25" s="58" customFormat="1" ht="12">
      <c r="A42" s="56">
        <v>412</v>
      </c>
      <c r="B42" s="35">
        <v>412035293</v>
      </c>
      <c r="C42" s="37" t="s">
        <v>502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1</v>
      </c>
      <c r="J42" s="38">
        <v>0</v>
      </c>
      <c r="K42" s="57">
        <v>3.9E-2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</v>
      </c>
      <c r="R42" s="57">
        <v>1.0900000000000001</v>
      </c>
      <c r="S42" s="38">
        <v>10</v>
      </c>
      <c r="T42" s="35"/>
      <c r="U42" s="35">
        <v>412</v>
      </c>
      <c r="V42" s="35">
        <v>35</v>
      </c>
      <c r="W42" s="35">
        <v>293</v>
      </c>
      <c r="X42" s="58">
        <v>13129.027107700003</v>
      </c>
      <c r="Y42" s="58">
        <v>13129</v>
      </c>
    </row>
    <row r="43" spans="1:25" s="58" customFormat="1" ht="12">
      <c r="A43" s="56">
        <v>412</v>
      </c>
      <c r="B43" s="35">
        <v>412035307</v>
      </c>
      <c r="C43" s="37" t="s">
        <v>502</v>
      </c>
      <c r="D43" s="38">
        <v>0</v>
      </c>
      <c r="E43" s="38">
        <v>0</v>
      </c>
      <c r="F43" s="38">
        <v>0</v>
      </c>
      <c r="G43" s="38">
        <v>1</v>
      </c>
      <c r="H43" s="38">
        <v>1</v>
      </c>
      <c r="I43" s="38">
        <v>0</v>
      </c>
      <c r="J43" s="38">
        <v>0</v>
      </c>
      <c r="K43" s="57">
        <v>7.8E-2</v>
      </c>
      <c r="L43" s="38">
        <v>0</v>
      </c>
      <c r="M43" s="38">
        <v>1</v>
      </c>
      <c r="N43" s="38">
        <v>1</v>
      </c>
      <c r="O43" s="38">
        <v>0</v>
      </c>
      <c r="P43" s="38">
        <v>1</v>
      </c>
      <c r="Q43" s="38">
        <v>2</v>
      </c>
      <c r="R43" s="57">
        <v>1.0900000000000001</v>
      </c>
      <c r="S43" s="38">
        <v>4</v>
      </c>
      <c r="T43" s="35"/>
      <c r="U43" s="35">
        <v>412</v>
      </c>
      <c r="V43" s="35">
        <v>35</v>
      </c>
      <c r="W43" s="35">
        <v>307</v>
      </c>
      <c r="X43" s="58">
        <v>33496.490315400006</v>
      </c>
      <c r="Y43" s="58">
        <v>16748</v>
      </c>
    </row>
    <row r="44" spans="1:25" s="58" customFormat="1" ht="12">
      <c r="A44" s="56">
        <v>413</v>
      </c>
      <c r="B44" s="35">
        <v>413114091</v>
      </c>
      <c r="C44" s="37" t="s">
        <v>503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1</v>
      </c>
      <c r="J44" s="38">
        <v>0</v>
      </c>
      <c r="K44" s="57">
        <v>3.9E-2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1</v>
      </c>
      <c r="R44" s="57">
        <v>1</v>
      </c>
      <c r="S44" s="38">
        <v>9</v>
      </c>
      <c r="T44" s="35"/>
      <c r="U44" s="35">
        <v>413</v>
      </c>
      <c r="V44" s="35">
        <v>114</v>
      </c>
      <c r="W44" s="35">
        <v>91</v>
      </c>
      <c r="X44" s="58">
        <v>12242.66368</v>
      </c>
      <c r="Y44" s="58">
        <v>12243</v>
      </c>
    </row>
    <row r="45" spans="1:25" s="58" customFormat="1" ht="12">
      <c r="A45" s="56">
        <v>413</v>
      </c>
      <c r="B45" s="35">
        <v>413114114</v>
      </c>
      <c r="C45" s="37" t="s">
        <v>503</v>
      </c>
      <c r="D45" s="38">
        <v>0</v>
      </c>
      <c r="E45" s="38">
        <v>0</v>
      </c>
      <c r="F45" s="38">
        <v>0</v>
      </c>
      <c r="G45" s="38">
        <v>0</v>
      </c>
      <c r="H45" s="38">
        <v>33</v>
      </c>
      <c r="I45" s="38">
        <v>51</v>
      </c>
      <c r="J45" s="38">
        <v>0</v>
      </c>
      <c r="K45" s="57">
        <v>3.2759999999999998</v>
      </c>
      <c r="L45" s="38">
        <v>0</v>
      </c>
      <c r="M45" s="38">
        <v>0</v>
      </c>
      <c r="N45" s="38">
        <v>0</v>
      </c>
      <c r="O45" s="38">
        <v>0</v>
      </c>
      <c r="P45" s="38">
        <v>33</v>
      </c>
      <c r="Q45" s="38">
        <v>84</v>
      </c>
      <c r="R45" s="57">
        <v>1</v>
      </c>
      <c r="S45" s="38">
        <v>10</v>
      </c>
      <c r="T45" s="35"/>
      <c r="U45" s="35">
        <v>413</v>
      </c>
      <c r="V45" s="35">
        <v>114</v>
      </c>
      <c r="W45" s="35">
        <v>114</v>
      </c>
      <c r="X45" s="58">
        <v>1182455.46912</v>
      </c>
      <c r="Y45" s="58">
        <v>14077</v>
      </c>
    </row>
    <row r="46" spans="1:25" s="58" customFormat="1" ht="12">
      <c r="A46" s="56">
        <v>413</v>
      </c>
      <c r="B46" s="35">
        <v>413114127</v>
      </c>
      <c r="C46" s="37" t="s">
        <v>503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2</v>
      </c>
      <c r="J46" s="38">
        <v>0</v>
      </c>
      <c r="K46" s="57">
        <v>7.8E-2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2</v>
      </c>
      <c r="R46" s="57">
        <v>1</v>
      </c>
      <c r="S46" s="38">
        <v>5</v>
      </c>
      <c r="T46" s="35"/>
      <c r="U46" s="35">
        <v>413</v>
      </c>
      <c r="V46" s="35">
        <v>114</v>
      </c>
      <c r="W46" s="35">
        <v>127</v>
      </c>
      <c r="X46" s="58">
        <v>24485.327359999999</v>
      </c>
      <c r="Y46" s="58">
        <v>12243</v>
      </c>
    </row>
    <row r="47" spans="1:25" s="58" customFormat="1" ht="12">
      <c r="A47" s="56">
        <v>413</v>
      </c>
      <c r="B47" s="35">
        <v>413114210</v>
      </c>
      <c r="C47" s="37" t="s">
        <v>503</v>
      </c>
      <c r="D47" s="38">
        <v>0</v>
      </c>
      <c r="E47" s="38">
        <v>0</v>
      </c>
      <c r="F47" s="38">
        <v>0</v>
      </c>
      <c r="G47" s="38">
        <v>0</v>
      </c>
      <c r="H47" s="38">
        <v>1</v>
      </c>
      <c r="I47" s="38">
        <v>0</v>
      </c>
      <c r="J47" s="38">
        <v>0</v>
      </c>
      <c r="K47" s="57">
        <v>3.9E-2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1</v>
      </c>
      <c r="R47" s="57">
        <v>1</v>
      </c>
      <c r="S47" s="38">
        <v>6</v>
      </c>
      <c r="T47" s="35"/>
      <c r="U47" s="35">
        <v>413</v>
      </c>
      <c r="V47" s="35">
        <v>114</v>
      </c>
      <c r="W47" s="35">
        <v>210</v>
      </c>
      <c r="X47" s="58">
        <v>10331.643680000001</v>
      </c>
      <c r="Y47" s="58">
        <v>10332</v>
      </c>
    </row>
    <row r="48" spans="1:25" s="58" customFormat="1" ht="12">
      <c r="A48" s="56">
        <v>413</v>
      </c>
      <c r="B48" s="35">
        <v>413114253</v>
      </c>
      <c r="C48" s="37" t="s">
        <v>503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1</v>
      </c>
      <c r="J48" s="38">
        <v>0</v>
      </c>
      <c r="K48" s="57">
        <v>3.9E-2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1</v>
      </c>
      <c r="R48" s="57">
        <v>1</v>
      </c>
      <c r="S48" s="38">
        <v>10</v>
      </c>
      <c r="T48" s="35"/>
      <c r="U48" s="35">
        <v>413</v>
      </c>
      <c r="V48" s="35">
        <v>114</v>
      </c>
      <c r="W48" s="35">
        <v>253</v>
      </c>
      <c r="X48" s="58">
        <v>12242.66368</v>
      </c>
      <c r="Y48" s="58">
        <v>12243</v>
      </c>
    </row>
    <row r="49" spans="1:25" s="58" customFormat="1" ht="12">
      <c r="A49" s="56">
        <v>413</v>
      </c>
      <c r="B49" s="35">
        <v>413114312</v>
      </c>
      <c r="C49" s="37" t="s">
        <v>503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2</v>
      </c>
      <c r="J49" s="38">
        <v>0</v>
      </c>
      <c r="K49" s="57">
        <v>7.8E-2</v>
      </c>
      <c r="L49" s="38">
        <v>0</v>
      </c>
      <c r="M49" s="38">
        <v>0</v>
      </c>
      <c r="N49" s="38">
        <v>0</v>
      </c>
      <c r="O49" s="38">
        <v>0</v>
      </c>
      <c r="P49" s="38">
        <v>1</v>
      </c>
      <c r="Q49" s="38">
        <v>2</v>
      </c>
      <c r="R49" s="57">
        <v>1</v>
      </c>
      <c r="S49" s="38">
        <v>10</v>
      </c>
      <c r="T49" s="35"/>
      <c r="U49" s="35">
        <v>413</v>
      </c>
      <c r="V49" s="35">
        <v>114</v>
      </c>
      <c r="W49" s="35">
        <v>312</v>
      </c>
      <c r="X49" s="58">
        <v>31065.187359999996</v>
      </c>
      <c r="Y49" s="58">
        <v>15533</v>
      </c>
    </row>
    <row r="50" spans="1:25" s="58" customFormat="1" ht="12">
      <c r="A50" s="56">
        <v>413</v>
      </c>
      <c r="B50" s="35">
        <v>413114605</v>
      </c>
      <c r="C50" s="37" t="s">
        <v>503</v>
      </c>
      <c r="D50" s="38">
        <v>0</v>
      </c>
      <c r="E50" s="38">
        <v>0</v>
      </c>
      <c r="F50" s="38">
        <v>0</v>
      </c>
      <c r="G50" s="38">
        <v>0</v>
      </c>
      <c r="H50" s="38">
        <v>1</v>
      </c>
      <c r="I50" s="38">
        <v>0</v>
      </c>
      <c r="J50" s="38">
        <v>0</v>
      </c>
      <c r="K50" s="57">
        <v>3.9E-2</v>
      </c>
      <c r="L50" s="38">
        <v>0</v>
      </c>
      <c r="M50" s="38">
        <v>0</v>
      </c>
      <c r="N50" s="38">
        <v>0</v>
      </c>
      <c r="O50" s="38">
        <v>0</v>
      </c>
      <c r="P50" s="38">
        <v>1</v>
      </c>
      <c r="Q50" s="38">
        <v>1</v>
      </c>
      <c r="R50" s="57">
        <v>1</v>
      </c>
      <c r="S50" s="38">
        <v>6</v>
      </c>
      <c r="T50" s="35"/>
      <c r="U50" s="35">
        <v>413</v>
      </c>
      <c r="V50" s="35">
        <v>114</v>
      </c>
      <c r="W50" s="35">
        <v>605</v>
      </c>
      <c r="X50" s="58">
        <v>15490.863679999999</v>
      </c>
      <c r="Y50" s="58">
        <v>15491</v>
      </c>
    </row>
    <row r="51" spans="1:25" s="58" customFormat="1" ht="12">
      <c r="A51" s="56">
        <v>413</v>
      </c>
      <c r="B51" s="35">
        <v>413114615</v>
      </c>
      <c r="C51" s="37" t="s">
        <v>503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1</v>
      </c>
      <c r="J51" s="38">
        <v>0</v>
      </c>
      <c r="K51" s="57">
        <v>3.9E-2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1</v>
      </c>
      <c r="R51" s="57">
        <v>1</v>
      </c>
      <c r="S51" s="38">
        <v>11</v>
      </c>
      <c r="T51" s="35"/>
      <c r="U51" s="35">
        <v>413</v>
      </c>
      <c r="V51" s="35">
        <v>114</v>
      </c>
      <c r="W51" s="35">
        <v>615</v>
      </c>
      <c r="X51" s="58">
        <v>12242.66368</v>
      </c>
      <c r="Y51" s="58">
        <v>12243</v>
      </c>
    </row>
    <row r="52" spans="1:25" s="58" customFormat="1" ht="12">
      <c r="A52" s="56">
        <v>413</v>
      </c>
      <c r="B52" s="35">
        <v>413114670</v>
      </c>
      <c r="C52" s="37" t="s">
        <v>503</v>
      </c>
      <c r="D52" s="38">
        <v>0</v>
      </c>
      <c r="E52" s="38">
        <v>0</v>
      </c>
      <c r="F52" s="38">
        <v>0</v>
      </c>
      <c r="G52" s="38">
        <v>0</v>
      </c>
      <c r="H52" s="38">
        <v>3</v>
      </c>
      <c r="I52" s="38">
        <v>12</v>
      </c>
      <c r="J52" s="38">
        <v>0</v>
      </c>
      <c r="K52" s="57">
        <v>0.58499999999999996</v>
      </c>
      <c r="L52" s="38">
        <v>0</v>
      </c>
      <c r="M52" s="38">
        <v>0</v>
      </c>
      <c r="N52" s="38">
        <v>0</v>
      </c>
      <c r="O52" s="38">
        <v>0</v>
      </c>
      <c r="P52" s="38">
        <v>4</v>
      </c>
      <c r="Q52" s="38">
        <v>15</v>
      </c>
      <c r="R52" s="57">
        <v>1</v>
      </c>
      <c r="S52" s="38">
        <v>6</v>
      </c>
      <c r="T52" s="35"/>
      <c r="U52" s="35">
        <v>413</v>
      </c>
      <c r="V52" s="35">
        <v>114</v>
      </c>
      <c r="W52" s="35">
        <v>670</v>
      </c>
      <c r="X52" s="58">
        <v>198543.77519999997</v>
      </c>
      <c r="Y52" s="58">
        <v>13236</v>
      </c>
    </row>
    <row r="53" spans="1:25" s="58" customFormat="1" ht="12">
      <c r="A53" s="56">
        <v>413</v>
      </c>
      <c r="B53" s="35">
        <v>413114674</v>
      </c>
      <c r="C53" s="37" t="s">
        <v>503</v>
      </c>
      <c r="D53" s="38">
        <v>0</v>
      </c>
      <c r="E53" s="38">
        <v>0</v>
      </c>
      <c r="F53" s="38">
        <v>0</v>
      </c>
      <c r="G53" s="38">
        <v>0</v>
      </c>
      <c r="H53" s="38">
        <v>18</v>
      </c>
      <c r="I53" s="38">
        <v>30</v>
      </c>
      <c r="J53" s="38">
        <v>0</v>
      </c>
      <c r="K53" s="57">
        <v>1.8720000000000001</v>
      </c>
      <c r="L53" s="38">
        <v>0</v>
      </c>
      <c r="M53" s="38">
        <v>0</v>
      </c>
      <c r="N53" s="38">
        <v>0</v>
      </c>
      <c r="O53" s="38">
        <v>0</v>
      </c>
      <c r="P53" s="38">
        <v>19</v>
      </c>
      <c r="Q53" s="38">
        <v>48</v>
      </c>
      <c r="R53" s="57">
        <v>1</v>
      </c>
      <c r="S53" s="38">
        <v>10</v>
      </c>
      <c r="T53" s="35"/>
      <c r="U53" s="35">
        <v>413</v>
      </c>
      <c r="V53" s="35">
        <v>114</v>
      </c>
      <c r="W53" s="35">
        <v>674</v>
      </c>
      <c r="X53" s="58">
        <v>678266.83663999999</v>
      </c>
      <c r="Y53" s="58">
        <v>14131</v>
      </c>
    </row>
    <row r="54" spans="1:25" s="58" customFormat="1" ht="12">
      <c r="A54" s="56">
        <v>413</v>
      </c>
      <c r="B54" s="35">
        <v>413114717</v>
      </c>
      <c r="C54" s="37" t="s">
        <v>503</v>
      </c>
      <c r="D54" s="38">
        <v>0</v>
      </c>
      <c r="E54" s="38">
        <v>0</v>
      </c>
      <c r="F54" s="38">
        <v>0</v>
      </c>
      <c r="G54" s="38">
        <v>0</v>
      </c>
      <c r="H54" s="38">
        <v>7</v>
      </c>
      <c r="I54" s="38">
        <v>21</v>
      </c>
      <c r="J54" s="38">
        <v>0</v>
      </c>
      <c r="K54" s="57">
        <v>1.0920000000000001</v>
      </c>
      <c r="L54" s="38">
        <v>0</v>
      </c>
      <c r="M54" s="38">
        <v>0</v>
      </c>
      <c r="N54" s="38">
        <v>0</v>
      </c>
      <c r="O54" s="38">
        <v>0</v>
      </c>
      <c r="P54" s="38">
        <v>13</v>
      </c>
      <c r="Q54" s="38">
        <v>28</v>
      </c>
      <c r="R54" s="57">
        <v>1</v>
      </c>
      <c r="S54" s="38">
        <v>9</v>
      </c>
      <c r="T54" s="35"/>
      <c r="U54" s="35">
        <v>413</v>
      </c>
      <c r="V54" s="35">
        <v>114</v>
      </c>
      <c r="W54" s="35">
        <v>717</v>
      </c>
      <c r="X54" s="58">
        <v>410338.41304000001</v>
      </c>
      <c r="Y54" s="58">
        <v>14655</v>
      </c>
    </row>
    <row r="55" spans="1:25" s="58" customFormat="1" ht="12">
      <c r="A55" s="56">
        <v>413</v>
      </c>
      <c r="B55" s="35">
        <v>413114750</v>
      </c>
      <c r="C55" s="37" t="s">
        <v>503</v>
      </c>
      <c r="D55" s="38">
        <v>0</v>
      </c>
      <c r="E55" s="38">
        <v>0</v>
      </c>
      <c r="F55" s="38">
        <v>0</v>
      </c>
      <c r="G55" s="38">
        <v>0</v>
      </c>
      <c r="H55" s="38">
        <v>7</v>
      </c>
      <c r="I55" s="38">
        <v>17</v>
      </c>
      <c r="J55" s="38">
        <v>0</v>
      </c>
      <c r="K55" s="57">
        <v>0.93600000000000005</v>
      </c>
      <c r="L55" s="38">
        <v>0</v>
      </c>
      <c r="M55" s="38">
        <v>0</v>
      </c>
      <c r="N55" s="38">
        <v>0</v>
      </c>
      <c r="O55" s="38">
        <v>0</v>
      </c>
      <c r="P55" s="38">
        <v>9</v>
      </c>
      <c r="Q55" s="38">
        <v>24</v>
      </c>
      <c r="R55" s="57">
        <v>1</v>
      </c>
      <c r="S55" s="38">
        <v>7</v>
      </c>
      <c r="T55" s="35"/>
      <c r="U55" s="35">
        <v>413</v>
      </c>
      <c r="V55" s="35">
        <v>114</v>
      </c>
      <c r="W55" s="35">
        <v>750</v>
      </c>
      <c r="X55" s="58">
        <v>330076.20831999992</v>
      </c>
      <c r="Y55" s="58">
        <v>13753</v>
      </c>
    </row>
    <row r="56" spans="1:25" s="58" customFormat="1" ht="12">
      <c r="A56" s="56">
        <v>413</v>
      </c>
      <c r="B56" s="35">
        <v>413114755</v>
      </c>
      <c r="C56" s="37" t="s">
        <v>503</v>
      </c>
      <c r="D56" s="38">
        <v>0</v>
      </c>
      <c r="E56" s="38">
        <v>0</v>
      </c>
      <c r="F56" s="38">
        <v>0</v>
      </c>
      <c r="G56" s="38">
        <v>0</v>
      </c>
      <c r="H56" s="38">
        <v>6</v>
      </c>
      <c r="I56" s="38">
        <v>5</v>
      </c>
      <c r="J56" s="38">
        <v>0</v>
      </c>
      <c r="K56" s="57">
        <v>0.42899999999999999</v>
      </c>
      <c r="L56" s="38">
        <v>0</v>
      </c>
      <c r="M56" s="38">
        <v>0</v>
      </c>
      <c r="N56" s="38">
        <v>0</v>
      </c>
      <c r="O56" s="38">
        <v>0</v>
      </c>
      <c r="P56" s="38">
        <v>2</v>
      </c>
      <c r="Q56" s="38">
        <v>11</v>
      </c>
      <c r="R56" s="57">
        <v>1</v>
      </c>
      <c r="S56" s="38">
        <v>10</v>
      </c>
      <c r="T56" s="35"/>
      <c r="U56" s="35">
        <v>413</v>
      </c>
      <c r="V56" s="35">
        <v>114</v>
      </c>
      <c r="W56" s="35">
        <v>755</v>
      </c>
      <c r="X56" s="58">
        <v>136362.90048000001</v>
      </c>
      <c r="Y56" s="58">
        <v>12397</v>
      </c>
    </row>
    <row r="57" spans="1:25" s="58" customFormat="1" ht="12">
      <c r="A57" s="56">
        <v>414</v>
      </c>
      <c r="B57" s="35">
        <v>414603063</v>
      </c>
      <c r="C57" s="37" t="s">
        <v>504</v>
      </c>
      <c r="D57" s="38">
        <v>0</v>
      </c>
      <c r="E57" s="38">
        <v>0</v>
      </c>
      <c r="F57" s="38">
        <v>0</v>
      </c>
      <c r="G57" s="38">
        <v>0</v>
      </c>
      <c r="H57" s="38">
        <v>1</v>
      </c>
      <c r="I57" s="38">
        <v>1</v>
      </c>
      <c r="J57" s="38">
        <v>0</v>
      </c>
      <c r="K57" s="57">
        <v>7.8E-2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2</v>
      </c>
      <c r="R57" s="57">
        <v>1</v>
      </c>
      <c r="S57" s="38">
        <v>8</v>
      </c>
      <c r="T57" s="35"/>
      <c r="U57" s="35">
        <v>414</v>
      </c>
      <c r="V57" s="35">
        <v>603</v>
      </c>
      <c r="W57" s="35">
        <v>63</v>
      </c>
      <c r="X57" s="58">
        <v>22574.307359999999</v>
      </c>
      <c r="Y57" s="58">
        <v>11287</v>
      </c>
    </row>
    <row r="58" spans="1:25" s="58" customFormat="1" ht="12">
      <c r="A58" s="56">
        <v>414</v>
      </c>
      <c r="B58" s="35">
        <v>414603098</v>
      </c>
      <c r="C58" s="37" t="s">
        <v>504</v>
      </c>
      <c r="D58" s="38">
        <v>0</v>
      </c>
      <c r="E58" s="38">
        <v>0</v>
      </c>
      <c r="F58" s="38">
        <v>0</v>
      </c>
      <c r="G58" s="38">
        <v>0</v>
      </c>
      <c r="H58" s="38">
        <v>1</v>
      </c>
      <c r="I58" s="38">
        <v>0</v>
      </c>
      <c r="J58" s="38">
        <v>0</v>
      </c>
      <c r="K58" s="57">
        <v>3.9E-2</v>
      </c>
      <c r="L58" s="38">
        <v>0</v>
      </c>
      <c r="M58" s="38">
        <v>0</v>
      </c>
      <c r="N58" s="38">
        <v>0</v>
      </c>
      <c r="O58" s="38">
        <v>0</v>
      </c>
      <c r="P58" s="38">
        <v>1</v>
      </c>
      <c r="Q58" s="38">
        <v>1</v>
      </c>
      <c r="R58" s="57">
        <v>1</v>
      </c>
      <c r="S58" s="38">
        <v>9</v>
      </c>
      <c r="T58" s="35"/>
      <c r="U58" s="35">
        <v>414</v>
      </c>
      <c r="V58" s="35">
        <v>603</v>
      </c>
      <c r="W58" s="35">
        <v>98</v>
      </c>
      <c r="X58" s="58">
        <v>16556.33368</v>
      </c>
      <c r="Y58" s="58">
        <v>16556</v>
      </c>
    </row>
    <row r="59" spans="1:25" s="58" customFormat="1" ht="12">
      <c r="A59" s="56">
        <v>414</v>
      </c>
      <c r="B59" s="35">
        <v>414603209</v>
      </c>
      <c r="C59" s="37" t="s">
        <v>504</v>
      </c>
      <c r="D59" s="38">
        <v>0</v>
      </c>
      <c r="E59" s="38">
        <v>0</v>
      </c>
      <c r="F59" s="38">
        <v>0</v>
      </c>
      <c r="G59" s="38">
        <v>0</v>
      </c>
      <c r="H59" s="38">
        <v>49</v>
      </c>
      <c r="I59" s="38">
        <v>36</v>
      </c>
      <c r="J59" s="38">
        <v>0</v>
      </c>
      <c r="K59" s="57">
        <v>3.3149999999999999</v>
      </c>
      <c r="L59" s="38">
        <v>0</v>
      </c>
      <c r="M59" s="38">
        <v>0</v>
      </c>
      <c r="N59" s="38">
        <v>0</v>
      </c>
      <c r="O59" s="38">
        <v>0</v>
      </c>
      <c r="P59" s="38">
        <v>63</v>
      </c>
      <c r="Q59" s="38">
        <v>85</v>
      </c>
      <c r="R59" s="57">
        <v>1</v>
      </c>
      <c r="S59" s="38">
        <v>11</v>
      </c>
      <c r="T59" s="35"/>
      <c r="U59" s="35">
        <v>414</v>
      </c>
      <c r="V59" s="35">
        <v>603</v>
      </c>
      <c r="W59" s="35">
        <v>209</v>
      </c>
      <c r="X59" s="58">
        <v>1392882.1628</v>
      </c>
      <c r="Y59" s="58">
        <v>16387</v>
      </c>
    </row>
    <row r="60" spans="1:25" s="58" customFormat="1" ht="12">
      <c r="A60" s="56">
        <v>414</v>
      </c>
      <c r="B60" s="35">
        <v>414603236</v>
      </c>
      <c r="C60" s="37" t="s">
        <v>504</v>
      </c>
      <c r="D60" s="38">
        <v>0</v>
      </c>
      <c r="E60" s="38">
        <v>0</v>
      </c>
      <c r="F60" s="38">
        <v>0</v>
      </c>
      <c r="G60" s="38">
        <v>0</v>
      </c>
      <c r="H60" s="38">
        <v>103</v>
      </c>
      <c r="I60" s="38">
        <v>72</v>
      </c>
      <c r="J60" s="38">
        <v>0</v>
      </c>
      <c r="K60" s="57">
        <v>6.8250000000000002</v>
      </c>
      <c r="L60" s="38">
        <v>0</v>
      </c>
      <c r="M60" s="38">
        <v>0</v>
      </c>
      <c r="N60" s="38">
        <v>4</v>
      </c>
      <c r="O60" s="38">
        <v>0</v>
      </c>
      <c r="P60" s="38">
        <v>122</v>
      </c>
      <c r="Q60" s="38">
        <v>175</v>
      </c>
      <c r="R60" s="57">
        <v>1</v>
      </c>
      <c r="S60" s="38">
        <v>11</v>
      </c>
      <c r="T60" s="35"/>
      <c r="U60" s="35">
        <v>414</v>
      </c>
      <c r="V60" s="35">
        <v>603</v>
      </c>
      <c r="W60" s="35">
        <v>236</v>
      </c>
      <c r="X60" s="58">
        <v>2820661.7040000008</v>
      </c>
      <c r="Y60" s="58">
        <v>16118</v>
      </c>
    </row>
    <row r="61" spans="1:25" s="58" customFormat="1" ht="12">
      <c r="A61" s="56">
        <v>414</v>
      </c>
      <c r="B61" s="35">
        <v>414603249</v>
      </c>
      <c r="C61" s="37" t="s">
        <v>504</v>
      </c>
      <c r="D61" s="38">
        <v>0</v>
      </c>
      <c r="E61" s="38">
        <v>0</v>
      </c>
      <c r="F61" s="38">
        <v>0</v>
      </c>
      <c r="G61" s="38">
        <v>0</v>
      </c>
      <c r="H61" s="38">
        <v>1</v>
      </c>
      <c r="I61" s="38">
        <v>0</v>
      </c>
      <c r="J61" s="38">
        <v>0</v>
      </c>
      <c r="K61" s="57">
        <v>3.9E-2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1</v>
      </c>
      <c r="R61" s="57">
        <v>1</v>
      </c>
      <c r="S61" s="38">
        <v>6</v>
      </c>
      <c r="T61" s="35"/>
      <c r="U61" s="35">
        <v>414</v>
      </c>
      <c r="V61" s="35">
        <v>603</v>
      </c>
      <c r="W61" s="35">
        <v>249</v>
      </c>
      <c r="X61" s="58">
        <v>10331.643680000001</v>
      </c>
      <c r="Y61" s="58">
        <v>10332</v>
      </c>
    </row>
    <row r="62" spans="1:25" s="58" customFormat="1" ht="12">
      <c r="A62" s="56">
        <v>414</v>
      </c>
      <c r="B62" s="35">
        <v>414603263</v>
      </c>
      <c r="C62" s="37" t="s">
        <v>504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1</v>
      </c>
      <c r="J62" s="38">
        <v>0</v>
      </c>
      <c r="K62" s="57">
        <v>3.9E-2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1</v>
      </c>
      <c r="R62" s="57">
        <v>1</v>
      </c>
      <c r="S62" s="38">
        <v>10</v>
      </c>
      <c r="T62" s="35"/>
      <c r="U62" s="35">
        <v>414</v>
      </c>
      <c r="V62" s="35">
        <v>603</v>
      </c>
      <c r="W62" s="35">
        <v>263</v>
      </c>
      <c r="X62" s="58">
        <v>12242.66368</v>
      </c>
      <c r="Y62" s="58">
        <v>12243</v>
      </c>
    </row>
    <row r="63" spans="1:25" s="58" customFormat="1" ht="12">
      <c r="A63" s="56">
        <v>414</v>
      </c>
      <c r="B63" s="35">
        <v>414603603</v>
      </c>
      <c r="C63" s="37" t="s">
        <v>504</v>
      </c>
      <c r="D63" s="38">
        <v>0</v>
      </c>
      <c r="E63" s="38">
        <v>0</v>
      </c>
      <c r="F63" s="38">
        <v>0</v>
      </c>
      <c r="G63" s="38">
        <v>0</v>
      </c>
      <c r="H63" s="38">
        <v>33</v>
      </c>
      <c r="I63" s="38">
        <v>34</v>
      </c>
      <c r="J63" s="38">
        <v>0</v>
      </c>
      <c r="K63" s="57">
        <v>2.613</v>
      </c>
      <c r="L63" s="38">
        <v>0</v>
      </c>
      <c r="M63" s="38">
        <v>0</v>
      </c>
      <c r="N63" s="38">
        <v>0</v>
      </c>
      <c r="O63" s="38">
        <v>0</v>
      </c>
      <c r="P63" s="38">
        <v>34</v>
      </c>
      <c r="Q63" s="38">
        <v>67</v>
      </c>
      <c r="R63" s="57">
        <v>1</v>
      </c>
      <c r="S63" s="38">
        <v>10</v>
      </c>
      <c r="T63" s="35"/>
      <c r="U63" s="35">
        <v>414</v>
      </c>
      <c r="V63" s="35">
        <v>603</v>
      </c>
      <c r="W63" s="35">
        <v>603</v>
      </c>
      <c r="X63" s="58">
        <v>980910.04656000016</v>
      </c>
      <c r="Y63" s="58">
        <v>14640</v>
      </c>
    </row>
    <row r="64" spans="1:25" s="58" customFormat="1" ht="12">
      <c r="A64" s="56">
        <v>414</v>
      </c>
      <c r="B64" s="35">
        <v>414603635</v>
      </c>
      <c r="C64" s="37" t="s">
        <v>504</v>
      </c>
      <c r="D64" s="38">
        <v>0</v>
      </c>
      <c r="E64" s="38">
        <v>0</v>
      </c>
      <c r="F64" s="38">
        <v>0</v>
      </c>
      <c r="G64" s="38">
        <v>0</v>
      </c>
      <c r="H64" s="38">
        <v>10</v>
      </c>
      <c r="I64" s="38">
        <v>15</v>
      </c>
      <c r="J64" s="38">
        <v>0</v>
      </c>
      <c r="K64" s="57">
        <v>0.97499999999999998</v>
      </c>
      <c r="L64" s="38">
        <v>0</v>
      </c>
      <c r="M64" s="38">
        <v>0</v>
      </c>
      <c r="N64" s="38">
        <v>0</v>
      </c>
      <c r="O64" s="38">
        <v>0</v>
      </c>
      <c r="P64" s="38">
        <v>9</v>
      </c>
      <c r="Q64" s="38">
        <v>25</v>
      </c>
      <c r="R64" s="57">
        <v>1</v>
      </c>
      <c r="S64" s="38">
        <v>8</v>
      </c>
      <c r="T64" s="35"/>
      <c r="U64" s="35">
        <v>414</v>
      </c>
      <c r="V64" s="35">
        <v>603</v>
      </c>
      <c r="W64" s="35">
        <v>635</v>
      </c>
      <c r="X64" s="58">
        <v>339782.25199999998</v>
      </c>
      <c r="Y64" s="58">
        <v>13591</v>
      </c>
    </row>
    <row r="65" spans="1:25" s="58" customFormat="1" ht="12">
      <c r="A65" s="56">
        <v>414</v>
      </c>
      <c r="B65" s="35">
        <v>414603715</v>
      </c>
      <c r="C65" s="37" t="s">
        <v>504</v>
      </c>
      <c r="D65" s="38">
        <v>0</v>
      </c>
      <c r="E65" s="38">
        <v>0</v>
      </c>
      <c r="F65" s="38">
        <v>0</v>
      </c>
      <c r="G65" s="38">
        <v>0</v>
      </c>
      <c r="H65" s="38">
        <v>8</v>
      </c>
      <c r="I65" s="38">
        <v>2</v>
      </c>
      <c r="J65" s="38">
        <v>0</v>
      </c>
      <c r="K65" s="57">
        <v>0.39</v>
      </c>
      <c r="L65" s="38">
        <v>0</v>
      </c>
      <c r="M65" s="38">
        <v>0</v>
      </c>
      <c r="N65" s="38">
        <v>1</v>
      </c>
      <c r="O65" s="38">
        <v>0</v>
      </c>
      <c r="P65" s="38">
        <v>2</v>
      </c>
      <c r="Q65" s="38">
        <v>10</v>
      </c>
      <c r="R65" s="57">
        <v>1</v>
      </c>
      <c r="S65" s="38">
        <v>6</v>
      </c>
      <c r="T65" s="35"/>
      <c r="U65" s="35">
        <v>414</v>
      </c>
      <c r="V65" s="35">
        <v>603</v>
      </c>
      <c r="W65" s="35">
        <v>715</v>
      </c>
      <c r="X65" s="58">
        <v>120344.41680000001</v>
      </c>
      <c r="Y65" s="58">
        <v>12034</v>
      </c>
    </row>
    <row r="66" spans="1:25" s="58" customFormat="1" ht="12">
      <c r="A66" s="56">
        <v>416</v>
      </c>
      <c r="B66" s="35">
        <v>416035018</v>
      </c>
      <c r="C66" s="37" t="s">
        <v>505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1</v>
      </c>
      <c r="J66" s="38">
        <v>0</v>
      </c>
      <c r="K66" s="57">
        <v>3.9E-2</v>
      </c>
      <c r="L66" s="38">
        <v>0</v>
      </c>
      <c r="M66" s="38">
        <v>0</v>
      </c>
      <c r="N66" s="38">
        <v>0</v>
      </c>
      <c r="O66" s="38">
        <v>0</v>
      </c>
      <c r="P66" s="38">
        <v>1</v>
      </c>
      <c r="Q66" s="38">
        <v>1</v>
      </c>
      <c r="R66" s="57">
        <v>1.0900000000000001</v>
      </c>
      <c r="S66" s="38">
        <v>10</v>
      </c>
      <c r="T66" s="35"/>
      <c r="U66" s="35">
        <v>416</v>
      </c>
      <c r="V66" s="35">
        <v>35</v>
      </c>
      <c r="W66" s="35">
        <v>18</v>
      </c>
      <c r="X66" s="58">
        <v>20237.090807699999</v>
      </c>
      <c r="Y66" s="58">
        <v>20237</v>
      </c>
    </row>
    <row r="67" spans="1:25" s="58" customFormat="1" ht="12">
      <c r="A67" s="56">
        <v>416</v>
      </c>
      <c r="B67" s="35">
        <v>416035030</v>
      </c>
      <c r="C67" s="37" t="s">
        <v>505</v>
      </c>
      <c r="D67" s="38">
        <v>0</v>
      </c>
      <c r="E67" s="38">
        <v>0</v>
      </c>
      <c r="F67" s="38">
        <v>0</v>
      </c>
      <c r="G67" s="38">
        <v>0</v>
      </c>
      <c r="H67" s="38">
        <v>1</v>
      </c>
      <c r="I67" s="38">
        <v>0</v>
      </c>
      <c r="J67" s="38">
        <v>0</v>
      </c>
      <c r="K67" s="57">
        <v>3.9E-2</v>
      </c>
      <c r="L67" s="38">
        <v>0</v>
      </c>
      <c r="M67" s="38">
        <v>0</v>
      </c>
      <c r="N67" s="38">
        <v>0</v>
      </c>
      <c r="O67" s="38">
        <v>0</v>
      </c>
      <c r="P67" s="38">
        <v>1</v>
      </c>
      <c r="Q67" s="38">
        <v>1</v>
      </c>
      <c r="R67" s="57">
        <v>1.0900000000000001</v>
      </c>
      <c r="S67" s="38">
        <v>7</v>
      </c>
      <c r="T67" s="35"/>
      <c r="U67" s="35">
        <v>416</v>
      </c>
      <c r="V67" s="35">
        <v>35</v>
      </c>
      <c r="W67" s="35">
        <v>30</v>
      </c>
      <c r="X67" s="58">
        <v>17016.651207700001</v>
      </c>
      <c r="Y67" s="58">
        <v>17017</v>
      </c>
    </row>
    <row r="68" spans="1:25" s="58" customFormat="1" ht="12">
      <c r="A68" s="56">
        <v>416</v>
      </c>
      <c r="B68" s="35">
        <v>416035035</v>
      </c>
      <c r="C68" s="37" t="s">
        <v>505</v>
      </c>
      <c r="D68" s="38">
        <v>0</v>
      </c>
      <c r="E68" s="38">
        <v>0</v>
      </c>
      <c r="F68" s="38">
        <v>0</v>
      </c>
      <c r="G68" s="38">
        <v>0</v>
      </c>
      <c r="H68" s="38">
        <v>280</v>
      </c>
      <c r="I68" s="38">
        <v>394</v>
      </c>
      <c r="J68" s="38">
        <v>0</v>
      </c>
      <c r="K68" s="57">
        <v>26.286000000000001</v>
      </c>
      <c r="L68" s="38">
        <v>0</v>
      </c>
      <c r="M68" s="38">
        <v>0</v>
      </c>
      <c r="N68" s="38">
        <v>69</v>
      </c>
      <c r="O68" s="38">
        <v>57</v>
      </c>
      <c r="P68" s="38">
        <v>524</v>
      </c>
      <c r="Q68" s="38">
        <v>674</v>
      </c>
      <c r="R68" s="57">
        <v>1.0900000000000001</v>
      </c>
      <c r="S68" s="38">
        <v>11</v>
      </c>
      <c r="T68" s="35"/>
      <c r="U68" s="35">
        <v>416</v>
      </c>
      <c r="V68" s="35">
        <v>35</v>
      </c>
      <c r="W68" s="35">
        <v>35</v>
      </c>
      <c r="X68" s="58">
        <v>12668047.336589802</v>
      </c>
      <c r="Y68" s="58">
        <v>18795</v>
      </c>
    </row>
    <row r="69" spans="1:25" s="58" customFormat="1" ht="12">
      <c r="A69" s="56">
        <v>416</v>
      </c>
      <c r="B69" s="35">
        <v>416035044</v>
      </c>
      <c r="C69" s="37" t="s">
        <v>505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2</v>
      </c>
      <c r="J69" s="38">
        <v>0</v>
      </c>
      <c r="K69" s="57">
        <v>7.8E-2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2</v>
      </c>
      <c r="R69" s="57">
        <v>1.0900000000000001</v>
      </c>
      <c r="S69" s="38">
        <v>11</v>
      </c>
      <c r="T69" s="35"/>
      <c r="U69" s="35">
        <v>416</v>
      </c>
      <c r="V69" s="35">
        <v>35</v>
      </c>
      <c r="W69" s="35">
        <v>44</v>
      </c>
      <c r="X69" s="58">
        <v>26258.054215400007</v>
      </c>
      <c r="Y69" s="58">
        <v>13129</v>
      </c>
    </row>
    <row r="70" spans="1:25" s="58" customFormat="1" ht="12">
      <c r="A70" s="56">
        <v>416</v>
      </c>
      <c r="B70" s="35">
        <v>416035073</v>
      </c>
      <c r="C70" s="37" t="s">
        <v>505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2</v>
      </c>
      <c r="J70" s="38">
        <v>0</v>
      </c>
      <c r="K70" s="57">
        <v>7.8E-2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2</v>
      </c>
      <c r="R70" s="57">
        <v>1.0900000000000001</v>
      </c>
      <c r="S70" s="38">
        <v>6</v>
      </c>
      <c r="T70" s="35"/>
      <c r="U70" s="35">
        <v>416</v>
      </c>
      <c r="V70" s="35">
        <v>35</v>
      </c>
      <c r="W70" s="35">
        <v>73</v>
      </c>
      <c r="X70" s="58">
        <v>26258.054215400007</v>
      </c>
      <c r="Y70" s="58">
        <v>13129</v>
      </c>
    </row>
    <row r="71" spans="1:25" s="58" customFormat="1" ht="12">
      <c r="A71" s="56">
        <v>416</v>
      </c>
      <c r="B71" s="35">
        <v>416035170</v>
      </c>
      <c r="C71" s="37" t="s">
        <v>505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1</v>
      </c>
      <c r="J71" s="38">
        <v>0</v>
      </c>
      <c r="K71" s="57">
        <v>3.9E-2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1</v>
      </c>
      <c r="R71" s="57">
        <v>1.0900000000000001</v>
      </c>
      <c r="S71" s="38">
        <v>10</v>
      </c>
      <c r="T71" s="35"/>
      <c r="U71" s="35">
        <v>416</v>
      </c>
      <c r="V71" s="35">
        <v>35</v>
      </c>
      <c r="W71" s="35">
        <v>170</v>
      </c>
      <c r="X71" s="58">
        <v>13129.027107700003</v>
      </c>
      <c r="Y71" s="58">
        <v>13129</v>
      </c>
    </row>
    <row r="72" spans="1:25" s="58" customFormat="1" ht="12">
      <c r="A72" s="56">
        <v>416</v>
      </c>
      <c r="B72" s="35">
        <v>416035189</v>
      </c>
      <c r="C72" s="37" t="s">
        <v>505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1</v>
      </c>
      <c r="J72" s="38">
        <v>0</v>
      </c>
      <c r="K72" s="57">
        <v>3.9E-2</v>
      </c>
      <c r="L72" s="38">
        <v>0</v>
      </c>
      <c r="M72" s="38">
        <v>0</v>
      </c>
      <c r="N72" s="38">
        <v>0</v>
      </c>
      <c r="O72" s="38">
        <v>0</v>
      </c>
      <c r="P72" s="38">
        <v>1</v>
      </c>
      <c r="Q72" s="38">
        <v>1</v>
      </c>
      <c r="R72" s="57">
        <v>1.0900000000000001</v>
      </c>
      <c r="S72" s="38">
        <v>3</v>
      </c>
      <c r="T72" s="35"/>
      <c r="U72" s="35">
        <v>416</v>
      </c>
      <c r="V72" s="35">
        <v>35</v>
      </c>
      <c r="W72" s="35">
        <v>189</v>
      </c>
      <c r="X72" s="58">
        <v>17895.550207700002</v>
      </c>
      <c r="Y72" s="58">
        <v>17896</v>
      </c>
    </row>
    <row r="73" spans="1:25" s="58" customFormat="1" ht="12">
      <c r="A73" s="56">
        <v>416</v>
      </c>
      <c r="B73" s="35">
        <v>416035244</v>
      </c>
      <c r="C73" s="37" t="s">
        <v>505</v>
      </c>
      <c r="D73" s="38">
        <v>0</v>
      </c>
      <c r="E73" s="38">
        <v>0</v>
      </c>
      <c r="F73" s="38">
        <v>0</v>
      </c>
      <c r="G73" s="38">
        <v>0</v>
      </c>
      <c r="H73" s="38">
        <v>2</v>
      </c>
      <c r="I73" s="38">
        <v>7</v>
      </c>
      <c r="J73" s="38">
        <v>0</v>
      </c>
      <c r="K73" s="57">
        <v>0.35099999999999998</v>
      </c>
      <c r="L73" s="38">
        <v>0</v>
      </c>
      <c r="M73" s="38">
        <v>0</v>
      </c>
      <c r="N73" s="38">
        <v>0</v>
      </c>
      <c r="O73" s="38">
        <v>0</v>
      </c>
      <c r="P73" s="38">
        <v>5</v>
      </c>
      <c r="Q73" s="38">
        <v>9</v>
      </c>
      <c r="R73" s="57">
        <v>1.0900000000000001</v>
      </c>
      <c r="S73" s="38">
        <v>10</v>
      </c>
      <c r="T73" s="35"/>
      <c r="U73" s="35">
        <v>416</v>
      </c>
      <c r="V73" s="35">
        <v>35</v>
      </c>
      <c r="W73" s="35">
        <v>244</v>
      </c>
      <c r="X73" s="58">
        <v>149562.70626930002</v>
      </c>
      <c r="Y73" s="58">
        <v>16618</v>
      </c>
    </row>
    <row r="74" spans="1:25" s="58" customFormat="1" ht="12">
      <c r="A74" s="56">
        <v>416</v>
      </c>
      <c r="B74" s="35">
        <v>416035274</v>
      </c>
      <c r="C74" s="37" t="s">
        <v>505</v>
      </c>
      <c r="D74" s="38">
        <v>0</v>
      </c>
      <c r="E74" s="38">
        <v>0</v>
      </c>
      <c r="F74" s="38">
        <v>0</v>
      </c>
      <c r="G74" s="38">
        <v>0</v>
      </c>
      <c r="H74" s="38">
        <v>1</v>
      </c>
      <c r="I74" s="38">
        <v>1</v>
      </c>
      <c r="J74" s="38">
        <v>0</v>
      </c>
      <c r="K74" s="57">
        <v>7.8E-2</v>
      </c>
      <c r="L74" s="38">
        <v>0</v>
      </c>
      <c r="M74" s="38">
        <v>0</v>
      </c>
      <c r="N74" s="38">
        <v>1</v>
      </c>
      <c r="O74" s="38">
        <v>0</v>
      </c>
      <c r="P74" s="38">
        <v>2</v>
      </c>
      <c r="Q74" s="38">
        <v>2</v>
      </c>
      <c r="R74" s="57">
        <v>1.0900000000000001</v>
      </c>
      <c r="S74" s="38">
        <v>10</v>
      </c>
      <c r="T74" s="35"/>
      <c r="U74" s="35">
        <v>416</v>
      </c>
      <c r="V74" s="35">
        <v>35</v>
      </c>
      <c r="W74" s="35">
        <v>274</v>
      </c>
      <c r="X74" s="58">
        <v>41510.485515399996</v>
      </c>
      <c r="Y74" s="58">
        <v>20755</v>
      </c>
    </row>
    <row r="75" spans="1:25" s="58" customFormat="1" ht="12">
      <c r="A75" s="56">
        <v>416</v>
      </c>
      <c r="B75" s="35">
        <v>416035285</v>
      </c>
      <c r="C75" s="37" t="s">
        <v>505</v>
      </c>
      <c r="D75" s="38">
        <v>0</v>
      </c>
      <c r="E75" s="38">
        <v>0</v>
      </c>
      <c r="F75" s="38">
        <v>0</v>
      </c>
      <c r="G75" s="38">
        <v>0</v>
      </c>
      <c r="H75" s="38">
        <v>1</v>
      </c>
      <c r="I75" s="38">
        <v>1</v>
      </c>
      <c r="J75" s="38">
        <v>0</v>
      </c>
      <c r="K75" s="57">
        <v>7.8E-2</v>
      </c>
      <c r="L75" s="38">
        <v>0</v>
      </c>
      <c r="M75" s="38">
        <v>0</v>
      </c>
      <c r="N75" s="38">
        <v>0</v>
      </c>
      <c r="O75" s="38">
        <v>0</v>
      </c>
      <c r="P75" s="38">
        <v>1</v>
      </c>
      <c r="Q75" s="38">
        <v>2</v>
      </c>
      <c r="R75" s="57">
        <v>1.0900000000000001</v>
      </c>
      <c r="S75" s="38">
        <v>9</v>
      </c>
      <c r="T75" s="35"/>
      <c r="U75" s="35">
        <v>416</v>
      </c>
      <c r="V75" s="35">
        <v>35</v>
      </c>
      <c r="W75" s="35">
        <v>285</v>
      </c>
      <c r="X75" s="58">
        <v>30913.009615400006</v>
      </c>
      <c r="Y75" s="58">
        <v>15457</v>
      </c>
    </row>
    <row r="76" spans="1:25" s="58" customFormat="1" ht="12">
      <c r="A76" s="56">
        <v>417</v>
      </c>
      <c r="B76" s="35">
        <v>417035035</v>
      </c>
      <c r="C76" s="37" t="s">
        <v>506</v>
      </c>
      <c r="D76" s="38">
        <v>31</v>
      </c>
      <c r="E76" s="38">
        <v>0</v>
      </c>
      <c r="F76" s="38">
        <v>36</v>
      </c>
      <c r="G76" s="38">
        <v>173</v>
      </c>
      <c r="H76" s="38">
        <v>75</v>
      </c>
      <c r="I76" s="38">
        <v>0</v>
      </c>
      <c r="J76" s="38">
        <v>0</v>
      </c>
      <c r="K76" s="57">
        <v>11.076000000000001</v>
      </c>
      <c r="L76" s="38">
        <v>0</v>
      </c>
      <c r="M76" s="38">
        <v>68</v>
      </c>
      <c r="N76" s="38">
        <v>8</v>
      </c>
      <c r="O76" s="38">
        <v>0</v>
      </c>
      <c r="P76" s="38">
        <v>248</v>
      </c>
      <c r="Q76" s="38">
        <v>300</v>
      </c>
      <c r="R76" s="57">
        <v>1.0900000000000001</v>
      </c>
      <c r="S76" s="38">
        <v>11</v>
      </c>
      <c r="T76" s="35"/>
      <c r="U76" s="35">
        <v>417</v>
      </c>
      <c r="V76" s="35">
        <v>35</v>
      </c>
      <c r="W76" s="35">
        <v>35</v>
      </c>
      <c r="X76" s="58">
        <v>5502801.7465867987</v>
      </c>
      <c r="Y76" s="58">
        <v>18343</v>
      </c>
    </row>
    <row r="77" spans="1:25" s="58" customFormat="1" ht="12">
      <c r="A77" s="56">
        <v>417</v>
      </c>
      <c r="B77" s="35">
        <v>417035040</v>
      </c>
      <c r="C77" s="37" t="s">
        <v>506</v>
      </c>
      <c r="D77" s="38">
        <v>0</v>
      </c>
      <c r="E77" s="38">
        <v>0</v>
      </c>
      <c r="F77" s="38">
        <v>0</v>
      </c>
      <c r="G77" s="38">
        <v>1</v>
      </c>
      <c r="H77" s="38">
        <v>0</v>
      </c>
      <c r="I77" s="38">
        <v>0</v>
      </c>
      <c r="J77" s="38">
        <v>0</v>
      </c>
      <c r="K77" s="57">
        <v>3.9E-2</v>
      </c>
      <c r="L77" s="38">
        <v>0</v>
      </c>
      <c r="M77" s="38">
        <v>0</v>
      </c>
      <c r="N77" s="38">
        <v>0</v>
      </c>
      <c r="O77" s="38">
        <v>0</v>
      </c>
      <c r="P77" s="38">
        <v>1</v>
      </c>
      <c r="Q77" s="38">
        <v>1</v>
      </c>
      <c r="R77" s="57">
        <v>1.0900000000000001</v>
      </c>
      <c r="S77" s="38">
        <v>6</v>
      </c>
      <c r="T77" s="35"/>
      <c r="U77" s="35">
        <v>417</v>
      </c>
      <c r="V77" s="35">
        <v>35</v>
      </c>
      <c r="W77" s="35">
        <v>40</v>
      </c>
      <c r="X77" s="58">
        <v>17048.143307700004</v>
      </c>
      <c r="Y77" s="58">
        <v>17048</v>
      </c>
    </row>
    <row r="78" spans="1:25" s="58" customFormat="1" ht="12">
      <c r="A78" s="56">
        <v>417</v>
      </c>
      <c r="B78" s="35">
        <v>417035044</v>
      </c>
      <c r="C78" s="37" t="s">
        <v>506</v>
      </c>
      <c r="D78" s="38">
        <v>0</v>
      </c>
      <c r="E78" s="38">
        <v>0</v>
      </c>
      <c r="F78" s="38">
        <v>0</v>
      </c>
      <c r="G78" s="38">
        <v>1</v>
      </c>
      <c r="H78" s="38">
        <v>0</v>
      </c>
      <c r="I78" s="38">
        <v>0</v>
      </c>
      <c r="J78" s="38">
        <v>0</v>
      </c>
      <c r="K78" s="57">
        <v>3.9E-2</v>
      </c>
      <c r="L78" s="38">
        <v>0</v>
      </c>
      <c r="M78" s="38">
        <v>0</v>
      </c>
      <c r="N78" s="38">
        <v>0</v>
      </c>
      <c r="O78" s="38">
        <v>0</v>
      </c>
      <c r="P78" s="38">
        <v>1</v>
      </c>
      <c r="Q78" s="38">
        <v>1</v>
      </c>
      <c r="R78" s="57">
        <v>1.0900000000000001</v>
      </c>
      <c r="S78" s="38">
        <v>11</v>
      </c>
      <c r="T78" s="35"/>
      <c r="U78" s="35">
        <v>417</v>
      </c>
      <c r="V78" s="35">
        <v>35</v>
      </c>
      <c r="W78" s="35">
        <v>44</v>
      </c>
      <c r="X78" s="58">
        <v>19120.643107699998</v>
      </c>
      <c r="Y78" s="58">
        <v>19121</v>
      </c>
    </row>
    <row r="79" spans="1:25" s="58" customFormat="1" ht="12">
      <c r="A79" s="56">
        <v>417</v>
      </c>
      <c r="B79" s="35">
        <v>417035100</v>
      </c>
      <c r="C79" s="37" t="s">
        <v>506</v>
      </c>
      <c r="D79" s="38">
        <v>0</v>
      </c>
      <c r="E79" s="38">
        <v>0</v>
      </c>
      <c r="F79" s="38">
        <v>0</v>
      </c>
      <c r="G79" s="38">
        <v>2</v>
      </c>
      <c r="H79" s="38">
        <v>2</v>
      </c>
      <c r="I79" s="38">
        <v>0</v>
      </c>
      <c r="J79" s="38">
        <v>0</v>
      </c>
      <c r="K79" s="57">
        <v>0.156</v>
      </c>
      <c r="L79" s="38">
        <v>0</v>
      </c>
      <c r="M79" s="38">
        <v>0</v>
      </c>
      <c r="N79" s="38">
        <v>0</v>
      </c>
      <c r="O79" s="38">
        <v>0</v>
      </c>
      <c r="P79" s="38">
        <v>4</v>
      </c>
      <c r="Q79" s="38">
        <v>4</v>
      </c>
      <c r="R79" s="57">
        <v>1.0900000000000001</v>
      </c>
      <c r="S79" s="38">
        <v>10</v>
      </c>
      <c r="T79" s="35"/>
      <c r="U79" s="35">
        <v>417</v>
      </c>
      <c r="V79" s="35">
        <v>35</v>
      </c>
      <c r="W79" s="35">
        <v>100</v>
      </c>
      <c r="X79" s="58">
        <v>73500.979030799994</v>
      </c>
      <c r="Y79" s="58">
        <v>18375</v>
      </c>
    </row>
    <row r="80" spans="1:25" s="58" customFormat="1" ht="12">
      <c r="A80" s="56">
        <v>417</v>
      </c>
      <c r="B80" s="35">
        <v>417035133</v>
      </c>
      <c r="C80" s="37" t="s">
        <v>506</v>
      </c>
      <c r="D80" s="38">
        <v>0</v>
      </c>
      <c r="E80" s="38">
        <v>0</v>
      </c>
      <c r="F80" s="38">
        <v>1</v>
      </c>
      <c r="G80" s="38">
        <v>1</v>
      </c>
      <c r="H80" s="38">
        <v>1</v>
      </c>
      <c r="I80" s="38">
        <v>0</v>
      </c>
      <c r="J80" s="38">
        <v>0</v>
      </c>
      <c r="K80" s="57">
        <v>0.11700000000000001</v>
      </c>
      <c r="L80" s="38">
        <v>0</v>
      </c>
      <c r="M80" s="38">
        <v>0</v>
      </c>
      <c r="N80" s="38">
        <v>0</v>
      </c>
      <c r="O80" s="38">
        <v>0</v>
      </c>
      <c r="P80" s="38">
        <v>1</v>
      </c>
      <c r="Q80" s="38">
        <v>3</v>
      </c>
      <c r="R80" s="57">
        <v>1.0900000000000001</v>
      </c>
      <c r="S80" s="38">
        <v>9</v>
      </c>
      <c r="T80" s="35"/>
      <c r="U80" s="35">
        <v>417</v>
      </c>
      <c r="V80" s="35">
        <v>35</v>
      </c>
      <c r="W80" s="35">
        <v>133</v>
      </c>
      <c r="X80" s="58">
        <v>40675.707823100005</v>
      </c>
      <c r="Y80" s="58">
        <v>13559</v>
      </c>
    </row>
    <row r="81" spans="1:25" s="58" customFormat="1" ht="12">
      <c r="A81" s="56">
        <v>417</v>
      </c>
      <c r="B81" s="35">
        <v>417035244</v>
      </c>
      <c r="C81" s="37" t="s">
        <v>506</v>
      </c>
      <c r="D81" s="38">
        <v>0</v>
      </c>
      <c r="E81" s="38">
        <v>0</v>
      </c>
      <c r="F81" s="38">
        <v>0</v>
      </c>
      <c r="G81" s="38">
        <v>4</v>
      </c>
      <c r="H81" s="38">
        <v>1</v>
      </c>
      <c r="I81" s="38">
        <v>0</v>
      </c>
      <c r="J81" s="38">
        <v>0</v>
      </c>
      <c r="K81" s="57">
        <v>0.19500000000000001</v>
      </c>
      <c r="L81" s="38">
        <v>0</v>
      </c>
      <c r="M81" s="38">
        <v>3</v>
      </c>
      <c r="N81" s="38">
        <v>0</v>
      </c>
      <c r="O81" s="38">
        <v>0</v>
      </c>
      <c r="P81" s="38">
        <v>4</v>
      </c>
      <c r="Q81" s="38">
        <v>5</v>
      </c>
      <c r="R81" s="57">
        <v>1.0900000000000001</v>
      </c>
      <c r="S81" s="38">
        <v>10</v>
      </c>
      <c r="T81" s="35"/>
      <c r="U81" s="35">
        <v>417</v>
      </c>
      <c r="V81" s="35">
        <v>35</v>
      </c>
      <c r="W81" s="35">
        <v>244</v>
      </c>
      <c r="X81" s="58">
        <v>94181.079038500015</v>
      </c>
      <c r="Y81" s="58">
        <v>18836</v>
      </c>
    </row>
    <row r="82" spans="1:25" s="58" customFormat="1" ht="12">
      <c r="A82" s="56">
        <v>417</v>
      </c>
      <c r="B82" s="35">
        <v>417035285</v>
      </c>
      <c r="C82" s="37" t="s">
        <v>506</v>
      </c>
      <c r="D82" s="38">
        <v>0</v>
      </c>
      <c r="E82" s="38">
        <v>0</v>
      </c>
      <c r="F82" s="38">
        <v>0</v>
      </c>
      <c r="G82" s="38">
        <v>4</v>
      </c>
      <c r="H82" s="38">
        <v>1</v>
      </c>
      <c r="I82" s="38">
        <v>0</v>
      </c>
      <c r="J82" s="38">
        <v>0</v>
      </c>
      <c r="K82" s="57">
        <v>0.19500000000000001</v>
      </c>
      <c r="L82" s="38">
        <v>0</v>
      </c>
      <c r="M82" s="38">
        <v>1</v>
      </c>
      <c r="N82" s="38">
        <v>0</v>
      </c>
      <c r="O82" s="38">
        <v>0</v>
      </c>
      <c r="P82" s="38">
        <v>3</v>
      </c>
      <c r="Q82" s="38">
        <v>5</v>
      </c>
      <c r="R82" s="57">
        <v>1.0900000000000001</v>
      </c>
      <c r="S82" s="38">
        <v>9</v>
      </c>
      <c r="T82" s="35"/>
      <c r="U82" s="35">
        <v>417</v>
      </c>
      <c r="V82" s="35">
        <v>35</v>
      </c>
      <c r="W82" s="35">
        <v>285</v>
      </c>
      <c r="X82" s="58">
        <v>80061.859538500023</v>
      </c>
      <c r="Y82" s="58">
        <v>16012</v>
      </c>
    </row>
    <row r="83" spans="1:25" s="58" customFormat="1" ht="12">
      <c r="A83" s="56">
        <v>418</v>
      </c>
      <c r="B83" s="35">
        <v>418100014</v>
      </c>
      <c r="C83" s="37" t="s">
        <v>507</v>
      </c>
      <c r="D83" s="38">
        <v>0</v>
      </c>
      <c r="E83" s="38">
        <v>0</v>
      </c>
      <c r="F83" s="38">
        <v>0</v>
      </c>
      <c r="G83" s="38">
        <v>0</v>
      </c>
      <c r="H83" s="38">
        <v>2</v>
      </c>
      <c r="I83" s="38">
        <v>0</v>
      </c>
      <c r="J83" s="38">
        <v>0</v>
      </c>
      <c r="K83" s="57">
        <v>7.8E-2</v>
      </c>
      <c r="L83" s="38">
        <v>0</v>
      </c>
      <c r="M83" s="38">
        <v>0</v>
      </c>
      <c r="N83" s="38">
        <v>0</v>
      </c>
      <c r="O83" s="38">
        <v>0</v>
      </c>
      <c r="P83" s="38">
        <v>1</v>
      </c>
      <c r="Q83" s="38">
        <v>2</v>
      </c>
      <c r="R83" s="57">
        <v>1.01</v>
      </c>
      <c r="S83" s="38">
        <v>5</v>
      </c>
      <c r="T83" s="35"/>
      <c r="U83" s="35">
        <v>418</v>
      </c>
      <c r="V83" s="35">
        <v>100</v>
      </c>
      <c r="W83" s="35">
        <v>14</v>
      </c>
      <c r="X83" s="58">
        <v>25575.2401106</v>
      </c>
      <c r="Y83" s="58">
        <v>12788</v>
      </c>
    </row>
    <row r="84" spans="1:25" s="58" customFormat="1" ht="12">
      <c r="A84" s="56">
        <v>418</v>
      </c>
      <c r="B84" s="35">
        <v>418100100</v>
      </c>
      <c r="C84" s="37" t="s">
        <v>507</v>
      </c>
      <c r="D84" s="38">
        <v>0</v>
      </c>
      <c r="E84" s="38">
        <v>0</v>
      </c>
      <c r="F84" s="38">
        <v>0</v>
      </c>
      <c r="G84" s="38">
        <v>0</v>
      </c>
      <c r="H84" s="38">
        <v>300</v>
      </c>
      <c r="I84" s="38">
        <v>0</v>
      </c>
      <c r="J84" s="38">
        <v>0</v>
      </c>
      <c r="K84" s="57">
        <v>11.7</v>
      </c>
      <c r="L84" s="38">
        <v>0</v>
      </c>
      <c r="M84" s="38">
        <v>0</v>
      </c>
      <c r="N84" s="38">
        <v>23</v>
      </c>
      <c r="O84" s="38">
        <v>0</v>
      </c>
      <c r="P84" s="38">
        <v>180</v>
      </c>
      <c r="Q84" s="38">
        <v>300</v>
      </c>
      <c r="R84" s="57">
        <v>1.01</v>
      </c>
      <c r="S84" s="38">
        <v>10</v>
      </c>
      <c r="T84" s="35"/>
      <c r="U84" s="35">
        <v>418</v>
      </c>
      <c r="V84" s="35">
        <v>100</v>
      </c>
      <c r="W84" s="35">
        <v>100</v>
      </c>
      <c r="X84" s="58">
        <v>4385667.3595899995</v>
      </c>
      <c r="Y84" s="58">
        <v>14619</v>
      </c>
    </row>
    <row r="85" spans="1:25" s="58" customFormat="1" ht="12">
      <c r="A85" s="56">
        <v>418</v>
      </c>
      <c r="B85" s="35">
        <v>418100136</v>
      </c>
      <c r="C85" s="37" t="s">
        <v>507</v>
      </c>
      <c r="D85" s="38">
        <v>0</v>
      </c>
      <c r="E85" s="38">
        <v>0</v>
      </c>
      <c r="F85" s="38">
        <v>0</v>
      </c>
      <c r="G85" s="38">
        <v>0</v>
      </c>
      <c r="H85" s="38">
        <v>7</v>
      </c>
      <c r="I85" s="38">
        <v>0</v>
      </c>
      <c r="J85" s="38">
        <v>0</v>
      </c>
      <c r="K85" s="57">
        <v>0.27300000000000002</v>
      </c>
      <c r="L85" s="38">
        <v>0</v>
      </c>
      <c r="M85" s="38">
        <v>0</v>
      </c>
      <c r="N85" s="38">
        <v>0</v>
      </c>
      <c r="O85" s="38">
        <v>0</v>
      </c>
      <c r="P85" s="38">
        <v>2</v>
      </c>
      <c r="Q85" s="38">
        <v>7</v>
      </c>
      <c r="R85" s="57">
        <v>1.01</v>
      </c>
      <c r="S85" s="38">
        <v>3</v>
      </c>
      <c r="T85" s="35"/>
      <c r="U85" s="35">
        <v>418</v>
      </c>
      <c r="V85" s="35">
        <v>100</v>
      </c>
      <c r="W85" s="35">
        <v>136</v>
      </c>
      <c r="X85" s="58">
        <v>81791.045037100004</v>
      </c>
      <c r="Y85" s="58">
        <v>11684</v>
      </c>
    </row>
    <row r="86" spans="1:25" s="58" customFormat="1" ht="12">
      <c r="A86" s="56">
        <v>418</v>
      </c>
      <c r="B86" s="35">
        <v>418100170</v>
      </c>
      <c r="C86" s="37" t="s">
        <v>507</v>
      </c>
      <c r="D86" s="38">
        <v>0</v>
      </c>
      <c r="E86" s="38">
        <v>0</v>
      </c>
      <c r="F86" s="38">
        <v>0</v>
      </c>
      <c r="G86" s="38">
        <v>0</v>
      </c>
      <c r="H86" s="38">
        <v>3</v>
      </c>
      <c r="I86" s="38">
        <v>0</v>
      </c>
      <c r="J86" s="38">
        <v>0</v>
      </c>
      <c r="K86" s="57">
        <v>0.11700000000000001</v>
      </c>
      <c r="L86" s="38">
        <v>0</v>
      </c>
      <c r="M86" s="38">
        <v>0</v>
      </c>
      <c r="N86" s="38">
        <v>0</v>
      </c>
      <c r="O86" s="38">
        <v>0</v>
      </c>
      <c r="P86" s="38">
        <v>1</v>
      </c>
      <c r="Q86" s="38">
        <v>3</v>
      </c>
      <c r="R86" s="57">
        <v>1.01</v>
      </c>
      <c r="S86" s="38">
        <v>10</v>
      </c>
      <c r="T86" s="35"/>
      <c r="U86" s="35">
        <v>418</v>
      </c>
      <c r="V86" s="35">
        <v>100</v>
      </c>
      <c r="W86" s="35">
        <v>170</v>
      </c>
      <c r="X86" s="58">
        <v>37876.1321159</v>
      </c>
      <c r="Y86" s="58">
        <v>12625</v>
      </c>
    </row>
    <row r="87" spans="1:25" s="58" customFormat="1" ht="12">
      <c r="A87" s="56">
        <v>418</v>
      </c>
      <c r="B87" s="35">
        <v>418100198</v>
      </c>
      <c r="C87" s="37" t="s">
        <v>507</v>
      </c>
      <c r="D87" s="38">
        <v>0</v>
      </c>
      <c r="E87" s="38">
        <v>0</v>
      </c>
      <c r="F87" s="38">
        <v>0</v>
      </c>
      <c r="G87" s="38">
        <v>0</v>
      </c>
      <c r="H87" s="38">
        <v>7</v>
      </c>
      <c r="I87" s="38">
        <v>0</v>
      </c>
      <c r="J87" s="38">
        <v>0</v>
      </c>
      <c r="K87" s="57">
        <v>0.27300000000000002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7</v>
      </c>
      <c r="R87" s="57">
        <v>1.01</v>
      </c>
      <c r="S87" s="38">
        <v>3</v>
      </c>
      <c r="T87" s="35"/>
      <c r="U87" s="35">
        <v>418</v>
      </c>
      <c r="V87" s="35">
        <v>100</v>
      </c>
      <c r="W87" s="35">
        <v>198</v>
      </c>
      <c r="X87" s="58">
        <v>72887.6932371</v>
      </c>
      <c r="Y87" s="58">
        <v>10413</v>
      </c>
    </row>
    <row r="88" spans="1:25" s="58" customFormat="1" ht="12">
      <c r="A88" s="56">
        <v>418</v>
      </c>
      <c r="B88" s="35">
        <v>418100208</v>
      </c>
      <c r="C88" s="37" t="s">
        <v>507</v>
      </c>
      <c r="D88" s="38">
        <v>0</v>
      </c>
      <c r="E88" s="38">
        <v>0</v>
      </c>
      <c r="F88" s="38">
        <v>0</v>
      </c>
      <c r="G88" s="38">
        <v>0</v>
      </c>
      <c r="H88" s="38">
        <v>2</v>
      </c>
      <c r="I88" s="38">
        <v>0</v>
      </c>
      <c r="J88" s="38">
        <v>0</v>
      </c>
      <c r="K88" s="57">
        <v>7.8E-2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2</v>
      </c>
      <c r="R88" s="57">
        <v>1.01</v>
      </c>
      <c r="S88" s="38">
        <v>2</v>
      </c>
      <c r="T88" s="35"/>
      <c r="U88" s="35">
        <v>418</v>
      </c>
      <c r="V88" s="35">
        <v>100</v>
      </c>
      <c r="W88" s="35">
        <v>208</v>
      </c>
      <c r="X88" s="58">
        <v>20825.055210600003</v>
      </c>
      <c r="Y88" s="58">
        <v>10413</v>
      </c>
    </row>
    <row r="89" spans="1:25" s="58" customFormat="1" ht="12">
      <c r="A89" s="56">
        <v>418</v>
      </c>
      <c r="B89" s="35">
        <v>418100276</v>
      </c>
      <c r="C89" s="37" t="s">
        <v>507</v>
      </c>
      <c r="D89" s="38">
        <v>0</v>
      </c>
      <c r="E89" s="38">
        <v>0</v>
      </c>
      <c r="F89" s="38">
        <v>0</v>
      </c>
      <c r="G89" s="38">
        <v>0</v>
      </c>
      <c r="H89" s="38">
        <v>3</v>
      </c>
      <c r="I89" s="38">
        <v>0</v>
      </c>
      <c r="J89" s="38">
        <v>0</v>
      </c>
      <c r="K89" s="57">
        <v>0.11700000000000001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3</v>
      </c>
      <c r="R89" s="57">
        <v>1.01</v>
      </c>
      <c r="S89" s="38">
        <v>2</v>
      </c>
      <c r="T89" s="35"/>
      <c r="U89" s="35">
        <v>418</v>
      </c>
      <c r="V89" s="35">
        <v>100</v>
      </c>
      <c r="W89" s="35">
        <v>276</v>
      </c>
      <c r="X89" s="58">
        <v>31237.582815899994</v>
      </c>
      <c r="Y89" s="58">
        <v>10413</v>
      </c>
    </row>
    <row r="90" spans="1:25" s="58" customFormat="1" ht="12">
      <c r="A90" s="56">
        <v>418</v>
      </c>
      <c r="B90" s="35">
        <v>418100288</v>
      </c>
      <c r="C90" s="37" t="s">
        <v>507</v>
      </c>
      <c r="D90" s="38">
        <v>0</v>
      </c>
      <c r="E90" s="38">
        <v>0</v>
      </c>
      <c r="F90" s="38">
        <v>0</v>
      </c>
      <c r="G90" s="38">
        <v>0</v>
      </c>
      <c r="H90" s="38">
        <v>1</v>
      </c>
      <c r="I90" s="38">
        <v>0</v>
      </c>
      <c r="J90" s="38">
        <v>0</v>
      </c>
      <c r="K90" s="57">
        <v>3.9E-2</v>
      </c>
      <c r="L90" s="38">
        <v>0</v>
      </c>
      <c r="M90" s="38">
        <v>0</v>
      </c>
      <c r="N90" s="38">
        <v>0</v>
      </c>
      <c r="O90" s="38">
        <v>0</v>
      </c>
      <c r="P90" s="38">
        <v>1</v>
      </c>
      <c r="Q90" s="38">
        <v>1</v>
      </c>
      <c r="R90" s="57">
        <v>1.01</v>
      </c>
      <c r="S90" s="38">
        <v>2</v>
      </c>
      <c r="T90" s="35"/>
      <c r="U90" s="35">
        <v>418</v>
      </c>
      <c r="V90" s="35">
        <v>100</v>
      </c>
      <c r="W90" s="35">
        <v>288</v>
      </c>
      <c r="X90" s="58">
        <v>14714.943905299999</v>
      </c>
      <c r="Y90" s="58">
        <v>14715</v>
      </c>
    </row>
    <row r="91" spans="1:25" s="58" customFormat="1" ht="12">
      <c r="A91" s="56">
        <v>418</v>
      </c>
      <c r="B91" s="35">
        <v>418100308</v>
      </c>
      <c r="C91" s="37" t="s">
        <v>507</v>
      </c>
      <c r="D91" s="38">
        <v>0</v>
      </c>
      <c r="E91" s="38">
        <v>0</v>
      </c>
      <c r="F91" s="38">
        <v>0</v>
      </c>
      <c r="G91" s="38">
        <v>0</v>
      </c>
      <c r="H91" s="38">
        <v>1</v>
      </c>
      <c r="I91" s="38">
        <v>0</v>
      </c>
      <c r="J91" s="38">
        <v>0</v>
      </c>
      <c r="K91" s="57">
        <v>3.9E-2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1</v>
      </c>
      <c r="R91" s="57">
        <v>1.01</v>
      </c>
      <c r="S91" s="38">
        <v>10</v>
      </c>
      <c r="T91" s="35"/>
      <c r="U91" s="35">
        <v>418</v>
      </c>
      <c r="V91" s="35">
        <v>100</v>
      </c>
      <c r="W91" s="35">
        <v>308</v>
      </c>
      <c r="X91" s="58">
        <v>10412.527605300002</v>
      </c>
      <c r="Y91" s="58">
        <v>10413</v>
      </c>
    </row>
    <row r="92" spans="1:25" s="58" customFormat="1" ht="12">
      <c r="A92" s="56">
        <v>418</v>
      </c>
      <c r="B92" s="35">
        <v>418100315</v>
      </c>
      <c r="C92" s="37" t="s">
        <v>507</v>
      </c>
      <c r="D92" s="38">
        <v>0</v>
      </c>
      <c r="E92" s="38">
        <v>0</v>
      </c>
      <c r="F92" s="38">
        <v>0</v>
      </c>
      <c r="G92" s="38">
        <v>0</v>
      </c>
      <c r="H92" s="38">
        <v>1</v>
      </c>
      <c r="I92" s="38">
        <v>0</v>
      </c>
      <c r="J92" s="38">
        <v>0</v>
      </c>
      <c r="K92" s="57">
        <v>3.9E-2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1</v>
      </c>
      <c r="R92" s="57">
        <v>1.01</v>
      </c>
      <c r="S92" s="38">
        <v>2</v>
      </c>
      <c r="T92" s="35"/>
      <c r="U92" s="35">
        <v>418</v>
      </c>
      <c r="V92" s="35">
        <v>100</v>
      </c>
      <c r="W92" s="35">
        <v>315</v>
      </c>
      <c r="X92" s="58">
        <v>10412.527605300002</v>
      </c>
      <c r="Y92" s="58">
        <v>10413</v>
      </c>
    </row>
    <row r="93" spans="1:25" s="58" customFormat="1" ht="12">
      <c r="A93" s="56">
        <v>418</v>
      </c>
      <c r="B93" s="35">
        <v>418100321</v>
      </c>
      <c r="C93" s="37" t="s">
        <v>507</v>
      </c>
      <c r="D93" s="38">
        <v>0</v>
      </c>
      <c r="E93" s="38">
        <v>0</v>
      </c>
      <c r="F93" s="38">
        <v>0</v>
      </c>
      <c r="G93" s="38">
        <v>0</v>
      </c>
      <c r="H93" s="38">
        <v>1</v>
      </c>
      <c r="I93" s="38">
        <v>0</v>
      </c>
      <c r="J93" s="38">
        <v>0</v>
      </c>
      <c r="K93" s="57">
        <v>3.9E-2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1</v>
      </c>
      <c r="R93" s="57">
        <v>1.01</v>
      </c>
      <c r="S93" s="38">
        <v>4</v>
      </c>
      <c r="T93" s="35"/>
      <c r="U93" s="35">
        <v>418</v>
      </c>
      <c r="V93" s="35">
        <v>100</v>
      </c>
      <c r="W93" s="35">
        <v>321</v>
      </c>
      <c r="X93" s="58">
        <v>10412.527605300002</v>
      </c>
      <c r="Y93" s="58">
        <v>10413</v>
      </c>
    </row>
    <row r="94" spans="1:25" s="58" customFormat="1" ht="12">
      <c r="A94" s="56">
        <v>418</v>
      </c>
      <c r="B94" s="35">
        <v>418100348</v>
      </c>
      <c r="C94" s="37" t="s">
        <v>507</v>
      </c>
      <c r="D94" s="38">
        <v>0</v>
      </c>
      <c r="E94" s="38">
        <v>0</v>
      </c>
      <c r="F94" s="38">
        <v>0</v>
      </c>
      <c r="G94" s="38">
        <v>0</v>
      </c>
      <c r="H94" s="38">
        <v>1</v>
      </c>
      <c r="I94" s="38">
        <v>0</v>
      </c>
      <c r="J94" s="38">
        <v>0</v>
      </c>
      <c r="K94" s="57">
        <v>3.9E-2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1</v>
      </c>
      <c r="R94" s="57">
        <v>1.01</v>
      </c>
      <c r="S94" s="38">
        <v>11</v>
      </c>
      <c r="T94" s="35"/>
      <c r="U94" s="35">
        <v>418</v>
      </c>
      <c r="V94" s="35">
        <v>100</v>
      </c>
      <c r="W94" s="35">
        <v>348</v>
      </c>
      <c r="X94" s="58">
        <v>10412.527605300002</v>
      </c>
      <c r="Y94" s="58">
        <v>10413</v>
      </c>
    </row>
    <row r="95" spans="1:25" s="58" customFormat="1" ht="12">
      <c r="A95" s="56">
        <v>419</v>
      </c>
      <c r="B95" s="35">
        <v>419035035</v>
      </c>
      <c r="C95" s="37" t="s">
        <v>508</v>
      </c>
      <c r="D95" s="38">
        <v>0</v>
      </c>
      <c r="E95" s="38">
        <v>0</v>
      </c>
      <c r="F95" s="38">
        <v>0</v>
      </c>
      <c r="G95" s="38">
        <v>0</v>
      </c>
      <c r="H95" s="38">
        <v>108</v>
      </c>
      <c r="I95" s="38">
        <v>0</v>
      </c>
      <c r="J95" s="38">
        <v>0</v>
      </c>
      <c r="K95" s="57">
        <v>4.2119999999999997</v>
      </c>
      <c r="L95" s="38">
        <v>0</v>
      </c>
      <c r="M95" s="38">
        <v>0</v>
      </c>
      <c r="N95" s="38">
        <v>8</v>
      </c>
      <c r="O95" s="38">
        <v>0</v>
      </c>
      <c r="P95" s="38">
        <v>93</v>
      </c>
      <c r="Q95" s="38">
        <v>108</v>
      </c>
      <c r="R95" s="57">
        <v>1.0900000000000001</v>
      </c>
      <c r="S95" s="38">
        <v>11</v>
      </c>
      <c r="T95" s="35"/>
      <c r="U95" s="35">
        <v>419</v>
      </c>
      <c r="V95" s="35">
        <v>35</v>
      </c>
      <c r="W95" s="35">
        <v>35</v>
      </c>
      <c r="X95" s="58">
        <v>1930349.3888315998</v>
      </c>
      <c r="Y95" s="58">
        <v>17874</v>
      </c>
    </row>
    <row r="96" spans="1:25" s="58" customFormat="1" ht="12">
      <c r="A96" s="56">
        <v>419</v>
      </c>
      <c r="B96" s="35">
        <v>419035044</v>
      </c>
      <c r="C96" s="37" t="s">
        <v>508</v>
      </c>
      <c r="D96" s="38">
        <v>0</v>
      </c>
      <c r="E96" s="38">
        <v>0</v>
      </c>
      <c r="F96" s="38">
        <v>0</v>
      </c>
      <c r="G96" s="38">
        <v>0</v>
      </c>
      <c r="H96" s="38">
        <v>2</v>
      </c>
      <c r="I96" s="38">
        <v>0</v>
      </c>
      <c r="J96" s="38">
        <v>0</v>
      </c>
      <c r="K96" s="57">
        <v>7.8E-2</v>
      </c>
      <c r="L96" s="38">
        <v>0</v>
      </c>
      <c r="M96" s="38">
        <v>0</v>
      </c>
      <c r="N96" s="38">
        <v>0</v>
      </c>
      <c r="O96" s="38">
        <v>0</v>
      </c>
      <c r="P96" s="38">
        <v>1</v>
      </c>
      <c r="Q96" s="38">
        <v>2</v>
      </c>
      <c r="R96" s="57">
        <v>1.0900000000000001</v>
      </c>
      <c r="S96" s="38">
        <v>11</v>
      </c>
      <c r="T96" s="35"/>
      <c r="U96" s="35">
        <v>419</v>
      </c>
      <c r="V96" s="35">
        <v>35</v>
      </c>
      <c r="W96" s="35">
        <v>44</v>
      </c>
      <c r="X96" s="58">
        <v>29765.078015399999</v>
      </c>
      <c r="Y96" s="58">
        <v>14883</v>
      </c>
    </row>
    <row r="97" spans="1:25" s="58" customFormat="1" ht="12">
      <c r="A97" s="56">
        <v>419</v>
      </c>
      <c r="B97" s="35">
        <v>419035176</v>
      </c>
      <c r="C97" s="37" t="s">
        <v>508</v>
      </c>
      <c r="D97" s="38">
        <v>0</v>
      </c>
      <c r="E97" s="38">
        <v>0</v>
      </c>
      <c r="F97" s="38">
        <v>0</v>
      </c>
      <c r="G97" s="38">
        <v>0</v>
      </c>
      <c r="H97" s="38">
        <v>1</v>
      </c>
      <c r="I97" s="38">
        <v>0</v>
      </c>
      <c r="J97" s="38">
        <v>0</v>
      </c>
      <c r="K97" s="57">
        <v>3.9E-2</v>
      </c>
      <c r="L97" s="38">
        <v>0</v>
      </c>
      <c r="M97" s="38">
        <v>0</v>
      </c>
      <c r="N97" s="38">
        <v>0</v>
      </c>
      <c r="O97" s="38">
        <v>0</v>
      </c>
      <c r="P97" s="38">
        <v>1</v>
      </c>
      <c r="Q97" s="38">
        <v>1</v>
      </c>
      <c r="R97" s="57">
        <v>1.0900000000000001</v>
      </c>
      <c r="S97" s="38">
        <v>8</v>
      </c>
      <c r="T97" s="35"/>
      <c r="U97" s="35">
        <v>419</v>
      </c>
      <c r="V97" s="35">
        <v>35</v>
      </c>
      <c r="W97" s="35">
        <v>176</v>
      </c>
      <c r="X97" s="58">
        <v>17400.321407700001</v>
      </c>
      <c r="Y97" s="58">
        <v>17400</v>
      </c>
    </row>
    <row r="98" spans="1:25" s="58" customFormat="1" ht="12">
      <c r="A98" s="56">
        <v>419</v>
      </c>
      <c r="B98" s="35">
        <v>419035189</v>
      </c>
      <c r="C98" s="37" t="s">
        <v>508</v>
      </c>
      <c r="D98" s="38">
        <v>0</v>
      </c>
      <c r="E98" s="38">
        <v>0</v>
      </c>
      <c r="F98" s="38">
        <v>0</v>
      </c>
      <c r="G98" s="38">
        <v>0</v>
      </c>
      <c r="H98" s="38">
        <v>1</v>
      </c>
      <c r="I98" s="38">
        <v>0</v>
      </c>
      <c r="J98" s="38">
        <v>0</v>
      </c>
      <c r="K98" s="57">
        <v>3.9E-2</v>
      </c>
      <c r="L98" s="38">
        <v>0</v>
      </c>
      <c r="M98" s="38">
        <v>0</v>
      </c>
      <c r="N98" s="38">
        <v>0</v>
      </c>
      <c r="O98" s="38">
        <v>0</v>
      </c>
      <c r="P98" s="38">
        <v>1</v>
      </c>
      <c r="Q98" s="38">
        <v>1</v>
      </c>
      <c r="R98" s="57">
        <v>1.0900000000000001</v>
      </c>
      <c r="S98" s="38">
        <v>3</v>
      </c>
      <c r="T98" s="35"/>
      <c r="U98" s="35">
        <v>419</v>
      </c>
      <c r="V98" s="35">
        <v>35</v>
      </c>
      <c r="W98" s="35">
        <v>189</v>
      </c>
      <c r="X98" s="58">
        <v>15826.122107700001</v>
      </c>
      <c r="Y98" s="58">
        <v>15826</v>
      </c>
    </row>
    <row r="99" spans="1:25" s="58" customFormat="1" ht="12">
      <c r="A99" s="56">
        <v>419</v>
      </c>
      <c r="B99" s="35">
        <v>419035244</v>
      </c>
      <c r="C99" s="37" t="s">
        <v>508</v>
      </c>
      <c r="D99" s="38">
        <v>0</v>
      </c>
      <c r="E99" s="38">
        <v>0</v>
      </c>
      <c r="F99" s="38">
        <v>0</v>
      </c>
      <c r="G99" s="38">
        <v>0</v>
      </c>
      <c r="H99" s="38">
        <v>2</v>
      </c>
      <c r="I99" s="38">
        <v>0</v>
      </c>
      <c r="J99" s="38">
        <v>0</v>
      </c>
      <c r="K99" s="57">
        <v>7.8E-2</v>
      </c>
      <c r="L99" s="38">
        <v>0</v>
      </c>
      <c r="M99" s="38">
        <v>0</v>
      </c>
      <c r="N99" s="38">
        <v>0</v>
      </c>
      <c r="O99" s="38">
        <v>0</v>
      </c>
      <c r="P99" s="38">
        <v>1</v>
      </c>
      <c r="Q99" s="38">
        <v>2</v>
      </c>
      <c r="R99" s="57">
        <v>1.0900000000000001</v>
      </c>
      <c r="S99" s="38">
        <v>10</v>
      </c>
      <c r="T99" s="35"/>
      <c r="U99" s="35">
        <v>419</v>
      </c>
      <c r="V99" s="35">
        <v>35</v>
      </c>
      <c r="W99" s="35">
        <v>244</v>
      </c>
      <c r="X99" s="58">
        <v>29227.261715400004</v>
      </c>
      <c r="Y99" s="58">
        <v>14614</v>
      </c>
    </row>
    <row r="100" spans="1:25" s="58" customFormat="1" ht="12">
      <c r="A100" s="56">
        <v>420</v>
      </c>
      <c r="B100" s="35">
        <v>420049010</v>
      </c>
      <c r="C100" s="37" t="s">
        <v>509</v>
      </c>
      <c r="D100" s="38">
        <v>1</v>
      </c>
      <c r="E100" s="38">
        <v>0</v>
      </c>
      <c r="F100" s="38">
        <v>0</v>
      </c>
      <c r="G100" s="38">
        <v>3</v>
      </c>
      <c r="H100" s="38">
        <v>1</v>
      </c>
      <c r="I100" s="38">
        <v>0</v>
      </c>
      <c r="J100" s="38">
        <v>0</v>
      </c>
      <c r="K100" s="57">
        <v>0.156</v>
      </c>
      <c r="L100" s="38">
        <v>0</v>
      </c>
      <c r="M100" s="38">
        <v>1</v>
      </c>
      <c r="N100" s="38">
        <v>0</v>
      </c>
      <c r="O100" s="38">
        <v>0</v>
      </c>
      <c r="P100" s="38">
        <v>4</v>
      </c>
      <c r="Q100" s="38">
        <v>5</v>
      </c>
      <c r="R100" s="57">
        <v>1.127</v>
      </c>
      <c r="S100" s="38">
        <v>3</v>
      </c>
      <c r="T100" s="35"/>
      <c r="U100" s="35">
        <v>420</v>
      </c>
      <c r="V100" s="35">
        <v>49</v>
      </c>
      <c r="W100" s="35">
        <v>10</v>
      </c>
      <c r="X100" s="58">
        <v>74595.340245240004</v>
      </c>
      <c r="Y100" s="58">
        <v>14919</v>
      </c>
    </row>
    <row r="101" spans="1:25" s="58" customFormat="1" ht="12">
      <c r="A101" s="56">
        <v>420</v>
      </c>
      <c r="B101" s="35">
        <v>420049026</v>
      </c>
      <c r="C101" s="37" t="s">
        <v>509</v>
      </c>
      <c r="D101" s="38">
        <v>0</v>
      </c>
      <c r="E101" s="38">
        <v>0</v>
      </c>
      <c r="F101" s="38">
        <v>2</v>
      </c>
      <c r="G101" s="38">
        <v>2</v>
      </c>
      <c r="H101" s="38">
        <v>1</v>
      </c>
      <c r="I101" s="38">
        <v>0</v>
      </c>
      <c r="J101" s="38">
        <v>0</v>
      </c>
      <c r="K101" s="57">
        <v>0.19500000000000001</v>
      </c>
      <c r="L101" s="38">
        <v>0</v>
      </c>
      <c r="M101" s="38">
        <v>0</v>
      </c>
      <c r="N101" s="38">
        <v>0</v>
      </c>
      <c r="O101" s="38">
        <v>0</v>
      </c>
      <c r="P101" s="38">
        <v>2</v>
      </c>
      <c r="Q101" s="38">
        <v>5</v>
      </c>
      <c r="R101" s="57">
        <v>1.127</v>
      </c>
      <c r="S101" s="38">
        <v>3</v>
      </c>
      <c r="T101" s="35"/>
      <c r="U101" s="35">
        <v>420</v>
      </c>
      <c r="V101" s="35">
        <v>49</v>
      </c>
      <c r="W101" s="35">
        <v>26</v>
      </c>
      <c r="X101" s="58">
        <v>68227.911896549995</v>
      </c>
      <c r="Y101" s="58">
        <v>13646</v>
      </c>
    </row>
    <row r="102" spans="1:25" s="58" customFormat="1" ht="12">
      <c r="A102" s="56">
        <v>420</v>
      </c>
      <c r="B102" s="35">
        <v>420049031</v>
      </c>
      <c r="C102" s="37" t="s">
        <v>509</v>
      </c>
      <c r="D102" s="38">
        <v>0</v>
      </c>
      <c r="E102" s="38">
        <v>0</v>
      </c>
      <c r="F102" s="38">
        <v>0</v>
      </c>
      <c r="G102" s="38">
        <v>1</v>
      </c>
      <c r="H102" s="38">
        <v>0</v>
      </c>
      <c r="I102" s="38">
        <v>0</v>
      </c>
      <c r="J102" s="38">
        <v>0</v>
      </c>
      <c r="K102" s="57">
        <v>3.9E-2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1</v>
      </c>
      <c r="R102" s="57">
        <v>1.127</v>
      </c>
      <c r="S102" s="38">
        <v>6</v>
      </c>
      <c r="T102" s="35"/>
      <c r="U102" s="35">
        <v>420</v>
      </c>
      <c r="V102" s="35">
        <v>49</v>
      </c>
      <c r="W102" s="35">
        <v>31</v>
      </c>
      <c r="X102" s="58">
        <v>11791.071761309999</v>
      </c>
      <c r="Y102" s="58">
        <v>11791</v>
      </c>
    </row>
    <row r="103" spans="1:25" s="58" customFormat="1" ht="12">
      <c r="A103" s="56">
        <v>420</v>
      </c>
      <c r="B103" s="35">
        <v>420049035</v>
      </c>
      <c r="C103" s="37" t="s">
        <v>509</v>
      </c>
      <c r="D103" s="38">
        <v>1</v>
      </c>
      <c r="E103" s="38">
        <v>0</v>
      </c>
      <c r="F103" s="38">
        <v>5</v>
      </c>
      <c r="G103" s="38">
        <v>17</v>
      </c>
      <c r="H103" s="38">
        <v>4</v>
      </c>
      <c r="I103" s="38">
        <v>0</v>
      </c>
      <c r="J103" s="38">
        <v>0</v>
      </c>
      <c r="K103" s="57">
        <v>1.014</v>
      </c>
      <c r="L103" s="38">
        <v>0</v>
      </c>
      <c r="M103" s="38">
        <v>1</v>
      </c>
      <c r="N103" s="38">
        <v>0</v>
      </c>
      <c r="O103" s="38">
        <v>0</v>
      </c>
      <c r="P103" s="38">
        <v>16</v>
      </c>
      <c r="Q103" s="38">
        <v>27</v>
      </c>
      <c r="R103" s="57">
        <v>1.127</v>
      </c>
      <c r="S103" s="38">
        <v>11</v>
      </c>
      <c r="T103" s="35"/>
      <c r="U103" s="35">
        <v>420</v>
      </c>
      <c r="V103" s="35">
        <v>49</v>
      </c>
      <c r="W103" s="35">
        <v>35</v>
      </c>
      <c r="X103" s="58">
        <v>438826.31723406003</v>
      </c>
      <c r="Y103" s="58">
        <v>16253</v>
      </c>
    </row>
    <row r="104" spans="1:25" s="58" customFormat="1" ht="12">
      <c r="A104" s="56">
        <v>420</v>
      </c>
      <c r="B104" s="35">
        <v>420049044</v>
      </c>
      <c r="C104" s="37" t="s">
        <v>509</v>
      </c>
      <c r="D104" s="38">
        <v>0</v>
      </c>
      <c r="E104" s="38">
        <v>0</v>
      </c>
      <c r="F104" s="38">
        <v>1</v>
      </c>
      <c r="G104" s="38">
        <v>4</v>
      </c>
      <c r="H104" s="38">
        <v>1</v>
      </c>
      <c r="I104" s="38">
        <v>0</v>
      </c>
      <c r="J104" s="38">
        <v>0</v>
      </c>
      <c r="K104" s="57">
        <v>0.23400000000000001</v>
      </c>
      <c r="L104" s="38">
        <v>0</v>
      </c>
      <c r="M104" s="38">
        <v>0</v>
      </c>
      <c r="N104" s="38">
        <v>0</v>
      </c>
      <c r="O104" s="38">
        <v>0</v>
      </c>
      <c r="P104" s="38">
        <v>4</v>
      </c>
      <c r="Q104" s="38">
        <v>6</v>
      </c>
      <c r="R104" s="57">
        <v>1.127</v>
      </c>
      <c r="S104" s="38">
        <v>11</v>
      </c>
      <c r="T104" s="35"/>
      <c r="U104" s="35">
        <v>420</v>
      </c>
      <c r="V104" s="35">
        <v>49</v>
      </c>
      <c r="W104" s="35">
        <v>44</v>
      </c>
      <c r="X104" s="58">
        <v>101772.31006785999</v>
      </c>
      <c r="Y104" s="58">
        <v>16962</v>
      </c>
    </row>
    <row r="105" spans="1:25" s="58" customFormat="1" ht="12">
      <c r="A105" s="56">
        <v>420</v>
      </c>
      <c r="B105" s="35">
        <v>420049049</v>
      </c>
      <c r="C105" s="37" t="s">
        <v>509</v>
      </c>
      <c r="D105" s="38">
        <v>13</v>
      </c>
      <c r="E105" s="38">
        <v>0</v>
      </c>
      <c r="F105" s="38">
        <v>25</v>
      </c>
      <c r="G105" s="38">
        <v>156</v>
      </c>
      <c r="H105" s="38">
        <v>18</v>
      </c>
      <c r="I105" s="38">
        <v>0</v>
      </c>
      <c r="J105" s="38">
        <v>0</v>
      </c>
      <c r="K105" s="57">
        <v>7.7610000000000001</v>
      </c>
      <c r="L105" s="38">
        <v>0</v>
      </c>
      <c r="M105" s="38">
        <v>13</v>
      </c>
      <c r="N105" s="38">
        <v>3</v>
      </c>
      <c r="O105" s="38">
        <v>0</v>
      </c>
      <c r="P105" s="38">
        <v>172</v>
      </c>
      <c r="Q105" s="38">
        <v>206</v>
      </c>
      <c r="R105" s="57">
        <v>1.127</v>
      </c>
      <c r="S105" s="38">
        <v>8</v>
      </c>
      <c r="T105" s="35"/>
      <c r="U105" s="35">
        <v>420</v>
      </c>
      <c r="V105" s="35">
        <v>49</v>
      </c>
      <c r="W105" s="35">
        <v>49</v>
      </c>
      <c r="X105" s="58">
        <v>3577449.0604806906</v>
      </c>
      <c r="Y105" s="58">
        <v>17366</v>
      </c>
    </row>
    <row r="106" spans="1:25" s="58" customFormat="1" ht="12">
      <c r="A106" s="56">
        <v>420</v>
      </c>
      <c r="B106" s="35">
        <v>420049057</v>
      </c>
      <c r="C106" s="37" t="s">
        <v>509</v>
      </c>
      <c r="D106" s="38">
        <v>0</v>
      </c>
      <c r="E106" s="38">
        <v>0</v>
      </c>
      <c r="F106" s="38">
        <v>0</v>
      </c>
      <c r="G106" s="38">
        <v>3</v>
      </c>
      <c r="H106" s="38">
        <v>0</v>
      </c>
      <c r="I106" s="38">
        <v>0</v>
      </c>
      <c r="J106" s="38">
        <v>0</v>
      </c>
      <c r="K106" s="57">
        <v>0.11700000000000001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3</v>
      </c>
      <c r="R106" s="57">
        <v>1.127</v>
      </c>
      <c r="S106" s="38">
        <v>12</v>
      </c>
      <c r="T106" s="35"/>
      <c r="U106" s="35">
        <v>420</v>
      </c>
      <c r="V106" s="35">
        <v>49</v>
      </c>
      <c r="W106" s="35">
        <v>57</v>
      </c>
      <c r="X106" s="58">
        <v>35373.215283929996</v>
      </c>
      <c r="Y106" s="58">
        <v>11791</v>
      </c>
    </row>
    <row r="107" spans="1:25" s="58" customFormat="1" ht="12">
      <c r="A107" s="56">
        <v>420</v>
      </c>
      <c r="B107" s="35">
        <v>420049067</v>
      </c>
      <c r="C107" s="37" t="s">
        <v>509</v>
      </c>
      <c r="D107" s="38">
        <v>0</v>
      </c>
      <c r="E107" s="38">
        <v>0</v>
      </c>
      <c r="F107" s="38">
        <v>0</v>
      </c>
      <c r="G107" s="38">
        <v>1</v>
      </c>
      <c r="H107" s="38">
        <v>0</v>
      </c>
      <c r="I107" s="38">
        <v>0</v>
      </c>
      <c r="J107" s="38">
        <v>0</v>
      </c>
      <c r="K107" s="57">
        <v>3.9E-2</v>
      </c>
      <c r="L107" s="38">
        <v>0</v>
      </c>
      <c r="M107" s="38">
        <v>0</v>
      </c>
      <c r="N107" s="38">
        <v>0</v>
      </c>
      <c r="O107" s="38">
        <v>0</v>
      </c>
      <c r="P107" s="38">
        <v>1</v>
      </c>
      <c r="Q107" s="38">
        <v>1</v>
      </c>
      <c r="R107" s="57">
        <v>1.127</v>
      </c>
      <c r="S107" s="38">
        <v>2</v>
      </c>
      <c r="T107" s="35"/>
      <c r="U107" s="35">
        <v>420</v>
      </c>
      <c r="V107" s="35">
        <v>49</v>
      </c>
      <c r="W107" s="35">
        <v>67</v>
      </c>
      <c r="X107" s="58">
        <v>16538.512771310001</v>
      </c>
      <c r="Y107" s="58">
        <v>16539</v>
      </c>
    </row>
    <row r="108" spans="1:25" s="58" customFormat="1" ht="12">
      <c r="A108" s="56">
        <v>420</v>
      </c>
      <c r="B108" s="35">
        <v>420049093</v>
      </c>
      <c r="C108" s="37" t="s">
        <v>509</v>
      </c>
      <c r="D108" s="38">
        <v>1</v>
      </c>
      <c r="E108" s="38">
        <v>0</v>
      </c>
      <c r="F108" s="38">
        <v>1</v>
      </c>
      <c r="G108" s="38">
        <v>8</v>
      </c>
      <c r="H108" s="38">
        <v>4</v>
      </c>
      <c r="I108" s="38">
        <v>0</v>
      </c>
      <c r="J108" s="38">
        <v>0</v>
      </c>
      <c r="K108" s="57">
        <v>0.50700000000000001</v>
      </c>
      <c r="L108" s="38">
        <v>0</v>
      </c>
      <c r="M108" s="38">
        <v>1</v>
      </c>
      <c r="N108" s="38">
        <v>0</v>
      </c>
      <c r="O108" s="38">
        <v>0</v>
      </c>
      <c r="P108" s="38">
        <v>9</v>
      </c>
      <c r="Q108" s="38">
        <v>14</v>
      </c>
      <c r="R108" s="57">
        <v>1.127</v>
      </c>
      <c r="S108" s="38">
        <v>11</v>
      </c>
      <c r="T108" s="35"/>
      <c r="U108" s="35">
        <v>420</v>
      </c>
      <c r="V108" s="35">
        <v>49</v>
      </c>
      <c r="W108" s="35">
        <v>93</v>
      </c>
      <c r="X108" s="58">
        <v>230625.20641702999</v>
      </c>
      <c r="Y108" s="58">
        <v>16473</v>
      </c>
    </row>
    <row r="109" spans="1:25" s="58" customFormat="1" ht="12">
      <c r="A109" s="56">
        <v>420</v>
      </c>
      <c r="B109" s="35">
        <v>420049097</v>
      </c>
      <c r="C109" s="37" t="s">
        <v>509</v>
      </c>
      <c r="D109" s="38">
        <v>1</v>
      </c>
      <c r="E109" s="38">
        <v>0</v>
      </c>
      <c r="F109" s="38">
        <v>0</v>
      </c>
      <c r="G109" s="38">
        <v>1</v>
      </c>
      <c r="H109" s="38">
        <v>0</v>
      </c>
      <c r="I109" s="38">
        <v>0</v>
      </c>
      <c r="J109" s="38">
        <v>0</v>
      </c>
      <c r="K109" s="57">
        <v>3.9E-2</v>
      </c>
      <c r="L109" s="38">
        <v>0</v>
      </c>
      <c r="M109" s="38">
        <v>0</v>
      </c>
      <c r="N109" s="38">
        <v>0</v>
      </c>
      <c r="O109" s="38">
        <v>0</v>
      </c>
      <c r="P109" s="38">
        <v>2</v>
      </c>
      <c r="Q109" s="38">
        <v>2</v>
      </c>
      <c r="R109" s="57">
        <v>1.127</v>
      </c>
      <c r="S109" s="38">
        <v>11</v>
      </c>
      <c r="T109" s="35"/>
      <c r="U109" s="35">
        <v>420</v>
      </c>
      <c r="V109" s="35">
        <v>49</v>
      </c>
      <c r="W109" s="35">
        <v>97</v>
      </c>
      <c r="X109" s="58">
        <v>32749.98919131</v>
      </c>
      <c r="Y109" s="58">
        <v>16375</v>
      </c>
    </row>
    <row r="110" spans="1:25" s="58" customFormat="1" ht="12">
      <c r="A110" s="56">
        <v>420</v>
      </c>
      <c r="B110" s="35">
        <v>420049128</v>
      </c>
      <c r="C110" s="37" t="s">
        <v>509</v>
      </c>
      <c r="D110" s="38">
        <v>0</v>
      </c>
      <c r="E110" s="38">
        <v>0</v>
      </c>
      <c r="F110" s="38">
        <v>0</v>
      </c>
      <c r="G110" s="38">
        <v>1</v>
      </c>
      <c r="H110" s="38">
        <v>0</v>
      </c>
      <c r="I110" s="38">
        <v>0</v>
      </c>
      <c r="J110" s="38">
        <v>0</v>
      </c>
      <c r="K110" s="57">
        <v>3.9E-2</v>
      </c>
      <c r="L110" s="38">
        <v>0</v>
      </c>
      <c r="M110" s="38">
        <v>0</v>
      </c>
      <c r="N110" s="38">
        <v>0</v>
      </c>
      <c r="O110" s="38">
        <v>0</v>
      </c>
      <c r="P110" s="38">
        <v>1</v>
      </c>
      <c r="Q110" s="38">
        <v>1</v>
      </c>
      <c r="R110" s="57">
        <v>1.127</v>
      </c>
      <c r="S110" s="38">
        <v>10</v>
      </c>
      <c r="T110" s="35"/>
      <c r="U110" s="35">
        <v>420</v>
      </c>
      <c r="V110" s="35">
        <v>49</v>
      </c>
      <c r="W110" s="35">
        <v>128</v>
      </c>
      <c r="X110" s="58">
        <v>19116.285871309999</v>
      </c>
      <c r="Y110" s="58">
        <v>19116</v>
      </c>
    </row>
    <row r="111" spans="1:25" s="58" customFormat="1" ht="12">
      <c r="A111" s="56">
        <v>420</v>
      </c>
      <c r="B111" s="35">
        <v>420049163</v>
      </c>
      <c r="C111" s="37" t="s">
        <v>509</v>
      </c>
      <c r="D111" s="38">
        <v>0</v>
      </c>
      <c r="E111" s="38">
        <v>0</v>
      </c>
      <c r="F111" s="38">
        <v>0</v>
      </c>
      <c r="G111" s="38">
        <v>0</v>
      </c>
      <c r="H111" s="38">
        <v>1</v>
      </c>
      <c r="I111" s="38">
        <v>0</v>
      </c>
      <c r="J111" s="38">
        <v>0</v>
      </c>
      <c r="K111" s="57">
        <v>3.9E-2</v>
      </c>
      <c r="L111" s="38">
        <v>0</v>
      </c>
      <c r="M111" s="38">
        <v>0</v>
      </c>
      <c r="N111" s="38">
        <v>0</v>
      </c>
      <c r="O111" s="38">
        <v>0</v>
      </c>
      <c r="P111" s="38">
        <v>1</v>
      </c>
      <c r="Q111" s="38">
        <v>1</v>
      </c>
      <c r="R111" s="57">
        <v>1.127</v>
      </c>
      <c r="S111" s="38">
        <v>11</v>
      </c>
      <c r="T111" s="35"/>
      <c r="U111" s="35">
        <v>420</v>
      </c>
      <c r="V111" s="35">
        <v>49</v>
      </c>
      <c r="W111" s="35">
        <v>163</v>
      </c>
      <c r="X111" s="58">
        <v>19238.330531309999</v>
      </c>
      <c r="Y111" s="58">
        <v>19238</v>
      </c>
    </row>
    <row r="112" spans="1:25" s="58" customFormat="1" ht="12">
      <c r="A112" s="56">
        <v>420</v>
      </c>
      <c r="B112" s="35">
        <v>420049165</v>
      </c>
      <c r="C112" s="37" t="s">
        <v>509</v>
      </c>
      <c r="D112" s="38">
        <v>0</v>
      </c>
      <c r="E112" s="38">
        <v>0</v>
      </c>
      <c r="F112" s="38">
        <v>2</v>
      </c>
      <c r="G112" s="38">
        <v>6</v>
      </c>
      <c r="H112" s="38">
        <v>2</v>
      </c>
      <c r="I112" s="38">
        <v>0</v>
      </c>
      <c r="J112" s="38">
        <v>0</v>
      </c>
      <c r="K112" s="57">
        <v>0.39</v>
      </c>
      <c r="L112" s="38">
        <v>0</v>
      </c>
      <c r="M112" s="38">
        <v>0</v>
      </c>
      <c r="N112" s="38">
        <v>0</v>
      </c>
      <c r="O112" s="38">
        <v>0</v>
      </c>
      <c r="P112" s="38">
        <v>8</v>
      </c>
      <c r="Q112" s="38">
        <v>10</v>
      </c>
      <c r="R112" s="57">
        <v>1.127</v>
      </c>
      <c r="S112" s="38">
        <v>10</v>
      </c>
      <c r="T112" s="35"/>
      <c r="U112" s="35">
        <v>420</v>
      </c>
      <c r="V112" s="35">
        <v>49</v>
      </c>
      <c r="W112" s="35">
        <v>165</v>
      </c>
      <c r="X112" s="58">
        <v>175528.50149309996</v>
      </c>
      <c r="Y112" s="58">
        <v>17553</v>
      </c>
    </row>
    <row r="113" spans="1:25" s="58" customFormat="1" ht="12">
      <c r="A113" s="56">
        <v>420</v>
      </c>
      <c r="B113" s="35">
        <v>420049174</v>
      </c>
      <c r="C113" s="37" t="s">
        <v>509</v>
      </c>
      <c r="D113" s="38">
        <v>0</v>
      </c>
      <c r="E113" s="38">
        <v>0</v>
      </c>
      <c r="F113" s="38">
        <v>0</v>
      </c>
      <c r="G113" s="38">
        <v>2</v>
      </c>
      <c r="H113" s="38">
        <v>0</v>
      </c>
      <c r="I113" s="38">
        <v>0</v>
      </c>
      <c r="J113" s="38">
        <v>0</v>
      </c>
      <c r="K113" s="57">
        <v>7.8E-2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2</v>
      </c>
      <c r="R113" s="57">
        <v>1.127</v>
      </c>
      <c r="S113" s="38">
        <v>6</v>
      </c>
      <c r="T113" s="35"/>
      <c r="U113" s="35">
        <v>420</v>
      </c>
      <c r="V113" s="35">
        <v>49</v>
      </c>
      <c r="W113" s="35">
        <v>174</v>
      </c>
      <c r="X113" s="58">
        <v>23582.143522619997</v>
      </c>
      <c r="Y113" s="58">
        <v>11791</v>
      </c>
    </row>
    <row r="114" spans="1:25" s="58" customFormat="1" ht="12">
      <c r="A114" s="56">
        <v>420</v>
      </c>
      <c r="B114" s="35">
        <v>420049176</v>
      </c>
      <c r="C114" s="37" t="s">
        <v>509</v>
      </c>
      <c r="D114" s="38">
        <v>0</v>
      </c>
      <c r="E114" s="38">
        <v>0</v>
      </c>
      <c r="F114" s="38">
        <v>3</v>
      </c>
      <c r="G114" s="38">
        <v>10</v>
      </c>
      <c r="H114" s="38">
        <v>4</v>
      </c>
      <c r="I114" s="38">
        <v>0</v>
      </c>
      <c r="J114" s="38">
        <v>0</v>
      </c>
      <c r="K114" s="57">
        <v>0.66300000000000003</v>
      </c>
      <c r="L114" s="38">
        <v>0</v>
      </c>
      <c r="M114" s="38">
        <v>0</v>
      </c>
      <c r="N114" s="38">
        <v>0</v>
      </c>
      <c r="O114" s="38">
        <v>0</v>
      </c>
      <c r="P114" s="38">
        <v>6</v>
      </c>
      <c r="Q114" s="38">
        <v>17</v>
      </c>
      <c r="R114" s="57">
        <v>1.127</v>
      </c>
      <c r="S114" s="38">
        <v>8</v>
      </c>
      <c r="T114" s="35"/>
      <c r="U114" s="35">
        <v>420</v>
      </c>
      <c r="V114" s="35">
        <v>49</v>
      </c>
      <c r="W114" s="35">
        <v>176</v>
      </c>
      <c r="X114" s="58">
        <v>237746.70853227001</v>
      </c>
      <c r="Y114" s="58">
        <v>13985</v>
      </c>
    </row>
    <row r="115" spans="1:25" s="58" customFormat="1" ht="12">
      <c r="A115" s="56">
        <v>420</v>
      </c>
      <c r="B115" s="35">
        <v>420049199</v>
      </c>
      <c r="C115" s="37" t="s">
        <v>509</v>
      </c>
      <c r="D115" s="38">
        <v>0</v>
      </c>
      <c r="E115" s="38">
        <v>0</v>
      </c>
      <c r="F115" s="38">
        <v>1</v>
      </c>
      <c r="G115" s="38">
        <v>0</v>
      </c>
      <c r="H115" s="38">
        <v>1</v>
      </c>
      <c r="I115" s="38">
        <v>0</v>
      </c>
      <c r="J115" s="38">
        <v>0</v>
      </c>
      <c r="K115" s="57">
        <v>7.8E-2</v>
      </c>
      <c r="L115" s="38">
        <v>0</v>
      </c>
      <c r="M115" s="38">
        <v>0</v>
      </c>
      <c r="N115" s="38">
        <v>1</v>
      </c>
      <c r="O115" s="38">
        <v>0</v>
      </c>
      <c r="P115" s="38">
        <v>2</v>
      </c>
      <c r="Q115" s="38">
        <v>2</v>
      </c>
      <c r="R115" s="57">
        <v>1.127</v>
      </c>
      <c r="S115" s="38">
        <v>2</v>
      </c>
      <c r="T115" s="35"/>
      <c r="U115" s="35">
        <v>420</v>
      </c>
      <c r="V115" s="35">
        <v>49</v>
      </c>
      <c r="W115" s="35">
        <v>199</v>
      </c>
      <c r="X115" s="58">
        <v>35780.51064262</v>
      </c>
      <c r="Y115" s="58">
        <v>17890</v>
      </c>
    </row>
    <row r="116" spans="1:25" s="58" customFormat="1" ht="12">
      <c r="A116" s="56">
        <v>420</v>
      </c>
      <c r="B116" s="35">
        <v>420049238</v>
      </c>
      <c r="C116" s="37" t="s">
        <v>509</v>
      </c>
      <c r="D116" s="38">
        <v>0</v>
      </c>
      <c r="E116" s="38">
        <v>0</v>
      </c>
      <c r="F116" s="38">
        <v>0</v>
      </c>
      <c r="G116" s="38">
        <v>0</v>
      </c>
      <c r="H116" s="38">
        <v>1</v>
      </c>
      <c r="I116" s="38">
        <v>0</v>
      </c>
      <c r="J116" s="38">
        <v>0</v>
      </c>
      <c r="K116" s="57">
        <v>3.9E-2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1</v>
      </c>
      <c r="R116" s="57">
        <v>1.127</v>
      </c>
      <c r="S116" s="38">
        <v>6</v>
      </c>
      <c r="T116" s="35"/>
      <c r="U116" s="35">
        <v>420</v>
      </c>
      <c r="V116" s="35">
        <v>49</v>
      </c>
      <c r="W116" s="35">
        <v>238</v>
      </c>
      <c r="X116" s="58">
        <v>11358.869531310002</v>
      </c>
      <c r="Y116" s="58">
        <v>11359</v>
      </c>
    </row>
    <row r="117" spans="1:25" s="58" customFormat="1" ht="12">
      <c r="A117" s="56">
        <v>420</v>
      </c>
      <c r="B117" s="35">
        <v>420049243</v>
      </c>
      <c r="C117" s="37" t="s">
        <v>509</v>
      </c>
      <c r="D117" s="38">
        <v>1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57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1</v>
      </c>
      <c r="R117" s="57">
        <v>1.127</v>
      </c>
      <c r="S117" s="38">
        <v>10</v>
      </c>
      <c r="T117" s="35"/>
      <c r="U117" s="35">
        <v>420</v>
      </c>
      <c r="V117" s="35">
        <v>49</v>
      </c>
      <c r="W117" s="35">
        <v>243</v>
      </c>
      <c r="X117" s="58">
        <v>5199.9954300000009</v>
      </c>
      <c r="Y117" s="58">
        <v>5200</v>
      </c>
    </row>
    <row r="118" spans="1:25" s="58" customFormat="1" ht="12">
      <c r="A118" s="56">
        <v>420</v>
      </c>
      <c r="B118" s="35">
        <v>420049248</v>
      </c>
      <c r="C118" s="37" t="s">
        <v>509</v>
      </c>
      <c r="D118" s="38">
        <v>1</v>
      </c>
      <c r="E118" s="38">
        <v>0</v>
      </c>
      <c r="F118" s="38">
        <v>1</v>
      </c>
      <c r="G118" s="38">
        <v>5</v>
      </c>
      <c r="H118" s="38">
        <v>0</v>
      </c>
      <c r="I118" s="38">
        <v>0</v>
      </c>
      <c r="J118" s="38">
        <v>0</v>
      </c>
      <c r="K118" s="57">
        <v>0.23400000000000001</v>
      </c>
      <c r="L118" s="38">
        <v>0</v>
      </c>
      <c r="M118" s="38">
        <v>0</v>
      </c>
      <c r="N118" s="38">
        <v>0</v>
      </c>
      <c r="O118" s="38">
        <v>0</v>
      </c>
      <c r="P118" s="38">
        <v>3</v>
      </c>
      <c r="Q118" s="38">
        <v>7</v>
      </c>
      <c r="R118" s="57">
        <v>1.127</v>
      </c>
      <c r="S118" s="38">
        <v>11</v>
      </c>
      <c r="T118" s="35"/>
      <c r="U118" s="35">
        <v>420</v>
      </c>
      <c r="V118" s="35">
        <v>49</v>
      </c>
      <c r="W118" s="35">
        <v>248</v>
      </c>
      <c r="X118" s="58">
        <v>99525.046727859997</v>
      </c>
      <c r="Y118" s="58">
        <v>14218</v>
      </c>
    </row>
    <row r="119" spans="1:25" s="58" customFormat="1" ht="12">
      <c r="A119" s="56">
        <v>420</v>
      </c>
      <c r="B119" s="35">
        <v>420049262</v>
      </c>
      <c r="C119" s="37" t="s">
        <v>509</v>
      </c>
      <c r="D119" s="38">
        <v>0</v>
      </c>
      <c r="E119" s="38">
        <v>0</v>
      </c>
      <c r="F119" s="38">
        <v>1</v>
      </c>
      <c r="G119" s="38">
        <v>1</v>
      </c>
      <c r="H119" s="38">
        <v>0</v>
      </c>
      <c r="I119" s="38">
        <v>0</v>
      </c>
      <c r="J119" s="38">
        <v>0</v>
      </c>
      <c r="K119" s="57">
        <v>7.8E-2</v>
      </c>
      <c r="L119" s="38">
        <v>0</v>
      </c>
      <c r="M119" s="38">
        <v>0</v>
      </c>
      <c r="N119" s="38">
        <v>0</v>
      </c>
      <c r="O119" s="38">
        <v>0</v>
      </c>
      <c r="P119" s="38">
        <v>1</v>
      </c>
      <c r="Q119" s="38">
        <v>2</v>
      </c>
      <c r="R119" s="57">
        <v>1.127</v>
      </c>
      <c r="S119" s="38">
        <v>9</v>
      </c>
      <c r="T119" s="35"/>
      <c r="U119" s="35">
        <v>420</v>
      </c>
      <c r="V119" s="35">
        <v>49</v>
      </c>
      <c r="W119" s="35">
        <v>262</v>
      </c>
      <c r="X119" s="58">
        <v>30452.194302619999</v>
      </c>
      <c r="Y119" s="58">
        <v>15226</v>
      </c>
    </row>
    <row r="120" spans="1:25" s="58" customFormat="1" ht="12">
      <c r="A120" s="56">
        <v>420</v>
      </c>
      <c r="B120" s="35">
        <v>420049284</v>
      </c>
      <c r="C120" s="37" t="s">
        <v>509</v>
      </c>
      <c r="D120" s="38">
        <v>0</v>
      </c>
      <c r="E120" s="38">
        <v>0</v>
      </c>
      <c r="F120" s="38">
        <v>1</v>
      </c>
      <c r="G120" s="38">
        <v>1</v>
      </c>
      <c r="H120" s="38">
        <v>0</v>
      </c>
      <c r="I120" s="38">
        <v>0</v>
      </c>
      <c r="J120" s="38">
        <v>0</v>
      </c>
      <c r="K120" s="57">
        <v>7.8E-2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2</v>
      </c>
      <c r="R120" s="57">
        <v>1.127</v>
      </c>
      <c r="S120" s="38">
        <v>5</v>
      </c>
      <c r="T120" s="35"/>
      <c r="U120" s="35">
        <v>420</v>
      </c>
      <c r="V120" s="35">
        <v>49</v>
      </c>
      <c r="W120" s="35">
        <v>284</v>
      </c>
      <c r="X120" s="58">
        <v>23522.381252620002</v>
      </c>
      <c r="Y120" s="58">
        <v>11761</v>
      </c>
    </row>
    <row r="121" spans="1:25" s="58" customFormat="1" ht="12">
      <c r="A121" s="56">
        <v>420</v>
      </c>
      <c r="B121" s="35">
        <v>420049295</v>
      </c>
      <c r="C121" s="37" t="s">
        <v>509</v>
      </c>
      <c r="D121" s="38">
        <v>0</v>
      </c>
      <c r="E121" s="38">
        <v>0</v>
      </c>
      <c r="F121" s="38">
        <v>0</v>
      </c>
      <c r="G121" s="38">
        <v>1</v>
      </c>
      <c r="H121" s="38">
        <v>0</v>
      </c>
      <c r="I121" s="38">
        <v>0</v>
      </c>
      <c r="J121" s="38">
        <v>0</v>
      </c>
      <c r="K121" s="57">
        <v>3.9E-2</v>
      </c>
      <c r="L121" s="38">
        <v>0</v>
      </c>
      <c r="M121" s="38">
        <v>0</v>
      </c>
      <c r="N121" s="38">
        <v>0</v>
      </c>
      <c r="O121" s="38">
        <v>0</v>
      </c>
      <c r="P121" s="38">
        <v>1</v>
      </c>
      <c r="Q121" s="38">
        <v>1</v>
      </c>
      <c r="R121" s="57">
        <v>1.127</v>
      </c>
      <c r="S121" s="38">
        <v>5</v>
      </c>
      <c r="T121" s="35"/>
      <c r="U121" s="35">
        <v>420</v>
      </c>
      <c r="V121" s="35">
        <v>49</v>
      </c>
      <c r="W121" s="35">
        <v>295</v>
      </c>
      <c r="X121" s="58">
        <v>17032.596991309998</v>
      </c>
      <c r="Y121" s="58">
        <v>17033</v>
      </c>
    </row>
    <row r="122" spans="1:25" s="58" customFormat="1" ht="12">
      <c r="A122" s="56">
        <v>420</v>
      </c>
      <c r="B122" s="35">
        <v>420049305</v>
      </c>
      <c r="C122" s="37" t="s">
        <v>509</v>
      </c>
      <c r="D122" s="38">
        <v>0</v>
      </c>
      <c r="E122" s="38">
        <v>0</v>
      </c>
      <c r="F122" s="38">
        <v>1</v>
      </c>
      <c r="G122" s="38">
        <v>0</v>
      </c>
      <c r="H122" s="38">
        <v>0</v>
      </c>
      <c r="I122" s="38">
        <v>0</v>
      </c>
      <c r="J122" s="38">
        <v>0</v>
      </c>
      <c r="K122" s="57">
        <v>3.9E-2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1</v>
      </c>
      <c r="R122" s="57">
        <v>1.127</v>
      </c>
      <c r="S122" s="38">
        <v>4</v>
      </c>
      <c r="T122" s="35"/>
      <c r="U122" s="35">
        <v>420</v>
      </c>
      <c r="V122" s="35">
        <v>49</v>
      </c>
      <c r="W122" s="35">
        <v>305</v>
      </c>
      <c r="X122" s="58">
        <v>11731.309491309999</v>
      </c>
      <c r="Y122" s="58">
        <v>11731</v>
      </c>
    </row>
    <row r="123" spans="1:25" s="58" customFormat="1" ht="12">
      <c r="A123" s="56">
        <v>420</v>
      </c>
      <c r="B123" s="35">
        <v>420049314</v>
      </c>
      <c r="C123" s="37" t="s">
        <v>509</v>
      </c>
      <c r="D123" s="38">
        <v>0</v>
      </c>
      <c r="E123" s="38">
        <v>0</v>
      </c>
      <c r="F123" s="38">
        <v>0</v>
      </c>
      <c r="G123" s="38">
        <v>3</v>
      </c>
      <c r="H123" s="38">
        <v>0</v>
      </c>
      <c r="I123" s="38">
        <v>0</v>
      </c>
      <c r="J123" s="38">
        <v>0</v>
      </c>
      <c r="K123" s="57">
        <v>0.11700000000000001</v>
      </c>
      <c r="L123" s="38">
        <v>0</v>
      </c>
      <c r="M123" s="38">
        <v>0</v>
      </c>
      <c r="N123" s="38">
        <v>0</v>
      </c>
      <c r="O123" s="38">
        <v>0</v>
      </c>
      <c r="P123" s="38">
        <v>3</v>
      </c>
      <c r="Q123" s="38">
        <v>3</v>
      </c>
      <c r="R123" s="57">
        <v>1.127</v>
      </c>
      <c r="S123" s="38">
        <v>7</v>
      </c>
      <c r="T123" s="35"/>
      <c r="U123" s="35">
        <v>420</v>
      </c>
      <c r="V123" s="35">
        <v>49</v>
      </c>
      <c r="W123" s="35">
        <v>314</v>
      </c>
      <c r="X123" s="58">
        <v>53790.334263930003</v>
      </c>
      <c r="Y123" s="58">
        <v>17930</v>
      </c>
    </row>
    <row r="124" spans="1:25" s="58" customFormat="1" ht="12">
      <c r="A124" s="56">
        <v>420</v>
      </c>
      <c r="B124" s="35">
        <v>420049344</v>
      </c>
      <c r="C124" s="37" t="s">
        <v>509</v>
      </c>
      <c r="D124" s="38">
        <v>0</v>
      </c>
      <c r="E124" s="38">
        <v>0</v>
      </c>
      <c r="F124" s="38">
        <v>0</v>
      </c>
      <c r="G124" s="38">
        <v>1</v>
      </c>
      <c r="H124" s="38">
        <v>0</v>
      </c>
      <c r="I124" s="38">
        <v>0</v>
      </c>
      <c r="J124" s="38">
        <v>0</v>
      </c>
      <c r="K124" s="57">
        <v>3.9E-2</v>
      </c>
      <c r="L124" s="38">
        <v>0</v>
      </c>
      <c r="M124" s="38">
        <v>0</v>
      </c>
      <c r="N124" s="38">
        <v>0</v>
      </c>
      <c r="O124" s="38">
        <v>0</v>
      </c>
      <c r="P124" s="38">
        <v>1</v>
      </c>
      <c r="Q124" s="38">
        <v>1</v>
      </c>
      <c r="R124" s="57">
        <v>1.127</v>
      </c>
      <c r="S124" s="38">
        <v>2</v>
      </c>
      <c r="T124" s="35"/>
      <c r="U124" s="35">
        <v>420</v>
      </c>
      <c r="V124" s="35">
        <v>49</v>
      </c>
      <c r="W124" s="35">
        <v>344</v>
      </c>
      <c r="X124" s="58">
        <v>16538.512771310001</v>
      </c>
      <c r="Y124" s="58">
        <v>16539</v>
      </c>
    </row>
    <row r="125" spans="1:25" s="58" customFormat="1" ht="12">
      <c r="A125" s="56">
        <v>420</v>
      </c>
      <c r="B125" s="35">
        <v>420049616</v>
      </c>
      <c r="C125" s="37" t="s">
        <v>509</v>
      </c>
      <c r="D125" s="38">
        <v>1</v>
      </c>
      <c r="E125" s="38">
        <v>0</v>
      </c>
      <c r="F125" s="38">
        <v>0</v>
      </c>
      <c r="G125" s="38">
        <v>2</v>
      </c>
      <c r="H125" s="38">
        <v>1</v>
      </c>
      <c r="I125" s="38">
        <v>0</v>
      </c>
      <c r="J125" s="38">
        <v>0</v>
      </c>
      <c r="K125" s="57">
        <v>0.11700000000000001</v>
      </c>
      <c r="L125" s="38">
        <v>0</v>
      </c>
      <c r="M125" s="38">
        <v>0</v>
      </c>
      <c r="N125" s="38">
        <v>0</v>
      </c>
      <c r="O125" s="38">
        <v>0</v>
      </c>
      <c r="P125" s="38">
        <v>4</v>
      </c>
      <c r="Q125" s="38">
        <v>4</v>
      </c>
      <c r="R125" s="57">
        <v>1.127</v>
      </c>
      <c r="S125" s="38">
        <v>7</v>
      </c>
      <c r="T125" s="35"/>
      <c r="U125" s="35">
        <v>420</v>
      </c>
      <c r="V125" s="35">
        <v>49</v>
      </c>
      <c r="W125" s="35">
        <v>616</v>
      </c>
      <c r="X125" s="58">
        <v>64697.167123930005</v>
      </c>
      <c r="Y125" s="58">
        <v>16174</v>
      </c>
    </row>
    <row r="126" spans="1:25" s="58" customFormat="1" ht="12">
      <c r="A126" s="56">
        <v>428</v>
      </c>
      <c r="B126" s="35">
        <v>428035016</v>
      </c>
      <c r="C126" s="37" t="s">
        <v>510</v>
      </c>
      <c r="D126" s="38">
        <v>0</v>
      </c>
      <c r="E126" s="38">
        <v>0</v>
      </c>
      <c r="F126" s="38">
        <v>0</v>
      </c>
      <c r="G126" s="38">
        <v>1</v>
      </c>
      <c r="H126" s="38">
        <v>1</v>
      </c>
      <c r="I126" s="38">
        <v>3</v>
      </c>
      <c r="J126" s="38">
        <v>0</v>
      </c>
      <c r="K126" s="57">
        <v>0.19500000000000001</v>
      </c>
      <c r="L126" s="38">
        <v>0</v>
      </c>
      <c r="M126" s="38">
        <v>0</v>
      </c>
      <c r="N126" s="38">
        <v>0</v>
      </c>
      <c r="O126" s="38">
        <v>0</v>
      </c>
      <c r="P126" s="38">
        <v>1</v>
      </c>
      <c r="Q126" s="38">
        <v>5</v>
      </c>
      <c r="R126" s="57">
        <v>1.0900000000000001</v>
      </c>
      <c r="S126" s="38">
        <v>8</v>
      </c>
      <c r="T126" s="35"/>
      <c r="U126" s="35">
        <v>428</v>
      </c>
      <c r="V126" s="35">
        <v>35</v>
      </c>
      <c r="W126" s="35">
        <v>16</v>
      </c>
      <c r="X126" s="58">
        <v>68262.165838500005</v>
      </c>
      <c r="Y126" s="58">
        <v>13652</v>
      </c>
    </row>
    <row r="127" spans="1:25" s="58" customFormat="1" ht="12">
      <c r="A127" s="56">
        <v>428</v>
      </c>
      <c r="B127" s="35">
        <v>428035018</v>
      </c>
      <c r="C127" s="37" t="s">
        <v>510</v>
      </c>
      <c r="D127" s="38">
        <v>0</v>
      </c>
      <c r="E127" s="38">
        <v>0</v>
      </c>
      <c r="F127" s="38">
        <v>1</v>
      </c>
      <c r="G127" s="38">
        <v>0</v>
      </c>
      <c r="H127" s="38">
        <v>0</v>
      </c>
      <c r="I127" s="38">
        <v>0</v>
      </c>
      <c r="J127" s="38">
        <v>0</v>
      </c>
      <c r="K127" s="57">
        <v>3.9E-2</v>
      </c>
      <c r="L127" s="38">
        <v>0</v>
      </c>
      <c r="M127" s="38">
        <v>0</v>
      </c>
      <c r="N127" s="38">
        <v>0</v>
      </c>
      <c r="O127" s="38">
        <v>0</v>
      </c>
      <c r="P127" s="38">
        <v>1</v>
      </c>
      <c r="Q127" s="38">
        <v>1</v>
      </c>
      <c r="R127" s="57">
        <v>1.0900000000000001</v>
      </c>
      <c r="S127" s="38">
        <v>10</v>
      </c>
      <c r="T127" s="35"/>
      <c r="U127" s="35">
        <v>428</v>
      </c>
      <c r="V127" s="35">
        <v>35</v>
      </c>
      <c r="W127" s="35">
        <v>18</v>
      </c>
      <c r="X127" s="58">
        <v>18525.025907700001</v>
      </c>
      <c r="Y127" s="58">
        <v>18525</v>
      </c>
    </row>
    <row r="128" spans="1:25" s="58" customFormat="1" ht="12">
      <c r="A128" s="56">
        <v>428</v>
      </c>
      <c r="B128" s="35">
        <v>428035035</v>
      </c>
      <c r="C128" s="37" t="s">
        <v>510</v>
      </c>
      <c r="D128" s="38">
        <v>0</v>
      </c>
      <c r="E128" s="38">
        <v>0</v>
      </c>
      <c r="F128" s="38">
        <v>161</v>
      </c>
      <c r="G128" s="38">
        <v>818</v>
      </c>
      <c r="H128" s="38">
        <v>453</v>
      </c>
      <c r="I128" s="38">
        <v>429</v>
      </c>
      <c r="J128" s="38">
        <v>0</v>
      </c>
      <c r="K128" s="57">
        <v>72.578999999999994</v>
      </c>
      <c r="L128" s="38">
        <v>0</v>
      </c>
      <c r="M128" s="38">
        <v>95</v>
      </c>
      <c r="N128" s="38">
        <v>13</v>
      </c>
      <c r="O128" s="38">
        <v>11</v>
      </c>
      <c r="P128" s="38">
        <v>1359</v>
      </c>
      <c r="Q128" s="38">
        <v>1861</v>
      </c>
      <c r="R128" s="57">
        <v>1.0900000000000001</v>
      </c>
      <c r="S128" s="38">
        <v>11</v>
      </c>
      <c r="T128" s="35"/>
      <c r="U128" s="35">
        <v>428</v>
      </c>
      <c r="V128" s="35">
        <v>35</v>
      </c>
      <c r="W128" s="35">
        <v>35</v>
      </c>
      <c r="X128" s="58">
        <v>32610628.663229704</v>
      </c>
      <c r="Y128" s="58">
        <v>17523</v>
      </c>
    </row>
    <row r="129" spans="1:25" s="58" customFormat="1" ht="12">
      <c r="A129" s="56">
        <v>428</v>
      </c>
      <c r="B129" s="35">
        <v>428035044</v>
      </c>
      <c r="C129" s="37" t="s">
        <v>510</v>
      </c>
      <c r="D129" s="38">
        <v>0</v>
      </c>
      <c r="E129" s="38">
        <v>0</v>
      </c>
      <c r="F129" s="38">
        <v>1</v>
      </c>
      <c r="G129" s="38">
        <v>10</v>
      </c>
      <c r="H129" s="38">
        <v>4</v>
      </c>
      <c r="I129" s="38">
        <v>17</v>
      </c>
      <c r="J129" s="38">
        <v>0</v>
      </c>
      <c r="K129" s="57">
        <v>1.248</v>
      </c>
      <c r="L129" s="38">
        <v>0</v>
      </c>
      <c r="M129" s="38">
        <v>2</v>
      </c>
      <c r="N129" s="38">
        <v>1</v>
      </c>
      <c r="O129" s="38">
        <v>0</v>
      </c>
      <c r="P129" s="38">
        <v>18</v>
      </c>
      <c r="Q129" s="38">
        <v>32</v>
      </c>
      <c r="R129" s="57">
        <v>1.0900000000000001</v>
      </c>
      <c r="S129" s="38">
        <v>11</v>
      </c>
      <c r="T129" s="35"/>
      <c r="U129" s="35">
        <v>428</v>
      </c>
      <c r="V129" s="35">
        <v>35</v>
      </c>
      <c r="W129" s="35">
        <v>44</v>
      </c>
      <c r="X129" s="58">
        <v>540188.13734640006</v>
      </c>
      <c r="Y129" s="58">
        <v>16881</v>
      </c>
    </row>
    <row r="130" spans="1:25" s="58" customFormat="1" ht="12">
      <c r="A130" s="56">
        <v>428</v>
      </c>
      <c r="B130" s="35">
        <v>428035050</v>
      </c>
      <c r="C130" s="37" t="s">
        <v>510</v>
      </c>
      <c r="D130" s="38">
        <v>0</v>
      </c>
      <c r="E130" s="38">
        <v>0</v>
      </c>
      <c r="F130" s="38">
        <v>0</v>
      </c>
      <c r="G130" s="38">
        <v>0</v>
      </c>
      <c r="H130" s="38">
        <v>1</v>
      </c>
      <c r="I130" s="38">
        <v>0</v>
      </c>
      <c r="J130" s="38">
        <v>0</v>
      </c>
      <c r="K130" s="57">
        <v>3.9E-2</v>
      </c>
      <c r="L130" s="38">
        <v>0</v>
      </c>
      <c r="M130" s="38">
        <v>0</v>
      </c>
      <c r="N130" s="38">
        <v>0</v>
      </c>
      <c r="O130" s="38">
        <v>0</v>
      </c>
      <c r="P130" s="38">
        <v>1</v>
      </c>
      <c r="Q130" s="38">
        <v>1</v>
      </c>
      <c r="R130" s="57">
        <v>1.0900000000000001</v>
      </c>
      <c r="S130" s="38">
        <v>5</v>
      </c>
      <c r="T130" s="35"/>
      <c r="U130" s="35">
        <v>428</v>
      </c>
      <c r="V130" s="35">
        <v>35</v>
      </c>
      <c r="W130" s="35">
        <v>50</v>
      </c>
      <c r="X130" s="58">
        <v>16145.7431077</v>
      </c>
      <c r="Y130" s="58">
        <v>16146</v>
      </c>
    </row>
    <row r="131" spans="1:25" s="58" customFormat="1" ht="12">
      <c r="A131" s="56">
        <v>428</v>
      </c>
      <c r="B131" s="35">
        <v>428035057</v>
      </c>
      <c r="C131" s="37" t="s">
        <v>510</v>
      </c>
      <c r="D131" s="38">
        <v>0</v>
      </c>
      <c r="E131" s="38">
        <v>0</v>
      </c>
      <c r="F131" s="38">
        <v>21</v>
      </c>
      <c r="G131" s="38">
        <v>79</v>
      </c>
      <c r="H131" s="38">
        <v>44</v>
      </c>
      <c r="I131" s="38">
        <v>28</v>
      </c>
      <c r="J131" s="38">
        <v>0</v>
      </c>
      <c r="K131" s="57">
        <v>6.7080000000000002</v>
      </c>
      <c r="L131" s="38">
        <v>0</v>
      </c>
      <c r="M131" s="38">
        <v>29</v>
      </c>
      <c r="N131" s="38">
        <v>0</v>
      </c>
      <c r="O131" s="38">
        <v>0</v>
      </c>
      <c r="P131" s="38">
        <v>132</v>
      </c>
      <c r="Q131" s="38">
        <v>172</v>
      </c>
      <c r="R131" s="57">
        <v>1.0900000000000001</v>
      </c>
      <c r="S131" s="38">
        <v>12</v>
      </c>
      <c r="T131" s="35"/>
      <c r="U131" s="35">
        <v>428</v>
      </c>
      <c r="V131" s="35">
        <v>35</v>
      </c>
      <c r="W131" s="35">
        <v>57</v>
      </c>
      <c r="X131" s="58">
        <v>3165715.6316244002</v>
      </c>
      <c r="Y131" s="58">
        <v>18405</v>
      </c>
    </row>
    <row r="132" spans="1:25" s="58" customFormat="1" ht="12">
      <c r="A132" s="56">
        <v>428</v>
      </c>
      <c r="B132" s="35">
        <v>428035073</v>
      </c>
      <c r="C132" s="37" t="s">
        <v>510</v>
      </c>
      <c r="D132" s="38">
        <v>0</v>
      </c>
      <c r="E132" s="38">
        <v>0</v>
      </c>
      <c r="F132" s="38">
        <v>1</v>
      </c>
      <c r="G132" s="38">
        <v>5</v>
      </c>
      <c r="H132" s="38">
        <v>7</v>
      </c>
      <c r="I132" s="38">
        <v>3</v>
      </c>
      <c r="J132" s="38">
        <v>0</v>
      </c>
      <c r="K132" s="57">
        <v>0.624</v>
      </c>
      <c r="L132" s="38">
        <v>0</v>
      </c>
      <c r="M132" s="38">
        <v>0</v>
      </c>
      <c r="N132" s="38">
        <v>0</v>
      </c>
      <c r="O132" s="38">
        <v>0</v>
      </c>
      <c r="P132" s="38">
        <v>7</v>
      </c>
      <c r="Q132" s="38">
        <v>16</v>
      </c>
      <c r="R132" s="57">
        <v>1.0900000000000001</v>
      </c>
      <c r="S132" s="38">
        <v>6</v>
      </c>
      <c r="T132" s="35"/>
      <c r="U132" s="35">
        <v>428</v>
      </c>
      <c r="V132" s="35">
        <v>35</v>
      </c>
      <c r="W132" s="35">
        <v>73</v>
      </c>
      <c r="X132" s="58">
        <v>224608.71352319999</v>
      </c>
      <c r="Y132" s="58">
        <v>14038</v>
      </c>
    </row>
    <row r="133" spans="1:25" s="58" customFormat="1" ht="12">
      <c r="A133" s="56">
        <v>428</v>
      </c>
      <c r="B133" s="35">
        <v>428035093</v>
      </c>
      <c r="C133" s="37" t="s">
        <v>510</v>
      </c>
      <c r="D133" s="38">
        <v>0</v>
      </c>
      <c r="E133" s="38">
        <v>0</v>
      </c>
      <c r="F133" s="38">
        <v>0</v>
      </c>
      <c r="G133" s="38">
        <v>4</v>
      </c>
      <c r="H133" s="38">
        <v>1</v>
      </c>
      <c r="I133" s="38">
        <v>2</v>
      </c>
      <c r="J133" s="38">
        <v>0</v>
      </c>
      <c r="K133" s="57">
        <v>0.27300000000000002</v>
      </c>
      <c r="L133" s="38">
        <v>0</v>
      </c>
      <c r="M133" s="38">
        <v>1</v>
      </c>
      <c r="N133" s="38">
        <v>0</v>
      </c>
      <c r="O133" s="38">
        <v>0</v>
      </c>
      <c r="P133" s="38">
        <v>6</v>
      </c>
      <c r="Q133" s="38">
        <v>7</v>
      </c>
      <c r="R133" s="57">
        <v>1.0900000000000001</v>
      </c>
      <c r="S133" s="38">
        <v>11</v>
      </c>
      <c r="T133" s="35"/>
      <c r="U133" s="35">
        <v>428</v>
      </c>
      <c r="V133" s="35">
        <v>35</v>
      </c>
      <c r="W133" s="35">
        <v>93</v>
      </c>
      <c r="X133" s="58">
        <v>132022.04325389999</v>
      </c>
      <c r="Y133" s="58">
        <v>18860</v>
      </c>
    </row>
    <row r="134" spans="1:25" s="58" customFormat="1" ht="12">
      <c r="A134" s="56">
        <v>428</v>
      </c>
      <c r="B134" s="35">
        <v>428035095</v>
      </c>
      <c r="C134" s="37" t="s">
        <v>510</v>
      </c>
      <c r="D134" s="38">
        <v>0</v>
      </c>
      <c r="E134" s="38">
        <v>0</v>
      </c>
      <c r="F134" s="38">
        <v>0</v>
      </c>
      <c r="G134" s="38">
        <v>1</v>
      </c>
      <c r="H134" s="38">
        <v>0</v>
      </c>
      <c r="I134" s="38">
        <v>0</v>
      </c>
      <c r="J134" s="38">
        <v>0</v>
      </c>
      <c r="K134" s="57">
        <v>3.9E-2</v>
      </c>
      <c r="L134" s="38">
        <v>0</v>
      </c>
      <c r="M134" s="38">
        <v>0</v>
      </c>
      <c r="N134" s="38">
        <v>0</v>
      </c>
      <c r="O134" s="38">
        <v>0</v>
      </c>
      <c r="P134" s="38">
        <v>1</v>
      </c>
      <c r="Q134" s="38">
        <v>1</v>
      </c>
      <c r="R134" s="57">
        <v>1.0900000000000001</v>
      </c>
      <c r="S134" s="38">
        <v>12</v>
      </c>
      <c r="T134" s="35"/>
      <c r="U134" s="35">
        <v>428</v>
      </c>
      <c r="V134" s="35">
        <v>35</v>
      </c>
      <c r="W134" s="35">
        <v>95</v>
      </c>
      <c r="X134" s="58">
        <v>19658.447607700004</v>
      </c>
      <c r="Y134" s="58">
        <v>19658</v>
      </c>
    </row>
    <row r="135" spans="1:25" s="58" customFormat="1" ht="12">
      <c r="A135" s="56">
        <v>428</v>
      </c>
      <c r="B135" s="35">
        <v>428035128</v>
      </c>
      <c r="C135" s="37" t="s">
        <v>510</v>
      </c>
      <c r="D135" s="38">
        <v>0</v>
      </c>
      <c r="E135" s="38">
        <v>0</v>
      </c>
      <c r="F135" s="38">
        <v>0</v>
      </c>
      <c r="G135" s="38">
        <v>1</v>
      </c>
      <c r="H135" s="38">
        <v>0</v>
      </c>
      <c r="I135" s="38">
        <v>0</v>
      </c>
      <c r="J135" s="38">
        <v>0</v>
      </c>
      <c r="K135" s="57">
        <v>3.9E-2</v>
      </c>
      <c r="L135" s="38">
        <v>0</v>
      </c>
      <c r="M135" s="38">
        <v>0</v>
      </c>
      <c r="N135" s="38">
        <v>0</v>
      </c>
      <c r="O135" s="38">
        <v>0</v>
      </c>
      <c r="P135" s="38">
        <v>1</v>
      </c>
      <c r="Q135" s="38">
        <v>1</v>
      </c>
      <c r="R135" s="57">
        <v>1.0900000000000001</v>
      </c>
      <c r="S135" s="38">
        <v>10</v>
      </c>
      <c r="T135" s="35"/>
      <c r="U135" s="35">
        <v>428</v>
      </c>
      <c r="V135" s="35">
        <v>35</v>
      </c>
      <c r="W135" s="35">
        <v>128</v>
      </c>
      <c r="X135" s="58">
        <v>18582.826807699999</v>
      </c>
      <c r="Y135" s="58">
        <v>18583</v>
      </c>
    </row>
    <row r="136" spans="1:25" s="58" customFormat="1" ht="12">
      <c r="A136" s="56">
        <v>428</v>
      </c>
      <c r="B136" s="35">
        <v>428035133</v>
      </c>
      <c r="C136" s="37" t="s">
        <v>510</v>
      </c>
      <c r="D136" s="38">
        <v>0</v>
      </c>
      <c r="E136" s="38">
        <v>0</v>
      </c>
      <c r="F136" s="38">
        <v>0</v>
      </c>
      <c r="G136" s="38">
        <v>0</v>
      </c>
      <c r="H136" s="38">
        <v>2</v>
      </c>
      <c r="I136" s="38">
        <v>2</v>
      </c>
      <c r="J136" s="38">
        <v>0</v>
      </c>
      <c r="K136" s="57">
        <v>0.156</v>
      </c>
      <c r="L136" s="38">
        <v>0</v>
      </c>
      <c r="M136" s="38">
        <v>0</v>
      </c>
      <c r="N136" s="38">
        <v>0</v>
      </c>
      <c r="O136" s="38">
        <v>0</v>
      </c>
      <c r="P136" s="38">
        <v>2</v>
      </c>
      <c r="Q136" s="38">
        <v>4</v>
      </c>
      <c r="R136" s="57">
        <v>1.0900000000000001</v>
      </c>
      <c r="S136" s="38">
        <v>9</v>
      </c>
      <c r="T136" s="35"/>
      <c r="U136" s="35">
        <v>428</v>
      </c>
      <c r="V136" s="35">
        <v>35</v>
      </c>
      <c r="W136" s="35">
        <v>133</v>
      </c>
      <c r="X136" s="58">
        <v>61826.019230800011</v>
      </c>
      <c r="Y136" s="58">
        <v>15457</v>
      </c>
    </row>
    <row r="137" spans="1:25" s="58" customFormat="1" ht="12">
      <c r="A137" s="56">
        <v>428</v>
      </c>
      <c r="B137" s="35">
        <v>428035163</v>
      </c>
      <c r="C137" s="37" t="s">
        <v>510</v>
      </c>
      <c r="D137" s="38">
        <v>0</v>
      </c>
      <c r="E137" s="38">
        <v>0</v>
      </c>
      <c r="F137" s="38">
        <v>0</v>
      </c>
      <c r="G137" s="38">
        <v>9</v>
      </c>
      <c r="H137" s="38">
        <v>4</v>
      </c>
      <c r="I137" s="38">
        <v>3</v>
      </c>
      <c r="J137" s="38">
        <v>0</v>
      </c>
      <c r="K137" s="57">
        <v>0.624</v>
      </c>
      <c r="L137" s="38">
        <v>0</v>
      </c>
      <c r="M137" s="38">
        <v>0</v>
      </c>
      <c r="N137" s="38">
        <v>0</v>
      </c>
      <c r="O137" s="38">
        <v>0</v>
      </c>
      <c r="P137" s="38">
        <v>10</v>
      </c>
      <c r="Q137" s="38">
        <v>16</v>
      </c>
      <c r="R137" s="57">
        <v>1.0900000000000001</v>
      </c>
      <c r="S137" s="38">
        <v>11</v>
      </c>
      <c r="T137" s="35"/>
      <c r="U137" s="35">
        <v>428</v>
      </c>
      <c r="V137" s="35">
        <v>35</v>
      </c>
      <c r="W137" s="35">
        <v>163</v>
      </c>
      <c r="X137" s="58">
        <v>263357.14532320003</v>
      </c>
      <c r="Y137" s="58">
        <v>16460</v>
      </c>
    </row>
    <row r="138" spans="1:25" s="58" customFormat="1" ht="12">
      <c r="A138" s="56">
        <v>428</v>
      </c>
      <c r="B138" s="35">
        <v>428035165</v>
      </c>
      <c r="C138" s="37" t="s">
        <v>510</v>
      </c>
      <c r="D138" s="38">
        <v>0</v>
      </c>
      <c r="E138" s="38">
        <v>0</v>
      </c>
      <c r="F138" s="38">
        <v>1</v>
      </c>
      <c r="G138" s="38">
        <v>4</v>
      </c>
      <c r="H138" s="38">
        <v>3</v>
      </c>
      <c r="I138" s="38">
        <v>0</v>
      </c>
      <c r="J138" s="38">
        <v>0</v>
      </c>
      <c r="K138" s="57">
        <v>0.312</v>
      </c>
      <c r="L138" s="38">
        <v>0</v>
      </c>
      <c r="M138" s="38">
        <v>0</v>
      </c>
      <c r="N138" s="38">
        <v>0</v>
      </c>
      <c r="O138" s="38">
        <v>0</v>
      </c>
      <c r="P138" s="38">
        <v>7</v>
      </c>
      <c r="Q138" s="38">
        <v>8</v>
      </c>
      <c r="R138" s="57">
        <v>1.0900000000000001</v>
      </c>
      <c r="S138" s="38">
        <v>10</v>
      </c>
      <c r="T138" s="35"/>
      <c r="U138" s="35">
        <v>428</v>
      </c>
      <c r="V138" s="35">
        <v>35</v>
      </c>
      <c r="W138" s="35">
        <v>165</v>
      </c>
      <c r="X138" s="58">
        <v>140251.25756160001</v>
      </c>
      <c r="Y138" s="58">
        <v>17531</v>
      </c>
    </row>
    <row r="139" spans="1:25" s="58" customFormat="1" ht="12">
      <c r="A139" s="56">
        <v>428</v>
      </c>
      <c r="B139" s="35">
        <v>428035189</v>
      </c>
      <c r="C139" s="37" t="s">
        <v>510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1</v>
      </c>
      <c r="J139" s="38">
        <v>0</v>
      </c>
      <c r="K139" s="57">
        <v>3.9E-2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1</v>
      </c>
      <c r="R139" s="57">
        <v>1.0900000000000001</v>
      </c>
      <c r="S139" s="38">
        <v>3</v>
      </c>
      <c r="T139" s="35"/>
      <c r="U139" s="35">
        <v>428</v>
      </c>
      <c r="V139" s="35">
        <v>35</v>
      </c>
      <c r="W139" s="35">
        <v>189</v>
      </c>
      <c r="X139" s="58">
        <v>13129.027107700003</v>
      </c>
      <c r="Y139" s="58">
        <v>13129</v>
      </c>
    </row>
    <row r="140" spans="1:25" s="58" customFormat="1" ht="12">
      <c r="A140" s="56">
        <v>428</v>
      </c>
      <c r="B140" s="35">
        <v>428035220</v>
      </c>
      <c r="C140" s="37" t="s">
        <v>510</v>
      </c>
      <c r="D140" s="38">
        <v>0</v>
      </c>
      <c r="E140" s="38">
        <v>0</v>
      </c>
      <c r="F140" s="38">
        <v>0</v>
      </c>
      <c r="G140" s="38">
        <v>1</v>
      </c>
      <c r="H140" s="38">
        <v>2</v>
      </c>
      <c r="I140" s="38">
        <v>4</v>
      </c>
      <c r="J140" s="38">
        <v>0</v>
      </c>
      <c r="K140" s="57">
        <v>0.27300000000000002</v>
      </c>
      <c r="L140" s="38">
        <v>0</v>
      </c>
      <c r="M140" s="38">
        <v>0</v>
      </c>
      <c r="N140" s="38">
        <v>0</v>
      </c>
      <c r="O140" s="38">
        <v>0</v>
      </c>
      <c r="P140" s="38">
        <v>4</v>
      </c>
      <c r="Q140" s="38">
        <v>7</v>
      </c>
      <c r="R140" s="57">
        <v>1.0900000000000001</v>
      </c>
      <c r="S140" s="38">
        <v>8</v>
      </c>
      <c r="T140" s="35"/>
      <c r="U140" s="35">
        <v>428</v>
      </c>
      <c r="V140" s="35">
        <v>35</v>
      </c>
      <c r="W140" s="35">
        <v>220</v>
      </c>
      <c r="X140" s="58">
        <v>111472.9591539</v>
      </c>
      <c r="Y140" s="58">
        <v>15925</v>
      </c>
    </row>
    <row r="141" spans="1:25" s="58" customFormat="1" ht="12">
      <c r="A141" s="56">
        <v>428</v>
      </c>
      <c r="B141" s="35">
        <v>428035243</v>
      </c>
      <c r="C141" s="37" t="s">
        <v>510</v>
      </c>
      <c r="D141" s="38">
        <v>0</v>
      </c>
      <c r="E141" s="38">
        <v>0</v>
      </c>
      <c r="F141" s="38">
        <v>0</v>
      </c>
      <c r="G141" s="38">
        <v>2</v>
      </c>
      <c r="H141" s="38">
        <v>1</v>
      </c>
      <c r="I141" s="38">
        <v>1</v>
      </c>
      <c r="J141" s="38">
        <v>0</v>
      </c>
      <c r="K141" s="57">
        <v>0.156</v>
      </c>
      <c r="L141" s="38">
        <v>0</v>
      </c>
      <c r="M141" s="38">
        <v>0</v>
      </c>
      <c r="N141" s="38">
        <v>0</v>
      </c>
      <c r="O141" s="38">
        <v>0</v>
      </c>
      <c r="P141" s="38">
        <v>4</v>
      </c>
      <c r="Q141" s="38">
        <v>4</v>
      </c>
      <c r="R141" s="57">
        <v>1.0900000000000001</v>
      </c>
      <c r="S141" s="38">
        <v>10</v>
      </c>
      <c r="T141" s="35"/>
      <c r="U141" s="35">
        <v>428</v>
      </c>
      <c r="V141" s="35">
        <v>35</v>
      </c>
      <c r="W141" s="35">
        <v>243</v>
      </c>
      <c r="X141" s="58">
        <v>75570.407130800013</v>
      </c>
      <c r="Y141" s="58">
        <v>18893</v>
      </c>
    </row>
    <row r="142" spans="1:25" s="58" customFormat="1" ht="12">
      <c r="A142" s="56">
        <v>428</v>
      </c>
      <c r="B142" s="35">
        <v>428035244</v>
      </c>
      <c r="C142" s="37" t="s">
        <v>510</v>
      </c>
      <c r="D142" s="38">
        <v>0</v>
      </c>
      <c r="E142" s="38">
        <v>0</v>
      </c>
      <c r="F142" s="38">
        <v>1</v>
      </c>
      <c r="G142" s="38">
        <v>7</v>
      </c>
      <c r="H142" s="38">
        <v>8</v>
      </c>
      <c r="I142" s="38">
        <v>14</v>
      </c>
      <c r="J142" s="38">
        <v>0</v>
      </c>
      <c r="K142" s="57">
        <v>1.17</v>
      </c>
      <c r="L142" s="38">
        <v>0</v>
      </c>
      <c r="M142" s="38">
        <v>1</v>
      </c>
      <c r="N142" s="38">
        <v>0</v>
      </c>
      <c r="O142" s="38">
        <v>0</v>
      </c>
      <c r="P142" s="38">
        <v>10</v>
      </c>
      <c r="Q142" s="38">
        <v>30</v>
      </c>
      <c r="R142" s="57">
        <v>1.0900000000000001</v>
      </c>
      <c r="S142" s="38">
        <v>10</v>
      </c>
      <c r="T142" s="35"/>
      <c r="U142" s="35">
        <v>428</v>
      </c>
      <c r="V142" s="35">
        <v>35</v>
      </c>
      <c r="W142" s="35">
        <v>244</v>
      </c>
      <c r="X142" s="58">
        <v>438034.17013099999</v>
      </c>
      <c r="Y142" s="58">
        <v>14601</v>
      </c>
    </row>
    <row r="143" spans="1:25" s="58" customFormat="1" ht="12">
      <c r="A143" s="56">
        <v>428</v>
      </c>
      <c r="B143" s="35">
        <v>428035248</v>
      </c>
      <c r="C143" s="37" t="s">
        <v>510</v>
      </c>
      <c r="D143" s="38">
        <v>0</v>
      </c>
      <c r="E143" s="38">
        <v>0</v>
      </c>
      <c r="F143" s="38">
        <v>1</v>
      </c>
      <c r="G143" s="38">
        <v>11</v>
      </c>
      <c r="H143" s="38">
        <v>6</v>
      </c>
      <c r="I143" s="38">
        <v>7</v>
      </c>
      <c r="J143" s="38">
        <v>0</v>
      </c>
      <c r="K143" s="57">
        <v>0.97499999999999998</v>
      </c>
      <c r="L143" s="38">
        <v>0</v>
      </c>
      <c r="M143" s="38">
        <v>3</v>
      </c>
      <c r="N143" s="38">
        <v>0</v>
      </c>
      <c r="O143" s="38">
        <v>0</v>
      </c>
      <c r="P143" s="38">
        <v>14</v>
      </c>
      <c r="Q143" s="38">
        <v>25</v>
      </c>
      <c r="R143" s="57">
        <v>1.0900000000000001</v>
      </c>
      <c r="S143" s="38">
        <v>11</v>
      </c>
      <c r="T143" s="35"/>
      <c r="U143" s="35">
        <v>428</v>
      </c>
      <c r="V143" s="35">
        <v>35</v>
      </c>
      <c r="W143" s="35">
        <v>248</v>
      </c>
      <c r="X143" s="58">
        <v>411732.63299250003</v>
      </c>
      <c r="Y143" s="58">
        <v>16469</v>
      </c>
    </row>
    <row r="144" spans="1:25" s="58" customFormat="1" ht="12">
      <c r="A144" s="56">
        <v>428</v>
      </c>
      <c r="B144" s="35">
        <v>428035258</v>
      </c>
      <c r="C144" s="37" t="s">
        <v>510</v>
      </c>
      <c r="D144" s="38">
        <v>0</v>
      </c>
      <c r="E144" s="38">
        <v>0</v>
      </c>
      <c r="F144" s="38">
        <v>0</v>
      </c>
      <c r="G144" s="38">
        <v>1</v>
      </c>
      <c r="H144" s="38">
        <v>1</v>
      </c>
      <c r="I144" s="38">
        <v>0</v>
      </c>
      <c r="J144" s="38">
        <v>0</v>
      </c>
      <c r="K144" s="57">
        <v>7.8E-2</v>
      </c>
      <c r="L144" s="38">
        <v>0</v>
      </c>
      <c r="M144" s="38">
        <v>0</v>
      </c>
      <c r="N144" s="38">
        <v>0</v>
      </c>
      <c r="O144" s="38">
        <v>0</v>
      </c>
      <c r="P144" s="38">
        <v>2</v>
      </c>
      <c r="Q144" s="38">
        <v>2</v>
      </c>
      <c r="R144" s="57">
        <v>1.0900000000000001</v>
      </c>
      <c r="S144" s="38">
        <v>10</v>
      </c>
      <c r="T144" s="35"/>
      <c r="U144" s="35">
        <v>428</v>
      </c>
      <c r="V144" s="35">
        <v>35</v>
      </c>
      <c r="W144" s="35">
        <v>258</v>
      </c>
      <c r="X144" s="58">
        <v>36750.489515399997</v>
      </c>
      <c r="Y144" s="58">
        <v>18375</v>
      </c>
    </row>
    <row r="145" spans="1:25" s="58" customFormat="1" ht="12">
      <c r="A145" s="56">
        <v>428</v>
      </c>
      <c r="B145" s="35">
        <v>428035262</v>
      </c>
      <c r="C145" s="37" t="s">
        <v>510</v>
      </c>
      <c r="D145" s="38">
        <v>0</v>
      </c>
      <c r="E145" s="38">
        <v>0</v>
      </c>
      <c r="F145" s="38">
        <v>0</v>
      </c>
      <c r="G145" s="38">
        <v>1</v>
      </c>
      <c r="H145" s="38">
        <v>1</v>
      </c>
      <c r="I145" s="38">
        <v>1</v>
      </c>
      <c r="J145" s="38">
        <v>0</v>
      </c>
      <c r="K145" s="57">
        <v>0.11700000000000001</v>
      </c>
      <c r="L145" s="38">
        <v>0</v>
      </c>
      <c r="M145" s="38">
        <v>0</v>
      </c>
      <c r="N145" s="38">
        <v>0</v>
      </c>
      <c r="O145" s="38">
        <v>0</v>
      </c>
      <c r="P145" s="38">
        <v>3</v>
      </c>
      <c r="Q145" s="38">
        <v>3</v>
      </c>
      <c r="R145" s="57">
        <v>1.0900000000000001</v>
      </c>
      <c r="S145" s="38">
        <v>9</v>
      </c>
      <c r="T145" s="35"/>
      <c r="U145" s="35">
        <v>428</v>
      </c>
      <c r="V145" s="35">
        <v>35</v>
      </c>
      <c r="W145" s="35">
        <v>262</v>
      </c>
      <c r="X145" s="58">
        <v>55836.539723100002</v>
      </c>
      <c r="Y145" s="58">
        <v>18612</v>
      </c>
    </row>
    <row r="146" spans="1:25" s="58" customFormat="1" ht="12">
      <c r="A146" s="56">
        <v>428</v>
      </c>
      <c r="B146" s="35">
        <v>428035285</v>
      </c>
      <c r="C146" s="37" t="s">
        <v>510</v>
      </c>
      <c r="D146" s="38">
        <v>0</v>
      </c>
      <c r="E146" s="38">
        <v>0</v>
      </c>
      <c r="F146" s="38">
        <v>0</v>
      </c>
      <c r="G146" s="38">
        <v>0</v>
      </c>
      <c r="H146" s="38">
        <v>1</v>
      </c>
      <c r="I146" s="38">
        <v>2</v>
      </c>
      <c r="J146" s="38">
        <v>0</v>
      </c>
      <c r="K146" s="57">
        <v>0.11700000000000001</v>
      </c>
      <c r="L146" s="38">
        <v>0</v>
      </c>
      <c r="M146" s="38">
        <v>0</v>
      </c>
      <c r="N146" s="38">
        <v>0</v>
      </c>
      <c r="O146" s="38">
        <v>0</v>
      </c>
      <c r="P146" s="38">
        <v>2</v>
      </c>
      <c r="Q146" s="38">
        <v>3</v>
      </c>
      <c r="R146" s="57">
        <v>1.0900000000000001</v>
      </c>
      <c r="S146" s="38">
        <v>9</v>
      </c>
      <c r="T146" s="35"/>
      <c r="U146" s="35">
        <v>428</v>
      </c>
      <c r="V146" s="35">
        <v>35</v>
      </c>
      <c r="W146" s="35">
        <v>285</v>
      </c>
      <c r="X146" s="58">
        <v>50766.420223100016</v>
      </c>
      <c r="Y146" s="58">
        <v>16922</v>
      </c>
    </row>
    <row r="147" spans="1:25" s="58" customFormat="1" ht="12">
      <c r="A147" s="56">
        <v>428</v>
      </c>
      <c r="B147" s="35">
        <v>428035291</v>
      </c>
      <c r="C147" s="37" t="s">
        <v>510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1</v>
      </c>
      <c r="J147" s="38">
        <v>0</v>
      </c>
      <c r="K147" s="57">
        <v>3.9E-2</v>
      </c>
      <c r="L147" s="38">
        <v>0</v>
      </c>
      <c r="M147" s="38">
        <v>0</v>
      </c>
      <c r="N147" s="38">
        <v>0</v>
      </c>
      <c r="O147" s="38">
        <v>0</v>
      </c>
      <c r="P147" s="38">
        <v>1</v>
      </c>
      <c r="Q147" s="38">
        <v>1</v>
      </c>
      <c r="R147" s="57">
        <v>1.0900000000000001</v>
      </c>
      <c r="S147" s="38">
        <v>5</v>
      </c>
      <c r="T147" s="35"/>
      <c r="U147" s="35">
        <v>428</v>
      </c>
      <c r="V147" s="35">
        <v>35</v>
      </c>
      <c r="W147" s="35">
        <v>291</v>
      </c>
      <c r="X147" s="58">
        <v>18215.171207700005</v>
      </c>
      <c r="Y147" s="58">
        <v>18215</v>
      </c>
    </row>
    <row r="148" spans="1:25" s="58" customFormat="1" ht="12">
      <c r="A148" s="56">
        <v>428</v>
      </c>
      <c r="B148" s="35">
        <v>428035293</v>
      </c>
      <c r="C148" s="37" t="s">
        <v>510</v>
      </c>
      <c r="D148" s="38">
        <v>0</v>
      </c>
      <c r="E148" s="38">
        <v>0</v>
      </c>
      <c r="F148" s="38">
        <v>0</v>
      </c>
      <c r="G148" s="38">
        <v>2</v>
      </c>
      <c r="H148" s="38">
        <v>1</v>
      </c>
      <c r="I148" s="38">
        <v>2</v>
      </c>
      <c r="J148" s="38">
        <v>0</v>
      </c>
      <c r="K148" s="57">
        <v>0.19500000000000001</v>
      </c>
      <c r="L148" s="38">
        <v>0</v>
      </c>
      <c r="M148" s="38">
        <v>0</v>
      </c>
      <c r="N148" s="38">
        <v>0</v>
      </c>
      <c r="O148" s="38">
        <v>0</v>
      </c>
      <c r="P148" s="38">
        <v>5</v>
      </c>
      <c r="Q148" s="38">
        <v>5</v>
      </c>
      <c r="R148" s="57">
        <v>1.0900000000000001</v>
      </c>
      <c r="S148" s="38">
        <v>10</v>
      </c>
      <c r="T148" s="35"/>
      <c r="U148" s="35">
        <v>428</v>
      </c>
      <c r="V148" s="35">
        <v>35</v>
      </c>
      <c r="W148" s="35">
        <v>293</v>
      </c>
      <c r="X148" s="58">
        <v>95807.49793849999</v>
      </c>
      <c r="Y148" s="58">
        <v>19161</v>
      </c>
    </row>
    <row r="149" spans="1:25" s="58" customFormat="1" ht="12">
      <c r="A149" s="56">
        <v>428</v>
      </c>
      <c r="B149" s="35">
        <v>428035307</v>
      </c>
      <c r="C149" s="37" t="s">
        <v>510</v>
      </c>
      <c r="D149" s="38">
        <v>0</v>
      </c>
      <c r="E149" s="38">
        <v>0</v>
      </c>
      <c r="F149" s="38">
        <v>0</v>
      </c>
      <c r="G149" s="38">
        <v>1</v>
      </c>
      <c r="H149" s="38">
        <v>2</v>
      </c>
      <c r="I149" s="38">
        <v>0</v>
      </c>
      <c r="J149" s="38">
        <v>0</v>
      </c>
      <c r="K149" s="57">
        <v>0.11700000000000001</v>
      </c>
      <c r="L149" s="38">
        <v>0</v>
      </c>
      <c r="M149" s="38">
        <v>0</v>
      </c>
      <c r="N149" s="38">
        <v>0</v>
      </c>
      <c r="O149" s="38">
        <v>0</v>
      </c>
      <c r="P149" s="38">
        <v>3</v>
      </c>
      <c r="Q149" s="38">
        <v>3</v>
      </c>
      <c r="R149" s="57">
        <v>1.0900000000000001</v>
      </c>
      <c r="S149" s="38">
        <v>4</v>
      </c>
      <c r="T149" s="35"/>
      <c r="U149" s="35">
        <v>428</v>
      </c>
      <c r="V149" s="35">
        <v>35</v>
      </c>
      <c r="W149" s="35">
        <v>307</v>
      </c>
      <c r="X149" s="58">
        <v>48372.976923100003</v>
      </c>
      <c r="Y149" s="58">
        <v>16124</v>
      </c>
    </row>
    <row r="150" spans="1:25" s="58" customFormat="1" ht="12">
      <c r="A150" s="56">
        <v>428</v>
      </c>
      <c r="B150" s="35">
        <v>428035314</v>
      </c>
      <c r="C150" s="37" t="s">
        <v>510</v>
      </c>
      <c r="D150" s="38">
        <v>0</v>
      </c>
      <c r="E150" s="38">
        <v>0</v>
      </c>
      <c r="F150" s="38">
        <v>0</v>
      </c>
      <c r="G150" s="38">
        <v>2</v>
      </c>
      <c r="H150" s="38">
        <v>0</v>
      </c>
      <c r="I150" s="38">
        <v>0</v>
      </c>
      <c r="J150" s="38">
        <v>0</v>
      </c>
      <c r="K150" s="57">
        <v>7.8E-2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2</v>
      </c>
      <c r="R150" s="57">
        <v>1.0900000000000001</v>
      </c>
      <c r="S150" s="38">
        <v>7</v>
      </c>
      <c r="T150" s="35"/>
      <c r="U150" s="35">
        <v>428</v>
      </c>
      <c r="V150" s="35">
        <v>35</v>
      </c>
      <c r="W150" s="35">
        <v>314</v>
      </c>
      <c r="X150" s="58">
        <v>22949.526215400001</v>
      </c>
      <c r="Y150" s="58">
        <v>11475</v>
      </c>
    </row>
    <row r="151" spans="1:25" s="58" customFormat="1" ht="12">
      <c r="A151" s="56">
        <v>428</v>
      </c>
      <c r="B151" s="35">
        <v>428035336</v>
      </c>
      <c r="C151" s="37" t="s">
        <v>510</v>
      </c>
      <c r="D151" s="38">
        <v>0</v>
      </c>
      <c r="E151" s="38">
        <v>0</v>
      </c>
      <c r="F151" s="38">
        <v>0</v>
      </c>
      <c r="G151" s="38">
        <v>2</v>
      </c>
      <c r="H151" s="38">
        <v>1</v>
      </c>
      <c r="I151" s="38">
        <v>0</v>
      </c>
      <c r="J151" s="38">
        <v>0</v>
      </c>
      <c r="K151" s="57">
        <v>0.11700000000000001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3</v>
      </c>
      <c r="R151" s="57">
        <v>1.0900000000000001</v>
      </c>
      <c r="S151" s="38">
        <v>8</v>
      </c>
      <c r="T151" s="35"/>
      <c r="U151" s="35">
        <v>428</v>
      </c>
      <c r="V151" s="35">
        <v>35</v>
      </c>
      <c r="W151" s="35">
        <v>336</v>
      </c>
      <c r="X151" s="58">
        <v>34009.125223099996</v>
      </c>
      <c r="Y151" s="58">
        <v>11336</v>
      </c>
    </row>
    <row r="152" spans="1:25" s="58" customFormat="1" ht="12">
      <c r="A152" s="56">
        <v>428</v>
      </c>
      <c r="B152" s="35">
        <v>428035346</v>
      </c>
      <c r="C152" s="37" t="s">
        <v>510</v>
      </c>
      <c r="D152" s="38">
        <v>0</v>
      </c>
      <c r="E152" s="38">
        <v>0</v>
      </c>
      <c r="F152" s="38">
        <v>0</v>
      </c>
      <c r="G152" s="38">
        <v>5</v>
      </c>
      <c r="H152" s="38">
        <v>1</v>
      </c>
      <c r="I152" s="38">
        <v>2</v>
      </c>
      <c r="J152" s="38">
        <v>0</v>
      </c>
      <c r="K152" s="57">
        <v>0.312</v>
      </c>
      <c r="L152" s="38">
        <v>0</v>
      </c>
      <c r="M152" s="38">
        <v>2</v>
      </c>
      <c r="N152" s="38">
        <v>0</v>
      </c>
      <c r="O152" s="38">
        <v>0</v>
      </c>
      <c r="P152" s="38">
        <v>4</v>
      </c>
      <c r="Q152" s="38">
        <v>8</v>
      </c>
      <c r="R152" s="57">
        <v>1.0900000000000001</v>
      </c>
      <c r="S152" s="38">
        <v>8</v>
      </c>
      <c r="T152" s="35"/>
      <c r="U152" s="35">
        <v>428</v>
      </c>
      <c r="V152" s="35">
        <v>35</v>
      </c>
      <c r="W152" s="35">
        <v>346</v>
      </c>
      <c r="X152" s="58">
        <v>125914.47356160003</v>
      </c>
      <c r="Y152" s="58">
        <v>15739</v>
      </c>
    </row>
    <row r="153" spans="1:25" s="58" customFormat="1" ht="12">
      <c r="A153" s="56">
        <v>428</v>
      </c>
      <c r="B153" s="35">
        <v>428035350</v>
      </c>
      <c r="C153" s="37" t="s">
        <v>510</v>
      </c>
      <c r="D153" s="38">
        <v>0</v>
      </c>
      <c r="E153" s="38">
        <v>0</v>
      </c>
      <c r="F153" s="38">
        <v>0</v>
      </c>
      <c r="G153" s="38">
        <v>1</v>
      </c>
      <c r="H153" s="38">
        <v>0</v>
      </c>
      <c r="I153" s="38">
        <v>0</v>
      </c>
      <c r="J153" s="38">
        <v>0</v>
      </c>
      <c r="K153" s="57">
        <v>3.9E-2</v>
      </c>
      <c r="L153" s="38">
        <v>0</v>
      </c>
      <c r="M153" s="38">
        <v>0</v>
      </c>
      <c r="N153" s="38">
        <v>0</v>
      </c>
      <c r="O153" s="38">
        <v>0</v>
      </c>
      <c r="P153" s="38">
        <v>1</v>
      </c>
      <c r="Q153" s="38">
        <v>1</v>
      </c>
      <c r="R153" s="57">
        <v>1.0900000000000001</v>
      </c>
      <c r="S153" s="38">
        <v>3</v>
      </c>
      <c r="T153" s="35"/>
      <c r="U153" s="35">
        <v>428</v>
      </c>
      <c r="V153" s="35">
        <v>35</v>
      </c>
      <c r="W153" s="35">
        <v>350</v>
      </c>
      <c r="X153" s="58">
        <v>16241.286207700003</v>
      </c>
      <c r="Y153" s="58">
        <v>16241</v>
      </c>
    </row>
    <row r="154" spans="1:25" s="58" customFormat="1" ht="12">
      <c r="A154" s="56">
        <v>429</v>
      </c>
      <c r="B154" s="35">
        <v>429163030</v>
      </c>
      <c r="C154" s="37" t="s">
        <v>511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4</v>
      </c>
      <c r="J154" s="38">
        <v>0</v>
      </c>
      <c r="K154" s="57">
        <v>0.156</v>
      </c>
      <c r="L154" s="38">
        <v>0</v>
      </c>
      <c r="M154" s="38">
        <v>0</v>
      </c>
      <c r="N154" s="38">
        <v>0</v>
      </c>
      <c r="O154" s="38">
        <v>0</v>
      </c>
      <c r="P154" s="38">
        <v>4</v>
      </c>
      <c r="Q154" s="38">
        <v>4</v>
      </c>
      <c r="R154" s="57">
        <v>1</v>
      </c>
      <c r="S154" s="38">
        <v>7</v>
      </c>
      <c r="T154" s="35"/>
      <c r="U154" s="35">
        <v>429</v>
      </c>
      <c r="V154" s="35">
        <v>163</v>
      </c>
      <c r="W154" s="35">
        <v>30</v>
      </c>
      <c r="X154" s="58">
        <v>71028.17472000001</v>
      </c>
      <c r="Y154" s="58">
        <v>17757</v>
      </c>
    </row>
    <row r="155" spans="1:25" s="58" customFormat="1" ht="12">
      <c r="A155" s="56">
        <v>429</v>
      </c>
      <c r="B155" s="35">
        <v>429163035</v>
      </c>
      <c r="C155" s="37" t="s">
        <v>511</v>
      </c>
      <c r="D155" s="38">
        <v>0</v>
      </c>
      <c r="E155" s="38">
        <v>0</v>
      </c>
      <c r="F155" s="38">
        <v>0</v>
      </c>
      <c r="G155" s="38">
        <v>0</v>
      </c>
      <c r="H155" s="38">
        <v>1</v>
      </c>
      <c r="I155" s="38">
        <v>1</v>
      </c>
      <c r="J155" s="38">
        <v>0</v>
      </c>
      <c r="K155" s="57">
        <v>7.8E-2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2</v>
      </c>
      <c r="R155" s="57">
        <v>1</v>
      </c>
      <c r="S155" s="38">
        <v>11</v>
      </c>
      <c r="T155" s="35"/>
      <c r="U155" s="35">
        <v>429</v>
      </c>
      <c r="V155" s="35">
        <v>163</v>
      </c>
      <c r="W155" s="35">
        <v>35</v>
      </c>
      <c r="X155" s="58">
        <v>22574.307359999999</v>
      </c>
      <c r="Y155" s="58">
        <v>11287</v>
      </c>
    </row>
    <row r="156" spans="1:25" s="58" customFormat="1" ht="12">
      <c r="A156" s="56">
        <v>429</v>
      </c>
      <c r="B156" s="35">
        <v>429163049</v>
      </c>
      <c r="C156" s="37" t="s">
        <v>511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1</v>
      </c>
      <c r="J156" s="38">
        <v>0</v>
      </c>
      <c r="K156" s="57">
        <v>3.9E-2</v>
      </c>
      <c r="L156" s="38">
        <v>0</v>
      </c>
      <c r="M156" s="38">
        <v>0</v>
      </c>
      <c r="N156" s="38">
        <v>0</v>
      </c>
      <c r="O156" s="38">
        <v>0</v>
      </c>
      <c r="P156" s="38">
        <v>1</v>
      </c>
      <c r="Q156" s="38">
        <v>1</v>
      </c>
      <c r="R156" s="57">
        <v>1</v>
      </c>
      <c r="S156" s="38">
        <v>8</v>
      </c>
      <c r="T156" s="35"/>
      <c r="U156" s="35">
        <v>429</v>
      </c>
      <c r="V156" s="35">
        <v>163</v>
      </c>
      <c r="W156" s="35">
        <v>49</v>
      </c>
      <c r="X156" s="58">
        <v>18112.203679999999</v>
      </c>
      <c r="Y156" s="58">
        <v>18112</v>
      </c>
    </row>
    <row r="157" spans="1:25" s="58" customFormat="1" ht="12">
      <c r="A157" s="56">
        <v>429</v>
      </c>
      <c r="B157" s="35">
        <v>429163057</v>
      </c>
      <c r="C157" s="37" t="s">
        <v>511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2</v>
      </c>
      <c r="J157" s="38">
        <v>0</v>
      </c>
      <c r="K157" s="57">
        <v>7.8E-2</v>
      </c>
      <c r="L157" s="38">
        <v>0</v>
      </c>
      <c r="M157" s="38">
        <v>0</v>
      </c>
      <c r="N157" s="38">
        <v>0</v>
      </c>
      <c r="O157" s="38">
        <v>1</v>
      </c>
      <c r="P157" s="38">
        <v>2</v>
      </c>
      <c r="Q157" s="38">
        <v>2</v>
      </c>
      <c r="R157" s="57">
        <v>1</v>
      </c>
      <c r="S157" s="38">
        <v>12</v>
      </c>
      <c r="T157" s="35"/>
      <c r="U157" s="35">
        <v>429</v>
      </c>
      <c r="V157" s="35">
        <v>163</v>
      </c>
      <c r="W157" s="35">
        <v>57</v>
      </c>
      <c r="X157" s="58">
        <v>42536.317360000001</v>
      </c>
      <c r="Y157" s="58">
        <v>21268</v>
      </c>
    </row>
    <row r="158" spans="1:25" s="58" customFormat="1" ht="12">
      <c r="A158" s="56">
        <v>429</v>
      </c>
      <c r="B158" s="35">
        <v>429163071</v>
      </c>
      <c r="C158" s="37" t="s">
        <v>511</v>
      </c>
      <c r="D158" s="38">
        <v>0</v>
      </c>
      <c r="E158" s="38">
        <v>0</v>
      </c>
      <c r="F158" s="38">
        <v>0</v>
      </c>
      <c r="G158" s="38">
        <v>1</v>
      </c>
      <c r="H158" s="38">
        <v>0</v>
      </c>
      <c r="I158" s="38">
        <v>4</v>
      </c>
      <c r="J158" s="38">
        <v>0</v>
      </c>
      <c r="K158" s="57">
        <v>0.19500000000000001</v>
      </c>
      <c r="L158" s="38">
        <v>0</v>
      </c>
      <c r="M158" s="38">
        <v>0</v>
      </c>
      <c r="N158" s="38">
        <v>0</v>
      </c>
      <c r="O158" s="38">
        <v>0</v>
      </c>
      <c r="P158" s="38">
        <v>3</v>
      </c>
      <c r="Q158" s="38">
        <v>5</v>
      </c>
      <c r="R158" s="57">
        <v>1</v>
      </c>
      <c r="S158" s="38">
        <v>5</v>
      </c>
      <c r="T158" s="35"/>
      <c r="U158" s="35">
        <v>429</v>
      </c>
      <c r="V158" s="35">
        <v>163</v>
      </c>
      <c r="W158" s="35">
        <v>71</v>
      </c>
      <c r="X158" s="58">
        <v>73800.588400000008</v>
      </c>
      <c r="Y158" s="58">
        <v>14760</v>
      </c>
    </row>
    <row r="159" spans="1:25" s="58" customFormat="1" ht="12">
      <c r="A159" s="56">
        <v>429</v>
      </c>
      <c r="B159" s="35">
        <v>429163079</v>
      </c>
      <c r="C159" s="37" t="s">
        <v>511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  <c r="I159" s="38">
        <v>2</v>
      </c>
      <c r="J159" s="38">
        <v>0</v>
      </c>
      <c r="K159" s="57">
        <v>7.8E-2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2</v>
      </c>
      <c r="R159" s="57">
        <v>1</v>
      </c>
      <c r="S159" s="38">
        <v>8</v>
      </c>
      <c r="T159" s="35"/>
      <c r="U159" s="35">
        <v>429</v>
      </c>
      <c r="V159" s="35">
        <v>163</v>
      </c>
      <c r="W159" s="35">
        <v>79</v>
      </c>
      <c r="X159" s="58">
        <v>24485.327359999999</v>
      </c>
      <c r="Y159" s="58">
        <v>12243</v>
      </c>
    </row>
    <row r="160" spans="1:25" s="58" customFormat="1" ht="12">
      <c r="A160" s="56">
        <v>429</v>
      </c>
      <c r="B160" s="35">
        <v>429163160</v>
      </c>
      <c r="C160" s="37" t="s">
        <v>511</v>
      </c>
      <c r="D160" s="38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1</v>
      </c>
      <c r="J160" s="38">
        <v>0</v>
      </c>
      <c r="K160" s="57">
        <v>3.9E-2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1</v>
      </c>
      <c r="R160" s="57">
        <v>1</v>
      </c>
      <c r="S160" s="38">
        <v>11</v>
      </c>
      <c r="T160" s="35"/>
      <c r="U160" s="35">
        <v>429</v>
      </c>
      <c r="V160" s="35">
        <v>163</v>
      </c>
      <c r="W160" s="35">
        <v>160</v>
      </c>
      <c r="X160" s="58">
        <v>12242.66368</v>
      </c>
      <c r="Y160" s="58">
        <v>12243</v>
      </c>
    </row>
    <row r="161" spans="1:25" s="58" customFormat="1" ht="12">
      <c r="A161" s="56">
        <v>429</v>
      </c>
      <c r="B161" s="35">
        <v>429163163</v>
      </c>
      <c r="C161" s="37" t="s">
        <v>511</v>
      </c>
      <c r="D161" s="38">
        <v>0</v>
      </c>
      <c r="E161" s="38">
        <v>0</v>
      </c>
      <c r="F161" s="38">
        <v>121</v>
      </c>
      <c r="G161" s="38">
        <v>599</v>
      </c>
      <c r="H161" s="38">
        <v>357</v>
      </c>
      <c r="I161" s="38">
        <v>461</v>
      </c>
      <c r="J161" s="38">
        <v>0</v>
      </c>
      <c r="K161" s="57">
        <v>59.981999999999999</v>
      </c>
      <c r="L161" s="38">
        <v>0</v>
      </c>
      <c r="M161" s="38">
        <v>166</v>
      </c>
      <c r="N161" s="38">
        <v>31</v>
      </c>
      <c r="O161" s="38">
        <v>25</v>
      </c>
      <c r="P161" s="38">
        <v>1182</v>
      </c>
      <c r="Q161" s="38">
        <v>1538</v>
      </c>
      <c r="R161" s="57">
        <v>1</v>
      </c>
      <c r="S161" s="38">
        <v>11</v>
      </c>
      <c r="T161" s="35"/>
      <c r="U161" s="35">
        <v>429</v>
      </c>
      <c r="V161" s="35">
        <v>163</v>
      </c>
      <c r="W161" s="35">
        <v>163</v>
      </c>
      <c r="X161" s="58">
        <v>26013785.159840003</v>
      </c>
      <c r="Y161" s="58">
        <v>16914</v>
      </c>
    </row>
    <row r="162" spans="1:25" s="58" customFormat="1" ht="12">
      <c r="A162" s="56">
        <v>429</v>
      </c>
      <c r="B162" s="35">
        <v>429163165</v>
      </c>
      <c r="C162" s="37" t="s">
        <v>511</v>
      </c>
      <c r="D162" s="38">
        <v>0</v>
      </c>
      <c r="E162" s="38">
        <v>0</v>
      </c>
      <c r="F162" s="38">
        <v>0</v>
      </c>
      <c r="G162" s="38">
        <v>0</v>
      </c>
      <c r="H162" s="38">
        <v>1</v>
      </c>
      <c r="I162" s="38">
        <v>0</v>
      </c>
      <c r="J162" s="38">
        <v>0</v>
      </c>
      <c r="K162" s="57">
        <v>3.9E-2</v>
      </c>
      <c r="L162" s="38">
        <v>0</v>
      </c>
      <c r="M162" s="38">
        <v>0</v>
      </c>
      <c r="N162" s="38">
        <v>0</v>
      </c>
      <c r="O162" s="38">
        <v>0</v>
      </c>
      <c r="P162" s="38">
        <v>1</v>
      </c>
      <c r="Q162" s="38">
        <v>1</v>
      </c>
      <c r="R162" s="57">
        <v>1</v>
      </c>
      <c r="S162" s="38">
        <v>10</v>
      </c>
      <c r="T162" s="35"/>
      <c r="U162" s="35">
        <v>429</v>
      </c>
      <c r="V162" s="35">
        <v>163</v>
      </c>
      <c r="W162" s="35">
        <v>165</v>
      </c>
      <c r="X162" s="58">
        <v>16911.503680000002</v>
      </c>
      <c r="Y162" s="58">
        <v>16912</v>
      </c>
    </row>
    <row r="163" spans="1:25" s="58" customFormat="1" ht="12">
      <c r="A163" s="56">
        <v>429</v>
      </c>
      <c r="B163" s="35">
        <v>429163168</v>
      </c>
      <c r="C163" s="37" t="s">
        <v>511</v>
      </c>
      <c r="D163" s="38">
        <v>0</v>
      </c>
      <c r="E163" s="38">
        <v>0</v>
      </c>
      <c r="F163" s="38">
        <v>1</v>
      </c>
      <c r="G163" s="38">
        <v>1</v>
      </c>
      <c r="H163" s="38">
        <v>1</v>
      </c>
      <c r="I163" s="38">
        <v>0</v>
      </c>
      <c r="J163" s="38">
        <v>0</v>
      </c>
      <c r="K163" s="57">
        <v>0.11700000000000001</v>
      </c>
      <c r="L163" s="38">
        <v>0</v>
      </c>
      <c r="M163" s="38">
        <v>1</v>
      </c>
      <c r="N163" s="38">
        <v>0</v>
      </c>
      <c r="O163" s="38">
        <v>0</v>
      </c>
      <c r="P163" s="38">
        <v>3</v>
      </c>
      <c r="Q163" s="38">
        <v>3</v>
      </c>
      <c r="R163" s="57">
        <v>1</v>
      </c>
      <c r="S163" s="38">
        <v>3</v>
      </c>
      <c r="T163" s="35"/>
      <c r="U163" s="35">
        <v>429</v>
      </c>
      <c r="V163" s="35">
        <v>163</v>
      </c>
      <c r="W163" s="35">
        <v>168</v>
      </c>
      <c r="X163" s="58">
        <v>47650.471040000004</v>
      </c>
      <c r="Y163" s="58">
        <v>15883</v>
      </c>
    </row>
    <row r="164" spans="1:25" s="58" customFormat="1" ht="12">
      <c r="A164" s="56">
        <v>429</v>
      </c>
      <c r="B164" s="35">
        <v>429163229</v>
      </c>
      <c r="C164" s="37" t="s">
        <v>511</v>
      </c>
      <c r="D164" s="38">
        <v>0</v>
      </c>
      <c r="E164" s="38">
        <v>0</v>
      </c>
      <c r="F164" s="38">
        <v>0</v>
      </c>
      <c r="G164" s="38">
        <v>2</v>
      </c>
      <c r="H164" s="38">
        <v>3</v>
      </c>
      <c r="I164" s="38">
        <v>3</v>
      </c>
      <c r="J164" s="38">
        <v>0</v>
      </c>
      <c r="K164" s="57">
        <v>0.312</v>
      </c>
      <c r="L164" s="38">
        <v>0</v>
      </c>
      <c r="M164" s="38">
        <v>0</v>
      </c>
      <c r="N164" s="38">
        <v>0</v>
      </c>
      <c r="O164" s="38">
        <v>0</v>
      </c>
      <c r="P164" s="38">
        <v>7</v>
      </c>
      <c r="Q164" s="38">
        <v>8</v>
      </c>
      <c r="R164" s="57">
        <v>1</v>
      </c>
      <c r="S164" s="38">
        <v>9</v>
      </c>
      <c r="T164" s="35"/>
      <c r="U164" s="35">
        <v>429</v>
      </c>
      <c r="V164" s="35">
        <v>163</v>
      </c>
      <c r="W164" s="35">
        <v>229</v>
      </c>
      <c r="X164" s="58">
        <v>132706.47944</v>
      </c>
      <c r="Y164" s="58">
        <v>16588</v>
      </c>
    </row>
    <row r="165" spans="1:25" s="58" customFormat="1" ht="12">
      <c r="A165" s="56">
        <v>429</v>
      </c>
      <c r="B165" s="35">
        <v>429163246</v>
      </c>
      <c r="C165" s="37" t="s">
        <v>511</v>
      </c>
      <c r="D165" s="38">
        <v>0</v>
      </c>
      <c r="E165" s="38">
        <v>0</v>
      </c>
      <c r="F165" s="38">
        <v>0</v>
      </c>
      <c r="G165" s="38">
        <v>0</v>
      </c>
      <c r="H165" s="38">
        <v>0</v>
      </c>
      <c r="I165" s="38">
        <v>1</v>
      </c>
      <c r="J165" s="38">
        <v>0</v>
      </c>
      <c r="K165" s="57">
        <v>3.9E-2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1</v>
      </c>
      <c r="R165" s="57">
        <v>1</v>
      </c>
      <c r="S165" s="38">
        <v>3</v>
      </c>
      <c r="T165" s="35"/>
      <c r="U165" s="35">
        <v>429</v>
      </c>
      <c r="V165" s="35">
        <v>163</v>
      </c>
      <c r="W165" s="35">
        <v>246</v>
      </c>
      <c r="X165" s="58">
        <v>12242.66368</v>
      </c>
      <c r="Y165" s="58">
        <v>12243</v>
      </c>
    </row>
    <row r="166" spans="1:25" s="58" customFormat="1" ht="12">
      <c r="A166" s="56">
        <v>429</v>
      </c>
      <c r="B166" s="35">
        <v>429163248</v>
      </c>
      <c r="C166" s="37" t="s">
        <v>511</v>
      </c>
      <c r="D166" s="38">
        <v>0</v>
      </c>
      <c r="E166" s="38">
        <v>0</v>
      </c>
      <c r="F166" s="38">
        <v>0</v>
      </c>
      <c r="G166" s="38">
        <v>1</v>
      </c>
      <c r="H166" s="38">
        <v>1</v>
      </c>
      <c r="I166" s="38">
        <v>0</v>
      </c>
      <c r="J166" s="38">
        <v>0</v>
      </c>
      <c r="K166" s="57">
        <v>7.8E-2</v>
      </c>
      <c r="L166" s="38">
        <v>0</v>
      </c>
      <c r="M166" s="38">
        <v>0</v>
      </c>
      <c r="N166" s="38">
        <v>0</v>
      </c>
      <c r="O166" s="38">
        <v>0</v>
      </c>
      <c r="P166" s="38">
        <v>2</v>
      </c>
      <c r="Q166" s="38">
        <v>2</v>
      </c>
      <c r="R166" s="57">
        <v>1</v>
      </c>
      <c r="S166" s="38">
        <v>11</v>
      </c>
      <c r="T166" s="35"/>
      <c r="U166" s="35">
        <v>429</v>
      </c>
      <c r="V166" s="35">
        <v>163</v>
      </c>
      <c r="W166" s="35">
        <v>248</v>
      </c>
      <c r="X166" s="58">
        <v>35192.427360000001</v>
      </c>
      <c r="Y166" s="58">
        <v>17596</v>
      </c>
    </row>
    <row r="167" spans="1:25" s="58" customFormat="1" ht="12">
      <c r="A167" s="56">
        <v>429</v>
      </c>
      <c r="B167" s="35">
        <v>429163258</v>
      </c>
      <c r="C167" s="37" t="s">
        <v>511</v>
      </c>
      <c r="D167" s="38">
        <v>0</v>
      </c>
      <c r="E167" s="38">
        <v>0</v>
      </c>
      <c r="F167" s="38">
        <v>1</v>
      </c>
      <c r="G167" s="38">
        <v>16</v>
      </c>
      <c r="H167" s="38">
        <v>4</v>
      </c>
      <c r="I167" s="38">
        <v>5</v>
      </c>
      <c r="J167" s="38">
        <v>0</v>
      </c>
      <c r="K167" s="57">
        <v>1.014</v>
      </c>
      <c r="L167" s="38">
        <v>0</v>
      </c>
      <c r="M167" s="38">
        <v>2</v>
      </c>
      <c r="N167" s="38">
        <v>0</v>
      </c>
      <c r="O167" s="38">
        <v>0</v>
      </c>
      <c r="P167" s="38">
        <v>21</v>
      </c>
      <c r="Q167" s="38">
        <v>26</v>
      </c>
      <c r="R167" s="57">
        <v>1</v>
      </c>
      <c r="S167" s="38">
        <v>10</v>
      </c>
      <c r="T167" s="35"/>
      <c r="U167" s="35">
        <v>429</v>
      </c>
      <c r="V167" s="35">
        <v>163</v>
      </c>
      <c r="W167" s="35">
        <v>258</v>
      </c>
      <c r="X167" s="58">
        <v>428103.44568</v>
      </c>
      <c r="Y167" s="58">
        <v>16466</v>
      </c>
    </row>
    <row r="168" spans="1:25" s="58" customFormat="1" ht="12">
      <c r="A168" s="56">
        <v>429</v>
      </c>
      <c r="B168" s="35">
        <v>429163262</v>
      </c>
      <c r="C168" s="37" t="s">
        <v>511</v>
      </c>
      <c r="D168" s="38">
        <v>0</v>
      </c>
      <c r="E168" s="38">
        <v>0</v>
      </c>
      <c r="F168" s="38">
        <v>2</v>
      </c>
      <c r="G168" s="38">
        <v>2</v>
      </c>
      <c r="H168" s="38">
        <v>1</v>
      </c>
      <c r="I168" s="38">
        <v>4</v>
      </c>
      <c r="J168" s="38">
        <v>0</v>
      </c>
      <c r="K168" s="57">
        <v>0.35099999999999998</v>
      </c>
      <c r="L168" s="38">
        <v>0</v>
      </c>
      <c r="M168" s="38">
        <v>1</v>
      </c>
      <c r="N168" s="38">
        <v>0</v>
      </c>
      <c r="O168" s="38">
        <v>0</v>
      </c>
      <c r="P168" s="38">
        <v>9</v>
      </c>
      <c r="Q168" s="38">
        <v>9</v>
      </c>
      <c r="R168" s="57">
        <v>1</v>
      </c>
      <c r="S168" s="38">
        <v>9</v>
      </c>
      <c r="T168" s="35"/>
      <c r="U168" s="35">
        <v>429</v>
      </c>
      <c r="V168" s="35">
        <v>163</v>
      </c>
      <c r="W168" s="35">
        <v>262</v>
      </c>
      <c r="X168" s="58">
        <v>160764.07311999999</v>
      </c>
      <c r="Y168" s="58">
        <v>17863</v>
      </c>
    </row>
    <row r="169" spans="1:25" s="58" customFormat="1" ht="12">
      <c r="A169" s="56">
        <v>429</v>
      </c>
      <c r="B169" s="35">
        <v>429163291</v>
      </c>
      <c r="C169" s="37" t="s">
        <v>511</v>
      </c>
      <c r="D169" s="38">
        <v>0</v>
      </c>
      <c r="E169" s="38">
        <v>0</v>
      </c>
      <c r="F169" s="38">
        <v>0</v>
      </c>
      <c r="G169" s="38">
        <v>2</v>
      </c>
      <c r="H169" s="38">
        <v>3</v>
      </c>
      <c r="I169" s="38">
        <v>2</v>
      </c>
      <c r="J169" s="38">
        <v>0</v>
      </c>
      <c r="K169" s="57">
        <v>0.27300000000000002</v>
      </c>
      <c r="L169" s="38">
        <v>0</v>
      </c>
      <c r="M169" s="38">
        <v>1</v>
      </c>
      <c r="N169" s="38">
        <v>0</v>
      </c>
      <c r="O169" s="38">
        <v>0</v>
      </c>
      <c r="P169" s="38">
        <v>7</v>
      </c>
      <c r="Q169" s="38">
        <v>7</v>
      </c>
      <c r="R169" s="57">
        <v>1</v>
      </c>
      <c r="S169" s="38">
        <v>5</v>
      </c>
      <c r="T169" s="35"/>
      <c r="U169" s="35">
        <v>429</v>
      </c>
      <c r="V169" s="35">
        <v>163</v>
      </c>
      <c r="W169" s="35">
        <v>291</v>
      </c>
      <c r="X169" s="58">
        <v>112572.48576</v>
      </c>
      <c r="Y169" s="58">
        <v>16082</v>
      </c>
    </row>
    <row r="170" spans="1:25" s="58" customFormat="1" ht="12">
      <c r="A170" s="56">
        <v>430</v>
      </c>
      <c r="B170" s="35">
        <v>430170025</v>
      </c>
      <c r="C170" s="37" t="s">
        <v>512</v>
      </c>
      <c r="D170" s="38">
        <v>0</v>
      </c>
      <c r="E170" s="38">
        <v>0</v>
      </c>
      <c r="F170" s="38">
        <v>0</v>
      </c>
      <c r="G170" s="38">
        <v>0</v>
      </c>
      <c r="H170" s="38">
        <v>1</v>
      </c>
      <c r="I170" s="38">
        <v>1</v>
      </c>
      <c r="J170" s="38">
        <v>0</v>
      </c>
      <c r="K170" s="57">
        <v>7.8E-2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2</v>
      </c>
      <c r="R170" s="57">
        <v>1.0189999999999999</v>
      </c>
      <c r="S170" s="38">
        <v>7</v>
      </c>
      <c r="T170" s="35"/>
      <c r="U170" s="35">
        <v>430</v>
      </c>
      <c r="V170" s="35">
        <v>170</v>
      </c>
      <c r="W170" s="35">
        <v>25</v>
      </c>
      <c r="X170" s="58">
        <v>22915.107986139999</v>
      </c>
      <c r="Y170" s="58">
        <v>11458</v>
      </c>
    </row>
    <row r="171" spans="1:25" s="58" customFormat="1" ht="12">
      <c r="A171" s="56">
        <v>430</v>
      </c>
      <c r="B171" s="35">
        <v>430170064</v>
      </c>
      <c r="C171" s="37" t="s">
        <v>512</v>
      </c>
      <c r="D171" s="38">
        <v>0</v>
      </c>
      <c r="E171" s="38">
        <v>0</v>
      </c>
      <c r="F171" s="38">
        <v>0</v>
      </c>
      <c r="G171" s="38">
        <v>0</v>
      </c>
      <c r="H171" s="38">
        <v>35</v>
      </c>
      <c r="I171" s="38">
        <v>43</v>
      </c>
      <c r="J171" s="38">
        <v>0</v>
      </c>
      <c r="K171" s="57">
        <v>3.0419999999999998</v>
      </c>
      <c r="L171" s="38">
        <v>0</v>
      </c>
      <c r="M171" s="38">
        <v>0</v>
      </c>
      <c r="N171" s="38">
        <v>0</v>
      </c>
      <c r="O171" s="38">
        <v>0</v>
      </c>
      <c r="P171" s="38">
        <v>20</v>
      </c>
      <c r="Q171" s="38">
        <v>78</v>
      </c>
      <c r="R171" s="57">
        <v>1.0189999999999999</v>
      </c>
      <c r="S171" s="38">
        <v>10</v>
      </c>
      <c r="T171" s="35"/>
      <c r="U171" s="35">
        <v>430</v>
      </c>
      <c r="V171" s="35">
        <v>170</v>
      </c>
      <c r="W171" s="35">
        <v>64</v>
      </c>
      <c r="X171" s="58">
        <v>1035294.4516994598</v>
      </c>
      <c r="Y171" s="58">
        <v>13273</v>
      </c>
    </row>
    <row r="172" spans="1:25" s="58" customFormat="1" ht="12">
      <c r="A172" s="56">
        <v>430</v>
      </c>
      <c r="B172" s="35">
        <v>430170097</v>
      </c>
      <c r="C172" s="37" t="s">
        <v>512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1</v>
      </c>
      <c r="J172" s="38">
        <v>0</v>
      </c>
      <c r="K172" s="57">
        <v>3.9E-2</v>
      </c>
      <c r="L172" s="38">
        <v>0</v>
      </c>
      <c r="M172" s="38">
        <v>0</v>
      </c>
      <c r="N172" s="38">
        <v>0</v>
      </c>
      <c r="O172" s="38">
        <v>0</v>
      </c>
      <c r="P172" s="38">
        <v>1</v>
      </c>
      <c r="Q172" s="38">
        <v>1</v>
      </c>
      <c r="R172" s="57">
        <v>1.0189999999999999</v>
      </c>
      <c r="S172" s="38">
        <v>11</v>
      </c>
      <c r="T172" s="35"/>
      <c r="U172" s="35">
        <v>430</v>
      </c>
      <c r="V172" s="35">
        <v>170</v>
      </c>
      <c r="W172" s="35">
        <v>97</v>
      </c>
      <c r="X172" s="58">
        <v>19627.441848069997</v>
      </c>
      <c r="Y172" s="58">
        <v>19627</v>
      </c>
    </row>
    <row r="173" spans="1:25" s="58" customFormat="1" ht="12">
      <c r="A173" s="56">
        <v>430</v>
      </c>
      <c r="B173" s="35">
        <v>430170100</v>
      </c>
      <c r="C173" s="37" t="s">
        <v>512</v>
      </c>
      <c r="D173" s="38">
        <v>0</v>
      </c>
      <c r="E173" s="38">
        <v>0</v>
      </c>
      <c r="F173" s="38">
        <v>0</v>
      </c>
      <c r="G173" s="38">
        <v>0</v>
      </c>
      <c r="H173" s="38">
        <v>2</v>
      </c>
      <c r="I173" s="38">
        <v>8</v>
      </c>
      <c r="J173" s="38">
        <v>0</v>
      </c>
      <c r="K173" s="57">
        <v>0.39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10</v>
      </c>
      <c r="R173" s="57">
        <v>1.0189999999999999</v>
      </c>
      <c r="S173" s="38">
        <v>10</v>
      </c>
      <c r="T173" s="35"/>
      <c r="U173" s="35">
        <v>430</v>
      </c>
      <c r="V173" s="35">
        <v>170</v>
      </c>
      <c r="W173" s="35">
        <v>100</v>
      </c>
      <c r="X173" s="58">
        <v>120408.92506069997</v>
      </c>
      <c r="Y173" s="58">
        <v>12041</v>
      </c>
    </row>
    <row r="174" spans="1:25" s="58" customFormat="1" ht="12">
      <c r="A174" s="56">
        <v>430</v>
      </c>
      <c r="B174" s="35">
        <v>430170101</v>
      </c>
      <c r="C174" s="37" t="s">
        <v>512</v>
      </c>
      <c r="D174" s="38">
        <v>0</v>
      </c>
      <c r="E174" s="38">
        <v>0</v>
      </c>
      <c r="F174" s="38">
        <v>0</v>
      </c>
      <c r="G174" s="38">
        <v>0</v>
      </c>
      <c r="H174" s="38">
        <v>2</v>
      </c>
      <c r="I174" s="38">
        <v>1</v>
      </c>
      <c r="J174" s="38">
        <v>0</v>
      </c>
      <c r="K174" s="57">
        <v>0.11700000000000001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3</v>
      </c>
      <c r="R174" s="57">
        <v>1.0189999999999999</v>
      </c>
      <c r="S174" s="38">
        <v>3</v>
      </c>
      <c r="T174" s="35"/>
      <c r="U174" s="35">
        <v>430</v>
      </c>
      <c r="V174" s="35">
        <v>170</v>
      </c>
      <c r="W174" s="35">
        <v>101</v>
      </c>
      <c r="X174" s="58">
        <v>33400.431124209994</v>
      </c>
      <c r="Y174" s="58">
        <v>11133</v>
      </c>
    </row>
    <row r="175" spans="1:25" s="58" customFormat="1" ht="12">
      <c r="A175" s="56">
        <v>430</v>
      </c>
      <c r="B175" s="35">
        <v>430170110</v>
      </c>
      <c r="C175" s="37" t="s">
        <v>512</v>
      </c>
      <c r="D175" s="38">
        <v>0</v>
      </c>
      <c r="E175" s="38">
        <v>0</v>
      </c>
      <c r="F175" s="38">
        <v>0</v>
      </c>
      <c r="G175" s="38">
        <v>0</v>
      </c>
      <c r="H175" s="38">
        <v>2</v>
      </c>
      <c r="I175" s="38">
        <v>7</v>
      </c>
      <c r="J175" s="38">
        <v>0</v>
      </c>
      <c r="K175" s="57">
        <v>0.35099999999999998</v>
      </c>
      <c r="L175" s="38">
        <v>0</v>
      </c>
      <c r="M175" s="38">
        <v>0</v>
      </c>
      <c r="N175" s="38">
        <v>0</v>
      </c>
      <c r="O175" s="38">
        <v>0</v>
      </c>
      <c r="P175" s="38">
        <v>1</v>
      </c>
      <c r="Q175" s="38">
        <v>9</v>
      </c>
      <c r="R175" s="57">
        <v>1.0189999999999999</v>
      </c>
      <c r="S175" s="38">
        <v>4</v>
      </c>
      <c r="T175" s="35"/>
      <c r="U175" s="35">
        <v>430</v>
      </c>
      <c r="V175" s="35">
        <v>170</v>
      </c>
      <c r="W175" s="35">
        <v>110</v>
      </c>
      <c r="X175" s="58">
        <v>112616.68347262997</v>
      </c>
      <c r="Y175" s="58">
        <v>12513</v>
      </c>
    </row>
    <row r="176" spans="1:25" s="58" customFormat="1" ht="12">
      <c r="A176" s="56">
        <v>430</v>
      </c>
      <c r="B176" s="35">
        <v>430170136</v>
      </c>
      <c r="C176" s="37" t="s">
        <v>512</v>
      </c>
      <c r="D176" s="38">
        <v>0</v>
      </c>
      <c r="E176" s="38">
        <v>0</v>
      </c>
      <c r="F176" s="38">
        <v>0</v>
      </c>
      <c r="G176" s="38">
        <v>0</v>
      </c>
      <c r="H176" s="38">
        <v>1</v>
      </c>
      <c r="I176" s="38">
        <v>1</v>
      </c>
      <c r="J176" s="38">
        <v>0</v>
      </c>
      <c r="K176" s="57">
        <v>7.8E-2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2</v>
      </c>
      <c r="R176" s="57">
        <v>1.0189999999999999</v>
      </c>
      <c r="S176" s="38">
        <v>3</v>
      </c>
      <c r="T176" s="35"/>
      <c r="U176" s="35">
        <v>430</v>
      </c>
      <c r="V176" s="35">
        <v>170</v>
      </c>
      <c r="W176" s="35">
        <v>136</v>
      </c>
      <c r="X176" s="58">
        <v>22915.107986139999</v>
      </c>
      <c r="Y176" s="58">
        <v>11458</v>
      </c>
    </row>
    <row r="177" spans="1:25" s="58" customFormat="1" ht="12">
      <c r="A177" s="56">
        <v>430</v>
      </c>
      <c r="B177" s="35">
        <v>430170139</v>
      </c>
      <c r="C177" s="37" t="s">
        <v>512</v>
      </c>
      <c r="D177" s="38">
        <v>0</v>
      </c>
      <c r="E177" s="38">
        <v>0</v>
      </c>
      <c r="F177" s="38">
        <v>0</v>
      </c>
      <c r="G177" s="38">
        <v>0</v>
      </c>
      <c r="H177" s="38">
        <v>0</v>
      </c>
      <c r="I177" s="38">
        <v>3</v>
      </c>
      <c r="J177" s="38">
        <v>0</v>
      </c>
      <c r="K177" s="57">
        <v>0.11700000000000001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3</v>
      </c>
      <c r="R177" s="57">
        <v>1.0189999999999999</v>
      </c>
      <c r="S177" s="38">
        <v>2</v>
      </c>
      <c r="T177" s="35"/>
      <c r="U177" s="35">
        <v>430</v>
      </c>
      <c r="V177" s="35">
        <v>170</v>
      </c>
      <c r="W177" s="35">
        <v>139</v>
      </c>
      <c r="X177" s="58">
        <v>37289.35454421</v>
      </c>
      <c r="Y177" s="58">
        <v>12430</v>
      </c>
    </row>
    <row r="178" spans="1:25" s="58" customFormat="1" ht="12">
      <c r="A178" s="56">
        <v>430</v>
      </c>
      <c r="B178" s="35">
        <v>430170141</v>
      </c>
      <c r="C178" s="37" t="s">
        <v>512</v>
      </c>
      <c r="D178" s="38">
        <v>0</v>
      </c>
      <c r="E178" s="38">
        <v>0</v>
      </c>
      <c r="F178" s="38">
        <v>0</v>
      </c>
      <c r="G178" s="38">
        <v>0</v>
      </c>
      <c r="H178" s="38">
        <v>99</v>
      </c>
      <c r="I178" s="38">
        <v>97</v>
      </c>
      <c r="J178" s="38">
        <v>0</v>
      </c>
      <c r="K178" s="57">
        <v>7.6440000000000001</v>
      </c>
      <c r="L178" s="38">
        <v>0</v>
      </c>
      <c r="M178" s="38">
        <v>0</v>
      </c>
      <c r="N178" s="38">
        <v>2</v>
      </c>
      <c r="O178" s="38">
        <v>0</v>
      </c>
      <c r="P178" s="38">
        <v>29</v>
      </c>
      <c r="Q178" s="38">
        <v>196</v>
      </c>
      <c r="R178" s="57">
        <v>1.0189999999999999</v>
      </c>
      <c r="S178" s="38">
        <v>7</v>
      </c>
      <c r="T178" s="35"/>
      <c r="U178" s="35">
        <v>430</v>
      </c>
      <c r="V178" s="35">
        <v>170</v>
      </c>
      <c r="W178" s="35">
        <v>141</v>
      </c>
      <c r="X178" s="58">
        <v>2412230.4209117196</v>
      </c>
      <c r="Y178" s="58">
        <v>12307</v>
      </c>
    </row>
    <row r="179" spans="1:25" s="58" customFormat="1" ht="12">
      <c r="A179" s="56">
        <v>430</v>
      </c>
      <c r="B179" s="35">
        <v>430170153</v>
      </c>
      <c r="C179" s="37" t="s">
        <v>512</v>
      </c>
      <c r="D179" s="38">
        <v>0</v>
      </c>
      <c r="E179" s="38">
        <v>0</v>
      </c>
      <c r="F179" s="38">
        <v>0</v>
      </c>
      <c r="G179" s="38">
        <v>0</v>
      </c>
      <c r="H179" s="38">
        <v>2</v>
      </c>
      <c r="I179" s="38">
        <v>1</v>
      </c>
      <c r="J179" s="38">
        <v>0</v>
      </c>
      <c r="K179" s="57">
        <v>0.11700000000000001</v>
      </c>
      <c r="L179" s="38">
        <v>0</v>
      </c>
      <c r="M179" s="38">
        <v>0</v>
      </c>
      <c r="N179" s="38">
        <v>0</v>
      </c>
      <c r="O179" s="38">
        <v>0</v>
      </c>
      <c r="P179" s="38">
        <v>2</v>
      </c>
      <c r="Q179" s="38">
        <v>3</v>
      </c>
      <c r="R179" s="57">
        <v>1.0189999999999999</v>
      </c>
      <c r="S179" s="38">
        <v>10</v>
      </c>
      <c r="T179" s="35"/>
      <c r="U179" s="35">
        <v>430</v>
      </c>
      <c r="V179" s="35">
        <v>170</v>
      </c>
      <c r="W179" s="35">
        <v>153</v>
      </c>
      <c r="X179" s="58">
        <v>46783.170464209994</v>
      </c>
      <c r="Y179" s="58">
        <v>15594</v>
      </c>
    </row>
    <row r="180" spans="1:25" s="58" customFormat="1" ht="12">
      <c r="A180" s="56">
        <v>430</v>
      </c>
      <c r="B180" s="35">
        <v>430170158</v>
      </c>
      <c r="C180" s="37" t="s">
        <v>512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  <c r="I180" s="38">
        <v>1</v>
      </c>
      <c r="J180" s="38">
        <v>0</v>
      </c>
      <c r="K180" s="57">
        <v>3.9E-2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1</v>
      </c>
      <c r="R180" s="57">
        <v>1.0189999999999999</v>
      </c>
      <c r="S180" s="38">
        <v>3</v>
      </c>
      <c r="T180" s="35"/>
      <c r="U180" s="35">
        <v>430</v>
      </c>
      <c r="V180" s="35">
        <v>170</v>
      </c>
      <c r="W180" s="35">
        <v>158</v>
      </c>
      <c r="X180" s="58">
        <v>12429.784848070001</v>
      </c>
      <c r="Y180" s="58">
        <v>12430</v>
      </c>
    </row>
    <row r="181" spans="1:25" s="58" customFormat="1" ht="12">
      <c r="A181" s="56">
        <v>430</v>
      </c>
      <c r="B181" s="35">
        <v>430170162</v>
      </c>
      <c r="C181" s="37" t="s">
        <v>512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1</v>
      </c>
      <c r="J181" s="38">
        <v>0</v>
      </c>
      <c r="K181" s="57">
        <v>3.9E-2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1</v>
      </c>
      <c r="R181" s="57">
        <v>1.0189999999999999</v>
      </c>
      <c r="S181" s="38">
        <v>5</v>
      </c>
      <c r="T181" s="35"/>
      <c r="U181" s="35">
        <v>430</v>
      </c>
      <c r="V181" s="35">
        <v>170</v>
      </c>
      <c r="W181" s="35">
        <v>162</v>
      </c>
      <c r="X181" s="58">
        <v>12429.784848070001</v>
      </c>
      <c r="Y181" s="58">
        <v>12430</v>
      </c>
    </row>
    <row r="182" spans="1:25" s="58" customFormat="1" ht="12">
      <c r="A182" s="56">
        <v>430</v>
      </c>
      <c r="B182" s="35">
        <v>430170170</v>
      </c>
      <c r="C182" s="37" t="s">
        <v>512</v>
      </c>
      <c r="D182" s="38">
        <v>0</v>
      </c>
      <c r="E182" s="38">
        <v>0</v>
      </c>
      <c r="F182" s="38">
        <v>0</v>
      </c>
      <c r="G182" s="38">
        <v>0</v>
      </c>
      <c r="H182" s="38">
        <v>218</v>
      </c>
      <c r="I182" s="38">
        <v>299</v>
      </c>
      <c r="J182" s="38">
        <v>0</v>
      </c>
      <c r="K182" s="57">
        <v>20.163</v>
      </c>
      <c r="L182" s="38">
        <v>0</v>
      </c>
      <c r="M182" s="38">
        <v>0</v>
      </c>
      <c r="N182" s="38">
        <v>8</v>
      </c>
      <c r="O182" s="38">
        <v>4</v>
      </c>
      <c r="P182" s="38">
        <v>126</v>
      </c>
      <c r="Q182" s="38">
        <v>517</v>
      </c>
      <c r="R182" s="57">
        <v>1.0189999999999999</v>
      </c>
      <c r="S182" s="38">
        <v>10</v>
      </c>
      <c r="T182" s="35"/>
      <c r="U182" s="35">
        <v>430</v>
      </c>
      <c r="V182" s="35">
        <v>170</v>
      </c>
      <c r="W182" s="35">
        <v>170</v>
      </c>
      <c r="X182" s="58">
        <v>6880671.89689219</v>
      </c>
      <c r="Y182" s="58">
        <v>13309</v>
      </c>
    </row>
    <row r="183" spans="1:25" s="58" customFormat="1" ht="12">
      <c r="A183" s="56">
        <v>430</v>
      </c>
      <c r="B183" s="35">
        <v>430170174</v>
      </c>
      <c r="C183" s="37" t="s">
        <v>512</v>
      </c>
      <c r="D183" s="38">
        <v>0</v>
      </c>
      <c r="E183" s="38">
        <v>0</v>
      </c>
      <c r="F183" s="38">
        <v>0</v>
      </c>
      <c r="G183" s="38">
        <v>0</v>
      </c>
      <c r="H183" s="38">
        <v>32</v>
      </c>
      <c r="I183" s="38">
        <v>27</v>
      </c>
      <c r="J183" s="38">
        <v>0</v>
      </c>
      <c r="K183" s="57">
        <v>2.3010000000000002</v>
      </c>
      <c r="L183" s="38">
        <v>0</v>
      </c>
      <c r="M183" s="38">
        <v>0</v>
      </c>
      <c r="N183" s="38">
        <v>0</v>
      </c>
      <c r="O183" s="38">
        <v>0</v>
      </c>
      <c r="P183" s="38">
        <v>2</v>
      </c>
      <c r="Q183" s="38">
        <v>59</v>
      </c>
      <c r="R183" s="57">
        <v>1.0189999999999999</v>
      </c>
      <c r="S183" s="38">
        <v>6</v>
      </c>
      <c r="T183" s="35"/>
      <c r="U183" s="35">
        <v>430</v>
      </c>
      <c r="V183" s="35">
        <v>170</v>
      </c>
      <c r="W183" s="35">
        <v>174</v>
      </c>
      <c r="X183" s="58">
        <v>681627.83895612997</v>
      </c>
      <c r="Y183" s="58">
        <v>11553</v>
      </c>
    </row>
    <row r="184" spans="1:25" s="58" customFormat="1" ht="12">
      <c r="A184" s="56">
        <v>430</v>
      </c>
      <c r="B184" s="35">
        <v>430170198</v>
      </c>
      <c r="C184" s="37" t="s">
        <v>512</v>
      </c>
      <c r="D184" s="38">
        <v>0</v>
      </c>
      <c r="E184" s="38">
        <v>0</v>
      </c>
      <c r="F184" s="38">
        <v>0</v>
      </c>
      <c r="G184" s="38">
        <v>0</v>
      </c>
      <c r="H184" s="38">
        <v>2</v>
      </c>
      <c r="I184" s="38">
        <v>1</v>
      </c>
      <c r="J184" s="38">
        <v>0</v>
      </c>
      <c r="K184" s="57">
        <v>0.11700000000000001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3</v>
      </c>
      <c r="R184" s="57">
        <v>1.0189999999999999</v>
      </c>
      <c r="S184" s="38">
        <v>3</v>
      </c>
      <c r="T184" s="35"/>
      <c r="U184" s="35">
        <v>430</v>
      </c>
      <c r="V184" s="35">
        <v>170</v>
      </c>
      <c r="W184" s="35">
        <v>198</v>
      </c>
      <c r="X184" s="58">
        <v>33400.431124209994</v>
      </c>
      <c r="Y184" s="58">
        <v>11133</v>
      </c>
    </row>
    <row r="185" spans="1:25" s="58" customFormat="1" ht="12">
      <c r="A185" s="56">
        <v>430</v>
      </c>
      <c r="B185" s="35">
        <v>430170213</v>
      </c>
      <c r="C185" s="37" t="s">
        <v>512</v>
      </c>
      <c r="D185" s="38">
        <v>0</v>
      </c>
      <c r="E185" s="38">
        <v>0</v>
      </c>
      <c r="F185" s="38">
        <v>0</v>
      </c>
      <c r="G185" s="38">
        <v>0</v>
      </c>
      <c r="H185" s="38">
        <v>3</v>
      </c>
      <c r="I185" s="38">
        <v>0</v>
      </c>
      <c r="J185" s="38">
        <v>0</v>
      </c>
      <c r="K185" s="57">
        <v>0.11700000000000001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3</v>
      </c>
      <c r="R185" s="57">
        <v>1.0189999999999999</v>
      </c>
      <c r="S185" s="38">
        <v>4</v>
      </c>
      <c r="T185" s="35"/>
      <c r="U185" s="35">
        <v>430</v>
      </c>
      <c r="V185" s="35">
        <v>170</v>
      </c>
      <c r="W185" s="35">
        <v>213</v>
      </c>
      <c r="X185" s="58">
        <v>31455.969414209991</v>
      </c>
      <c r="Y185" s="58">
        <v>10485</v>
      </c>
    </row>
    <row r="186" spans="1:25" s="58" customFormat="1" ht="12">
      <c r="A186" s="56">
        <v>430</v>
      </c>
      <c r="B186" s="35">
        <v>430170271</v>
      </c>
      <c r="C186" s="37" t="s">
        <v>512</v>
      </c>
      <c r="D186" s="38">
        <v>0</v>
      </c>
      <c r="E186" s="38">
        <v>0</v>
      </c>
      <c r="F186" s="38">
        <v>0</v>
      </c>
      <c r="G186" s="38">
        <v>0</v>
      </c>
      <c r="H186" s="38">
        <v>9</v>
      </c>
      <c r="I186" s="38">
        <v>7</v>
      </c>
      <c r="J186" s="38">
        <v>0</v>
      </c>
      <c r="K186" s="57">
        <v>0.624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16</v>
      </c>
      <c r="R186" s="57">
        <v>1.0189999999999999</v>
      </c>
      <c r="S186" s="38">
        <v>4</v>
      </c>
      <c r="T186" s="35"/>
      <c r="U186" s="35">
        <v>430</v>
      </c>
      <c r="V186" s="35">
        <v>170</v>
      </c>
      <c r="W186" s="35">
        <v>271</v>
      </c>
      <c r="X186" s="58">
        <v>181376.40217911999</v>
      </c>
      <c r="Y186" s="58">
        <v>11336</v>
      </c>
    </row>
    <row r="187" spans="1:25" s="58" customFormat="1" ht="12">
      <c r="A187" s="56">
        <v>430</v>
      </c>
      <c r="B187" s="35">
        <v>430170314</v>
      </c>
      <c r="C187" s="37" t="s">
        <v>512</v>
      </c>
      <c r="D187" s="38">
        <v>0</v>
      </c>
      <c r="E187" s="38">
        <v>0</v>
      </c>
      <c r="F187" s="38">
        <v>0</v>
      </c>
      <c r="G187" s="38">
        <v>0</v>
      </c>
      <c r="H187" s="38">
        <v>2</v>
      </c>
      <c r="I187" s="38">
        <v>0</v>
      </c>
      <c r="J187" s="38">
        <v>0</v>
      </c>
      <c r="K187" s="57">
        <v>7.8E-2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2</v>
      </c>
      <c r="R187" s="57">
        <v>1.0189999999999999</v>
      </c>
      <c r="S187" s="38">
        <v>7</v>
      </c>
      <c r="T187" s="35"/>
      <c r="U187" s="35">
        <v>430</v>
      </c>
      <c r="V187" s="35">
        <v>170</v>
      </c>
      <c r="W187" s="35">
        <v>314</v>
      </c>
      <c r="X187" s="58">
        <v>20970.646276139996</v>
      </c>
      <c r="Y187" s="58">
        <v>10485</v>
      </c>
    </row>
    <row r="188" spans="1:25" s="58" customFormat="1" ht="12">
      <c r="A188" s="56">
        <v>430</v>
      </c>
      <c r="B188" s="35">
        <v>430170321</v>
      </c>
      <c r="C188" s="37" t="s">
        <v>512</v>
      </c>
      <c r="D188" s="38">
        <v>0</v>
      </c>
      <c r="E188" s="38">
        <v>0</v>
      </c>
      <c r="F188" s="38">
        <v>0</v>
      </c>
      <c r="G188" s="38">
        <v>0</v>
      </c>
      <c r="H188" s="38">
        <v>1</v>
      </c>
      <c r="I188" s="38">
        <v>4</v>
      </c>
      <c r="J188" s="38">
        <v>0</v>
      </c>
      <c r="K188" s="57">
        <v>0.19500000000000001</v>
      </c>
      <c r="L188" s="38">
        <v>0</v>
      </c>
      <c r="M188" s="38">
        <v>0</v>
      </c>
      <c r="N188" s="38">
        <v>0</v>
      </c>
      <c r="O188" s="38">
        <v>0</v>
      </c>
      <c r="P188" s="38">
        <v>3</v>
      </c>
      <c r="Q188" s="38">
        <v>5</v>
      </c>
      <c r="R188" s="57">
        <v>1.0189999999999999</v>
      </c>
      <c r="S188" s="38">
        <v>4</v>
      </c>
      <c r="T188" s="35"/>
      <c r="U188" s="35">
        <v>430</v>
      </c>
      <c r="V188" s="35">
        <v>170</v>
      </c>
      <c r="W188" s="35">
        <v>321</v>
      </c>
      <c r="X188" s="58">
        <v>74117.09231035001</v>
      </c>
      <c r="Y188" s="58">
        <v>14823</v>
      </c>
    </row>
    <row r="189" spans="1:25" s="58" customFormat="1" ht="12">
      <c r="A189" s="56">
        <v>430</v>
      </c>
      <c r="B189" s="35">
        <v>430170348</v>
      </c>
      <c r="C189" s="37" t="s">
        <v>512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6</v>
      </c>
      <c r="J189" s="38">
        <v>0</v>
      </c>
      <c r="K189" s="57">
        <v>0.23400000000000001</v>
      </c>
      <c r="L189" s="38">
        <v>0</v>
      </c>
      <c r="M189" s="38">
        <v>0</v>
      </c>
      <c r="N189" s="38">
        <v>0</v>
      </c>
      <c r="O189" s="38">
        <v>0</v>
      </c>
      <c r="P189" s="38">
        <v>2</v>
      </c>
      <c r="Q189" s="38">
        <v>6</v>
      </c>
      <c r="R189" s="57">
        <v>1.0189999999999999</v>
      </c>
      <c r="S189" s="38">
        <v>11</v>
      </c>
      <c r="T189" s="35"/>
      <c r="U189" s="35">
        <v>430</v>
      </c>
      <c r="V189" s="35">
        <v>170</v>
      </c>
      <c r="W189" s="35">
        <v>348</v>
      </c>
      <c r="X189" s="58">
        <v>88974.023088419985</v>
      </c>
      <c r="Y189" s="58">
        <v>14829</v>
      </c>
    </row>
    <row r="190" spans="1:25" s="58" customFormat="1" ht="12">
      <c r="A190" s="56">
        <v>430</v>
      </c>
      <c r="B190" s="35">
        <v>430170600</v>
      </c>
      <c r="C190" s="37" t="s">
        <v>512</v>
      </c>
      <c r="D190" s="38">
        <v>0</v>
      </c>
      <c r="E190" s="38">
        <v>0</v>
      </c>
      <c r="F190" s="38">
        <v>0</v>
      </c>
      <c r="G190" s="38">
        <v>0</v>
      </c>
      <c r="H190" s="38">
        <v>1</v>
      </c>
      <c r="I190" s="38">
        <v>0</v>
      </c>
      <c r="J190" s="38">
        <v>0</v>
      </c>
      <c r="K190" s="57">
        <v>3.9E-2</v>
      </c>
      <c r="L190" s="38">
        <v>0</v>
      </c>
      <c r="M190" s="38">
        <v>0</v>
      </c>
      <c r="N190" s="38">
        <v>0</v>
      </c>
      <c r="O190" s="38">
        <v>0</v>
      </c>
      <c r="P190" s="38">
        <v>1</v>
      </c>
      <c r="Q190" s="38">
        <v>1</v>
      </c>
      <c r="R190" s="57">
        <v>1.0189999999999999</v>
      </c>
      <c r="S190" s="38">
        <v>3</v>
      </c>
      <c r="T190" s="35"/>
      <c r="U190" s="35">
        <v>430</v>
      </c>
      <c r="V190" s="35">
        <v>170</v>
      </c>
      <c r="W190" s="35">
        <v>600</v>
      </c>
      <c r="X190" s="58">
        <v>14972.41934807</v>
      </c>
      <c r="Y190" s="58">
        <v>14972</v>
      </c>
    </row>
    <row r="191" spans="1:25" s="58" customFormat="1" ht="12">
      <c r="A191" s="56">
        <v>430</v>
      </c>
      <c r="B191" s="35">
        <v>430170616</v>
      </c>
      <c r="C191" s="37" t="s">
        <v>512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1</v>
      </c>
      <c r="J191" s="38">
        <v>0</v>
      </c>
      <c r="K191" s="57">
        <v>3.9E-2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1</v>
      </c>
      <c r="R191" s="57">
        <v>1.0189999999999999</v>
      </c>
      <c r="S191" s="38">
        <v>7</v>
      </c>
      <c r="T191" s="35"/>
      <c r="U191" s="35">
        <v>430</v>
      </c>
      <c r="V191" s="35">
        <v>170</v>
      </c>
      <c r="W191" s="35">
        <v>616</v>
      </c>
      <c r="X191" s="58">
        <v>12429.784848070001</v>
      </c>
      <c r="Y191" s="58">
        <v>12430</v>
      </c>
    </row>
    <row r="192" spans="1:25" s="58" customFormat="1" ht="12">
      <c r="A192" s="56">
        <v>430</v>
      </c>
      <c r="B192" s="35">
        <v>430170620</v>
      </c>
      <c r="C192" s="37" t="s">
        <v>512</v>
      </c>
      <c r="D192" s="38">
        <v>0</v>
      </c>
      <c r="E192" s="38">
        <v>0</v>
      </c>
      <c r="F192" s="38">
        <v>0</v>
      </c>
      <c r="G192" s="38">
        <v>0</v>
      </c>
      <c r="H192" s="38">
        <v>1</v>
      </c>
      <c r="I192" s="38">
        <v>8</v>
      </c>
      <c r="J192" s="38">
        <v>0</v>
      </c>
      <c r="K192" s="57">
        <v>0.35099999999999998</v>
      </c>
      <c r="L192" s="38">
        <v>0</v>
      </c>
      <c r="M192" s="38">
        <v>0</v>
      </c>
      <c r="N192" s="38">
        <v>0</v>
      </c>
      <c r="O192" s="38">
        <v>0</v>
      </c>
      <c r="P192" s="38">
        <v>3</v>
      </c>
      <c r="Q192" s="38">
        <v>9</v>
      </c>
      <c r="R192" s="57">
        <v>1.0189999999999999</v>
      </c>
      <c r="S192" s="38">
        <v>4</v>
      </c>
      <c r="T192" s="35"/>
      <c r="U192" s="35">
        <v>430</v>
      </c>
      <c r="V192" s="35">
        <v>170</v>
      </c>
      <c r="W192" s="35">
        <v>620</v>
      </c>
      <c r="X192" s="58">
        <v>123836.23170262997</v>
      </c>
      <c r="Y192" s="58">
        <v>13760</v>
      </c>
    </row>
    <row r="193" spans="1:25" s="58" customFormat="1" ht="12">
      <c r="A193" s="56">
        <v>430</v>
      </c>
      <c r="B193" s="35">
        <v>430170673</v>
      </c>
      <c r="C193" s="37" t="s">
        <v>512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1</v>
      </c>
      <c r="J193" s="38">
        <v>0</v>
      </c>
      <c r="K193" s="57">
        <v>3.9E-2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1</v>
      </c>
      <c r="R193" s="57">
        <v>1.0189999999999999</v>
      </c>
      <c r="S193" s="38">
        <v>2</v>
      </c>
      <c r="T193" s="35"/>
      <c r="U193" s="35">
        <v>430</v>
      </c>
      <c r="V193" s="35">
        <v>170</v>
      </c>
      <c r="W193" s="35">
        <v>673</v>
      </c>
      <c r="X193" s="58">
        <v>12429.784848070001</v>
      </c>
      <c r="Y193" s="58">
        <v>12430</v>
      </c>
    </row>
    <row r="194" spans="1:25" s="58" customFormat="1" ht="12">
      <c r="A194" s="56">
        <v>430</v>
      </c>
      <c r="B194" s="35">
        <v>430170690</v>
      </c>
      <c r="C194" s="37" t="s">
        <v>512</v>
      </c>
      <c r="D194" s="38">
        <v>0</v>
      </c>
      <c r="E194" s="38">
        <v>0</v>
      </c>
      <c r="F194" s="38">
        <v>0</v>
      </c>
      <c r="G194" s="38">
        <v>0</v>
      </c>
      <c r="H194" s="38">
        <v>1</v>
      </c>
      <c r="I194" s="38">
        <v>1</v>
      </c>
      <c r="J194" s="38">
        <v>0</v>
      </c>
      <c r="K194" s="57">
        <v>7.8E-2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2</v>
      </c>
      <c r="R194" s="57">
        <v>1.0189999999999999</v>
      </c>
      <c r="S194" s="38">
        <v>4</v>
      </c>
      <c r="T194" s="35"/>
      <c r="U194" s="35">
        <v>430</v>
      </c>
      <c r="V194" s="35">
        <v>170</v>
      </c>
      <c r="W194" s="35">
        <v>690</v>
      </c>
      <c r="X194" s="58">
        <v>22915.107986139999</v>
      </c>
      <c r="Y194" s="58">
        <v>11458</v>
      </c>
    </row>
    <row r="195" spans="1:25" s="58" customFormat="1" ht="12">
      <c r="A195" s="56">
        <v>430</v>
      </c>
      <c r="B195" s="35">
        <v>430170695</v>
      </c>
      <c r="C195" s="37" t="s">
        <v>512</v>
      </c>
      <c r="D195" s="38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1</v>
      </c>
      <c r="J195" s="38">
        <v>0</v>
      </c>
      <c r="K195" s="57">
        <v>3.9E-2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1</v>
      </c>
      <c r="R195" s="57">
        <v>1.0189999999999999</v>
      </c>
      <c r="S195" s="38">
        <v>2</v>
      </c>
      <c r="T195" s="35"/>
      <c r="U195" s="35">
        <v>430</v>
      </c>
      <c r="V195" s="35">
        <v>170</v>
      </c>
      <c r="W195" s="35">
        <v>695</v>
      </c>
      <c r="X195" s="58">
        <v>12429.784848070001</v>
      </c>
      <c r="Y195" s="58">
        <v>12430</v>
      </c>
    </row>
    <row r="196" spans="1:25" s="58" customFormat="1" ht="12">
      <c r="A196" s="56">
        <v>430</v>
      </c>
      <c r="B196" s="35">
        <v>430170710</v>
      </c>
      <c r="C196" s="37" t="s">
        <v>512</v>
      </c>
      <c r="D196" s="38">
        <v>0</v>
      </c>
      <c r="E196" s="38">
        <v>0</v>
      </c>
      <c r="F196" s="38">
        <v>0</v>
      </c>
      <c r="G196" s="38">
        <v>0</v>
      </c>
      <c r="H196" s="38">
        <v>1</v>
      </c>
      <c r="I196" s="38">
        <v>3</v>
      </c>
      <c r="J196" s="38">
        <v>0</v>
      </c>
      <c r="K196" s="57">
        <v>0.156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4</v>
      </c>
      <c r="R196" s="57">
        <v>1.0189999999999999</v>
      </c>
      <c r="S196" s="38">
        <v>3</v>
      </c>
      <c r="T196" s="35"/>
      <c r="U196" s="35">
        <v>430</v>
      </c>
      <c r="V196" s="35">
        <v>170</v>
      </c>
      <c r="W196" s="35">
        <v>710</v>
      </c>
      <c r="X196" s="58">
        <v>47774.677682279995</v>
      </c>
      <c r="Y196" s="58">
        <v>11944</v>
      </c>
    </row>
    <row r="197" spans="1:25" s="58" customFormat="1" ht="12">
      <c r="A197" s="56">
        <v>430</v>
      </c>
      <c r="B197" s="35">
        <v>430170725</v>
      </c>
      <c r="C197" s="37" t="s">
        <v>512</v>
      </c>
      <c r="D197" s="38">
        <v>0</v>
      </c>
      <c r="E197" s="38">
        <v>0</v>
      </c>
      <c r="F197" s="38">
        <v>0</v>
      </c>
      <c r="G197" s="38">
        <v>0</v>
      </c>
      <c r="H197" s="38">
        <v>6</v>
      </c>
      <c r="I197" s="38">
        <v>9</v>
      </c>
      <c r="J197" s="38">
        <v>0</v>
      </c>
      <c r="K197" s="57">
        <v>0.58499999999999996</v>
      </c>
      <c r="L197" s="38">
        <v>0</v>
      </c>
      <c r="M197" s="38">
        <v>0</v>
      </c>
      <c r="N197" s="38">
        <v>0</v>
      </c>
      <c r="O197" s="38">
        <v>0</v>
      </c>
      <c r="P197" s="38">
        <v>1</v>
      </c>
      <c r="Q197" s="38">
        <v>15</v>
      </c>
      <c r="R197" s="57">
        <v>1.0189999999999999</v>
      </c>
      <c r="S197" s="38">
        <v>3</v>
      </c>
      <c r="T197" s="35"/>
      <c r="U197" s="35">
        <v>430</v>
      </c>
      <c r="V197" s="35">
        <v>170</v>
      </c>
      <c r="W197" s="35">
        <v>725</v>
      </c>
      <c r="X197" s="58">
        <v>179267.09867104999</v>
      </c>
      <c r="Y197" s="58">
        <v>11951</v>
      </c>
    </row>
    <row r="198" spans="1:25" s="58" customFormat="1" ht="12">
      <c r="A198" s="56">
        <v>430</v>
      </c>
      <c r="B198" s="35">
        <v>430170730</v>
      </c>
      <c r="C198" s="37" t="s">
        <v>512</v>
      </c>
      <c r="D198" s="38">
        <v>0</v>
      </c>
      <c r="E198" s="38">
        <v>0</v>
      </c>
      <c r="F198" s="38">
        <v>0</v>
      </c>
      <c r="G198" s="38">
        <v>0</v>
      </c>
      <c r="H198" s="38">
        <v>0</v>
      </c>
      <c r="I198" s="38">
        <v>7</v>
      </c>
      <c r="J198" s="38">
        <v>0</v>
      </c>
      <c r="K198" s="57">
        <v>0.27300000000000002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7</v>
      </c>
      <c r="R198" s="57">
        <v>1.0189999999999999</v>
      </c>
      <c r="S198" s="38">
        <v>3</v>
      </c>
      <c r="T198" s="35"/>
      <c r="U198" s="35">
        <v>430</v>
      </c>
      <c r="V198" s="35">
        <v>170</v>
      </c>
      <c r="W198" s="35">
        <v>730</v>
      </c>
      <c r="X198" s="58">
        <v>87008.493936490006</v>
      </c>
      <c r="Y198" s="58">
        <v>12430</v>
      </c>
    </row>
    <row r="199" spans="1:25" s="58" customFormat="1" ht="12">
      <c r="A199" s="56">
        <v>430</v>
      </c>
      <c r="B199" s="35">
        <v>430170735</v>
      </c>
      <c r="C199" s="37" t="s">
        <v>512</v>
      </c>
      <c r="D199" s="38">
        <v>0</v>
      </c>
      <c r="E199" s="38">
        <v>0</v>
      </c>
      <c r="F199" s="38">
        <v>0</v>
      </c>
      <c r="G199" s="38">
        <v>0</v>
      </c>
      <c r="H199" s="38">
        <v>1</v>
      </c>
      <c r="I199" s="38">
        <v>1</v>
      </c>
      <c r="J199" s="38">
        <v>0</v>
      </c>
      <c r="K199" s="57">
        <v>7.8E-2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2</v>
      </c>
      <c r="R199" s="57">
        <v>1.0189999999999999</v>
      </c>
      <c r="S199" s="38">
        <v>6</v>
      </c>
      <c r="T199" s="35"/>
      <c r="U199" s="35">
        <v>430</v>
      </c>
      <c r="V199" s="35">
        <v>170</v>
      </c>
      <c r="W199" s="35">
        <v>735</v>
      </c>
      <c r="X199" s="58">
        <v>22915.107986139999</v>
      </c>
      <c r="Y199" s="58">
        <v>11458</v>
      </c>
    </row>
    <row r="200" spans="1:25" s="58" customFormat="1" ht="12">
      <c r="A200" s="56">
        <v>430</v>
      </c>
      <c r="B200" s="35">
        <v>430170775</v>
      </c>
      <c r="C200" s="37" t="s">
        <v>512</v>
      </c>
      <c r="D200" s="38">
        <v>0</v>
      </c>
      <c r="E200" s="38">
        <v>0</v>
      </c>
      <c r="F200" s="38">
        <v>0</v>
      </c>
      <c r="G200" s="38">
        <v>0</v>
      </c>
      <c r="H200" s="38">
        <v>2</v>
      </c>
      <c r="I200" s="38">
        <v>1</v>
      </c>
      <c r="J200" s="38">
        <v>0</v>
      </c>
      <c r="K200" s="57">
        <v>0.11700000000000001</v>
      </c>
      <c r="L200" s="38">
        <v>0</v>
      </c>
      <c r="M200" s="38">
        <v>0</v>
      </c>
      <c r="N200" s="38">
        <v>0</v>
      </c>
      <c r="O200" s="38">
        <v>0</v>
      </c>
      <c r="P200" s="38">
        <v>1</v>
      </c>
      <c r="Q200" s="38">
        <v>3</v>
      </c>
      <c r="R200" s="57">
        <v>1.0189999999999999</v>
      </c>
      <c r="S200" s="38">
        <v>4</v>
      </c>
      <c r="T200" s="35"/>
      <c r="U200" s="35">
        <v>430</v>
      </c>
      <c r="V200" s="35">
        <v>170</v>
      </c>
      <c r="W200" s="35">
        <v>775</v>
      </c>
      <c r="X200" s="58">
        <v>38037.97438421</v>
      </c>
      <c r="Y200" s="58">
        <v>12679</v>
      </c>
    </row>
    <row r="201" spans="1:25" s="58" customFormat="1" ht="12">
      <c r="A201" s="56">
        <v>432</v>
      </c>
      <c r="B201" s="35">
        <v>432712020</v>
      </c>
      <c r="C201" s="37" t="s">
        <v>513</v>
      </c>
      <c r="D201" s="38">
        <v>0</v>
      </c>
      <c r="E201" s="38">
        <v>0</v>
      </c>
      <c r="F201" s="38">
        <v>0</v>
      </c>
      <c r="G201" s="38">
        <v>0</v>
      </c>
      <c r="H201" s="38">
        <v>86</v>
      </c>
      <c r="I201" s="38">
        <v>0</v>
      </c>
      <c r="J201" s="38">
        <v>0</v>
      </c>
      <c r="K201" s="57">
        <v>3.3540000000000001</v>
      </c>
      <c r="L201" s="38">
        <v>0</v>
      </c>
      <c r="M201" s="38">
        <v>0</v>
      </c>
      <c r="N201" s="38">
        <v>0</v>
      </c>
      <c r="O201" s="38">
        <v>0</v>
      </c>
      <c r="P201" s="38">
        <v>16</v>
      </c>
      <c r="Q201" s="38">
        <v>86</v>
      </c>
      <c r="R201" s="57">
        <v>1</v>
      </c>
      <c r="S201" s="38">
        <v>10</v>
      </c>
      <c r="T201" s="35"/>
      <c r="U201" s="35">
        <v>432</v>
      </c>
      <c r="V201" s="35">
        <v>712</v>
      </c>
      <c r="W201" s="35">
        <v>20</v>
      </c>
      <c r="X201" s="58">
        <v>993799.11647999997</v>
      </c>
      <c r="Y201" s="58">
        <v>11556</v>
      </c>
    </row>
    <row r="202" spans="1:25" s="58" customFormat="1" ht="12">
      <c r="A202" s="56">
        <v>432</v>
      </c>
      <c r="B202" s="35">
        <v>432712172</v>
      </c>
      <c r="C202" s="37" t="s">
        <v>513</v>
      </c>
      <c r="D202" s="38">
        <v>0</v>
      </c>
      <c r="E202" s="38">
        <v>0</v>
      </c>
      <c r="F202" s="38">
        <v>0</v>
      </c>
      <c r="G202" s="38">
        <v>0</v>
      </c>
      <c r="H202" s="38">
        <v>2</v>
      </c>
      <c r="I202" s="38">
        <v>0</v>
      </c>
      <c r="J202" s="38">
        <v>0</v>
      </c>
      <c r="K202" s="57">
        <v>7.8E-2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2</v>
      </c>
      <c r="R202" s="57">
        <v>1</v>
      </c>
      <c r="S202" s="38">
        <v>8</v>
      </c>
      <c r="T202" s="35"/>
      <c r="U202" s="35">
        <v>432</v>
      </c>
      <c r="V202" s="35">
        <v>712</v>
      </c>
      <c r="W202" s="35">
        <v>172</v>
      </c>
      <c r="X202" s="58">
        <v>20663.287360000002</v>
      </c>
      <c r="Y202" s="58">
        <v>10332</v>
      </c>
    </row>
    <row r="203" spans="1:25" s="58" customFormat="1" ht="12">
      <c r="A203" s="56">
        <v>432</v>
      </c>
      <c r="B203" s="35">
        <v>432712261</v>
      </c>
      <c r="C203" s="37" t="s">
        <v>513</v>
      </c>
      <c r="D203" s="38">
        <v>0</v>
      </c>
      <c r="E203" s="38">
        <v>0</v>
      </c>
      <c r="F203" s="38">
        <v>0</v>
      </c>
      <c r="G203" s="38">
        <v>0</v>
      </c>
      <c r="H203" s="38">
        <v>19</v>
      </c>
      <c r="I203" s="38">
        <v>0</v>
      </c>
      <c r="J203" s="38">
        <v>0</v>
      </c>
      <c r="K203" s="57">
        <v>0.74099999999999999</v>
      </c>
      <c r="L203" s="38">
        <v>0</v>
      </c>
      <c r="M203" s="38">
        <v>0</v>
      </c>
      <c r="N203" s="38">
        <v>0</v>
      </c>
      <c r="O203" s="38">
        <v>0</v>
      </c>
      <c r="P203" s="38">
        <v>3</v>
      </c>
      <c r="Q203" s="38">
        <v>19</v>
      </c>
      <c r="R203" s="57">
        <v>1</v>
      </c>
      <c r="S203" s="38">
        <v>5</v>
      </c>
      <c r="T203" s="35"/>
      <c r="U203" s="35">
        <v>432</v>
      </c>
      <c r="V203" s="35">
        <v>712</v>
      </c>
      <c r="W203" s="35">
        <v>261</v>
      </c>
      <c r="X203" s="58">
        <v>210425.79992000002</v>
      </c>
      <c r="Y203" s="58">
        <v>11075</v>
      </c>
    </row>
    <row r="204" spans="1:25" s="58" customFormat="1" ht="12">
      <c r="A204" s="56">
        <v>432</v>
      </c>
      <c r="B204" s="35">
        <v>432712300</v>
      </c>
      <c r="C204" s="37" t="s">
        <v>513</v>
      </c>
      <c r="D204" s="38">
        <v>0</v>
      </c>
      <c r="E204" s="38">
        <v>0</v>
      </c>
      <c r="F204" s="38">
        <v>0</v>
      </c>
      <c r="G204" s="38">
        <v>0</v>
      </c>
      <c r="H204" s="38">
        <v>1</v>
      </c>
      <c r="I204" s="38">
        <v>0</v>
      </c>
      <c r="J204" s="38">
        <v>0</v>
      </c>
      <c r="K204" s="57">
        <v>3.9E-2</v>
      </c>
      <c r="L204" s="38">
        <v>0</v>
      </c>
      <c r="M204" s="38">
        <v>0</v>
      </c>
      <c r="N204" s="38">
        <v>0</v>
      </c>
      <c r="O204" s="38">
        <v>0</v>
      </c>
      <c r="P204" s="38">
        <v>1</v>
      </c>
      <c r="Q204" s="38">
        <v>1</v>
      </c>
      <c r="R204" s="57">
        <v>1</v>
      </c>
      <c r="S204" s="38">
        <v>10</v>
      </c>
      <c r="T204" s="35"/>
      <c r="U204" s="35">
        <v>432</v>
      </c>
      <c r="V204" s="35">
        <v>712</v>
      </c>
      <c r="W204" s="35">
        <v>300</v>
      </c>
      <c r="X204" s="58">
        <v>16911.503680000002</v>
      </c>
      <c r="Y204" s="58">
        <v>16912</v>
      </c>
    </row>
    <row r="205" spans="1:25" s="58" customFormat="1" ht="12">
      <c r="A205" s="56">
        <v>432</v>
      </c>
      <c r="B205" s="35">
        <v>432712645</v>
      </c>
      <c r="C205" s="37" t="s">
        <v>513</v>
      </c>
      <c r="D205" s="38">
        <v>0</v>
      </c>
      <c r="E205" s="38">
        <v>0</v>
      </c>
      <c r="F205" s="38">
        <v>0</v>
      </c>
      <c r="G205" s="38">
        <v>0</v>
      </c>
      <c r="H205" s="38">
        <v>45</v>
      </c>
      <c r="I205" s="38">
        <v>0</v>
      </c>
      <c r="J205" s="38">
        <v>0</v>
      </c>
      <c r="K205" s="57">
        <v>1.7549999999999999</v>
      </c>
      <c r="L205" s="38">
        <v>0</v>
      </c>
      <c r="M205" s="38">
        <v>0</v>
      </c>
      <c r="N205" s="38">
        <v>0</v>
      </c>
      <c r="O205" s="38">
        <v>0</v>
      </c>
      <c r="P205" s="38">
        <v>15</v>
      </c>
      <c r="Q205" s="38">
        <v>45</v>
      </c>
      <c r="R205" s="57">
        <v>1</v>
      </c>
      <c r="S205" s="38">
        <v>10</v>
      </c>
      <c r="T205" s="35"/>
      <c r="U205" s="35">
        <v>432</v>
      </c>
      <c r="V205" s="35">
        <v>712</v>
      </c>
      <c r="W205" s="35">
        <v>645</v>
      </c>
      <c r="X205" s="58">
        <v>563621.86560000002</v>
      </c>
      <c r="Y205" s="58">
        <v>12525</v>
      </c>
    </row>
    <row r="206" spans="1:25" s="58" customFormat="1" ht="12">
      <c r="A206" s="56">
        <v>432</v>
      </c>
      <c r="B206" s="35">
        <v>432712660</v>
      </c>
      <c r="C206" s="37" t="s">
        <v>513</v>
      </c>
      <c r="D206" s="38">
        <v>0</v>
      </c>
      <c r="E206" s="38">
        <v>0</v>
      </c>
      <c r="F206" s="38">
        <v>0</v>
      </c>
      <c r="G206" s="38">
        <v>0</v>
      </c>
      <c r="H206" s="38">
        <v>84</v>
      </c>
      <c r="I206" s="38">
        <v>0</v>
      </c>
      <c r="J206" s="38">
        <v>0</v>
      </c>
      <c r="K206" s="57">
        <v>3.2759999999999998</v>
      </c>
      <c r="L206" s="38">
        <v>0</v>
      </c>
      <c r="M206" s="38">
        <v>0</v>
      </c>
      <c r="N206" s="38">
        <v>0</v>
      </c>
      <c r="O206" s="38">
        <v>0</v>
      </c>
      <c r="P206" s="38">
        <v>25</v>
      </c>
      <c r="Q206" s="38">
        <v>84</v>
      </c>
      <c r="R206" s="57">
        <v>1</v>
      </c>
      <c r="S206" s="38">
        <v>7</v>
      </c>
      <c r="T206" s="35"/>
      <c r="U206" s="35">
        <v>432</v>
      </c>
      <c r="V206" s="35">
        <v>712</v>
      </c>
      <c r="W206" s="35">
        <v>660</v>
      </c>
      <c r="X206" s="58">
        <v>1005717.5691199998</v>
      </c>
      <c r="Y206" s="58">
        <v>11973</v>
      </c>
    </row>
    <row r="207" spans="1:25" s="58" customFormat="1" ht="12">
      <c r="A207" s="56">
        <v>432</v>
      </c>
      <c r="B207" s="35">
        <v>432712712</v>
      </c>
      <c r="C207" s="37" t="s">
        <v>513</v>
      </c>
      <c r="D207" s="38">
        <v>0</v>
      </c>
      <c r="E207" s="38">
        <v>0</v>
      </c>
      <c r="F207" s="38">
        <v>0</v>
      </c>
      <c r="G207" s="38">
        <v>0</v>
      </c>
      <c r="H207" s="38">
        <v>13</v>
      </c>
      <c r="I207" s="38">
        <v>0</v>
      </c>
      <c r="J207" s="38">
        <v>0</v>
      </c>
      <c r="K207" s="57">
        <v>0.50700000000000001</v>
      </c>
      <c r="L207" s="38">
        <v>0</v>
      </c>
      <c r="M207" s="38">
        <v>0</v>
      </c>
      <c r="N207" s="38">
        <v>0</v>
      </c>
      <c r="O207" s="38">
        <v>0</v>
      </c>
      <c r="P207" s="38">
        <v>5</v>
      </c>
      <c r="Q207" s="38">
        <v>13</v>
      </c>
      <c r="R207" s="57">
        <v>1</v>
      </c>
      <c r="S207" s="38">
        <v>8</v>
      </c>
      <c r="T207" s="35"/>
      <c r="U207" s="35">
        <v>432</v>
      </c>
      <c r="V207" s="35">
        <v>712</v>
      </c>
      <c r="W207" s="35">
        <v>712</v>
      </c>
      <c r="X207" s="58">
        <v>163659.06784</v>
      </c>
      <c r="Y207" s="58">
        <v>12589</v>
      </c>
    </row>
    <row r="208" spans="1:25" s="58" customFormat="1" ht="12">
      <c r="A208" s="56">
        <v>435</v>
      </c>
      <c r="B208" s="35">
        <v>435301009</v>
      </c>
      <c r="C208" s="37" t="s">
        <v>514</v>
      </c>
      <c r="D208" s="38">
        <v>0</v>
      </c>
      <c r="E208" s="38">
        <v>0</v>
      </c>
      <c r="F208" s="38">
        <v>0</v>
      </c>
      <c r="G208" s="38">
        <v>0</v>
      </c>
      <c r="H208" s="38">
        <v>0</v>
      </c>
      <c r="I208" s="38">
        <v>1</v>
      </c>
      <c r="J208" s="38">
        <v>0</v>
      </c>
      <c r="K208" s="57">
        <v>3.9E-2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1</v>
      </c>
      <c r="R208" s="57">
        <v>1</v>
      </c>
      <c r="S208" s="38">
        <v>3</v>
      </c>
      <c r="T208" s="35"/>
      <c r="U208" s="35">
        <v>435</v>
      </c>
      <c r="V208" s="35">
        <v>301</v>
      </c>
      <c r="W208" s="35">
        <v>9</v>
      </c>
      <c r="X208" s="58">
        <v>12242.66368</v>
      </c>
      <c r="Y208" s="58">
        <v>12243</v>
      </c>
    </row>
    <row r="209" spans="1:25" s="58" customFormat="1" ht="12">
      <c r="A209" s="56">
        <v>435</v>
      </c>
      <c r="B209" s="35">
        <v>435301031</v>
      </c>
      <c r="C209" s="37" t="s">
        <v>514</v>
      </c>
      <c r="D209" s="38">
        <v>0</v>
      </c>
      <c r="E209" s="38">
        <v>0</v>
      </c>
      <c r="F209" s="38">
        <v>0</v>
      </c>
      <c r="G209" s="38">
        <v>8</v>
      </c>
      <c r="H209" s="38">
        <v>18</v>
      </c>
      <c r="I209" s="38">
        <v>37</v>
      </c>
      <c r="J209" s="38">
        <v>0</v>
      </c>
      <c r="K209" s="57">
        <v>2.4569999999999999</v>
      </c>
      <c r="L209" s="38">
        <v>0</v>
      </c>
      <c r="M209" s="38">
        <v>0</v>
      </c>
      <c r="N209" s="38">
        <v>0</v>
      </c>
      <c r="O209" s="38">
        <v>0</v>
      </c>
      <c r="P209" s="38">
        <v>13</v>
      </c>
      <c r="Q209" s="38">
        <v>63</v>
      </c>
      <c r="R209" s="57">
        <v>1</v>
      </c>
      <c r="S209" s="38">
        <v>6</v>
      </c>
      <c r="T209" s="35"/>
      <c r="U209" s="35">
        <v>435</v>
      </c>
      <c r="V209" s="35">
        <v>301</v>
      </c>
      <c r="W209" s="35">
        <v>31</v>
      </c>
      <c r="X209" s="58">
        <v>791660.91183999996</v>
      </c>
      <c r="Y209" s="58">
        <v>12566</v>
      </c>
    </row>
    <row r="210" spans="1:25" s="58" customFormat="1" ht="12">
      <c r="A210" s="56">
        <v>435</v>
      </c>
      <c r="B210" s="35">
        <v>435301048</v>
      </c>
      <c r="C210" s="37" t="s">
        <v>514</v>
      </c>
      <c r="D210" s="38">
        <v>0</v>
      </c>
      <c r="E210" s="38">
        <v>0</v>
      </c>
      <c r="F210" s="38">
        <v>0</v>
      </c>
      <c r="G210" s="38">
        <v>0</v>
      </c>
      <c r="H210" s="38">
        <v>0</v>
      </c>
      <c r="I210" s="38">
        <v>1</v>
      </c>
      <c r="J210" s="38">
        <v>0</v>
      </c>
      <c r="K210" s="57">
        <v>3.9E-2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1</v>
      </c>
      <c r="R210" s="57">
        <v>1</v>
      </c>
      <c r="S210" s="38">
        <v>4</v>
      </c>
      <c r="T210" s="35"/>
      <c r="U210" s="35">
        <v>435</v>
      </c>
      <c r="V210" s="35">
        <v>301</v>
      </c>
      <c r="W210" s="35">
        <v>48</v>
      </c>
      <c r="X210" s="58">
        <v>12242.66368</v>
      </c>
      <c r="Y210" s="58">
        <v>12243</v>
      </c>
    </row>
    <row r="211" spans="1:25" s="58" customFormat="1" ht="12">
      <c r="A211" s="56">
        <v>435</v>
      </c>
      <c r="B211" s="35">
        <v>435301056</v>
      </c>
      <c r="C211" s="37" t="s">
        <v>514</v>
      </c>
      <c r="D211" s="38">
        <v>0</v>
      </c>
      <c r="E211" s="38">
        <v>0</v>
      </c>
      <c r="F211" s="38">
        <v>0</v>
      </c>
      <c r="G211" s="38">
        <v>11</v>
      </c>
      <c r="H211" s="38">
        <v>35</v>
      </c>
      <c r="I211" s="38">
        <v>40</v>
      </c>
      <c r="J211" s="38">
        <v>0</v>
      </c>
      <c r="K211" s="57">
        <v>3.3540000000000001</v>
      </c>
      <c r="L211" s="38">
        <v>0</v>
      </c>
      <c r="M211" s="38">
        <v>0</v>
      </c>
      <c r="N211" s="38">
        <v>0</v>
      </c>
      <c r="O211" s="38">
        <v>0</v>
      </c>
      <c r="P211" s="38">
        <v>13</v>
      </c>
      <c r="Q211" s="38">
        <v>86</v>
      </c>
      <c r="R211" s="57">
        <v>1</v>
      </c>
      <c r="S211" s="38">
        <v>4</v>
      </c>
      <c r="T211" s="35"/>
      <c r="U211" s="35">
        <v>435</v>
      </c>
      <c r="V211" s="35">
        <v>301</v>
      </c>
      <c r="W211" s="35">
        <v>56</v>
      </c>
      <c r="X211" s="58">
        <v>1028356.4564799999</v>
      </c>
      <c r="Y211" s="58">
        <v>11958</v>
      </c>
    </row>
    <row r="212" spans="1:25" s="58" customFormat="1" ht="12">
      <c r="A212" s="56">
        <v>435</v>
      </c>
      <c r="B212" s="35">
        <v>435301079</v>
      </c>
      <c r="C212" s="37" t="s">
        <v>514</v>
      </c>
      <c r="D212" s="38">
        <v>0</v>
      </c>
      <c r="E212" s="38">
        <v>0</v>
      </c>
      <c r="F212" s="38">
        <v>0</v>
      </c>
      <c r="G212" s="38">
        <v>23</v>
      </c>
      <c r="H212" s="38">
        <v>69</v>
      </c>
      <c r="I212" s="38">
        <v>69</v>
      </c>
      <c r="J212" s="38">
        <v>0</v>
      </c>
      <c r="K212" s="57">
        <v>6.2789999999999999</v>
      </c>
      <c r="L212" s="38">
        <v>0</v>
      </c>
      <c r="M212" s="38">
        <v>0</v>
      </c>
      <c r="N212" s="38">
        <v>1</v>
      </c>
      <c r="O212" s="38">
        <v>1</v>
      </c>
      <c r="P212" s="38">
        <v>52</v>
      </c>
      <c r="Q212" s="38">
        <v>161</v>
      </c>
      <c r="R212" s="57">
        <v>1</v>
      </c>
      <c r="S212" s="38">
        <v>8</v>
      </c>
      <c r="T212" s="35"/>
      <c r="U212" s="35">
        <v>435</v>
      </c>
      <c r="V212" s="35">
        <v>301</v>
      </c>
      <c r="W212" s="35">
        <v>79</v>
      </c>
      <c r="X212" s="58">
        <v>2114854.0424800003</v>
      </c>
      <c r="Y212" s="58">
        <v>13136</v>
      </c>
    </row>
    <row r="213" spans="1:25" s="58" customFormat="1" ht="12">
      <c r="A213" s="56">
        <v>435</v>
      </c>
      <c r="B213" s="35">
        <v>435301149</v>
      </c>
      <c r="C213" s="37" t="s">
        <v>514</v>
      </c>
      <c r="D213" s="38">
        <v>0</v>
      </c>
      <c r="E213" s="38">
        <v>0</v>
      </c>
      <c r="F213" s="38">
        <v>0</v>
      </c>
      <c r="G213" s="38">
        <v>0</v>
      </c>
      <c r="H213" s="38">
        <v>1</v>
      </c>
      <c r="I213" s="38">
        <v>5</v>
      </c>
      <c r="J213" s="38">
        <v>0</v>
      </c>
      <c r="K213" s="57">
        <v>0.23400000000000001</v>
      </c>
      <c r="L213" s="38">
        <v>0</v>
      </c>
      <c r="M213" s="38">
        <v>0</v>
      </c>
      <c r="N213" s="38">
        <v>0</v>
      </c>
      <c r="O213" s="38">
        <v>0</v>
      </c>
      <c r="P213" s="38">
        <v>5</v>
      </c>
      <c r="Q213" s="38">
        <v>6</v>
      </c>
      <c r="R213" s="57">
        <v>1</v>
      </c>
      <c r="S213" s="38">
        <v>12</v>
      </c>
      <c r="T213" s="35"/>
      <c r="U213" s="35">
        <v>435</v>
      </c>
      <c r="V213" s="35">
        <v>301</v>
      </c>
      <c r="W213" s="35">
        <v>149</v>
      </c>
      <c r="X213" s="58">
        <v>109422.71208000001</v>
      </c>
      <c r="Y213" s="58">
        <v>18237</v>
      </c>
    </row>
    <row r="214" spans="1:25" s="58" customFormat="1" ht="12">
      <c r="A214" s="56">
        <v>435</v>
      </c>
      <c r="B214" s="35">
        <v>435301160</v>
      </c>
      <c r="C214" s="37" t="s">
        <v>514</v>
      </c>
      <c r="D214" s="38">
        <v>0</v>
      </c>
      <c r="E214" s="38">
        <v>0</v>
      </c>
      <c r="F214" s="38">
        <v>0</v>
      </c>
      <c r="G214" s="38">
        <v>39</v>
      </c>
      <c r="H214" s="38">
        <v>116</v>
      </c>
      <c r="I214" s="38">
        <v>162</v>
      </c>
      <c r="J214" s="38">
        <v>0</v>
      </c>
      <c r="K214" s="57">
        <v>12.363</v>
      </c>
      <c r="L214" s="38">
        <v>0</v>
      </c>
      <c r="M214" s="38">
        <v>1</v>
      </c>
      <c r="N214" s="38">
        <v>2</v>
      </c>
      <c r="O214" s="38">
        <v>4</v>
      </c>
      <c r="P214" s="38">
        <v>142</v>
      </c>
      <c r="Q214" s="38">
        <v>317</v>
      </c>
      <c r="R214" s="57">
        <v>1</v>
      </c>
      <c r="S214" s="38">
        <v>11</v>
      </c>
      <c r="T214" s="35"/>
      <c r="U214" s="35">
        <v>435</v>
      </c>
      <c r="V214" s="35">
        <v>301</v>
      </c>
      <c r="W214" s="35">
        <v>160</v>
      </c>
      <c r="X214" s="58">
        <v>4624424.9165599998</v>
      </c>
      <c r="Y214" s="58">
        <v>14588</v>
      </c>
    </row>
    <row r="215" spans="1:25" s="58" customFormat="1" ht="12">
      <c r="A215" s="56">
        <v>435</v>
      </c>
      <c r="B215" s="35">
        <v>435301211</v>
      </c>
      <c r="C215" s="37" t="s">
        <v>514</v>
      </c>
      <c r="D215" s="38">
        <v>0</v>
      </c>
      <c r="E215" s="38">
        <v>0</v>
      </c>
      <c r="F215" s="38">
        <v>0</v>
      </c>
      <c r="G215" s="38">
        <v>0</v>
      </c>
      <c r="H215" s="38">
        <v>1</v>
      </c>
      <c r="I215" s="38">
        <v>1</v>
      </c>
      <c r="J215" s="38">
        <v>0</v>
      </c>
      <c r="K215" s="57">
        <v>7.8E-2</v>
      </c>
      <c r="L215" s="38">
        <v>0</v>
      </c>
      <c r="M215" s="38">
        <v>0</v>
      </c>
      <c r="N215" s="38">
        <v>0</v>
      </c>
      <c r="O215" s="38">
        <v>0</v>
      </c>
      <c r="P215" s="38">
        <v>2</v>
      </c>
      <c r="Q215" s="38">
        <v>2</v>
      </c>
      <c r="R215" s="57">
        <v>1</v>
      </c>
      <c r="S215" s="38">
        <v>5</v>
      </c>
      <c r="T215" s="35"/>
      <c r="U215" s="35">
        <v>435</v>
      </c>
      <c r="V215" s="35">
        <v>301</v>
      </c>
      <c r="W215" s="35">
        <v>211</v>
      </c>
      <c r="X215" s="58">
        <v>31990.68736</v>
      </c>
      <c r="Y215" s="58">
        <v>15995</v>
      </c>
    </row>
    <row r="216" spans="1:25" s="58" customFormat="1" ht="12">
      <c r="A216" s="56">
        <v>435</v>
      </c>
      <c r="B216" s="35">
        <v>435301295</v>
      </c>
      <c r="C216" s="37" t="s">
        <v>514</v>
      </c>
      <c r="D216" s="38">
        <v>0</v>
      </c>
      <c r="E216" s="38">
        <v>0</v>
      </c>
      <c r="F216" s="38">
        <v>0</v>
      </c>
      <c r="G216" s="38">
        <v>4</v>
      </c>
      <c r="H216" s="38">
        <v>15</v>
      </c>
      <c r="I216" s="38">
        <v>17</v>
      </c>
      <c r="J216" s="38">
        <v>0</v>
      </c>
      <c r="K216" s="57">
        <v>1.4039999999999999</v>
      </c>
      <c r="L216" s="38">
        <v>0</v>
      </c>
      <c r="M216" s="38">
        <v>0</v>
      </c>
      <c r="N216" s="38">
        <v>0</v>
      </c>
      <c r="O216" s="38">
        <v>0</v>
      </c>
      <c r="P216" s="38">
        <v>8</v>
      </c>
      <c r="Q216" s="38">
        <v>36</v>
      </c>
      <c r="R216" s="57">
        <v>1</v>
      </c>
      <c r="S216" s="38">
        <v>5</v>
      </c>
      <c r="T216" s="35"/>
      <c r="U216" s="35">
        <v>435</v>
      </c>
      <c r="V216" s="35">
        <v>301</v>
      </c>
      <c r="W216" s="35">
        <v>295</v>
      </c>
      <c r="X216" s="58">
        <v>443586.91248000006</v>
      </c>
      <c r="Y216" s="58">
        <v>12322</v>
      </c>
    </row>
    <row r="217" spans="1:25" s="58" customFormat="1" ht="12">
      <c r="A217" s="56">
        <v>435</v>
      </c>
      <c r="B217" s="35">
        <v>435301301</v>
      </c>
      <c r="C217" s="37" t="s">
        <v>514</v>
      </c>
      <c r="D217" s="38">
        <v>0</v>
      </c>
      <c r="E217" s="38">
        <v>0</v>
      </c>
      <c r="F217" s="38">
        <v>0</v>
      </c>
      <c r="G217" s="38">
        <v>11</v>
      </c>
      <c r="H217" s="38">
        <v>33</v>
      </c>
      <c r="I217" s="38">
        <v>41</v>
      </c>
      <c r="J217" s="38">
        <v>0</v>
      </c>
      <c r="K217" s="57">
        <v>3.3149999999999999</v>
      </c>
      <c r="L217" s="38">
        <v>0</v>
      </c>
      <c r="M217" s="38">
        <v>1</v>
      </c>
      <c r="N217" s="38">
        <v>1</v>
      </c>
      <c r="O217" s="38">
        <v>0</v>
      </c>
      <c r="P217" s="38">
        <v>35</v>
      </c>
      <c r="Q217" s="38">
        <v>85</v>
      </c>
      <c r="R217" s="57">
        <v>1</v>
      </c>
      <c r="S217" s="38">
        <v>6</v>
      </c>
      <c r="T217" s="35"/>
      <c r="U217" s="35">
        <v>435</v>
      </c>
      <c r="V217" s="35">
        <v>301</v>
      </c>
      <c r="W217" s="35">
        <v>301</v>
      </c>
      <c r="X217" s="58">
        <v>1146836.8227999997</v>
      </c>
      <c r="Y217" s="58">
        <v>13492</v>
      </c>
    </row>
    <row r="218" spans="1:25" s="58" customFormat="1" ht="12">
      <c r="A218" s="56">
        <v>435</v>
      </c>
      <c r="B218" s="35">
        <v>435301308</v>
      </c>
      <c r="C218" s="37" t="s">
        <v>514</v>
      </c>
      <c r="D218" s="38">
        <v>0</v>
      </c>
      <c r="E218" s="38">
        <v>0</v>
      </c>
      <c r="F218" s="38">
        <v>0</v>
      </c>
      <c r="G218" s="38">
        <v>0</v>
      </c>
      <c r="H218" s="38">
        <v>0</v>
      </c>
      <c r="I218" s="38">
        <v>1</v>
      </c>
      <c r="J218" s="38">
        <v>0</v>
      </c>
      <c r="K218" s="57">
        <v>3.9E-2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1</v>
      </c>
      <c r="R218" s="57">
        <v>1</v>
      </c>
      <c r="S218" s="38">
        <v>10</v>
      </c>
      <c r="T218" s="35"/>
      <c r="U218" s="35">
        <v>435</v>
      </c>
      <c r="V218" s="35">
        <v>301</v>
      </c>
      <c r="W218" s="35">
        <v>308</v>
      </c>
      <c r="X218" s="58">
        <v>12242.66368</v>
      </c>
      <c r="Y218" s="58">
        <v>12243</v>
      </c>
    </row>
    <row r="219" spans="1:25" s="58" customFormat="1" ht="12">
      <c r="A219" s="56">
        <v>435</v>
      </c>
      <c r="B219" s="35">
        <v>435301326</v>
      </c>
      <c r="C219" s="37" t="s">
        <v>514</v>
      </c>
      <c r="D219" s="38">
        <v>0</v>
      </c>
      <c r="E219" s="38">
        <v>0</v>
      </c>
      <c r="F219" s="38">
        <v>0</v>
      </c>
      <c r="G219" s="38">
        <v>2</v>
      </c>
      <c r="H219" s="38">
        <v>1</v>
      </c>
      <c r="I219" s="38">
        <v>4</v>
      </c>
      <c r="J219" s="38">
        <v>0</v>
      </c>
      <c r="K219" s="57">
        <v>0.27300000000000002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7</v>
      </c>
      <c r="R219" s="57">
        <v>1</v>
      </c>
      <c r="S219" s="38">
        <v>2</v>
      </c>
      <c r="T219" s="35"/>
      <c r="U219" s="35">
        <v>435</v>
      </c>
      <c r="V219" s="35">
        <v>301</v>
      </c>
      <c r="W219" s="35">
        <v>326</v>
      </c>
      <c r="X219" s="58">
        <v>80713.025760000004</v>
      </c>
      <c r="Y219" s="58">
        <v>11530</v>
      </c>
    </row>
    <row r="220" spans="1:25" s="58" customFormat="1" ht="12">
      <c r="A220" s="56">
        <v>435</v>
      </c>
      <c r="B220" s="35">
        <v>435301342</v>
      </c>
      <c r="C220" s="37" t="s">
        <v>514</v>
      </c>
      <c r="D220" s="38">
        <v>0</v>
      </c>
      <c r="E220" s="38">
        <v>0</v>
      </c>
      <c r="F220" s="38">
        <v>0</v>
      </c>
      <c r="G220" s="38">
        <v>0</v>
      </c>
      <c r="H220" s="38">
        <v>1</v>
      </c>
      <c r="I220" s="38">
        <v>0</v>
      </c>
      <c r="J220" s="38">
        <v>0</v>
      </c>
      <c r="K220" s="57">
        <v>3.9E-2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1</v>
      </c>
      <c r="R220" s="57">
        <v>1</v>
      </c>
      <c r="S220" s="38">
        <v>3</v>
      </c>
      <c r="T220" s="35"/>
      <c r="U220" s="35">
        <v>435</v>
      </c>
      <c r="V220" s="35">
        <v>301</v>
      </c>
      <c r="W220" s="35">
        <v>342</v>
      </c>
      <c r="X220" s="58">
        <v>10331.643680000001</v>
      </c>
      <c r="Y220" s="58">
        <v>10332</v>
      </c>
    </row>
    <row r="221" spans="1:25" s="58" customFormat="1" ht="12">
      <c r="A221" s="56">
        <v>435</v>
      </c>
      <c r="B221" s="35">
        <v>435301616</v>
      </c>
      <c r="C221" s="37" t="s">
        <v>514</v>
      </c>
      <c r="D221" s="38">
        <v>0</v>
      </c>
      <c r="E221" s="38">
        <v>0</v>
      </c>
      <c r="F221" s="38">
        <v>0</v>
      </c>
      <c r="G221" s="38">
        <v>0</v>
      </c>
      <c r="H221" s="38">
        <v>1</v>
      </c>
      <c r="I221" s="38">
        <v>0</v>
      </c>
      <c r="J221" s="38">
        <v>0</v>
      </c>
      <c r="K221" s="57">
        <v>3.9E-2</v>
      </c>
      <c r="L221" s="38">
        <v>0</v>
      </c>
      <c r="M221" s="38">
        <v>0</v>
      </c>
      <c r="N221" s="38">
        <v>0</v>
      </c>
      <c r="O221" s="38">
        <v>0</v>
      </c>
      <c r="P221" s="38">
        <v>1</v>
      </c>
      <c r="Q221" s="38">
        <v>1</v>
      </c>
      <c r="R221" s="57">
        <v>1</v>
      </c>
      <c r="S221" s="38">
        <v>7</v>
      </c>
      <c r="T221" s="35"/>
      <c r="U221" s="35">
        <v>435</v>
      </c>
      <c r="V221" s="35">
        <v>301</v>
      </c>
      <c r="W221" s="35">
        <v>616</v>
      </c>
      <c r="X221" s="58">
        <v>15846.023679999998</v>
      </c>
      <c r="Y221" s="58">
        <v>15846</v>
      </c>
    </row>
    <row r="222" spans="1:25" s="58" customFormat="1" ht="12">
      <c r="A222" s="56">
        <v>435</v>
      </c>
      <c r="B222" s="35">
        <v>435301673</v>
      </c>
      <c r="C222" s="37" t="s">
        <v>514</v>
      </c>
      <c r="D222" s="38">
        <v>0</v>
      </c>
      <c r="E222" s="38">
        <v>0</v>
      </c>
      <c r="F222" s="38">
        <v>0</v>
      </c>
      <c r="G222" s="38">
        <v>2</v>
      </c>
      <c r="H222" s="38">
        <v>6</v>
      </c>
      <c r="I222" s="38">
        <v>10</v>
      </c>
      <c r="J222" s="38">
        <v>0</v>
      </c>
      <c r="K222" s="57">
        <v>0.70199999999999996</v>
      </c>
      <c r="L222" s="38">
        <v>0</v>
      </c>
      <c r="M222" s="38">
        <v>0</v>
      </c>
      <c r="N222" s="38">
        <v>0</v>
      </c>
      <c r="O222" s="38">
        <v>0</v>
      </c>
      <c r="P222" s="38">
        <v>4</v>
      </c>
      <c r="Q222" s="38">
        <v>18</v>
      </c>
      <c r="R222" s="57">
        <v>1</v>
      </c>
      <c r="S222" s="38">
        <v>2</v>
      </c>
      <c r="T222" s="35"/>
      <c r="U222" s="35">
        <v>435</v>
      </c>
      <c r="V222" s="35">
        <v>301</v>
      </c>
      <c r="W222" s="35">
        <v>673</v>
      </c>
      <c r="X222" s="58">
        <v>222884.74624000004</v>
      </c>
      <c r="Y222" s="58">
        <v>12382</v>
      </c>
    </row>
    <row r="223" spans="1:25" s="58" customFormat="1" ht="12">
      <c r="A223" s="56">
        <v>435</v>
      </c>
      <c r="B223" s="35">
        <v>435301725</v>
      </c>
      <c r="C223" s="37" t="s">
        <v>514</v>
      </c>
      <c r="D223" s="38">
        <v>0</v>
      </c>
      <c r="E223" s="38">
        <v>0</v>
      </c>
      <c r="F223" s="38">
        <v>0</v>
      </c>
      <c r="G223" s="38">
        <v>0</v>
      </c>
      <c r="H223" s="38">
        <v>0</v>
      </c>
      <c r="I223" s="38">
        <v>1</v>
      </c>
      <c r="J223" s="38">
        <v>0</v>
      </c>
      <c r="K223" s="57">
        <v>3.9E-2</v>
      </c>
      <c r="L223" s="38">
        <v>0</v>
      </c>
      <c r="M223" s="38">
        <v>0</v>
      </c>
      <c r="N223" s="38">
        <v>0</v>
      </c>
      <c r="O223" s="38">
        <v>0</v>
      </c>
      <c r="P223" s="38">
        <v>1</v>
      </c>
      <c r="Q223" s="38">
        <v>1</v>
      </c>
      <c r="R223" s="57">
        <v>1</v>
      </c>
      <c r="S223" s="38">
        <v>3</v>
      </c>
      <c r="T223" s="35"/>
      <c r="U223" s="35">
        <v>435</v>
      </c>
      <c r="V223" s="35">
        <v>301</v>
      </c>
      <c r="W223" s="35">
        <v>725</v>
      </c>
      <c r="X223" s="58">
        <v>16654.983679999998</v>
      </c>
      <c r="Y223" s="58">
        <v>16655</v>
      </c>
    </row>
    <row r="224" spans="1:25" s="58" customFormat="1" ht="12">
      <c r="A224" s="56">
        <v>435</v>
      </c>
      <c r="B224" s="35">
        <v>435301735</v>
      </c>
      <c r="C224" s="37" t="s">
        <v>514</v>
      </c>
      <c r="D224" s="38">
        <v>0</v>
      </c>
      <c r="E224" s="38">
        <v>0</v>
      </c>
      <c r="F224" s="38">
        <v>0</v>
      </c>
      <c r="G224" s="38">
        <v>2</v>
      </c>
      <c r="H224" s="38">
        <v>3</v>
      </c>
      <c r="I224" s="38">
        <v>1</v>
      </c>
      <c r="J224" s="38">
        <v>0</v>
      </c>
      <c r="K224" s="57">
        <v>0.23400000000000001</v>
      </c>
      <c r="L224" s="38">
        <v>0</v>
      </c>
      <c r="M224" s="38">
        <v>0</v>
      </c>
      <c r="N224" s="38">
        <v>0</v>
      </c>
      <c r="O224" s="38">
        <v>0</v>
      </c>
      <c r="P224" s="38">
        <v>2</v>
      </c>
      <c r="Q224" s="38">
        <v>6</v>
      </c>
      <c r="R224" s="57">
        <v>1</v>
      </c>
      <c r="S224" s="38">
        <v>6</v>
      </c>
      <c r="T224" s="35"/>
      <c r="U224" s="35">
        <v>435</v>
      </c>
      <c r="V224" s="35">
        <v>301</v>
      </c>
      <c r="W224" s="35">
        <v>735</v>
      </c>
      <c r="X224" s="58">
        <v>74966.76208</v>
      </c>
      <c r="Y224" s="58">
        <v>12494</v>
      </c>
    </row>
    <row r="225" spans="1:25" s="58" customFormat="1" ht="12">
      <c r="A225" s="56">
        <v>436</v>
      </c>
      <c r="B225" s="35">
        <v>436049010</v>
      </c>
      <c r="C225" s="37" t="s">
        <v>515</v>
      </c>
      <c r="D225" s="38">
        <v>0</v>
      </c>
      <c r="E225" s="38">
        <v>0</v>
      </c>
      <c r="F225" s="38">
        <v>0</v>
      </c>
      <c r="G225" s="38">
        <v>0</v>
      </c>
      <c r="H225" s="38">
        <v>1</v>
      </c>
      <c r="I225" s="38">
        <v>1</v>
      </c>
      <c r="J225" s="38">
        <v>0</v>
      </c>
      <c r="K225" s="57">
        <v>7.8E-2</v>
      </c>
      <c r="L225" s="38">
        <v>0</v>
      </c>
      <c r="M225" s="38">
        <v>0</v>
      </c>
      <c r="N225" s="38">
        <v>0</v>
      </c>
      <c r="O225" s="38">
        <v>0</v>
      </c>
      <c r="P225" s="38">
        <v>2</v>
      </c>
      <c r="Q225" s="38">
        <v>2</v>
      </c>
      <c r="R225" s="57">
        <v>1.127</v>
      </c>
      <c r="S225" s="38">
        <v>3</v>
      </c>
      <c r="T225" s="35"/>
      <c r="U225" s="35">
        <v>436</v>
      </c>
      <c r="V225" s="35">
        <v>49</v>
      </c>
      <c r="W225" s="35">
        <v>10</v>
      </c>
      <c r="X225" s="58">
        <v>34676.570352620001</v>
      </c>
      <c r="Y225" s="58">
        <v>17338</v>
      </c>
    </row>
    <row r="226" spans="1:25" s="58" customFormat="1" ht="12">
      <c r="A226" s="56">
        <v>436</v>
      </c>
      <c r="B226" s="35">
        <v>436049026</v>
      </c>
      <c r="C226" s="37" t="s">
        <v>515</v>
      </c>
      <c r="D226" s="38">
        <v>0</v>
      </c>
      <c r="E226" s="38">
        <v>0</v>
      </c>
      <c r="F226" s="38">
        <v>0</v>
      </c>
      <c r="G226" s="38">
        <v>0</v>
      </c>
      <c r="H226" s="38">
        <v>1</v>
      </c>
      <c r="I226" s="38">
        <v>0</v>
      </c>
      <c r="J226" s="38">
        <v>0</v>
      </c>
      <c r="K226" s="57">
        <v>3.9E-2</v>
      </c>
      <c r="L226" s="38">
        <v>0</v>
      </c>
      <c r="M226" s="38">
        <v>0</v>
      </c>
      <c r="N226" s="38">
        <v>0</v>
      </c>
      <c r="O226" s="38">
        <v>0</v>
      </c>
      <c r="P226" s="38">
        <v>1</v>
      </c>
      <c r="Q226" s="38">
        <v>1</v>
      </c>
      <c r="R226" s="57">
        <v>1.127</v>
      </c>
      <c r="S226" s="38">
        <v>3</v>
      </c>
      <c r="T226" s="35"/>
      <c r="U226" s="35">
        <v>436</v>
      </c>
      <c r="V226" s="35">
        <v>49</v>
      </c>
      <c r="W226" s="35">
        <v>26</v>
      </c>
      <c r="X226" s="58">
        <v>16271.009461310003</v>
      </c>
      <c r="Y226" s="58">
        <v>16271</v>
      </c>
    </row>
    <row r="227" spans="1:25" s="58" customFormat="1" ht="12">
      <c r="A227" s="56">
        <v>436</v>
      </c>
      <c r="B227" s="35">
        <v>436049031</v>
      </c>
      <c r="C227" s="37" t="s">
        <v>515</v>
      </c>
      <c r="D227" s="38">
        <v>0</v>
      </c>
      <c r="E227" s="38">
        <v>0</v>
      </c>
      <c r="F227" s="38">
        <v>0</v>
      </c>
      <c r="G227" s="38">
        <v>0</v>
      </c>
      <c r="H227" s="38">
        <v>0</v>
      </c>
      <c r="I227" s="38">
        <v>2</v>
      </c>
      <c r="J227" s="38">
        <v>0</v>
      </c>
      <c r="K227" s="57">
        <v>7.8E-2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2</v>
      </c>
      <c r="R227" s="57">
        <v>1.127</v>
      </c>
      <c r="S227" s="38">
        <v>6</v>
      </c>
      <c r="T227" s="35"/>
      <c r="U227" s="35">
        <v>436</v>
      </c>
      <c r="V227" s="35">
        <v>49</v>
      </c>
      <c r="W227" s="35">
        <v>31</v>
      </c>
      <c r="X227" s="58">
        <v>26986.841922620002</v>
      </c>
      <c r="Y227" s="58">
        <v>13493</v>
      </c>
    </row>
    <row r="228" spans="1:25" s="58" customFormat="1" ht="12">
      <c r="A228" s="56">
        <v>436</v>
      </c>
      <c r="B228" s="35">
        <v>436049035</v>
      </c>
      <c r="C228" s="37" t="s">
        <v>515</v>
      </c>
      <c r="D228" s="38">
        <v>0</v>
      </c>
      <c r="E228" s="38">
        <v>0</v>
      </c>
      <c r="F228" s="38">
        <v>0</v>
      </c>
      <c r="G228" s="38">
        <v>0</v>
      </c>
      <c r="H228" s="38">
        <v>5</v>
      </c>
      <c r="I228" s="38">
        <v>12</v>
      </c>
      <c r="J228" s="38">
        <v>0</v>
      </c>
      <c r="K228" s="57">
        <v>0.66300000000000003</v>
      </c>
      <c r="L228" s="38">
        <v>0</v>
      </c>
      <c r="M228" s="38">
        <v>0</v>
      </c>
      <c r="N228" s="38">
        <v>1</v>
      </c>
      <c r="O228" s="38">
        <v>0</v>
      </c>
      <c r="P228" s="38">
        <v>8</v>
      </c>
      <c r="Q228" s="38">
        <v>17</v>
      </c>
      <c r="R228" s="57">
        <v>1.127</v>
      </c>
      <c r="S228" s="38">
        <v>11</v>
      </c>
      <c r="T228" s="35"/>
      <c r="U228" s="35">
        <v>436</v>
      </c>
      <c r="V228" s="35">
        <v>49</v>
      </c>
      <c r="W228" s="35">
        <v>35</v>
      </c>
      <c r="X228" s="58">
        <v>284946.53679227002</v>
      </c>
      <c r="Y228" s="58">
        <v>16762</v>
      </c>
    </row>
    <row r="229" spans="1:25" s="58" customFormat="1" ht="12">
      <c r="A229" s="56">
        <v>436</v>
      </c>
      <c r="B229" s="35">
        <v>436049049</v>
      </c>
      <c r="C229" s="37" t="s">
        <v>515</v>
      </c>
      <c r="D229" s="38">
        <v>0</v>
      </c>
      <c r="E229" s="38">
        <v>0</v>
      </c>
      <c r="F229" s="38">
        <v>0</v>
      </c>
      <c r="G229" s="38">
        <v>0</v>
      </c>
      <c r="H229" s="38">
        <v>73</v>
      </c>
      <c r="I229" s="38">
        <v>103</v>
      </c>
      <c r="J229" s="38">
        <v>0</v>
      </c>
      <c r="K229" s="57">
        <v>6.8639999999999999</v>
      </c>
      <c r="L229" s="38">
        <v>0</v>
      </c>
      <c r="M229" s="38">
        <v>0</v>
      </c>
      <c r="N229" s="38">
        <v>13</v>
      </c>
      <c r="O229" s="38">
        <v>9</v>
      </c>
      <c r="P229" s="38">
        <v>133</v>
      </c>
      <c r="Q229" s="38">
        <v>176</v>
      </c>
      <c r="R229" s="57">
        <v>1.127</v>
      </c>
      <c r="S229" s="38">
        <v>8</v>
      </c>
      <c r="T229" s="35"/>
      <c r="U229" s="35">
        <v>436</v>
      </c>
      <c r="V229" s="35">
        <v>49</v>
      </c>
      <c r="W229" s="35">
        <v>49</v>
      </c>
      <c r="X229" s="58">
        <v>3158522.4089605603</v>
      </c>
      <c r="Y229" s="58">
        <v>17946</v>
      </c>
    </row>
    <row r="230" spans="1:25" s="58" customFormat="1" ht="12">
      <c r="A230" s="56">
        <v>436</v>
      </c>
      <c r="B230" s="35">
        <v>436049057</v>
      </c>
      <c r="C230" s="37" t="s">
        <v>515</v>
      </c>
      <c r="D230" s="38">
        <v>0</v>
      </c>
      <c r="E230" s="38">
        <v>0</v>
      </c>
      <c r="F230" s="38">
        <v>0</v>
      </c>
      <c r="G230" s="38">
        <v>0</v>
      </c>
      <c r="H230" s="38">
        <v>0</v>
      </c>
      <c r="I230" s="38">
        <v>3</v>
      </c>
      <c r="J230" s="38">
        <v>0</v>
      </c>
      <c r="K230" s="57">
        <v>0.11700000000000001</v>
      </c>
      <c r="L230" s="38">
        <v>0</v>
      </c>
      <c r="M230" s="38">
        <v>0</v>
      </c>
      <c r="N230" s="38">
        <v>0</v>
      </c>
      <c r="O230" s="38">
        <v>0</v>
      </c>
      <c r="P230" s="38">
        <v>2</v>
      </c>
      <c r="Q230" s="38">
        <v>3</v>
      </c>
      <c r="R230" s="57">
        <v>1.127</v>
      </c>
      <c r="S230" s="38">
        <v>12</v>
      </c>
      <c r="T230" s="35"/>
      <c r="U230" s="35">
        <v>436</v>
      </c>
      <c r="V230" s="35">
        <v>49</v>
      </c>
      <c r="W230" s="35">
        <v>57</v>
      </c>
      <c r="X230" s="58">
        <v>57347.653583930005</v>
      </c>
      <c r="Y230" s="58">
        <v>19116</v>
      </c>
    </row>
    <row r="231" spans="1:25" s="58" customFormat="1" ht="12">
      <c r="A231" s="56">
        <v>436</v>
      </c>
      <c r="B231" s="35">
        <v>436049093</v>
      </c>
      <c r="C231" s="37" t="s">
        <v>515</v>
      </c>
      <c r="D231" s="38">
        <v>0</v>
      </c>
      <c r="E231" s="38">
        <v>0</v>
      </c>
      <c r="F231" s="38">
        <v>0</v>
      </c>
      <c r="G231" s="38">
        <v>0</v>
      </c>
      <c r="H231" s="38">
        <v>5</v>
      </c>
      <c r="I231" s="38">
        <v>3</v>
      </c>
      <c r="J231" s="38">
        <v>0</v>
      </c>
      <c r="K231" s="57">
        <v>0.312</v>
      </c>
      <c r="L231" s="38">
        <v>0</v>
      </c>
      <c r="M231" s="38">
        <v>0</v>
      </c>
      <c r="N231" s="38">
        <v>3</v>
      </c>
      <c r="O231" s="38">
        <v>0</v>
      </c>
      <c r="P231" s="38">
        <v>7</v>
      </c>
      <c r="Q231" s="38">
        <v>8</v>
      </c>
      <c r="R231" s="57">
        <v>1.127</v>
      </c>
      <c r="S231" s="38">
        <v>11</v>
      </c>
      <c r="T231" s="35"/>
      <c r="U231" s="35">
        <v>436</v>
      </c>
      <c r="V231" s="35">
        <v>49</v>
      </c>
      <c r="W231" s="35">
        <v>93</v>
      </c>
      <c r="X231" s="58">
        <v>162017.18634047997</v>
      </c>
      <c r="Y231" s="58">
        <v>20252</v>
      </c>
    </row>
    <row r="232" spans="1:25" s="58" customFormat="1" ht="12">
      <c r="A232" s="56">
        <v>436</v>
      </c>
      <c r="B232" s="35">
        <v>436049095</v>
      </c>
      <c r="C232" s="37" t="s">
        <v>515</v>
      </c>
      <c r="D232" s="38">
        <v>0</v>
      </c>
      <c r="E232" s="38">
        <v>0</v>
      </c>
      <c r="F232" s="38">
        <v>0</v>
      </c>
      <c r="G232" s="38">
        <v>0</v>
      </c>
      <c r="H232" s="38">
        <v>0</v>
      </c>
      <c r="I232" s="38">
        <v>1</v>
      </c>
      <c r="J232" s="38">
        <v>0</v>
      </c>
      <c r="K232" s="57">
        <v>3.9E-2</v>
      </c>
      <c r="L232" s="38">
        <v>0</v>
      </c>
      <c r="M232" s="38">
        <v>0</v>
      </c>
      <c r="N232" s="38">
        <v>0</v>
      </c>
      <c r="O232" s="38">
        <v>0</v>
      </c>
      <c r="P232" s="38">
        <v>1</v>
      </c>
      <c r="Q232" s="38">
        <v>1</v>
      </c>
      <c r="R232" s="57">
        <v>1.127</v>
      </c>
      <c r="S232" s="38">
        <v>12</v>
      </c>
      <c r="T232" s="35"/>
      <c r="U232" s="35">
        <v>436</v>
      </c>
      <c r="V232" s="35">
        <v>49</v>
      </c>
      <c r="W232" s="35">
        <v>95</v>
      </c>
      <c r="X232" s="58">
        <v>21927.116311309997</v>
      </c>
      <c r="Y232" s="58">
        <v>21927</v>
      </c>
    </row>
    <row r="233" spans="1:25" s="58" customFormat="1" ht="12">
      <c r="A233" s="56">
        <v>436</v>
      </c>
      <c r="B233" s="35">
        <v>436049133</v>
      </c>
      <c r="C233" s="37" t="s">
        <v>515</v>
      </c>
      <c r="D233" s="38">
        <v>0</v>
      </c>
      <c r="E233" s="38">
        <v>0</v>
      </c>
      <c r="F233" s="38">
        <v>0</v>
      </c>
      <c r="G233" s="38">
        <v>0</v>
      </c>
      <c r="H233" s="38">
        <v>1</v>
      </c>
      <c r="I233" s="38">
        <v>0</v>
      </c>
      <c r="J233" s="38">
        <v>0</v>
      </c>
      <c r="K233" s="57">
        <v>3.9E-2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1</v>
      </c>
      <c r="R233" s="57">
        <v>1.127</v>
      </c>
      <c r="S233" s="38">
        <v>9</v>
      </c>
      <c r="T233" s="35"/>
      <c r="U233" s="35">
        <v>436</v>
      </c>
      <c r="V233" s="35">
        <v>49</v>
      </c>
      <c r="W233" s="35">
        <v>133</v>
      </c>
      <c r="X233" s="58">
        <v>11358.869531310002</v>
      </c>
      <c r="Y233" s="58">
        <v>11359</v>
      </c>
    </row>
    <row r="234" spans="1:25" s="58" customFormat="1" ht="12">
      <c r="A234" s="56">
        <v>436</v>
      </c>
      <c r="B234" s="35">
        <v>436049149</v>
      </c>
      <c r="C234" s="37" t="s">
        <v>515</v>
      </c>
      <c r="D234" s="38">
        <v>0</v>
      </c>
      <c r="E234" s="38">
        <v>0</v>
      </c>
      <c r="F234" s="38">
        <v>0</v>
      </c>
      <c r="G234" s="38">
        <v>0</v>
      </c>
      <c r="H234" s="38">
        <v>1</v>
      </c>
      <c r="I234" s="38">
        <v>2</v>
      </c>
      <c r="J234" s="38">
        <v>0</v>
      </c>
      <c r="K234" s="57">
        <v>0.11700000000000001</v>
      </c>
      <c r="L234" s="38">
        <v>0</v>
      </c>
      <c r="M234" s="38">
        <v>0</v>
      </c>
      <c r="N234" s="38">
        <v>1</v>
      </c>
      <c r="O234" s="38">
        <v>1</v>
      </c>
      <c r="P234" s="38">
        <v>2</v>
      </c>
      <c r="Q234" s="38">
        <v>3</v>
      </c>
      <c r="R234" s="57">
        <v>1.127</v>
      </c>
      <c r="S234" s="38">
        <v>12</v>
      </c>
      <c r="T234" s="35"/>
      <c r="U234" s="35">
        <v>436</v>
      </c>
      <c r="V234" s="35">
        <v>49</v>
      </c>
      <c r="W234" s="35">
        <v>149</v>
      </c>
      <c r="X234" s="58">
        <v>61617.712153929999</v>
      </c>
      <c r="Y234" s="58">
        <v>20539</v>
      </c>
    </row>
    <row r="235" spans="1:25" s="58" customFormat="1" ht="12">
      <c r="A235" s="56">
        <v>436</v>
      </c>
      <c r="B235" s="35">
        <v>436049153</v>
      </c>
      <c r="C235" s="37" t="s">
        <v>515</v>
      </c>
      <c r="D235" s="38">
        <v>0</v>
      </c>
      <c r="E235" s="38">
        <v>0</v>
      </c>
      <c r="F235" s="38">
        <v>0</v>
      </c>
      <c r="G235" s="38">
        <v>0</v>
      </c>
      <c r="H235" s="38">
        <v>0</v>
      </c>
      <c r="I235" s="38">
        <v>1</v>
      </c>
      <c r="J235" s="38">
        <v>0</v>
      </c>
      <c r="K235" s="57">
        <v>3.9E-2</v>
      </c>
      <c r="L235" s="38">
        <v>0</v>
      </c>
      <c r="M235" s="38">
        <v>0</v>
      </c>
      <c r="N235" s="38">
        <v>0</v>
      </c>
      <c r="O235" s="38">
        <v>0</v>
      </c>
      <c r="P235" s="38">
        <v>1</v>
      </c>
      <c r="Q235" s="38">
        <v>1</v>
      </c>
      <c r="R235" s="57">
        <v>1.127</v>
      </c>
      <c r="S235" s="38">
        <v>10</v>
      </c>
      <c r="T235" s="35"/>
      <c r="U235" s="35">
        <v>436</v>
      </c>
      <c r="V235" s="35">
        <v>49</v>
      </c>
      <c r="W235" s="35">
        <v>153</v>
      </c>
      <c r="X235" s="58">
        <v>20818.635071309996</v>
      </c>
      <c r="Y235" s="58">
        <v>20819</v>
      </c>
    </row>
    <row r="236" spans="1:25" s="58" customFormat="1" ht="12">
      <c r="A236" s="56">
        <v>436</v>
      </c>
      <c r="B236" s="35">
        <v>436049155</v>
      </c>
      <c r="C236" s="37" t="s">
        <v>515</v>
      </c>
      <c r="D236" s="38">
        <v>0</v>
      </c>
      <c r="E236" s="38">
        <v>0</v>
      </c>
      <c r="F236" s="38">
        <v>0</v>
      </c>
      <c r="G236" s="38">
        <v>0</v>
      </c>
      <c r="H236" s="38">
        <v>0</v>
      </c>
      <c r="I236" s="38">
        <v>1</v>
      </c>
      <c r="J236" s="38">
        <v>0</v>
      </c>
      <c r="K236" s="57">
        <v>3.9E-2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1</v>
      </c>
      <c r="R236" s="57">
        <v>1.127</v>
      </c>
      <c r="S236" s="38">
        <v>2</v>
      </c>
      <c r="T236" s="35"/>
      <c r="U236" s="35">
        <v>436</v>
      </c>
      <c r="V236" s="35">
        <v>49</v>
      </c>
      <c r="W236" s="35">
        <v>155</v>
      </c>
      <c r="X236" s="58">
        <v>13493.420961310001</v>
      </c>
      <c r="Y236" s="58">
        <v>13493</v>
      </c>
    </row>
    <row r="237" spans="1:25" s="58" customFormat="1" ht="12">
      <c r="A237" s="56">
        <v>436</v>
      </c>
      <c r="B237" s="35">
        <v>436049163</v>
      </c>
      <c r="C237" s="37" t="s">
        <v>515</v>
      </c>
      <c r="D237" s="38">
        <v>0</v>
      </c>
      <c r="E237" s="38">
        <v>0</v>
      </c>
      <c r="F237" s="38">
        <v>0</v>
      </c>
      <c r="G237" s="38">
        <v>0</v>
      </c>
      <c r="H237" s="38">
        <v>3</v>
      </c>
      <c r="I237" s="38">
        <v>2</v>
      </c>
      <c r="J237" s="38">
        <v>0</v>
      </c>
      <c r="K237" s="57">
        <v>0.19500000000000001</v>
      </c>
      <c r="L237" s="38">
        <v>0</v>
      </c>
      <c r="M237" s="38">
        <v>0</v>
      </c>
      <c r="N237" s="38">
        <v>1</v>
      </c>
      <c r="O237" s="38">
        <v>0</v>
      </c>
      <c r="P237" s="38">
        <v>2</v>
      </c>
      <c r="Q237" s="38">
        <v>5</v>
      </c>
      <c r="R237" s="57">
        <v>1.127</v>
      </c>
      <c r="S237" s="38">
        <v>11</v>
      </c>
      <c r="T237" s="35"/>
      <c r="U237" s="35">
        <v>436</v>
      </c>
      <c r="V237" s="35">
        <v>49</v>
      </c>
      <c r="W237" s="35">
        <v>163</v>
      </c>
      <c r="X237" s="58">
        <v>80017.82211655</v>
      </c>
      <c r="Y237" s="58">
        <v>16004</v>
      </c>
    </row>
    <row r="238" spans="1:25" s="58" customFormat="1" ht="12">
      <c r="A238" s="56">
        <v>436</v>
      </c>
      <c r="B238" s="35">
        <v>436049165</v>
      </c>
      <c r="C238" s="37" t="s">
        <v>515</v>
      </c>
      <c r="D238" s="38">
        <v>0</v>
      </c>
      <c r="E238" s="38">
        <v>0</v>
      </c>
      <c r="F238" s="38">
        <v>0</v>
      </c>
      <c r="G238" s="38">
        <v>0</v>
      </c>
      <c r="H238" s="38">
        <v>2</v>
      </c>
      <c r="I238" s="38">
        <v>9</v>
      </c>
      <c r="J238" s="38">
        <v>0</v>
      </c>
      <c r="K238" s="57">
        <v>0.42899999999999999</v>
      </c>
      <c r="L238" s="38">
        <v>0</v>
      </c>
      <c r="M238" s="38">
        <v>0</v>
      </c>
      <c r="N238" s="38">
        <v>0</v>
      </c>
      <c r="O238" s="38">
        <v>2</v>
      </c>
      <c r="P238" s="38">
        <v>6</v>
      </c>
      <c r="Q238" s="38">
        <v>11</v>
      </c>
      <c r="R238" s="57">
        <v>1.127</v>
      </c>
      <c r="S238" s="38">
        <v>10</v>
      </c>
      <c r="T238" s="35"/>
      <c r="U238" s="35">
        <v>436</v>
      </c>
      <c r="V238" s="35">
        <v>49</v>
      </c>
      <c r="W238" s="35">
        <v>165</v>
      </c>
      <c r="X238" s="58">
        <v>194528.13317441</v>
      </c>
      <c r="Y238" s="58">
        <v>17684</v>
      </c>
    </row>
    <row r="239" spans="1:25" s="58" customFormat="1" ht="12">
      <c r="A239" s="56">
        <v>436</v>
      </c>
      <c r="B239" s="35">
        <v>436049176</v>
      </c>
      <c r="C239" s="37" t="s">
        <v>515</v>
      </c>
      <c r="D239" s="38">
        <v>0</v>
      </c>
      <c r="E239" s="38">
        <v>0</v>
      </c>
      <c r="F239" s="38">
        <v>0</v>
      </c>
      <c r="G239" s="38">
        <v>0</v>
      </c>
      <c r="H239" s="38">
        <v>2</v>
      </c>
      <c r="I239" s="38">
        <v>5</v>
      </c>
      <c r="J239" s="38">
        <v>0</v>
      </c>
      <c r="K239" s="57">
        <v>0.27300000000000002</v>
      </c>
      <c r="L239" s="38">
        <v>0</v>
      </c>
      <c r="M239" s="38">
        <v>0</v>
      </c>
      <c r="N239" s="38">
        <v>0</v>
      </c>
      <c r="O239" s="38">
        <v>1</v>
      </c>
      <c r="P239" s="38">
        <v>3</v>
      </c>
      <c r="Q239" s="38">
        <v>7</v>
      </c>
      <c r="R239" s="57">
        <v>1.127</v>
      </c>
      <c r="S239" s="38">
        <v>8</v>
      </c>
      <c r="T239" s="35"/>
      <c r="U239" s="35">
        <v>436</v>
      </c>
      <c r="V239" s="35">
        <v>49</v>
      </c>
      <c r="W239" s="35">
        <v>176</v>
      </c>
      <c r="X239" s="58">
        <v>112997.29642917</v>
      </c>
      <c r="Y239" s="58">
        <v>16142</v>
      </c>
    </row>
    <row r="240" spans="1:25" s="58" customFormat="1" ht="12">
      <c r="A240" s="56">
        <v>436</v>
      </c>
      <c r="B240" s="35">
        <v>436049244</v>
      </c>
      <c r="C240" s="37" t="s">
        <v>515</v>
      </c>
      <c r="D240" s="38">
        <v>0</v>
      </c>
      <c r="E240" s="38">
        <v>0</v>
      </c>
      <c r="F240" s="38">
        <v>0</v>
      </c>
      <c r="G240" s="38">
        <v>0</v>
      </c>
      <c r="H240" s="38">
        <v>1</v>
      </c>
      <c r="I240" s="38">
        <v>1</v>
      </c>
      <c r="J240" s="38">
        <v>0</v>
      </c>
      <c r="K240" s="57">
        <v>7.8E-2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2</v>
      </c>
      <c r="R240" s="57">
        <v>1.127</v>
      </c>
      <c r="S240" s="38">
        <v>10</v>
      </c>
      <c r="T240" s="35"/>
      <c r="U240" s="35">
        <v>436</v>
      </c>
      <c r="V240" s="35">
        <v>49</v>
      </c>
      <c r="W240" s="35">
        <v>244</v>
      </c>
      <c r="X240" s="58">
        <v>24852.290492620003</v>
      </c>
      <c r="Y240" s="58">
        <v>12426</v>
      </c>
    </row>
    <row r="241" spans="1:25" s="58" customFormat="1" ht="12">
      <c r="A241" s="56">
        <v>436</v>
      </c>
      <c r="B241" s="35">
        <v>436049248</v>
      </c>
      <c r="C241" s="37" t="s">
        <v>515</v>
      </c>
      <c r="D241" s="38">
        <v>0</v>
      </c>
      <c r="E241" s="38">
        <v>0</v>
      </c>
      <c r="F241" s="38">
        <v>0</v>
      </c>
      <c r="G241" s="38">
        <v>0</v>
      </c>
      <c r="H241" s="38">
        <v>2</v>
      </c>
      <c r="I241" s="38">
        <v>3</v>
      </c>
      <c r="J241" s="38">
        <v>0</v>
      </c>
      <c r="K241" s="57">
        <v>0.19500000000000001</v>
      </c>
      <c r="L241" s="38">
        <v>0</v>
      </c>
      <c r="M241" s="38">
        <v>0</v>
      </c>
      <c r="N241" s="38">
        <v>0</v>
      </c>
      <c r="O241" s="38">
        <v>0</v>
      </c>
      <c r="P241" s="38">
        <v>4</v>
      </c>
      <c r="Q241" s="38">
        <v>5</v>
      </c>
      <c r="R241" s="57">
        <v>1.127</v>
      </c>
      <c r="S241" s="38">
        <v>11</v>
      </c>
      <c r="T241" s="35"/>
      <c r="U241" s="35">
        <v>436</v>
      </c>
      <c r="V241" s="35">
        <v>49</v>
      </c>
      <c r="W241" s="35">
        <v>248</v>
      </c>
      <c r="X241" s="58">
        <v>94715.845946549991</v>
      </c>
      <c r="Y241" s="58">
        <v>18943</v>
      </c>
    </row>
    <row r="242" spans="1:25" s="58" customFormat="1" ht="12">
      <c r="A242" s="56">
        <v>436</v>
      </c>
      <c r="B242" s="35">
        <v>436049274</v>
      </c>
      <c r="C242" s="37" t="s">
        <v>515</v>
      </c>
      <c r="D242" s="38">
        <v>0</v>
      </c>
      <c r="E242" s="38">
        <v>0</v>
      </c>
      <c r="F242" s="38">
        <v>0</v>
      </c>
      <c r="G242" s="38">
        <v>0</v>
      </c>
      <c r="H242" s="38">
        <v>0</v>
      </c>
      <c r="I242" s="38">
        <v>2</v>
      </c>
      <c r="J242" s="38">
        <v>0</v>
      </c>
      <c r="K242" s="57">
        <v>7.8E-2</v>
      </c>
      <c r="L242" s="38">
        <v>0</v>
      </c>
      <c r="M242" s="38">
        <v>0</v>
      </c>
      <c r="N242" s="38">
        <v>0</v>
      </c>
      <c r="O242" s="38">
        <v>0</v>
      </c>
      <c r="P242" s="38">
        <v>2</v>
      </c>
      <c r="Q242" s="38">
        <v>2</v>
      </c>
      <c r="R242" s="57">
        <v>1.127</v>
      </c>
      <c r="S242" s="38">
        <v>10</v>
      </c>
      <c r="T242" s="35"/>
      <c r="U242" s="35">
        <v>436</v>
      </c>
      <c r="V242" s="35">
        <v>49</v>
      </c>
      <c r="W242" s="35">
        <v>274</v>
      </c>
      <c r="X242" s="58">
        <v>41637.270142619993</v>
      </c>
      <c r="Y242" s="58">
        <v>20819</v>
      </c>
    </row>
    <row r="243" spans="1:25" s="58" customFormat="1" ht="12">
      <c r="A243" s="56">
        <v>436</v>
      </c>
      <c r="B243" s="35">
        <v>436049308</v>
      </c>
      <c r="C243" s="37" t="s">
        <v>515</v>
      </c>
      <c r="D243" s="38">
        <v>0</v>
      </c>
      <c r="E243" s="38">
        <v>0</v>
      </c>
      <c r="F243" s="38">
        <v>0</v>
      </c>
      <c r="G243" s="38">
        <v>0</v>
      </c>
      <c r="H243" s="38">
        <v>3</v>
      </c>
      <c r="I243" s="38">
        <v>0</v>
      </c>
      <c r="J243" s="38">
        <v>0</v>
      </c>
      <c r="K243" s="57">
        <v>0.11700000000000001</v>
      </c>
      <c r="L243" s="38">
        <v>0</v>
      </c>
      <c r="M243" s="38">
        <v>0</v>
      </c>
      <c r="N243" s="38">
        <v>2</v>
      </c>
      <c r="O243" s="38">
        <v>0</v>
      </c>
      <c r="P243" s="38">
        <v>2</v>
      </c>
      <c r="Q243" s="38">
        <v>3</v>
      </c>
      <c r="R243" s="57">
        <v>1.127</v>
      </c>
      <c r="S243" s="38">
        <v>10</v>
      </c>
      <c r="T243" s="35"/>
      <c r="U243" s="35">
        <v>436</v>
      </c>
      <c r="V243" s="35">
        <v>49</v>
      </c>
      <c r="W243" s="35">
        <v>308</v>
      </c>
      <c r="X243" s="58">
        <v>55117.93601392999</v>
      </c>
      <c r="Y243" s="58">
        <v>18373</v>
      </c>
    </row>
    <row r="244" spans="1:25" s="58" customFormat="1" ht="12">
      <c r="A244" s="56">
        <v>436</v>
      </c>
      <c r="B244" s="35">
        <v>436049314</v>
      </c>
      <c r="C244" s="37" t="s">
        <v>515</v>
      </c>
      <c r="D244" s="38">
        <v>0</v>
      </c>
      <c r="E244" s="38">
        <v>0</v>
      </c>
      <c r="F244" s="38">
        <v>0</v>
      </c>
      <c r="G244" s="38">
        <v>0</v>
      </c>
      <c r="H244" s="38">
        <v>0</v>
      </c>
      <c r="I244" s="38">
        <v>1</v>
      </c>
      <c r="J244" s="38">
        <v>0</v>
      </c>
      <c r="K244" s="57">
        <v>3.9E-2</v>
      </c>
      <c r="L244" s="38">
        <v>0</v>
      </c>
      <c r="M244" s="38">
        <v>0</v>
      </c>
      <c r="N244" s="38">
        <v>0</v>
      </c>
      <c r="O244" s="38">
        <v>0</v>
      </c>
      <c r="P244" s="38">
        <v>1</v>
      </c>
      <c r="Q244" s="38">
        <v>1</v>
      </c>
      <c r="R244" s="57">
        <v>1.127</v>
      </c>
      <c r="S244" s="38">
        <v>7</v>
      </c>
      <c r="T244" s="35"/>
      <c r="U244" s="35">
        <v>436</v>
      </c>
      <c r="V244" s="35">
        <v>49</v>
      </c>
      <c r="W244" s="35">
        <v>314</v>
      </c>
      <c r="X244" s="58">
        <v>19632.460621310005</v>
      </c>
      <c r="Y244" s="58">
        <v>19632</v>
      </c>
    </row>
    <row r="245" spans="1:25" s="58" customFormat="1" ht="12">
      <c r="A245" s="56">
        <v>436</v>
      </c>
      <c r="B245" s="35">
        <v>436049336</v>
      </c>
      <c r="C245" s="37" t="s">
        <v>515</v>
      </c>
      <c r="D245" s="38">
        <v>0</v>
      </c>
      <c r="E245" s="38">
        <v>0</v>
      </c>
      <c r="F245" s="38">
        <v>0</v>
      </c>
      <c r="G245" s="38">
        <v>0</v>
      </c>
      <c r="H245" s="38">
        <v>0</v>
      </c>
      <c r="I245" s="38">
        <v>1</v>
      </c>
      <c r="J245" s="38">
        <v>0</v>
      </c>
      <c r="K245" s="57">
        <v>3.9E-2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1</v>
      </c>
      <c r="R245" s="57">
        <v>1.127</v>
      </c>
      <c r="S245" s="38">
        <v>8</v>
      </c>
      <c r="T245" s="35"/>
      <c r="U245" s="35">
        <v>436</v>
      </c>
      <c r="V245" s="35">
        <v>49</v>
      </c>
      <c r="W245" s="35">
        <v>336</v>
      </c>
      <c r="X245" s="58">
        <v>13493.420961310001</v>
      </c>
      <c r="Y245" s="58">
        <v>13493</v>
      </c>
    </row>
    <row r="246" spans="1:25" s="58" customFormat="1" ht="12">
      <c r="A246" s="56">
        <v>437</v>
      </c>
      <c r="B246" s="35">
        <v>437035018</v>
      </c>
      <c r="C246" s="37" t="s">
        <v>564</v>
      </c>
      <c r="D246" s="38">
        <v>0</v>
      </c>
      <c r="E246" s="38">
        <v>0</v>
      </c>
      <c r="F246" s="38">
        <v>0</v>
      </c>
      <c r="G246" s="38">
        <v>0</v>
      </c>
      <c r="H246" s="38">
        <v>0</v>
      </c>
      <c r="I246" s="38">
        <v>1</v>
      </c>
      <c r="J246" s="38">
        <v>0</v>
      </c>
      <c r="K246" s="57">
        <v>3.9E-2</v>
      </c>
      <c r="L246" s="38">
        <v>0</v>
      </c>
      <c r="M246" s="38">
        <v>0</v>
      </c>
      <c r="N246" s="38">
        <v>0</v>
      </c>
      <c r="O246" s="38">
        <v>0</v>
      </c>
      <c r="P246" s="38">
        <v>1</v>
      </c>
      <c r="Q246" s="38">
        <v>1</v>
      </c>
      <c r="R246" s="57">
        <v>1.0900000000000001</v>
      </c>
      <c r="S246" s="38">
        <v>10</v>
      </c>
      <c r="T246" s="35"/>
      <c r="U246" s="35">
        <v>437</v>
      </c>
      <c r="V246" s="35">
        <v>35</v>
      </c>
      <c r="W246" s="35">
        <v>18</v>
      </c>
      <c r="X246" s="58">
        <v>20237.090807699999</v>
      </c>
      <c r="Y246" s="58">
        <v>20237</v>
      </c>
    </row>
    <row r="247" spans="1:25" s="58" customFormat="1" ht="12">
      <c r="A247" s="56">
        <v>437</v>
      </c>
      <c r="B247" s="35">
        <v>437035035</v>
      </c>
      <c r="C247" s="37" t="s">
        <v>564</v>
      </c>
      <c r="D247" s="38">
        <v>0</v>
      </c>
      <c r="E247" s="38">
        <v>0</v>
      </c>
      <c r="F247" s="38">
        <v>0</v>
      </c>
      <c r="G247" s="38">
        <v>0</v>
      </c>
      <c r="H247" s="38">
        <v>0</v>
      </c>
      <c r="I247" s="38">
        <v>176</v>
      </c>
      <c r="J247" s="38">
        <v>0</v>
      </c>
      <c r="K247" s="57">
        <v>6.8639999999999999</v>
      </c>
      <c r="L247" s="38">
        <v>0</v>
      </c>
      <c r="M247" s="38">
        <v>0</v>
      </c>
      <c r="N247" s="38">
        <v>0</v>
      </c>
      <c r="O247" s="38">
        <v>46</v>
      </c>
      <c r="P247" s="38">
        <v>146</v>
      </c>
      <c r="Q247" s="38">
        <v>176</v>
      </c>
      <c r="R247" s="57">
        <v>1.0900000000000001</v>
      </c>
      <c r="S247" s="38">
        <v>11</v>
      </c>
      <c r="T247" s="35"/>
      <c r="U247" s="35">
        <v>437</v>
      </c>
      <c r="V247" s="35">
        <v>35</v>
      </c>
      <c r="W247" s="35">
        <v>35</v>
      </c>
      <c r="X247" s="58">
        <v>3570483.9189551994</v>
      </c>
      <c r="Y247" s="58">
        <v>20287</v>
      </c>
    </row>
    <row r="248" spans="1:25" s="58" customFormat="1" ht="12">
      <c r="A248" s="56">
        <v>437</v>
      </c>
      <c r="B248" s="35">
        <v>437035044</v>
      </c>
      <c r="C248" s="37" t="s">
        <v>564</v>
      </c>
      <c r="D248" s="38">
        <v>0</v>
      </c>
      <c r="E248" s="38">
        <v>0</v>
      </c>
      <c r="F248" s="38">
        <v>0</v>
      </c>
      <c r="G248" s="38">
        <v>0</v>
      </c>
      <c r="H248" s="38">
        <v>0</v>
      </c>
      <c r="I248" s="38">
        <v>1</v>
      </c>
      <c r="J248" s="38">
        <v>0</v>
      </c>
      <c r="K248" s="57">
        <v>3.9E-2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1</v>
      </c>
      <c r="R248" s="57">
        <v>1.0900000000000001</v>
      </c>
      <c r="S248" s="38">
        <v>11</v>
      </c>
      <c r="T248" s="35"/>
      <c r="U248" s="35">
        <v>437</v>
      </c>
      <c r="V248" s="35">
        <v>35</v>
      </c>
      <c r="W248" s="35">
        <v>44</v>
      </c>
      <c r="X248" s="58">
        <v>13129.027107700003</v>
      </c>
      <c r="Y248" s="58">
        <v>13129</v>
      </c>
    </row>
    <row r="249" spans="1:25" s="58" customFormat="1" ht="12">
      <c r="A249" s="56">
        <v>437</v>
      </c>
      <c r="B249" s="35">
        <v>437035093</v>
      </c>
      <c r="C249" s="37" t="s">
        <v>564</v>
      </c>
      <c r="D249" s="38">
        <v>0</v>
      </c>
      <c r="E249" s="38">
        <v>0</v>
      </c>
      <c r="F249" s="38">
        <v>0</v>
      </c>
      <c r="G249" s="38">
        <v>0</v>
      </c>
      <c r="H249" s="38">
        <v>0</v>
      </c>
      <c r="I249" s="38">
        <v>1</v>
      </c>
      <c r="J249" s="38">
        <v>0</v>
      </c>
      <c r="K249" s="57">
        <v>3.9E-2</v>
      </c>
      <c r="L249" s="38">
        <v>0</v>
      </c>
      <c r="M249" s="38">
        <v>0</v>
      </c>
      <c r="N249" s="38">
        <v>0</v>
      </c>
      <c r="O249" s="38">
        <v>0</v>
      </c>
      <c r="P249" s="38">
        <v>1</v>
      </c>
      <c r="Q249" s="38">
        <v>1</v>
      </c>
      <c r="R249" s="57">
        <v>1.0900000000000001</v>
      </c>
      <c r="S249" s="38">
        <v>11</v>
      </c>
      <c r="T249" s="35"/>
      <c r="U249" s="35">
        <v>437</v>
      </c>
      <c r="V249" s="35">
        <v>35</v>
      </c>
      <c r="W249" s="35">
        <v>93</v>
      </c>
      <c r="X249" s="58">
        <v>20774.907107699997</v>
      </c>
      <c r="Y249" s="58">
        <v>20775</v>
      </c>
    </row>
    <row r="250" spans="1:25" s="58" customFormat="1" ht="12">
      <c r="A250" s="56">
        <v>437</v>
      </c>
      <c r="B250" s="35">
        <v>437035244</v>
      </c>
      <c r="C250" s="37" t="s">
        <v>564</v>
      </c>
      <c r="D250" s="38">
        <v>0</v>
      </c>
      <c r="E250" s="38">
        <v>0</v>
      </c>
      <c r="F250" s="38">
        <v>0</v>
      </c>
      <c r="G250" s="38">
        <v>0</v>
      </c>
      <c r="H250" s="38">
        <v>0</v>
      </c>
      <c r="I250" s="38">
        <v>3</v>
      </c>
      <c r="J250" s="38">
        <v>0</v>
      </c>
      <c r="K250" s="57">
        <v>0.11700000000000001</v>
      </c>
      <c r="L250" s="38">
        <v>0</v>
      </c>
      <c r="M250" s="38">
        <v>0</v>
      </c>
      <c r="N250" s="38">
        <v>0</v>
      </c>
      <c r="O250" s="38">
        <v>0</v>
      </c>
      <c r="P250" s="38">
        <v>3</v>
      </c>
      <c r="Q250" s="38">
        <v>3</v>
      </c>
      <c r="R250" s="57">
        <v>1.0900000000000001</v>
      </c>
      <c r="S250" s="38">
        <v>10</v>
      </c>
      <c r="T250" s="35"/>
      <c r="U250" s="35">
        <v>437</v>
      </c>
      <c r="V250" s="35">
        <v>35</v>
      </c>
      <c r="W250" s="35">
        <v>244</v>
      </c>
      <c r="X250" s="58">
        <v>60711.272423099988</v>
      </c>
      <c r="Y250" s="58">
        <v>20237</v>
      </c>
    </row>
    <row r="251" spans="1:25" s="58" customFormat="1" ht="12">
      <c r="A251" s="56">
        <v>437</v>
      </c>
      <c r="B251" s="35">
        <v>437035336</v>
      </c>
      <c r="C251" s="37" t="s">
        <v>564</v>
      </c>
      <c r="D251" s="38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1</v>
      </c>
      <c r="J251" s="38">
        <v>0</v>
      </c>
      <c r="K251" s="57">
        <v>3.9E-2</v>
      </c>
      <c r="L251" s="38">
        <v>0</v>
      </c>
      <c r="M251" s="38">
        <v>0</v>
      </c>
      <c r="N251" s="38">
        <v>0</v>
      </c>
      <c r="O251" s="38">
        <v>0</v>
      </c>
      <c r="P251" s="38">
        <v>1</v>
      </c>
      <c r="Q251" s="38">
        <v>1</v>
      </c>
      <c r="R251" s="57">
        <v>1.0900000000000001</v>
      </c>
      <c r="S251" s="38">
        <v>8</v>
      </c>
      <c r="T251" s="35"/>
      <c r="U251" s="35">
        <v>437</v>
      </c>
      <c r="V251" s="35">
        <v>35</v>
      </c>
      <c r="W251" s="35">
        <v>336</v>
      </c>
      <c r="X251" s="58">
        <v>19469.749507699999</v>
      </c>
      <c r="Y251" s="58">
        <v>19470</v>
      </c>
    </row>
    <row r="252" spans="1:25" s="58" customFormat="1" ht="12">
      <c r="A252" s="56">
        <v>438</v>
      </c>
      <c r="B252" s="35">
        <v>438035018</v>
      </c>
      <c r="C252" s="37" t="s">
        <v>516</v>
      </c>
      <c r="D252" s="38">
        <v>0</v>
      </c>
      <c r="E252" s="38">
        <v>0</v>
      </c>
      <c r="F252" s="38">
        <v>0</v>
      </c>
      <c r="G252" s="38">
        <v>0</v>
      </c>
      <c r="H252" s="38">
        <v>0</v>
      </c>
      <c r="I252" s="38">
        <v>1</v>
      </c>
      <c r="J252" s="38">
        <v>0</v>
      </c>
      <c r="K252" s="57">
        <v>3.9E-2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1</v>
      </c>
      <c r="R252" s="57">
        <v>1.0900000000000001</v>
      </c>
      <c r="S252" s="38">
        <v>10</v>
      </c>
      <c r="T252" s="35"/>
      <c r="U252" s="35">
        <v>438</v>
      </c>
      <c r="V252" s="35">
        <v>35</v>
      </c>
      <c r="W252" s="35">
        <v>18</v>
      </c>
      <c r="X252" s="58">
        <v>13129.027107700003</v>
      </c>
      <c r="Y252" s="58">
        <v>13129</v>
      </c>
    </row>
    <row r="253" spans="1:25" s="58" customFormat="1" ht="12">
      <c r="A253" s="56">
        <v>438</v>
      </c>
      <c r="B253" s="35">
        <v>438035035</v>
      </c>
      <c r="C253" s="37" t="s">
        <v>516</v>
      </c>
      <c r="D253" s="38">
        <v>22</v>
      </c>
      <c r="E253" s="38">
        <v>0</v>
      </c>
      <c r="F253" s="38">
        <v>18</v>
      </c>
      <c r="G253" s="38">
        <v>96</v>
      </c>
      <c r="H253" s="38">
        <v>55</v>
      </c>
      <c r="I253" s="38">
        <v>130</v>
      </c>
      <c r="J253" s="38">
        <v>0</v>
      </c>
      <c r="K253" s="57">
        <v>11.661</v>
      </c>
      <c r="L253" s="38">
        <v>0</v>
      </c>
      <c r="M253" s="38">
        <v>20</v>
      </c>
      <c r="N253" s="38">
        <v>6</v>
      </c>
      <c r="O253" s="38">
        <v>7</v>
      </c>
      <c r="P253" s="38">
        <v>273</v>
      </c>
      <c r="Q253" s="38">
        <v>310</v>
      </c>
      <c r="R253" s="57">
        <v>1.0900000000000001</v>
      </c>
      <c r="S253" s="38">
        <v>11</v>
      </c>
      <c r="T253" s="35"/>
      <c r="U253" s="35">
        <v>438</v>
      </c>
      <c r="V253" s="35">
        <v>35</v>
      </c>
      <c r="W253" s="35">
        <v>35</v>
      </c>
      <c r="X253" s="58">
        <v>5919890.215702299</v>
      </c>
      <c r="Y253" s="58">
        <v>19096</v>
      </c>
    </row>
    <row r="254" spans="1:25" s="58" customFormat="1" ht="12">
      <c r="A254" s="56">
        <v>438</v>
      </c>
      <c r="B254" s="35">
        <v>438035044</v>
      </c>
      <c r="C254" s="37" t="s">
        <v>516</v>
      </c>
      <c r="D254" s="38">
        <v>0</v>
      </c>
      <c r="E254" s="38">
        <v>0</v>
      </c>
      <c r="F254" s="38">
        <v>1</v>
      </c>
      <c r="G254" s="38">
        <v>2</v>
      </c>
      <c r="H254" s="38">
        <v>1</v>
      </c>
      <c r="I254" s="38">
        <v>2</v>
      </c>
      <c r="J254" s="38">
        <v>0</v>
      </c>
      <c r="K254" s="57">
        <v>0.23400000000000001</v>
      </c>
      <c r="L254" s="38">
        <v>0</v>
      </c>
      <c r="M254" s="38">
        <v>0</v>
      </c>
      <c r="N254" s="38">
        <v>0</v>
      </c>
      <c r="O254" s="38">
        <v>1</v>
      </c>
      <c r="P254" s="38">
        <v>6</v>
      </c>
      <c r="Q254" s="38">
        <v>6</v>
      </c>
      <c r="R254" s="57">
        <v>1.0900000000000001</v>
      </c>
      <c r="S254" s="38">
        <v>11</v>
      </c>
      <c r="T254" s="35"/>
      <c r="U254" s="35">
        <v>438</v>
      </c>
      <c r="V254" s="35">
        <v>35</v>
      </c>
      <c r="W254" s="35">
        <v>44</v>
      </c>
      <c r="X254" s="58">
        <v>120678.47964619999</v>
      </c>
      <c r="Y254" s="58">
        <v>20113</v>
      </c>
    </row>
    <row r="255" spans="1:25" s="58" customFormat="1" ht="12">
      <c r="A255" s="56">
        <v>438</v>
      </c>
      <c r="B255" s="35">
        <v>438035220</v>
      </c>
      <c r="C255" s="37" t="s">
        <v>516</v>
      </c>
      <c r="D255" s="38">
        <v>0</v>
      </c>
      <c r="E255" s="38">
        <v>0</v>
      </c>
      <c r="F255" s="38">
        <v>0</v>
      </c>
      <c r="G255" s="38">
        <v>0</v>
      </c>
      <c r="H255" s="38">
        <v>0</v>
      </c>
      <c r="I255" s="38">
        <v>1</v>
      </c>
      <c r="J255" s="38">
        <v>0</v>
      </c>
      <c r="K255" s="57">
        <v>3.9E-2</v>
      </c>
      <c r="L255" s="38">
        <v>0</v>
      </c>
      <c r="M255" s="38">
        <v>0</v>
      </c>
      <c r="N255" s="38">
        <v>0</v>
      </c>
      <c r="O255" s="38">
        <v>0</v>
      </c>
      <c r="P255" s="38">
        <v>1</v>
      </c>
      <c r="Q255" s="38">
        <v>1</v>
      </c>
      <c r="R255" s="57">
        <v>1.0900000000000001</v>
      </c>
      <c r="S255" s="38">
        <v>8</v>
      </c>
      <c r="T255" s="35"/>
      <c r="U255" s="35">
        <v>438</v>
      </c>
      <c r="V255" s="35">
        <v>35</v>
      </c>
      <c r="W255" s="35">
        <v>220</v>
      </c>
      <c r="X255" s="58">
        <v>19469.749507699999</v>
      </c>
      <c r="Y255" s="58">
        <v>19470</v>
      </c>
    </row>
    <row r="256" spans="1:25" s="58" customFormat="1" ht="12">
      <c r="A256" s="56">
        <v>438</v>
      </c>
      <c r="B256" s="35">
        <v>438035243</v>
      </c>
      <c r="C256" s="37" t="s">
        <v>516</v>
      </c>
      <c r="D256" s="38">
        <v>0</v>
      </c>
      <c r="E256" s="38">
        <v>0</v>
      </c>
      <c r="F256" s="38">
        <v>1</v>
      </c>
      <c r="G256" s="38">
        <v>1</v>
      </c>
      <c r="H256" s="38">
        <v>0</v>
      </c>
      <c r="I256" s="38">
        <v>0</v>
      </c>
      <c r="J256" s="38">
        <v>0</v>
      </c>
      <c r="K256" s="57">
        <v>7.8E-2</v>
      </c>
      <c r="L256" s="38">
        <v>0</v>
      </c>
      <c r="M256" s="38">
        <v>0</v>
      </c>
      <c r="N256" s="38">
        <v>0</v>
      </c>
      <c r="O256" s="38">
        <v>0</v>
      </c>
      <c r="P256" s="38">
        <v>2</v>
      </c>
      <c r="Q256" s="38">
        <v>2</v>
      </c>
      <c r="R256" s="57">
        <v>1.0900000000000001</v>
      </c>
      <c r="S256" s="38">
        <v>10</v>
      </c>
      <c r="T256" s="35"/>
      <c r="U256" s="35">
        <v>438</v>
      </c>
      <c r="V256" s="35">
        <v>35</v>
      </c>
      <c r="W256" s="35">
        <v>243</v>
      </c>
      <c r="X256" s="58">
        <v>37107.852715400004</v>
      </c>
      <c r="Y256" s="58">
        <v>18554</v>
      </c>
    </row>
    <row r="257" spans="1:25" s="58" customFormat="1" ht="12">
      <c r="A257" s="56">
        <v>438</v>
      </c>
      <c r="B257" s="35">
        <v>438035244</v>
      </c>
      <c r="C257" s="37" t="s">
        <v>516</v>
      </c>
      <c r="D257" s="38">
        <v>0</v>
      </c>
      <c r="E257" s="38">
        <v>0</v>
      </c>
      <c r="F257" s="38">
        <v>0</v>
      </c>
      <c r="G257" s="38">
        <v>1</v>
      </c>
      <c r="H257" s="38">
        <v>1</v>
      </c>
      <c r="I257" s="38">
        <v>2</v>
      </c>
      <c r="J257" s="38">
        <v>0</v>
      </c>
      <c r="K257" s="57">
        <v>0.156</v>
      </c>
      <c r="L257" s="38">
        <v>0</v>
      </c>
      <c r="M257" s="38">
        <v>0</v>
      </c>
      <c r="N257" s="38">
        <v>1</v>
      </c>
      <c r="O257" s="38">
        <v>0</v>
      </c>
      <c r="P257" s="38">
        <v>4</v>
      </c>
      <c r="Q257" s="38">
        <v>4</v>
      </c>
      <c r="R257" s="57">
        <v>1.0900000000000001</v>
      </c>
      <c r="S257" s="38">
        <v>10</v>
      </c>
      <c r="T257" s="35"/>
      <c r="U257" s="35">
        <v>438</v>
      </c>
      <c r="V257" s="35">
        <v>35</v>
      </c>
      <c r="W257" s="35">
        <v>244</v>
      </c>
      <c r="X257" s="58">
        <v>80330.403130799998</v>
      </c>
      <c r="Y257" s="58">
        <v>20083</v>
      </c>
    </row>
    <row r="258" spans="1:25" s="58" customFormat="1" ht="12">
      <c r="A258" s="56">
        <v>438</v>
      </c>
      <c r="B258" s="35">
        <v>438035293</v>
      </c>
      <c r="C258" s="37" t="s">
        <v>516</v>
      </c>
      <c r="D258" s="38">
        <v>0</v>
      </c>
      <c r="E258" s="38">
        <v>0</v>
      </c>
      <c r="F258" s="38">
        <v>0</v>
      </c>
      <c r="G258" s="38">
        <v>0</v>
      </c>
      <c r="H258" s="38">
        <v>0</v>
      </c>
      <c r="I258" s="38">
        <v>1</v>
      </c>
      <c r="J258" s="38">
        <v>0</v>
      </c>
      <c r="K258" s="57">
        <v>3.9E-2</v>
      </c>
      <c r="L258" s="38">
        <v>0</v>
      </c>
      <c r="M258" s="38">
        <v>0</v>
      </c>
      <c r="N258" s="38">
        <v>0</v>
      </c>
      <c r="O258" s="38">
        <v>0</v>
      </c>
      <c r="P258" s="38">
        <v>1</v>
      </c>
      <c r="Q258" s="38">
        <v>1</v>
      </c>
      <c r="R258" s="57">
        <v>1.0900000000000001</v>
      </c>
      <c r="S258" s="38">
        <v>10</v>
      </c>
      <c r="T258" s="35"/>
      <c r="U258" s="35">
        <v>438</v>
      </c>
      <c r="V258" s="35">
        <v>35</v>
      </c>
      <c r="W258" s="35">
        <v>293</v>
      </c>
      <c r="X258" s="58">
        <v>20237.090807699999</v>
      </c>
      <c r="Y258" s="58">
        <v>20237</v>
      </c>
    </row>
    <row r="259" spans="1:25" s="58" customFormat="1" ht="12">
      <c r="A259" s="56">
        <v>439</v>
      </c>
      <c r="B259" s="35">
        <v>439035035</v>
      </c>
      <c r="C259" s="37" t="s">
        <v>517</v>
      </c>
      <c r="D259" s="38">
        <v>44</v>
      </c>
      <c r="E259" s="38">
        <v>0</v>
      </c>
      <c r="F259" s="38">
        <v>54</v>
      </c>
      <c r="G259" s="38">
        <v>250</v>
      </c>
      <c r="H259" s="38">
        <v>84</v>
      </c>
      <c r="I259" s="38">
        <v>0</v>
      </c>
      <c r="J259" s="38">
        <v>0</v>
      </c>
      <c r="K259" s="57">
        <v>15.132</v>
      </c>
      <c r="L259" s="38">
        <v>0</v>
      </c>
      <c r="M259" s="38">
        <v>25</v>
      </c>
      <c r="N259" s="38">
        <v>5</v>
      </c>
      <c r="O259" s="38">
        <v>0</v>
      </c>
      <c r="P259" s="38">
        <v>318</v>
      </c>
      <c r="Q259" s="38">
        <v>410</v>
      </c>
      <c r="R259" s="57">
        <v>1.0900000000000001</v>
      </c>
      <c r="S259" s="38">
        <v>11</v>
      </c>
      <c r="T259" s="35"/>
      <c r="U259" s="35">
        <v>439</v>
      </c>
      <c r="V259" s="35">
        <v>35</v>
      </c>
      <c r="W259" s="35">
        <v>35</v>
      </c>
      <c r="X259" s="58">
        <v>7157106.949187601</v>
      </c>
      <c r="Y259" s="58">
        <v>17456</v>
      </c>
    </row>
    <row r="260" spans="1:25" s="58" customFormat="1" ht="12">
      <c r="A260" s="56">
        <v>439</v>
      </c>
      <c r="B260" s="35">
        <v>439035044</v>
      </c>
      <c r="C260" s="37" t="s">
        <v>517</v>
      </c>
      <c r="D260" s="38">
        <v>0</v>
      </c>
      <c r="E260" s="38">
        <v>0</v>
      </c>
      <c r="F260" s="38">
        <v>0</v>
      </c>
      <c r="G260" s="38">
        <v>2</v>
      </c>
      <c r="H260" s="38">
        <v>2</v>
      </c>
      <c r="I260" s="38">
        <v>0</v>
      </c>
      <c r="J260" s="38">
        <v>0</v>
      </c>
      <c r="K260" s="57">
        <v>0.156</v>
      </c>
      <c r="L260" s="38">
        <v>0</v>
      </c>
      <c r="M260" s="38">
        <v>0</v>
      </c>
      <c r="N260" s="38">
        <v>0</v>
      </c>
      <c r="O260" s="38">
        <v>0</v>
      </c>
      <c r="P260" s="38">
        <v>2</v>
      </c>
      <c r="Q260" s="38">
        <v>4</v>
      </c>
      <c r="R260" s="57">
        <v>1.0900000000000001</v>
      </c>
      <c r="S260" s="38">
        <v>11</v>
      </c>
      <c r="T260" s="35"/>
      <c r="U260" s="35">
        <v>439</v>
      </c>
      <c r="V260" s="35">
        <v>35</v>
      </c>
      <c r="W260" s="35">
        <v>44</v>
      </c>
      <c r="X260" s="58">
        <v>60360.484230800001</v>
      </c>
      <c r="Y260" s="58">
        <v>15090</v>
      </c>
    </row>
    <row r="261" spans="1:25" s="58" customFormat="1" ht="12">
      <c r="A261" s="56">
        <v>439</v>
      </c>
      <c r="B261" s="35">
        <v>439035073</v>
      </c>
      <c r="C261" s="37" t="s">
        <v>517</v>
      </c>
      <c r="D261" s="38">
        <v>0</v>
      </c>
      <c r="E261" s="38">
        <v>0</v>
      </c>
      <c r="F261" s="38">
        <v>0</v>
      </c>
      <c r="G261" s="38">
        <v>4</v>
      </c>
      <c r="H261" s="38">
        <v>0</v>
      </c>
      <c r="I261" s="38">
        <v>0</v>
      </c>
      <c r="J261" s="38">
        <v>0</v>
      </c>
      <c r="K261" s="57">
        <v>0.156</v>
      </c>
      <c r="L261" s="38">
        <v>0</v>
      </c>
      <c r="M261" s="38">
        <v>0</v>
      </c>
      <c r="N261" s="38">
        <v>0</v>
      </c>
      <c r="O261" s="38">
        <v>0</v>
      </c>
      <c r="P261" s="38">
        <v>2</v>
      </c>
      <c r="Q261" s="38">
        <v>4</v>
      </c>
      <c r="R261" s="57">
        <v>1.0900000000000001</v>
      </c>
      <c r="S261" s="38">
        <v>6</v>
      </c>
      <c r="T261" s="35"/>
      <c r="U261" s="35">
        <v>439</v>
      </c>
      <c r="V261" s="35">
        <v>35</v>
      </c>
      <c r="W261" s="35">
        <v>73</v>
      </c>
      <c r="X261" s="58">
        <v>57045.812830800009</v>
      </c>
      <c r="Y261" s="58">
        <v>14261</v>
      </c>
    </row>
    <row r="262" spans="1:25" s="58" customFormat="1" ht="12">
      <c r="A262" s="56">
        <v>439</v>
      </c>
      <c r="B262" s="35">
        <v>439035088</v>
      </c>
      <c r="C262" s="37" t="s">
        <v>517</v>
      </c>
      <c r="D262" s="38">
        <v>0</v>
      </c>
      <c r="E262" s="38">
        <v>0</v>
      </c>
      <c r="F262" s="38">
        <v>0</v>
      </c>
      <c r="G262" s="38">
        <v>1</v>
      </c>
      <c r="H262" s="38">
        <v>0</v>
      </c>
      <c r="I262" s="38">
        <v>0</v>
      </c>
      <c r="J262" s="38">
        <v>0</v>
      </c>
      <c r="K262" s="57">
        <v>3.9E-2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1</v>
      </c>
      <c r="R262" s="57">
        <v>1.0900000000000001</v>
      </c>
      <c r="S262" s="38">
        <v>4</v>
      </c>
      <c r="T262" s="35"/>
      <c r="U262" s="35">
        <v>439</v>
      </c>
      <c r="V262" s="35">
        <v>35</v>
      </c>
      <c r="W262" s="35">
        <v>88</v>
      </c>
      <c r="X262" s="58">
        <v>11474.763107700001</v>
      </c>
      <c r="Y262" s="58">
        <v>11475</v>
      </c>
    </row>
    <row r="263" spans="1:25" s="58" customFormat="1" ht="12">
      <c r="A263" s="56">
        <v>439</v>
      </c>
      <c r="B263" s="35">
        <v>439035163</v>
      </c>
      <c r="C263" s="37" t="s">
        <v>517</v>
      </c>
      <c r="D263" s="38">
        <v>0</v>
      </c>
      <c r="E263" s="38">
        <v>0</v>
      </c>
      <c r="F263" s="38">
        <v>0</v>
      </c>
      <c r="G263" s="38">
        <v>2</v>
      </c>
      <c r="H263" s="38">
        <v>0</v>
      </c>
      <c r="I263" s="38">
        <v>0</v>
      </c>
      <c r="J263" s="38">
        <v>0</v>
      </c>
      <c r="K263" s="57">
        <v>7.8E-2</v>
      </c>
      <c r="L263" s="38">
        <v>0</v>
      </c>
      <c r="M263" s="38">
        <v>0</v>
      </c>
      <c r="N263" s="38">
        <v>0</v>
      </c>
      <c r="O263" s="38">
        <v>0</v>
      </c>
      <c r="P263" s="38">
        <v>2</v>
      </c>
      <c r="Q263" s="38">
        <v>2</v>
      </c>
      <c r="R263" s="57">
        <v>1.0900000000000001</v>
      </c>
      <c r="S263" s="38">
        <v>11</v>
      </c>
      <c r="T263" s="35"/>
      <c r="U263" s="35">
        <v>439</v>
      </c>
      <c r="V263" s="35">
        <v>35</v>
      </c>
      <c r="W263" s="35">
        <v>163</v>
      </c>
      <c r="X263" s="58">
        <v>38241.286215399996</v>
      </c>
      <c r="Y263" s="58">
        <v>19121</v>
      </c>
    </row>
    <row r="264" spans="1:25" s="58" customFormat="1" ht="12">
      <c r="A264" s="56">
        <v>439</v>
      </c>
      <c r="B264" s="35">
        <v>439035243</v>
      </c>
      <c r="C264" s="37" t="s">
        <v>517</v>
      </c>
      <c r="D264" s="38">
        <v>1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57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1</v>
      </c>
      <c r="Q264" s="38">
        <v>1</v>
      </c>
      <c r="R264" s="57">
        <v>1.0900000000000001</v>
      </c>
      <c r="S264" s="38">
        <v>10</v>
      </c>
      <c r="T264" s="35"/>
      <c r="U264" s="35">
        <v>439</v>
      </c>
      <c r="V264" s="35">
        <v>35</v>
      </c>
      <c r="W264" s="35">
        <v>243</v>
      </c>
      <c r="X264" s="58">
        <v>12169.971800000003</v>
      </c>
      <c r="Y264" s="58">
        <v>12170</v>
      </c>
    </row>
    <row r="265" spans="1:25" s="58" customFormat="1" ht="12">
      <c r="A265" s="56">
        <v>439</v>
      </c>
      <c r="B265" s="35">
        <v>439035244</v>
      </c>
      <c r="C265" s="37" t="s">
        <v>517</v>
      </c>
      <c r="D265" s="38">
        <v>0</v>
      </c>
      <c r="E265" s="38">
        <v>0</v>
      </c>
      <c r="F265" s="38">
        <v>0</v>
      </c>
      <c r="G265" s="38">
        <v>4</v>
      </c>
      <c r="H265" s="38">
        <v>0</v>
      </c>
      <c r="I265" s="38">
        <v>0</v>
      </c>
      <c r="J265" s="38">
        <v>0</v>
      </c>
      <c r="K265" s="57">
        <v>0.156</v>
      </c>
      <c r="L265" s="38">
        <v>0</v>
      </c>
      <c r="M265" s="38">
        <v>1</v>
      </c>
      <c r="N265" s="38">
        <v>0</v>
      </c>
      <c r="O265" s="38">
        <v>0</v>
      </c>
      <c r="P265" s="38">
        <v>2</v>
      </c>
      <c r="Q265" s="38">
        <v>4</v>
      </c>
      <c r="R265" s="57">
        <v>1.0900000000000001</v>
      </c>
      <c r="S265" s="38">
        <v>10</v>
      </c>
      <c r="T265" s="35"/>
      <c r="U265" s="35">
        <v>439</v>
      </c>
      <c r="V265" s="35">
        <v>35</v>
      </c>
      <c r="W265" s="35">
        <v>244</v>
      </c>
      <c r="X265" s="58">
        <v>63045.237430800007</v>
      </c>
      <c r="Y265" s="58">
        <v>15761</v>
      </c>
    </row>
    <row r="266" spans="1:25" s="58" customFormat="1" ht="12">
      <c r="A266" s="56">
        <v>439</v>
      </c>
      <c r="B266" s="35">
        <v>439035284</v>
      </c>
      <c r="C266" s="37" t="s">
        <v>517</v>
      </c>
      <c r="D266" s="38">
        <v>0</v>
      </c>
      <c r="E266" s="38">
        <v>0</v>
      </c>
      <c r="F266" s="38">
        <v>0</v>
      </c>
      <c r="G266" s="38">
        <v>1</v>
      </c>
      <c r="H266" s="38">
        <v>1</v>
      </c>
      <c r="I266" s="38">
        <v>0</v>
      </c>
      <c r="J266" s="38">
        <v>0</v>
      </c>
      <c r="K266" s="57">
        <v>7.8E-2</v>
      </c>
      <c r="L266" s="38">
        <v>0</v>
      </c>
      <c r="M266" s="38">
        <v>0</v>
      </c>
      <c r="N266" s="38">
        <v>0</v>
      </c>
      <c r="O266" s="38">
        <v>0</v>
      </c>
      <c r="P266" s="38">
        <v>2</v>
      </c>
      <c r="Q266" s="38">
        <v>2</v>
      </c>
      <c r="R266" s="57">
        <v>1.0900000000000001</v>
      </c>
      <c r="S266" s="38">
        <v>5</v>
      </c>
      <c r="T266" s="35"/>
      <c r="U266" s="35">
        <v>439</v>
      </c>
      <c r="V266" s="35">
        <v>35</v>
      </c>
      <c r="W266" s="35">
        <v>284</v>
      </c>
      <c r="X266" s="58">
        <v>32706.650315400006</v>
      </c>
      <c r="Y266" s="58">
        <v>16353</v>
      </c>
    </row>
    <row r="267" spans="1:25" s="58" customFormat="1" ht="12">
      <c r="A267" s="56">
        <v>439</v>
      </c>
      <c r="B267" s="35">
        <v>439035285</v>
      </c>
      <c r="C267" s="37" t="s">
        <v>517</v>
      </c>
      <c r="D267" s="38">
        <v>0</v>
      </c>
      <c r="E267" s="38">
        <v>0</v>
      </c>
      <c r="F267" s="38">
        <v>0</v>
      </c>
      <c r="G267" s="38">
        <v>2</v>
      </c>
      <c r="H267" s="38">
        <v>0</v>
      </c>
      <c r="I267" s="38">
        <v>0</v>
      </c>
      <c r="J267" s="38">
        <v>0</v>
      </c>
      <c r="K267" s="57">
        <v>7.8E-2</v>
      </c>
      <c r="L267" s="38">
        <v>0</v>
      </c>
      <c r="M267" s="38">
        <v>0</v>
      </c>
      <c r="N267" s="38">
        <v>0</v>
      </c>
      <c r="O267" s="38">
        <v>0</v>
      </c>
      <c r="P267" s="38">
        <v>1</v>
      </c>
      <c r="Q267" s="38">
        <v>2</v>
      </c>
      <c r="R267" s="57">
        <v>1.0900000000000001</v>
      </c>
      <c r="S267" s="38">
        <v>9</v>
      </c>
      <c r="T267" s="35"/>
      <c r="U267" s="35">
        <v>439</v>
      </c>
      <c r="V267" s="35">
        <v>35</v>
      </c>
      <c r="W267" s="35">
        <v>285</v>
      </c>
      <c r="X267" s="58">
        <v>29673.909715400001</v>
      </c>
      <c r="Y267" s="58">
        <v>14837</v>
      </c>
    </row>
    <row r="268" spans="1:25" s="58" customFormat="1" ht="12">
      <c r="A268" s="56">
        <v>439</v>
      </c>
      <c r="B268" s="35">
        <v>439035347</v>
      </c>
      <c r="C268" s="37" t="s">
        <v>517</v>
      </c>
      <c r="D268" s="38">
        <v>0</v>
      </c>
      <c r="E268" s="38">
        <v>0</v>
      </c>
      <c r="F268" s="38">
        <v>0</v>
      </c>
      <c r="G268" s="38">
        <v>2</v>
      </c>
      <c r="H268" s="38">
        <v>0</v>
      </c>
      <c r="I268" s="38">
        <v>0</v>
      </c>
      <c r="J268" s="38">
        <v>0</v>
      </c>
      <c r="K268" s="57">
        <v>7.8E-2</v>
      </c>
      <c r="L268" s="38">
        <v>0</v>
      </c>
      <c r="M268" s="38">
        <v>0</v>
      </c>
      <c r="N268" s="38">
        <v>0</v>
      </c>
      <c r="O268" s="38">
        <v>0</v>
      </c>
      <c r="P268" s="38">
        <v>2</v>
      </c>
      <c r="Q268" s="38">
        <v>2</v>
      </c>
      <c r="R268" s="57">
        <v>1.0900000000000001</v>
      </c>
      <c r="S268" s="38">
        <v>8</v>
      </c>
      <c r="T268" s="35"/>
      <c r="U268" s="35">
        <v>439</v>
      </c>
      <c r="V268" s="35">
        <v>35</v>
      </c>
      <c r="W268" s="35">
        <v>347</v>
      </c>
      <c r="X268" s="58">
        <v>35630.971015400013</v>
      </c>
      <c r="Y268" s="58">
        <v>17815</v>
      </c>
    </row>
    <row r="269" spans="1:25" s="58" customFormat="1" ht="12">
      <c r="A269" s="56">
        <v>440</v>
      </c>
      <c r="B269" s="35">
        <v>440149009</v>
      </c>
      <c r="C269" s="37" t="s">
        <v>619</v>
      </c>
      <c r="D269" s="38">
        <v>0</v>
      </c>
      <c r="E269" s="38">
        <v>0</v>
      </c>
      <c r="F269" s="38">
        <v>0</v>
      </c>
      <c r="G269" s="38">
        <v>2</v>
      </c>
      <c r="H269" s="38">
        <v>0</v>
      </c>
      <c r="I269" s="38">
        <v>0</v>
      </c>
      <c r="J269" s="38">
        <v>0</v>
      </c>
      <c r="K269" s="57">
        <v>7.8E-2</v>
      </c>
      <c r="L269" s="38">
        <v>0</v>
      </c>
      <c r="M269" s="38">
        <v>0</v>
      </c>
      <c r="N269" s="38">
        <v>0</v>
      </c>
      <c r="O269" s="38">
        <v>0</v>
      </c>
      <c r="P269" s="38">
        <v>2</v>
      </c>
      <c r="Q269" s="38">
        <v>2</v>
      </c>
      <c r="R269" s="57">
        <v>1</v>
      </c>
      <c r="S269" s="38">
        <v>3</v>
      </c>
      <c r="T269" s="35"/>
      <c r="U269" s="35">
        <v>440</v>
      </c>
      <c r="V269" s="35">
        <v>149</v>
      </c>
      <c r="W269" s="35">
        <v>9</v>
      </c>
      <c r="X269" s="58">
        <v>30235.36736</v>
      </c>
      <c r="Y269" s="58">
        <v>15118</v>
      </c>
    </row>
    <row r="270" spans="1:25" s="58" customFormat="1" ht="12">
      <c r="A270" s="56">
        <v>440</v>
      </c>
      <c r="B270" s="35">
        <v>440149079</v>
      </c>
      <c r="C270" s="37" t="s">
        <v>619</v>
      </c>
      <c r="D270" s="38">
        <v>0</v>
      </c>
      <c r="E270" s="38">
        <v>0</v>
      </c>
      <c r="F270" s="38">
        <v>0</v>
      </c>
      <c r="G270" s="38">
        <v>2</v>
      </c>
      <c r="H270" s="38">
        <v>1</v>
      </c>
      <c r="I270" s="38">
        <v>0</v>
      </c>
      <c r="J270" s="38">
        <v>0</v>
      </c>
      <c r="K270" s="57">
        <v>0.11700000000000001</v>
      </c>
      <c r="L270" s="38">
        <v>0</v>
      </c>
      <c r="M270" s="38">
        <v>2</v>
      </c>
      <c r="N270" s="38">
        <v>1</v>
      </c>
      <c r="O270" s="38">
        <v>0</v>
      </c>
      <c r="P270" s="38">
        <v>2</v>
      </c>
      <c r="Q270" s="38">
        <v>3</v>
      </c>
      <c r="R270" s="57">
        <v>1</v>
      </c>
      <c r="S270" s="38">
        <v>8</v>
      </c>
      <c r="T270" s="35"/>
      <c r="U270" s="35">
        <v>440</v>
      </c>
      <c r="V270" s="35">
        <v>149</v>
      </c>
      <c r="W270" s="35">
        <v>79</v>
      </c>
      <c r="X270" s="58">
        <v>51817.291039999996</v>
      </c>
      <c r="Y270" s="58">
        <v>17272</v>
      </c>
    </row>
    <row r="271" spans="1:25" s="58" customFormat="1" ht="12">
      <c r="A271" s="56">
        <v>440</v>
      </c>
      <c r="B271" s="35">
        <v>440149128</v>
      </c>
      <c r="C271" s="37" t="s">
        <v>619</v>
      </c>
      <c r="D271" s="38">
        <v>3</v>
      </c>
      <c r="E271" s="38">
        <v>0</v>
      </c>
      <c r="F271" s="38">
        <v>2</v>
      </c>
      <c r="G271" s="38">
        <v>18</v>
      </c>
      <c r="H271" s="38">
        <v>20</v>
      </c>
      <c r="I271" s="38">
        <v>0</v>
      </c>
      <c r="J271" s="38">
        <v>0</v>
      </c>
      <c r="K271" s="57">
        <v>1.56</v>
      </c>
      <c r="L271" s="38">
        <v>0</v>
      </c>
      <c r="M271" s="38">
        <v>6</v>
      </c>
      <c r="N271" s="38">
        <v>0</v>
      </c>
      <c r="O271" s="38">
        <v>0</v>
      </c>
      <c r="P271" s="38">
        <v>34</v>
      </c>
      <c r="Q271" s="38">
        <v>42</v>
      </c>
      <c r="R271" s="57">
        <v>1</v>
      </c>
      <c r="S271" s="38">
        <v>10</v>
      </c>
      <c r="T271" s="35"/>
      <c r="U271" s="35">
        <v>440</v>
      </c>
      <c r="V271" s="35">
        <v>149</v>
      </c>
      <c r="W271" s="35">
        <v>128</v>
      </c>
      <c r="X271" s="58">
        <v>674872.40720000013</v>
      </c>
      <c r="Y271" s="58">
        <v>16068</v>
      </c>
    </row>
    <row r="272" spans="1:25" s="58" customFormat="1" ht="12">
      <c r="A272" s="56">
        <v>440</v>
      </c>
      <c r="B272" s="35">
        <v>440149149</v>
      </c>
      <c r="C272" s="37" t="s">
        <v>619</v>
      </c>
      <c r="D272" s="38">
        <v>107</v>
      </c>
      <c r="E272" s="38">
        <v>0</v>
      </c>
      <c r="F272" s="38">
        <v>117</v>
      </c>
      <c r="G272" s="38">
        <v>561</v>
      </c>
      <c r="H272" s="38">
        <v>309</v>
      </c>
      <c r="I272" s="38">
        <v>0</v>
      </c>
      <c r="J272" s="38">
        <v>0</v>
      </c>
      <c r="K272" s="57">
        <v>38.493000000000002</v>
      </c>
      <c r="L272" s="38">
        <v>0</v>
      </c>
      <c r="M272" s="38">
        <v>229</v>
      </c>
      <c r="N272" s="38">
        <v>29</v>
      </c>
      <c r="O272" s="38">
        <v>0</v>
      </c>
      <c r="P272" s="38">
        <v>861</v>
      </c>
      <c r="Q272" s="38">
        <v>1041</v>
      </c>
      <c r="R272" s="57">
        <v>1</v>
      </c>
      <c r="S272" s="38">
        <v>12</v>
      </c>
      <c r="T272" s="35"/>
      <c r="U272" s="35">
        <v>440</v>
      </c>
      <c r="V272" s="35">
        <v>149</v>
      </c>
      <c r="W272" s="35">
        <v>149</v>
      </c>
      <c r="X272" s="58">
        <v>18180315.082160003</v>
      </c>
      <c r="Y272" s="58">
        <v>17464</v>
      </c>
    </row>
    <row r="273" spans="1:25" s="58" customFormat="1" ht="12">
      <c r="A273" s="56">
        <v>440</v>
      </c>
      <c r="B273" s="35">
        <v>440149160</v>
      </c>
      <c r="C273" s="37" t="s">
        <v>619</v>
      </c>
      <c r="D273" s="38">
        <v>0</v>
      </c>
      <c r="E273" s="38">
        <v>0</v>
      </c>
      <c r="F273" s="38">
        <v>1</v>
      </c>
      <c r="G273" s="38">
        <v>0</v>
      </c>
      <c r="H273" s="38">
        <v>1</v>
      </c>
      <c r="I273" s="38">
        <v>0</v>
      </c>
      <c r="J273" s="38">
        <v>0</v>
      </c>
      <c r="K273" s="57">
        <v>7.8E-2</v>
      </c>
      <c r="L273" s="38">
        <v>0</v>
      </c>
      <c r="M273" s="38">
        <v>0</v>
      </c>
      <c r="N273" s="38">
        <v>0</v>
      </c>
      <c r="O273" s="38">
        <v>0</v>
      </c>
      <c r="P273" s="38">
        <v>1</v>
      </c>
      <c r="Q273" s="38">
        <v>2</v>
      </c>
      <c r="R273" s="57">
        <v>1</v>
      </c>
      <c r="S273" s="38">
        <v>11</v>
      </c>
      <c r="T273" s="35"/>
      <c r="U273" s="35">
        <v>440</v>
      </c>
      <c r="V273" s="35">
        <v>149</v>
      </c>
      <c r="W273" s="35">
        <v>160</v>
      </c>
      <c r="X273" s="58">
        <v>28061.687359999996</v>
      </c>
      <c r="Y273" s="58">
        <v>14031</v>
      </c>
    </row>
    <row r="274" spans="1:25" s="58" customFormat="1" ht="12">
      <c r="A274" s="56">
        <v>440</v>
      </c>
      <c r="B274" s="35">
        <v>440149181</v>
      </c>
      <c r="C274" s="37" t="s">
        <v>619</v>
      </c>
      <c r="D274" s="38">
        <v>5</v>
      </c>
      <c r="E274" s="38">
        <v>0</v>
      </c>
      <c r="F274" s="38">
        <v>3</v>
      </c>
      <c r="G274" s="38">
        <v>18</v>
      </c>
      <c r="H274" s="38">
        <v>21</v>
      </c>
      <c r="I274" s="38">
        <v>0</v>
      </c>
      <c r="J274" s="38">
        <v>0</v>
      </c>
      <c r="K274" s="57">
        <v>1.6379999999999999</v>
      </c>
      <c r="L274" s="38">
        <v>0</v>
      </c>
      <c r="M274" s="38">
        <v>3</v>
      </c>
      <c r="N274" s="38">
        <v>0</v>
      </c>
      <c r="O274" s="38">
        <v>0</v>
      </c>
      <c r="P274" s="38">
        <v>30</v>
      </c>
      <c r="Q274" s="38">
        <v>45</v>
      </c>
      <c r="R274" s="57">
        <v>1</v>
      </c>
      <c r="S274" s="38">
        <v>10</v>
      </c>
      <c r="T274" s="35"/>
      <c r="U274" s="35">
        <v>440</v>
      </c>
      <c r="V274" s="35">
        <v>149</v>
      </c>
      <c r="W274" s="35">
        <v>181</v>
      </c>
      <c r="X274" s="58">
        <v>670816.47456</v>
      </c>
      <c r="Y274" s="58">
        <v>14907</v>
      </c>
    </row>
    <row r="275" spans="1:25" s="58" customFormat="1" ht="12">
      <c r="A275" s="56">
        <v>440</v>
      </c>
      <c r="B275" s="35">
        <v>440149211</v>
      </c>
      <c r="C275" s="37" t="s">
        <v>619</v>
      </c>
      <c r="D275" s="38">
        <v>0</v>
      </c>
      <c r="E275" s="38">
        <v>0</v>
      </c>
      <c r="F275" s="38">
        <v>0</v>
      </c>
      <c r="G275" s="38">
        <v>1</v>
      </c>
      <c r="H275" s="38">
        <v>2</v>
      </c>
      <c r="I275" s="38">
        <v>0</v>
      </c>
      <c r="J275" s="38">
        <v>0</v>
      </c>
      <c r="K275" s="57">
        <v>0.11700000000000001</v>
      </c>
      <c r="L275" s="38">
        <v>0</v>
      </c>
      <c r="M275" s="38">
        <v>0</v>
      </c>
      <c r="N275" s="38">
        <v>0</v>
      </c>
      <c r="O275" s="38">
        <v>0</v>
      </c>
      <c r="P275" s="38">
        <v>1</v>
      </c>
      <c r="Q275" s="38">
        <v>3</v>
      </c>
      <c r="R275" s="57">
        <v>1</v>
      </c>
      <c r="S275" s="38">
        <v>5</v>
      </c>
      <c r="T275" s="35"/>
      <c r="U275" s="35">
        <v>440</v>
      </c>
      <c r="V275" s="35">
        <v>149</v>
      </c>
      <c r="W275" s="35">
        <v>211</v>
      </c>
      <c r="X275" s="58">
        <v>36076.841040000007</v>
      </c>
      <c r="Y275" s="58">
        <v>12026</v>
      </c>
    </row>
    <row r="276" spans="1:25" s="58" customFormat="1" ht="12">
      <c r="A276" s="56">
        <v>440</v>
      </c>
      <c r="B276" s="35">
        <v>440149745</v>
      </c>
      <c r="C276" s="37" t="s">
        <v>619</v>
      </c>
      <c r="D276" s="38">
        <v>0</v>
      </c>
      <c r="E276" s="38">
        <v>0</v>
      </c>
      <c r="F276" s="38">
        <v>0</v>
      </c>
      <c r="G276" s="38">
        <v>1</v>
      </c>
      <c r="H276" s="38">
        <v>0</v>
      </c>
      <c r="I276" s="38">
        <v>0</v>
      </c>
      <c r="J276" s="38">
        <v>0</v>
      </c>
      <c r="K276" s="57">
        <v>3.9E-2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1</v>
      </c>
      <c r="R276" s="57">
        <v>1</v>
      </c>
      <c r="S276" s="38">
        <v>4</v>
      </c>
      <c r="T276" s="35"/>
      <c r="U276" s="35">
        <v>440</v>
      </c>
      <c r="V276" s="35">
        <v>149</v>
      </c>
      <c r="W276" s="35">
        <v>745</v>
      </c>
      <c r="X276" s="58">
        <v>10705.36368</v>
      </c>
      <c r="Y276" s="58">
        <v>10705</v>
      </c>
    </row>
    <row r="277" spans="1:25" s="58" customFormat="1" ht="12">
      <c r="A277" s="56">
        <v>441</v>
      </c>
      <c r="B277" s="35">
        <v>441281005</v>
      </c>
      <c r="C277" s="37" t="s">
        <v>612</v>
      </c>
      <c r="D277" s="38">
        <v>0</v>
      </c>
      <c r="E277" s="38">
        <v>0</v>
      </c>
      <c r="F277" s="38">
        <v>0</v>
      </c>
      <c r="G277" s="38">
        <v>0</v>
      </c>
      <c r="H277" s="38">
        <v>1</v>
      </c>
      <c r="I277" s="38">
        <v>0</v>
      </c>
      <c r="J277" s="38">
        <v>0</v>
      </c>
      <c r="K277" s="57">
        <v>3.9E-2</v>
      </c>
      <c r="L277" s="38">
        <v>0</v>
      </c>
      <c r="M277" s="38">
        <v>0</v>
      </c>
      <c r="N277" s="38">
        <v>0</v>
      </c>
      <c r="O277" s="38">
        <v>0</v>
      </c>
      <c r="P277" s="38">
        <v>1</v>
      </c>
      <c r="Q277" s="38">
        <v>1</v>
      </c>
      <c r="R277" s="57">
        <v>1</v>
      </c>
      <c r="S277" s="38">
        <v>8</v>
      </c>
      <c r="T277" s="35"/>
      <c r="U277" s="35">
        <v>441</v>
      </c>
      <c r="V277" s="35">
        <v>281</v>
      </c>
      <c r="W277" s="35">
        <v>5</v>
      </c>
      <c r="X277" s="58">
        <v>16201.183679999998</v>
      </c>
      <c r="Y277" s="58">
        <v>16201</v>
      </c>
    </row>
    <row r="278" spans="1:25" s="58" customFormat="1" ht="12">
      <c r="A278" s="56">
        <v>441</v>
      </c>
      <c r="B278" s="35">
        <v>441281061</v>
      </c>
      <c r="C278" s="37" t="s">
        <v>612</v>
      </c>
      <c r="D278" s="38">
        <v>0</v>
      </c>
      <c r="E278" s="38">
        <v>0</v>
      </c>
      <c r="F278" s="38">
        <v>0</v>
      </c>
      <c r="G278" s="38">
        <v>1</v>
      </c>
      <c r="H278" s="38">
        <v>0</v>
      </c>
      <c r="I278" s="38">
        <v>0</v>
      </c>
      <c r="J278" s="38">
        <v>0</v>
      </c>
      <c r="K278" s="57">
        <v>3.9E-2</v>
      </c>
      <c r="L278" s="38">
        <v>0</v>
      </c>
      <c r="M278" s="38">
        <v>0</v>
      </c>
      <c r="N278" s="38">
        <v>0</v>
      </c>
      <c r="O278" s="38">
        <v>0</v>
      </c>
      <c r="P278" s="38">
        <v>1</v>
      </c>
      <c r="Q278" s="38">
        <v>1</v>
      </c>
      <c r="R278" s="57">
        <v>1</v>
      </c>
      <c r="S278" s="38">
        <v>11</v>
      </c>
      <c r="T278" s="35"/>
      <c r="U278" s="35">
        <v>441</v>
      </c>
      <c r="V278" s="35">
        <v>281</v>
      </c>
      <c r="W278" s="35">
        <v>61</v>
      </c>
      <c r="X278" s="58">
        <v>17783.073679999998</v>
      </c>
      <c r="Y278" s="58">
        <v>17783</v>
      </c>
    </row>
    <row r="279" spans="1:25" s="58" customFormat="1" ht="12">
      <c r="A279" s="56">
        <v>441</v>
      </c>
      <c r="B279" s="35">
        <v>441281087</v>
      </c>
      <c r="C279" s="37" t="s">
        <v>612</v>
      </c>
      <c r="D279" s="38">
        <v>0</v>
      </c>
      <c r="E279" s="38">
        <v>0</v>
      </c>
      <c r="F279" s="38">
        <v>0</v>
      </c>
      <c r="G279" s="38">
        <v>0</v>
      </c>
      <c r="H279" s="38">
        <v>1</v>
      </c>
      <c r="I279" s="38">
        <v>1</v>
      </c>
      <c r="J279" s="38">
        <v>0</v>
      </c>
      <c r="K279" s="57">
        <v>7.8E-2</v>
      </c>
      <c r="L279" s="38">
        <v>0</v>
      </c>
      <c r="M279" s="38">
        <v>0</v>
      </c>
      <c r="N279" s="38">
        <v>0</v>
      </c>
      <c r="O279" s="38">
        <v>0</v>
      </c>
      <c r="P279" s="38">
        <v>2</v>
      </c>
      <c r="Q279" s="38">
        <v>2</v>
      </c>
      <c r="R279" s="57">
        <v>1</v>
      </c>
      <c r="S279" s="38">
        <v>6</v>
      </c>
      <c r="T279" s="35"/>
      <c r="U279" s="35">
        <v>441</v>
      </c>
      <c r="V279" s="35">
        <v>281</v>
      </c>
      <c r="W279" s="35">
        <v>87</v>
      </c>
      <c r="X279" s="58">
        <v>32892.747360000001</v>
      </c>
      <c r="Y279" s="58">
        <v>16446</v>
      </c>
    </row>
    <row r="280" spans="1:25" s="58" customFormat="1" ht="12">
      <c r="A280" s="56">
        <v>441</v>
      </c>
      <c r="B280" s="35">
        <v>441281137</v>
      </c>
      <c r="C280" s="37" t="s">
        <v>612</v>
      </c>
      <c r="D280" s="38">
        <v>0</v>
      </c>
      <c r="E280" s="38">
        <v>0</v>
      </c>
      <c r="F280" s="38">
        <v>0</v>
      </c>
      <c r="G280" s="38">
        <v>1</v>
      </c>
      <c r="H280" s="38">
        <v>1</v>
      </c>
      <c r="I280" s="38">
        <v>3</v>
      </c>
      <c r="J280" s="38">
        <v>0</v>
      </c>
      <c r="K280" s="57">
        <v>0.19500000000000001</v>
      </c>
      <c r="L280" s="38">
        <v>0</v>
      </c>
      <c r="M280" s="38">
        <v>0</v>
      </c>
      <c r="N280" s="38">
        <v>0</v>
      </c>
      <c r="O280" s="38">
        <v>2</v>
      </c>
      <c r="P280" s="38">
        <v>5</v>
      </c>
      <c r="Q280" s="38">
        <v>5</v>
      </c>
      <c r="R280" s="57">
        <v>1</v>
      </c>
      <c r="S280" s="38">
        <v>12</v>
      </c>
      <c r="T280" s="35"/>
      <c r="U280" s="35">
        <v>441</v>
      </c>
      <c r="V280" s="35">
        <v>281</v>
      </c>
      <c r="W280" s="35">
        <v>137</v>
      </c>
      <c r="X280" s="58">
        <v>101442.52840000001</v>
      </c>
      <c r="Y280" s="58">
        <v>20289</v>
      </c>
    </row>
    <row r="281" spans="1:25" s="58" customFormat="1" ht="12">
      <c r="A281" s="56">
        <v>441</v>
      </c>
      <c r="B281" s="35">
        <v>441281161</v>
      </c>
      <c r="C281" s="37" t="s">
        <v>612</v>
      </c>
      <c r="D281" s="38">
        <v>0</v>
      </c>
      <c r="E281" s="38">
        <v>0</v>
      </c>
      <c r="F281" s="38">
        <v>2</v>
      </c>
      <c r="G281" s="38">
        <v>1</v>
      </c>
      <c r="H281" s="38">
        <v>1</v>
      </c>
      <c r="I281" s="38">
        <v>1</v>
      </c>
      <c r="J281" s="38">
        <v>0</v>
      </c>
      <c r="K281" s="57">
        <v>0.19500000000000001</v>
      </c>
      <c r="L281" s="38">
        <v>0</v>
      </c>
      <c r="M281" s="38">
        <v>2</v>
      </c>
      <c r="N281" s="38">
        <v>0</v>
      </c>
      <c r="O281" s="38">
        <v>0</v>
      </c>
      <c r="P281" s="38">
        <v>4</v>
      </c>
      <c r="Q281" s="38">
        <v>5</v>
      </c>
      <c r="R281" s="57">
        <v>1</v>
      </c>
      <c r="S281" s="38">
        <v>8</v>
      </c>
      <c r="T281" s="35"/>
      <c r="U281" s="35">
        <v>441</v>
      </c>
      <c r="V281" s="35">
        <v>281</v>
      </c>
      <c r="W281" s="35">
        <v>161</v>
      </c>
      <c r="X281" s="58">
        <v>83510.838399999993</v>
      </c>
      <c r="Y281" s="58">
        <v>16702</v>
      </c>
    </row>
    <row r="282" spans="1:25" s="58" customFormat="1" ht="12">
      <c r="A282" s="56">
        <v>441</v>
      </c>
      <c r="B282" s="35">
        <v>441281191</v>
      </c>
      <c r="C282" s="37" t="s">
        <v>612</v>
      </c>
      <c r="D282" s="38">
        <v>0</v>
      </c>
      <c r="E282" s="38">
        <v>0</v>
      </c>
      <c r="F282" s="38">
        <v>0</v>
      </c>
      <c r="G282" s="38">
        <v>1</v>
      </c>
      <c r="H282" s="38">
        <v>0</v>
      </c>
      <c r="I282" s="38">
        <v>0</v>
      </c>
      <c r="J282" s="38">
        <v>0</v>
      </c>
      <c r="K282" s="57">
        <v>3.9E-2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38">
        <v>1</v>
      </c>
      <c r="R282" s="57">
        <v>1</v>
      </c>
      <c r="S282" s="38">
        <v>8</v>
      </c>
      <c r="T282" s="35"/>
      <c r="U282" s="35">
        <v>441</v>
      </c>
      <c r="V282" s="35">
        <v>281</v>
      </c>
      <c r="W282" s="35">
        <v>191</v>
      </c>
      <c r="X282" s="58">
        <v>10705.36368</v>
      </c>
      <c r="Y282" s="58">
        <v>10705</v>
      </c>
    </row>
    <row r="283" spans="1:25" s="58" customFormat="1" ht="12">
      <c r="A283" s="56">
        <v>441</v>
      </c>
      <c r="B283" s="35">
        <v>441281210</v>
      </c>
      <c r="C283" s="37" t="s">
        <v>612</v>
      </c>
      <c r="D283" s="38">
        <v>0</v>
      </c>
      <c r="E283" s="38">
        <v>0</v>
      </c>
      <c r="F283" s="38">
        <v>0</v>
      </c>
      <c r="G283" s="38">
        <v>1</v>
      </c>
      <c r="H283" s="38">
        <v>0</v>
      </c>
      <c r="I283" s="38">
        <v>0</v>
      </c>
      <c r="J283" s="38">
        <v>0</v>
      </c>
      <c r="K283" s="57">
        <v>3.9E-2</v>
      </c>
      <c r="L283" s="38">
        <v>0</v>
      </c>
      <c r="M283" s="38">
        <v>0</v>
      </c>
      <c r="N283" s="38">
        <v>0</v>
      </c>
      <c r="O283" s="38">
        <v>0</v>
      </c>
      <c r="P283" s="38">
        <v>1</v>
      </c>
      <c r="Q283" s="38">
        <v>1</v>
      </c>
      <c r="R283" s="57">
        <v>1</v>
      </c>
      <c r="S283" s="38">
        <v>6</v>
      </c>
      <c r="T283" s="35"/>
      <c r="U283" s="35">
        <v>441</v>
      </c>
      <c r="V283" s="35">
        <v>281</v>
      </c>
      <c r="W283" s="35">
        <v>210</v>
      </c>
      <c r="X283" s="58">
        <v>15864.58368</v>
      </c>
      <c r="Y283" s="58">
        <v>15865</v>
      </c>
    </row>
    <row r="284" spans="1:25" s="58" customFormat="1" ht="12">
      <c r="A284" s="56">
        <v>441</v>
      </c>
      <c r="B284" s="35">
        <v>441281227</v>
      </c>
      <c r="C284" s="37" t="s">
        <v>612</v>
      </c>
      <c r="D284" s="38">
        <v>0</v>
      </c>
      <c r="E284" s="38">
        <v>0</v>
      </c>
      <c r="F284" s="38">
        <v>0</v>
      </c>
      <c r="G284" s="38">
        <v>1</v>
      </c>
      <c r="H284" s="38">
        <v>0</v>
      </c>
      <c r="I284" s="38">
        <v>1</v>
      </c>
      <c r="J284" s="38">
        <v>0</v>
      </c>
      <c r="K284" s="57">
        <v>7.8E-2</v>
      </c>
      <c r="L284" s="38">
        <v>0</v>
      </c>
      <c r="M284" s="38">
        <v>0</v>
      </c>
      <c r="N284" s="38">
        <v>0</v>
      </c>
      <c r="O284" s="38">
        <v>0</v>
      </c>
      <c r="P284" s="38">
        <v>2</v>
      </c>
      <c r="Q284" s="38">
        <v>2</v>
      </c>
      <c r="R284" s="57">
        <v>1</v>
      </c>
      <c r="S284" s="38">
        <v>10</v>
      </c>
      <c r="T284" s="35"/>
      <c r="U284" s="35">
        <v>441</v>
      </c>
      <c r="V284" s="35">
        <v>281</v>
      </c>
      <c r="W284" s="35">
        <v>227</v>
      </c>
      <c r="X284" s="58">
        <v>36107.747360000001</v>
      </c>
      <c r="Y284" s="58">
        <v>18054</v>
      </c>
    </row>
    <row r="285" spans="1:25" s="58" customFormat="1" ht="12">
      <c r="A285" s="56">
        <v>441</v>
      </c>
      <c r="B285" s="35">
        <v>441281275</v>
      </c>
      <c r="C285" s="37" t="s">
        <v>612</v>
      </c>
      <c r="D285" s="38">
        <v>0</v>
      </c>
      <c r="E285" s="38">
        <v>0</v>
      </c>
      <c r="F285" s="38">
        <v>0</v>
      </c>
      <c r="G285" s="38">
        <v>1</v>
      </c>
      <c r="H285" s="38">
        <v>0</v>
      </c>
      <c r="I285" s="38">
        <v>0</v>
      </c>
      <c r="J285" s="38">
        <v>0</v>
      </c>
      <c r="K285" s="57">
        <v>3.9E-2</v>
      </c>
      <c r="L285" s="38">
        <v>0</v>
      </c>
      <c r="M285" s="38">
        <v>0</v>
      </c>
      <c r="N285" s="38">
        <v>0</v>
      </c>
      <c r="O285" s="38">
        <v>0</v>
      </c>
      <c r="P285" s="38">
        <v>1</v>
      </c>
      <c r="Q285" s="38">
        <v>1</v>
      </c>
      <c r="R285" s="57">
        <v>1</v>
      </c>
      <c r="S285" s="38">
        <v>4</v>
      </c>
      <c r="T285" s="35"/>
      <c r="U285" s="35">
        <v>441</v>
      </c>
      <c r="V285" s="35">
        <v>281</v>
      </c>
      <c r="W285" s="35">
        <v>275</v>
      </c>
      <c r="X285" s="58">
        <v>15265.623680000001</v>
      </c>
      <c r="Y285" s="58">
        <v>15266</v>
      </c>
    </row>
    <row r="286" spans="1:25" s="58" customFormat="1" ht="12">
      <c r="A286" s="56">
        <v>441</v>
      </c>
      <c r="B286" s="35">
        <v>441281281</v>
      </c>
      <c r="C286" s="37" t="s">
        <v>612</v>
      </c>
      <c r="D286" s="38">
        <v>0</v>
      </c>
      <c r="E286" s="38">
        <v>0</v>
      </c>
      <c r="F286" s="38">
        <v>93</v>
      </c>
      <c r="G286" s="38">
        <v>616</v>
      </c>
      <c r="H286" s="38">
        <v>400</v>
      </c>
      <c r="I286" s="38">
        <v>382</v>
      </c>
      <c r="J286" s="38">
        <v>0</v>
      </c>
      <c r="K286" s="57">
        <v>58.149000000000001</v>
      </c>
      <c r="L286" s="38">
        <v>0</v>
      </c>
      <c r="M286" s="38">
        <v>104</v>
      </c>
      <c r="N286" s="38">
        <v>22</v>
      </c>
      <c r="O286" s="38">
        <v>16</v>
      </c>
      <c r="P286" s="38">
        <v>1019</v>
      </c>
      <c r="Q286" s="38">
        <v>1491</v>
      </c>
      <c r="R286" s="57">
        <v>1</v>
      </c>
      <c r="S286" s="38">
        <v>12</v>
      </c>
      <c r="T286" s="35"/>
      <c r="U286" s="35">
        <v>441</v>
      </c>
      <c r="V286" s="35">
        <v>281</v>
      </c>
      <c r="W286" s="35">
        <v>281</v>
      </c>
      <c r="X286" s="58">
        <v>24507248.426879998</v>
      </c>
      <c r="Y286" s="58">
        <v>16437</v>
      </c>
    </row>
    <row r="287" spans="1:25" s="58" customFormat="1" ht="12">
      <c r="A287" s="56">
        <v>441</v>
      </c>
      <c r="B287" s="35">
        <v>441281332</v>
      </c>
      <c r="C287" s="37" t="s">
        <v>612</v>
      </c>
      <c r="D287" s="38">
        <v>0</v>
      </c>
      <c r="E287" s="38">
        <v>0</v>
      </c>
      <c r="F287" s="38">
        <v>0</v>
      </c>
      <c r="G287" s="38">
        <v>1</v>
      </c>
      <c r="H287" s="38">
        <v>0</v>
      </c>
      <c r="I287" s="38">
        <v>1</v>
      </c>
      <c r="J287" s="38">
        <v>0</v>
      </c>
      <c r="K287" s="57">
        <v>7.8E-2</v>
      </c>
      <c r="L287" s="38">
        <v>0</v>
      </c>
      <c r="M287" s="38">
        <v>0</v>
      </c>
      <c r="N287" s="38">
        <v>0</v>
      </c>
      <c r="O287" s="38">
        <v>0</v>
      </c>
      <c r="P287" s="38">
        <v>2</v>
      </c>
      <c r="Q287" s="38">
        <v>2</v>
      </c>
      <c r="R287" s="57">
        <v>1</v>
      </c>
      <c r="S287" s="38">
        <v>10</v>
      </c>
      <c r="T287" s="35"/>
      <c r="U287" s="35">
        <v>441</v>
      </c>
      <c r="V287" s="35">
        <v>281</v>
      </c>
      <c r="W287" s="35">
        <v>332</v>
      </c>
      <c r="X287" s="58">
        <v>36107.747360000001</v>
      </c>
      <c r="Y287" s="58">
        <v>18054</v>
      </c>
    </row>
    <row r="288" spans="1:25" s="58" customFormat="1" ht="12">
      <c r="A288" s="56">
        <v>441</v>
      </c>
      <c r="B288" s="35">
        <v>441281672</v>
      </c>
      <c r="C288" s="37" t="s">
        <v>612</v>
      </c>
      <c r="D288" s="38">
        <v>0</v>
      </c>
      <c r="E288" s="38">
        <v>0</v>
      </c>
      <c r="F288" s="38">
        <v>0</v>
      </c>
      <c r="G288" s="38">
        <v>1</v>
      </c>
      <c r="H288" s="38">
        <v>1</v>
      </c>
      <c r="I288" s="38">
        <v>3</v>
      </c>
      <c r="J288" s="38">
        <v>0</v>
      </c>
      <c r="K288" s="57">
        <v>0.19500000000000001</v>
      </c>
      <c r="L288" s="38">
        <v>0</v>
      </c>
      <c r="M288" s="38">
        <v>0</v>
      </c>
      <c r="N288" s="38">
        <v>0</v>
      </c>
      <c r="O288" s="38">
        <v>0</v>
      </c>
      <c r="P288" s="38">
        <v>5</v>
      </c>
      <c r="Q288" s="38">
        <v>5</v>
      </c>
      <c r="R288" s="57">
        <v>1</v>
      </c>
      <c r="S288" s="38">
        <v>9</v>
      </c>
      <c r="T288" s="35"/>
      <c r="U288" s="35">
        <v>441</v>
      </c>
      <c r="V288" s="35">
        <v>281</v>
      </c>
      <c r="W288" s="35">
        <v>672</v>
      </c>
      <c r="X288" s="58">
        <v>88888.448399999994</v>
      </c>
      <c r="Y288" s="58">
        <v>17778</v>
      </c>
    </row>
    <row r="289" spans="1:25" s="58" customFormat="1" ht="12">
      <c r="A289" s="56">
        <v>441</v>
      </c>
      <c r="B289" s="35">
        <v>441281680</v>
      </c>
      <c r="C289" s="37" t="s">
        <v>612</v>
      </c>
      <c r="D289" s="38">
        <v>0</v>
      </c>
      <c r="E289" s="38">
        <v>0</v>
      </c>
      <c r="F289" s="38">
        <v>0</v>
      </c>
      <c r="G289" s="38">
        <v>1</v>
      </c>
      <c r="H289" s="38">
        <v>1</v>
      </c>
      <c r="I289" s="38">
        <v>1</v>
      </c>
      <c r="J289" s="38">
        <v>0</v>
      </c>
      <c r="K289" s="57">
        <v>0.11700000000000001</v>
      </c>
      <c r="L289" s="38">
        <v>0</v>
      </c>
      <c r="M289" s="38">
        <v>0</v>
      </c>
      <c r="N289" s="38">
        <v>0</v>
      </c>
      <c r="O289" s="38">
        <v>0</v>
      </c>
      <c r="P289" s="38">
        <v>2</v>
      </c>
      <c r="Q289" s="38">
        <v>3</v>
      </c>
      <c r="R289" s="57">
        <v>1</v>
      </c>
      <c r="S289" s="38">
        <v>5</v>
      </c>
      <c r="T289" s="35"/>
      <c r="U289" s="35">
        <v>441</v>
      </c>
      <c r="V289" s="35">
        <v>281</v>
      </c>
      <c r="W289" s="35">
        <v>680</v>
      </c>
      <c r="X289" s="58">
        <v>42696.051040000006</v>
      </c>
      <c r="Y289" s="58">
        <v>14232</v>
      </c>
    </row>
    <row r="290" spans="1:25" s="58" customFormat="1" ht="12">
      <c r="A290" s="56">
        <v>444</v>
      </c>
      <c r="B290" s="35">
        <v>444035016</v>
      </c>
      <c r="C290" s="37" t="s">
        <v>518</v>
      </c>
      <c r="D290" s="38">
        <v>0</v>
      </c>
      <c r="E290" s="38">
        <v>0</v>
      </c>
      <c r="F290" s="38">
        <v>0</v>
      </c>
      <c r="G290" s="38">
        <v>0</v>
      </c>
      <c r="H290" s="38">
        <v>0</v>
      </c>
      <c r="I290" s="38">
        <v>1</v>
      </c>
      <c r="J290" s="38">
        <v>0</v>
      </c>
      <c r="K290" s="57">
        <v>3.9E-2</v>
      </c>
      <c r="L290" s="38">
        <v>0</v>
      </c>
      <c r="M290" s="38">
        <v>0</v>
      </c>
      <c r="N290" s="38">
        <v>0</v>
      </c>
      <c r="O290" s="38">
        <v>0</v>
      </c>
      <c r="P290" s="38">
        <v>1</v>
      </c>
      <c r="Q290" s="38">
        <v>1</v>
      </c>
      <c r="R290" s="57">
        <v>1.0900000000000001</v>
      </c>
      <c r="S290" s="38">
        <v>8</v>
      </c>
      <c r="T290" s="35"/>
      <c r="U290" s="35">
        <v>444</v>
      </c>
      <c r="V290" s="35">
        <v>35</v>
      </c>
      <c r="W290" s="35">
        <v>16</v>
      </c>
      <c r="X290" s="58">
        <v>19469.749507699999</v>
      </c>
      <c r="Y290" s="58">
        <v>19470</v>
      </c>
    </row>
    <row r="291" spans="1:25" s="58" customFormat="1" ht="12">
      <c r="A291" s="56">
        <v>444</v>
      </c>
      <c r="B291" s="35">
        <v>444035035</v>
      </c>
      <c r="C291" s="37" t="s">
        <v>518</v>
      </c>
      <c r="D291" s="38">
        <v>36</v>
      </c>
      <c r="E291" s="38">
        <v>0</v>
      </c>
      <c r="F291" s="38">
        <v>39</v>
      </c>
      <c r="G291" s="38">
        <v>213</v>
      </c>
      <c r="H291" s="38">
        <v>173</v>
      </c>
      <c r="I291" s="38">
        <v>270</v>
      </c>
      <c r="J291" s="38">
        <v>0</v>
      </c>
      <c r="K291" s="57">
        <v>27.105</v>
      </c>
      <c r="L291" s="38">
        <v>0</v>
      </c>
      <c r="M291" s="38">
        <v>37</v>
      </c>
      <c r="N291" s="38">
        <v>22</v>
      </c>
      <c r="O291" s="38">
        <v>19</v>
      </c>
      <c r="P291" s="38">
        <v>486</v>
      </c>
      <c r="Q291" s="38">
        <v>713</v>
      </c>
      <c r="R291" s="57">
        <v>1.0900000000000001</v>
      </c>
      <c r="S291" s="38">
        <v>11</v>
      </c>
      <c r="T291" s="35"/>
      <c r="U291" s="35">
        <v>444</v>
      </c>
      <c r="V291" s="35">
        <v>35</v>
      </c>
      <c r="W291" s="35">
        <v>35</v>
      </c>
      <c r="X291" s="58">
        <v>12481660.724251499</v>
      </c>
      <c r="Y291" s="58">
        <v>17506</v>
      </c>
    </row>
    <row r="292" spans="1:25" s="58" customFormat="1" ht="12">
      <c r="A292" s="56">
        <v>444</v>
      </c>
      <c r="B292" s="35">
        <v>444035040</v>
      </c>
      <c r="C292" s="37" t="s">
        <v>518</v>
      </c>
      <c r="D292" s="38">
        <v>0</v>
      </c>
      <c r="E292" s="38">
        <v>0</v>
      </c>
      <c r="F292" s="38">
        <v>0</v>
      </c>
      <c r="G292" s="38">
        <v>0</v>
      </c>
      <c r="H292" s="38">
        <v>0</v>
      </c>
      <c r="I292" s="38">
        <v>1</v>
      </c>
      <c r="J292" s="38">
        <v>0</v>
      </c>
      <c r="K292" s="57">
        <v>3.9E-2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1</v>
      </c>
      <c r="R292" s="57">
        <v>1.0900000000000001</v>
      </c>
      <c r="S292" s="38">
        <v>6</v>
      </c>
      <c r="T292" s="35"/>
      <c r="U292" s="35">
        <v>444</v>
      </c>
      <c r="V292" s="35">
        <v>35</v>
      </c>
      <c r="W292" s="35">
        <v>40</v>
      </c>
      <c r="X292" s="58">
        <v>13129.027107700003</v>
      </c>
      <c r="Y292" s="58">
        <v>13129</v>
      </c>
    </row>
    <row r="293" spans="1:25" s="58" customFormat="1" ht="12">
      <c r="A293" s="56">
        <v>444</v>
      </c>
      <c r="B293" s="35">
        <v>444035044</v>
      </c>
      <c r="C293" s="37" t="s">
        <v>518</v>
      </c>
      <c r="D293" s="38">
        <v>0</v>
      </c>
      <c r="E293" s="38">
        <v>0</v>
      </c>
      <c r="F293" s="38">
        <v>0</v>
      </c>
      <c r="G293" s="38">
        <v>6</v>
      </c>
      <c r="H293" s="38">
        <v>1</v>
      </c>
      <c r="I293" s="38">
        <v>2</v>
      </c>
      <c r="J293" s="38">
        <v>0</v>
      </c>
      <c r="K293" s="57">
        <v>0.35099999999999998</v>
      </c>
      <c r="L293" s="38">
        <v>0</v>
      </c>
      <c r="M293" s="38">
        <v>0</v>
      </c>
      <c r="N293" s="38">
        <v>0</v>
      </c>
      <c r="O293" s="38">
        <v>0</v>
      </c>
      <c r="P293" s="38">
        <v>6</v>
      </c>
      <c r="Q293" s="38">
        <v>9</v>
      </c>
      <c r="R293" s="57">
        <v>1.0900000000000001</v>
      </c>
      <c r="S293" s="38">
        <v>11</v>
      </c>
      <c r="T293" s="35"/>
      <c r="U293" s="35">
        <v>444</v>
      </c>
      <c r="V293" s="35">
        <v>35</v>
      </c>
      <c r="W293" s="35">
        <v>44</v>
      </c>
      <c r="X293" s="58">
        <v>152041.51186929998</v>
      </c>
      <c r="Y293" s="58">
        <v>16894</v>
      </c>
    </row>
    <row r="294" spans="1:25" s="58" customFormat="1" ht="12">
      <c r="A294" s="56">
        <v>444</v>
      </c>
      <c r="B294" s="35">
        <v>444035133</v>
      </c>
      <c r="C294" s="37" t="s">
        <v>518</v>
      </c>
      <c r="D294" s="38">
        <v>0</v>
      </c>
      <c r="E294" s="38">
        <v>0</v>
      </c>
      <c r="F294" s="38">
        <v>0</v>
      </c>
      <c r="G294" s="38">
        <v>1</v>
      </c>
      <c r="H294" s="38">
        <v>2</v>
      </c>
      <c r="I294" s="38">
        <v>0</v>
      </c>
      <c r="J294" s="38">
        <v>0</v>
      </c>
      <c r="K294" s="57">
        <v>0.11700000000000001</v>
      </c>
      <c r="L294" s="38">
        <v>0</v>
      </c>
      <c r="M294" s="38">
        <v>1</v>
      </c>
      <c r="N294" s="38">
        <v>0</v>
      </c>
      <c r="O294" s="38">
        <v>0</v>
      </c>
      <c r="P294" s="38">
        <v>3</v>
      </c>
      <c r="Q294" s="38">
        <v>3</v>
      </c>
      <c r="R294" s="57">
        <v>1.0900000000000001</v>
      </c>
      <c r="S294" s="38">
        <v>9</v>
      </c>
      <c r="T294" s="35"/>
      <c r="U294" s="35">
        <v>444</v>
      </c>
      <c r="V294" s="35">
        <v>35</v>
      </c>
      <c r="W294" s="35">
        <v>133</v>
      </c>
      <c r="X294" s="58">
        <v>56697.169223099998</v>
      </c>
      <c r="Y294" s="58">
        <v>18899</v>
      </c>
    </row>
    <row r="295" spans="1:25" s="58" customFormat="1" ht="12">
      <c r="A295" s="56">
        <v>444</v>
      </c>
      <c r="B295" s="35">
        <v>444035163</v>
      </c>
      <c r="C295" s="37" t="s">
        <v>518</v>
      </c>
      <c r="D295" s="38">
        <v>0</v>
      </c>
      <c r="E295" s="38">
        <v>0</v>
      </c>
      <c r="F295" s="38">
        <v>0</v>
      </c>
      <c r="G295" s="38">
        <v>0</v>
      </c>
      <c r="H295" s="38">
        <v>0</v>
      </c>
      <c r="I295" s="38">
        <v>1</v>
      </c>
      <c r="J295" s="38">
        <v>0</v>
      </c>
      <c r="K295" s="57">
        <v>3.9E-2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1</v>
      </c>
      <c r="R295" s="57">
        <v>1.0900000000000001</v>
      </c>
      <c r="S295" s="38">
        <v>11</v>
      </c>
      <c r="T295" s="35"/>
      <c r="U295" s="35">
        <v>444</v>
      </c>
      <c r="V295" s="35">
        <v>35</v>
      </c>
      <c r="W295" s="35">
        <v>163</v>
      </c>
      <c r="X295" s="58">
        <v>13129.027107700003</v>
      </c>
      <c r="Y295" s="58">
        <v>13129</v>
      </c>
    </row>
    <row r="296" spans="1:25" s="58" customFormat="1" ht="12">
      <c r="A296" s="56">
        <v>444</v>
      </c>
      <c r="B296" s="35">
        <v>444035189</v>
      </c>
      <c r="C296" s="37" t="s">
        <v>518</v>
      </c>
      <c r="D296" s="38">
        <v>0</v>
      </c>
      <c r="E296" s="38">
        <v>0</v>
      </c>
      <c r="F296" s="38">
        <v>0</v>
      </c>
      <c r="G296" s="38">
        <v>0</v>
      </c>
      <c r="H296" s="38">
        <v>0</v>
      </c>
      <c r="I296" s="38">
        <v>2</v>
      </c>
      <c r="J296" s="38">
        <v>0</v>
      </c>
      <c r="K296" s="57">
        <v>7.8E-2</v>
      </c>
      <c r="L296" s="38">
        <v>0</v>
      </c>
      <c r="M296" s="38">
        <v>0</v>
      </c>
      <c r="N296" s="38">
        <v>0</v>
      </c>
      <c r="O296" s="38">
        <v>0</v>
      </c>
      <c r="P296" s="38">
        <v>2</v>
      </c>
      <c r="Q296" s="38">
        <v>2</v>
      </c>
      <c r="R296" s="57">
        <v>1.0900000000000001</v>
      </c>
      <c r="S296" s="38">
        <v>3</v>
      </c>
      <c r="T296" s="35"/>
      <c r="U296" s="35">
        <v>444</v>
      </c>
      <c r="V296" s="35">
        <v>35</v>
      </c>
      <c r="W296" s="35">
        <v>189</v>
      </c>
      <c r="X296" s="58">
        <v>35791.100415400004</v>
      </c>
      <c r="Y296" s="58">
        <v>17896</v>
      </c>
    </row>
    <row r="297" spans="1:25" s="58" customFormat="1" ht="12">
      <c r="A297" s="56">
        <v>444</v>
      </c>
      <c r="B297" s="35">
        <v>444035212</v>
      </c>
      <c r="C297" s="37" t="s">
        <v>518</v>
      </c>
      <c r="D297" s="38">
        <v>0</v>
      </c>
      <c r="E297" s="38">
        <v>0</v>
      </c>
      <c r="F297" s="38">
        <v>0</v>
      </c>
      <c r="G297" s="38">
        <v>0</v>
      </c>
      <c r="H297" s="38">
        <v>0</v>
      </c>
      <c r="I297" s="38">
        <v>1</v>
      </c>
      <c r="J297" s="38">
        <v>0</v>
      </c>
      <c r="K297" s="57">
        <v>3.9E-2</v>
      </c>
      <c r="L297" s="38">
        <v>0</v>
      </c>
      <c r="M297" s="38">
        <v>0</v>
      </c>
      <c r="N297" s="38">
        <v>0</v>
      </c>
      <c r="O297" s="38">
        <v>0</v>
      </c>
      <c r="P297" s="38">
        <v>1</v>
      </c>
      <c r="Q297" s="38">
        <v>1</v>
      </c>
      <c r="R297" s="57">
        <v>1.0900000000000001</v>
      </c>
      <c r="S297" s="38">
        <v>5</v>
      </c>
      <c r="T297" s="35"/>
      <c r="U297" s="35">
        <v>444</v>
      </c>
      <c r="V297" s="35">
        <v>35</v>
      </c>
      <c r="W297" s="35">
        <v>212</v>
      </c>
      <c r="X297" s="58">
        <v>18215.171207700005</v>
      </c>
      <c r="Y297" s="58">
        <v>18215</v>
      </c>
    </row>
    <row r="298" spans="1:25" s="58" customFormat="1" ht="12">
      <c r="A298" s="56">
        <v>444</v>
      </c>
      <c r="B298" s="35">
        <v>444035220</v>
      </c>
      <c r="C298" s="37" t="s">
        <v>518</v>
      </c>
      <c r="D298" s="38">
        <v>0</v>
      </c>
      <c r="E298" s="38">
        <v>0</v>
      </c>
      <c r="F298" s="38">
        <v>0</v>
      </c>
      <c r="G298" s="38">
        <v>1</v>
      </c>
      <c r="H298" s="38">
        <v>0</v>
      </c>
      <c r="I298" s="38">
        <v>0</v>
      </c>
      <c r="J298" s="38">
        <v>0</v>
      </c>
      <c r="K298" s="57">
        <v>3.9E-2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1</v>
      </c>
      <c r="R298" s="57">
        <v>1.0900000000000001</v>
      </c>
      <c r="S298" s="38">
        <v>8</v>
      </c>
      <c r="T298" s="35"/>
      <c r="U298" s="35">
        <v>444</v>
      </c>
      <c r="V298" s="35">
        <v>35</v>
      </c>
      <c r="W298" s="35">
        <v>220</v>
      </c>
      <c r="X298" s="58">
        <v>11474.763107700001</v>
      </c>
      <c r="Y298" s="58">
        <v>11475</v>
      </c>
    </row>
    <row r="299" spans="1:25" s="58" customFormat="1" ht="12">
      <c r="A299" s="56">
        <v>444</v>
      </c>
      <c r="B299" s="35">
        <v>444035243</v>
      </c>
      <c r="C299" s="37" t="s">
        <v>518</v>
      </c>
      <c r="D299" s="38">
        <v>0</v>
      </c>
      <c r="E299" s="38">
        <v>0</v>
      </c>
      <c r="F299" s="38">
        <v>1</v>
      </c>
      <c r="G299" s="38">
        <v>1</v>
      </c>
      <c r="H299" s="38">
        <v>0</v>
      </c>
      <c r="I299" s="38">
        <v>1</v>
      </c>
      <c r="J299" s="38">
        <v>0</v>
      </c>
      <c r="K299" s="57">
        <v>0.11700000000000001</v>
      </c>
      <c r="L299" s="38">
        <v>0</v>
      </c>
      <c r="M299" s="38">
        <v>2</v>
      </c>
      <c r="N299" s="38">
        <v>0</v>
      </c>
      <c r="O299" s="38">
        <v>0</v>
      </c>
      <c r="P299" s="38">
        <v>3</v>
      </c>
      <c r="Q299" s="38">
        <v>3</v>
      </c>
      <c r="R299" s="57">
        <v>1.0900000000000001</v>
      </c>
      <c r="S299" s="38">
        <v>10</v>
      </c>
      <c r="T299" s="35"/>
      <c r="U299" s="35">
        <v>444</v>
      </c>
      <c r="V299" s="35">
        <v>35</v>
      </c>
      <c r="W299" s="35">
        <v>243</v>
      </c>
      <c r="X299" s="58">
        <v>63205.058723100003</v>
      </c>
      <c r="Y299" s="58">
        <v>21068</v>
      </c>
    </row>
    <row r="300" spans="1:25" s="58" customFormat="1" ht="12">
      <c r="A300" s="56">
        <v>444</v>
      </c>
      <c r="B300" s="35">
        <v>444035244</v>
      </c>
      <c r="C300" s="37" t="s">
        <v>518</v>
      </c>
      <c r="D300" s="38">
        <v>1</v>
      </c>
      <c r="E300" s="38">
        <v>0</v>
      </c>
      <c r="F300" s="38">
        <v>0</v>
      </c>
      <c r="G300" s="38">
        <v>3</v>
      </c>
      <c r="H300" s="38">
        <v>3</v>
      </c>
      <c r="I300" s="38">
        <v>1</v>
      </c>
      <c r="J300" s="38">
        <v>0</v>
      </c>
      <c r="K300" s="57">
        <v>0.27300000000000002</v>
      </c>
      <c r="L300" s="38">
        <v>0</v>
      </c>
      <c r="M300" s="38">
        <v>0</v>
      </c>
      <c r="N300" s="38">
        <v>0</v>
      </c>
      <c r="O300" s="38">
        <v>1</v>
      </c>
      <c r="P300" s="38">
        <v>6</v>
      </c>
      <c r="Q300" s="38">
        <v>8</v>
      </c>
      <c r="R300" s="57">
        <v>1.0900000000000001</v>
      </c>
      <c r="S300" s="38">
        <v>10</v>
      </c>
      <c r="T300" s="35"/>
      <c r="U300" s="35">
        <v>444</v>
      </c>
      <c r="V300" s="35">
        <v>35</v>
      </c>
      <c r="W300" s="35">
        <v>244</v>
      </c>
      <c r="X300" s="58">
        <v>131561.46175389999</v>
      </c>
      <c r="Y300" s="58">
        <v>16445</v>
      </c>
    </row>
    <row r="301" spans="1:25" s="58" customFormat="1" ht="12">
      <c r="A301" s="56">
        <v>444</v>
      </c>
      <c r="B301" s="35">
        <v>444035336</v>
      </c>
      <c r="C301" s="37" t="s">
        <v>518</v>
      </c>
      <c r="D301" s="38">
        <v>0</v>
      </c>
      <c r="E301" s="38">
        <v>0</v>
      </c>
      <c r="F301" s="38">
        <v>0</v>
      </c>
      <c r="G301" s="38">
        <v>1</v>
      </c>
      <c r="H301" s="38">
        <v>2</v>
      </c>
      <c r="I301" s="38">
        <v>1</v>
      </c>
      <c r="J301" s="38">
        <v>0</v>
      </c>
      <c r="K301" s="57">
        <v>0.156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4</v>
      </c>
      <c r="R301" s="57">
        <v>1.0900000000000001</v>
      </c>
      <c r="S301" s="38">
        <v>8</v>
      </c>
      <c r="T301" s="35"/>
      <c r="U301" s="35">
        <v>444</v>
      </c>
      <c r="V301" s="35">
        <v>35</v>
      </c>
      <c r="W301" s="35">
        <v>336</v>
      </c>
      <c r="X301" s="58">
        <v>46722.988230800009</v>
      </c>
      <c r="Y301" s="58">
        <v>11681</v>
      </c>
    </row>
    <row r="302" spans="1:25" s="58" customFormat="1" ht="12">
      <c r="A302" s="56">
        <v>444</v>
      </c>
      <c r="B302" s="35">
        <v>444035625</v>
      </c>
      <c r="C302" s="37" t="s">
        <v>518</v>
      </c>
      <c r="D302" s="38">
        <v>0</v>
      </c>
      <c r="E302" s="38">
        <v>0</v>
      </c>
      <c r="F302" s="38">
        <v>0</v>
      </c>
      <c r="G302" s="38">
        <v>0</v>
      </c>
      <c r="H302" s="38">
        <v>0</v>
      </c>
      <c r="I302" s="38">
        <v>1</v>
      </c>
      <c r="J302" s="38">
        <v>0</v>
      </c>
      <c r="K302" s="57">
        <v>3.9E-2</v>
      </c>
      <c r="L302" s="38">
        <v>0</v>
      </c>
      <c r="M302" s="38">
        <v>0</v>
      </c>
      <c r="N302" s="38">
        <v>0</v>
      </c>
      <c r="O302" s="38">
        <v>0</v>
      </c>
      <c r="P302" s="38">
        <v>1</v>
      </c>
      <c r="Q302" s="38">
        <v>1</v>
      </c>
      <c r="R302" s="57">
        <v>1.0900000000000001</v>
      </c>
      <c r="S302" s="38">
        <v>6</v>
      </c>
      <c r="T302" s="35"/>
      <c r="U302" s="35">
        <v>444</v>
      </c>
      <c r="V302" s="35">
        <v>35</v>
      </c>
      <c r="W302" s="35">
        <v>625</v>
      </c>
      <c r="X302" s="58">
        <v>18702.407307700003</v>
      </c>
      <c r="Y302" s="58">
        <v>18702</v>
      </c>
    </row>
    <row r="303" spans="1:25" s="58" customFormat="1" ht="12">
      <c r="A303" s="56">
        <v>445</v>
      </c>
      <c r="B303" s="35">
        <v>445348017</v>
      </c>
      <c r="C303" s="37" t="s">
        <v>519</v>
      </c>
      <c r="D303" s="38">
        <v>0</v>
      </c>
      <c r="E303" s="38">
        <v>0</v>
      </c>
      <c r="F303" s="38">
        <v>0</v>
      </c>
      <c r="G303" s="38">
        <v>2</v>
      </c>
      <c r="H303" s="38">
        <v>1</v>
      </c>
      <c r="I303" s="38">
        <v>1</v>
      </c>
      <c r="J303" s="38">
        <v>0</v>
      </c>
      <c r="K303" s="57">
        <v>0.156</v>
      </c>
      <c r="L303" s="38">
        <v>0</v>
      </c>
      <c r="M303" s="38">
        <v>2</v>
      </c>
      <c r="N303" s="38">
        <v>0</v>
      </c>
      <c r="O303" s="38">
        <v>0</v>
      </c>
      <c r="P303" s="38">
        <v>4</v>
      </c>
      <c r="Q303" s="38">
        <v>4</v>
      </c>
      <c r="R303" s="57">
        <v>1</v>
      </c>
      <c r="S303" s="38">
        <v>6</v>
      </c>
      <c r="T303" s="35"/>
      <c r="U303" s="35">
        <v>445</v>
      </c>
      <c r="V303" s="35">
        <v>348</v>
      </c>
      <c r="W303" s="35">
        <v>17</v>
      </c>
      <c r="X303" s="58">
        <v>70070.254719999997</v>
      </c>
      <c r="Y303" s="58">
        <v>17518</v>
      </c>
    </row>
    <row r="304" spans="1:25" s="58" customFormat="1" ht="12">
      <c r="A304" s="56">
        <v>445</v>
      </c>
      <c r="B304" s="35">
        <v>445348097</v>
      </c>
      <c r="C304" s="37" t="s">
        <v>519</v>
      </c>
      <c r="D304" s="38">
        <v>0</v>
      </c>
      <c r="E304" s="38">
        <v>0</v>
      </c>
      <c r="F304" s="38">
        <v>1</v>
      </c>
      <c r="G304" s="38">
        <v>1</v>
      </c>
      <c r="H304" s="38">
        <v>0</v>
      </c>
      <c r="I304" s="38">
        <v>0</v>
      </c>
      <c r="J304" s="38">
        <v>0</v>
      </c>
      <c r="K304" s="57">
        <v>7.8E-2</v>
      </c>
      <c r="L304" s="38">
        <v>0</v>
      </c>
      <c r="M304" s="38">
        <v>2</v>
      </c>
      <c r="N304" s="38">
        <v>0</v>
      </c>
      <c r="O304" s="38">
        <v>0</v>
      </c>
      <c r="P304" s="38">
        <v>2</v>
      </c>
      <c r="Q304" s="38">
        <v>2</v>
      </c>
      <c r="R304" s="57">
        <v>1</v>
      </c>
      <c r="S304" s="38">
        <v>11</v>
      </c>
      <c r="T304" s="35"/>
      <c r="U304" s="35">
        <v>445</v>
      </c>
      <c r="V304" s="35">
        <v>348</v>
      </c>
      <c r="W304" s="35">
        <v>97</v>
      </c>
      <c r="X304" s="58">
        <v>40961.457359999993</v>
      </c>
      <c r="Y304" s="58">
        <v>20481</v>
      </c>
    </row>
    <row r="305" spans="1:25" s="58" customFormat="1" ht="12">
      <c r="A305" s="56">
        <v>445</v>
      </c>
      <c r="B305" s="35">
        <v>445348110</v>
      </c>
      <c r="C305" s="37" t="s">
        <v>519</v>
      </c>
      <c r="D305" s="38">
        <v>0</v>
      </c>
      <c r="E305" s="38">
        <v>0</v>
      </c>
      <c r="F305" s="38">
        <v>0</v>
      </c>
      <c r="G305" s="38">
        <v>0</v>
      </c>
      <c r="H305" s="38">
        <v>1</v>
      </c>
      <c r="I305" s="38">
        <v>1</v>
      </c>
      <c r="J305" s="38">
        <v>0</v>
      </c>
      <c r="K305" s="57">
        <v>7.8E-2</v>
      </c>
      <c r="L305" s="38">
        <v>0</v>
      </c>
      <c r="M305" s="38">
        <v>0</v>
      </c>
      <c r="N305" s="38">
        <v>0</v>
      </c>
      <c r="O305" s="38">
        <v>0</v>
      </c>
      <c r="P305" s="38">
        <v>2</v>
      </c>
      <c r="Q305" s="38">
        <v>2</v>
      </c>
      <c r="R305" s="57">
        <v>1</v>
      </c>
      <c r="S305" s="38">
        <v>4</v>
      </c>
      <c r="T305" s="35"/>
      <c r="U305" s="35">
        <v>445</v>
      </c>
      <c r="V305" s="35">
        <v>348</v>
      </c>
      <c r="W305" s="35">
        <v>110</v>
      </c>
      <c r="X305" s="58">
        <v>31694.827360000003</v>
      </c>
      <c r="Y305" s="58">
        <v>15847</v>
      </c>
    </row>
    <row r="306" spans="1:25" s="58" customFormat="1" ht="12">
      <c r="A306" s="56">
        <v>445</v>
      </c>
      <c r="B306" s="35">
        <v>445348151</v>
      </c>
      <c r="C306" s="37" t="s">
        <v>519</v>
      </c>
      <c r="D306" s="38">
        <v>0</v>
      </c>
      <c r="E306" s="38">
        <v>0</v>
      </c>
      <c r="F306" s="38">
        <v>2</v>
      </c>
      <c r="G306" s="38">
        <v>10</v>
      </c>
      <c r="H306" s="38">
        <v>5</v>
      </c>
      <c r="I306" s="38">
        <v>1</v>
      </c>
      <c r="J306" s="38">
        <v>0</v>
      </c>
      <c r="K306" s="57">
        <v>0.70199999999999996</v>
      </c>
      <c r="L306" s="38">
        <v>0</v>
      </c>
      <c r="M306" s="38">
        <v>4</v>
      </c>
      <c r="N306" s="38">
        <v>0</v>
      </c>
      <c r="O306" s="38">
        <v>0</v>
      </c>
      <c r="P306" s="38">
        <v>11</v>
      </c>
      <c r="Q306" s="38">
        <v>18</v>
      </c>
      <c r="R306" s="57">
        <v>1</v>
      </c>
      <c r="S306" s="38">
        <v>8</v>
      </c>
      <c r="T306" s="35"/>
      <c r="U306" s="35">
        <v>445</v>
      </c>
      <c r="V306" s="35">
        <v>348</v>
      </c>
      <c r="W306" s="35">
        <v>151</v>
      </c>
      <c r="X306" s="58">
        <v>267720.80624000001</v>
      </c>
      <c r="Y306" s="58">
        <v>14873</v>
      </c>
    </row>
    <row r="307" spans="1:25" s="58" customFormat="1" ht="12">
      <c r="A307" s="56">
        <v>445</v>
      </c>
      <c r="B307" s="35">
        <v>445348153</v>
      </c>
      <c r="C307" s="37" t="s">
        <v>519</v>
      </c>
      <c r="D307" s="38">
        <v>0</v>
      </c>
      <c r="E307" s="38">
        <v>0</v>
      </c>
      <c r="F307" s="38">
        <v>1</v>
      </c>
      <c r="G307" s="38">
        <v>1</v>
      </c>
      <c r="H307" s="38">
        <v>0</v>
      </c>
      <c r="I307" s="38">
        <v>1</v>
      </c>
      <c r="J307" s="38">
        <v>0</v>
      </c>
      <c r="K307" s="57">
        <v>0.11700000000000001</v>
      </c>
      <c r="L307" s="38">
        <v>0</v>
      </c>
      <c r="M307" s="38">
        <v>0</v>
      </c>
      <c r="N307" s="38">
        <v>0</v>
      </c>
      <c r="O307" s="38">
        <v>0</v>
      </c>
      <c r="P307" s="38">
        <v>3</v>
      </c>
      <c r="Q307" s="38">
        <v>3</v>
      </c>
      <c r="R307" s="57">
        <v>1</v>
      </c>
      <c r="S307" s="38">
        <v>10</v>
      </c>
      <c r="T307" s="35"/>
      <c r="U307" s="35">
        <v>445</v>
      </c>
      <c r="V307" s="35">
        <v>348</v>
      </c>
      <c r="W307" s="35">
        <v>153</v>
      </c>
      <c r="X307" s="58">
        <v>53339.941039999998</v>
      </c>
      <c r="Y307" s="58">
        <v>17780</v>
      </c>
    </row>
    <row r="308" spans="1:25" s="58" customFormat="1" ht="12">
      <c r="A308" s="56">
        <v>445</v>
      </c>
      <c r="B308" s="35">
        <v>445348170</v>
      </c>
      <c r="C308" s="37" t="s">
        <v>519</v>
      </c>
      <c r="D308" s="38">
        <v>0</v>
      </c>
      <c r="E308" s="38">
        <v>0</v>
      </c>
      <c r="F308" s="38">
        <v>0</v>
      </c>
      <c r="G308" s="38">
        <v>0</v>
      </c>
      <c r="H308" s="38">
        <v>1</v>
      </c>
      <c r="I308" s="38">
        <v>0</v>
      </c>
      <c r="J308" s="38">
        <v>0</v>
      </c>
      <c r="K308" s="57">
        <v>3.9E-2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1</v>
      </c>
      <c r="R308" s="57">
        <v>1</v>
      </c>
      <c r="S308" s="38">
        <v>10</v>
      </c>
      <c r="T308" s="35"/>
      <c r="U308" s="35">
        <v>445</v>
      </c>
      <c r="V308" s="35">
        <v>348</v>
      </c>
      <c r="W308" s="35">
        <v>170</v>
      </c>
      <c r="X308" s="58">
        <v>10331.643680000001</v>
      </c>
      <c r="Y308" s="58">
        <v>10332</v>
      </c>
    </row>
    <row r="309" spans="1:25" s="58" customFormat="1" ht="12">
      <c r="A309" s="56">
        <v>445</v>
      </c>
      <c r="B309" s="35">
        <v>445348186</v>
      </c>
      <c r="C309" s="37" t="s">
        <v>519</v>
      </c>
      <c r="D309" s="38">
        <v>0</v>
      </c>
      <c r="E309" s="38">
        <v>0</v>
      </c>
      <c r="F309" s="38">
        <v>1</v>
      </c>
      <c r="G309" s="38">
        <v>5</v>
      </c>
      <c r="H309" s="38">
        <v>1</v>
      </c>
      <c r="I309" s="38">
        <v>1</v>
      </c>
      <c r="J309" s="38">
        <v>0</v>
      </c>
      <c r="K309" s="57">
        <v>0.312</v>
      </c>
      <c r="L309" s="38">
        <v>0</v>
      </c>
      <c r="M309" s="38">
        <v>0</v>
      </c>
      <c r="N309" s="38">
        <v>0</v>
      </c>
      <c r="O309" s="38">
        <v>0</v>
      </c>
      <c r="P309" s="38">
        <v>5</v>
      </c>
      <c r="Q309" s="38">
        <v>8</v>
      </c>
      <c r="R309" s="57">
        <v>1</v>
      </c>
      <c r="S309" s="38">
        <v>7</v>
      </c>
      <c r="T309" s="35"/>
      <c r="U309" s="35">
        <v>445</v>
      </c>
      <c r="V309" s="35">
        <v>348</v>
      </c>
      <c r="W309" s="35">
        <v>186</v>
      </c>
      <c r="X309" s="58">
        <v>114325.35944000001</v>
      </c>
      <c r="Y309" s="58">
        <v>14291</v>
      </c>
    </row>
    <row r="310" spans="1:25" s="58" customFormat="1" ht="12">
      <c r="A310" s="56">
        <v>445</v>
      </c>
      <c r="B310" s="35">
        <v>445348214</v>
      </c>
      <c r="C310" s="37" t="s">
        <v>519</v>
      </c>
      <c r="D310" s="38">
        <v>0</v>
      </c>
      <c r="E310" s="38">
        <v>0</v>
      </c>
      <c r="F310" s="38">
        <v>0</v>
      </c>
      <c r="G310" s="38">
        <v>0</v>
      </c>
      <c r="H310" s="38">
        <v>1</v>
      </c>
      <c r="I310" s="38">
        <v>0</v>
      </c>
      <c r="J310" s="38">
        <v>0</v>
      </c>
      <c r="K310" s="57">
        <v>3.9E-2</v>
      </c>
      <c r="L310" s="38">
        <v>0</v>
      </c>
      <c r="M310" s="38">
        <v>0</v>
      </c>
      <c r="N310" s="38">
        <v>0</v>
      </c>
      <c r="O310" s="38">
        <v>0</v>
      </c>
      <c r="P310" s="38">
        <v>1</v>
      </c>
      <c r="Q310" s="38">
        <v>1</v>
      </c>
      <c r="R310" s="57">
        <v>1</v>
      </c>
      <c r="S310" s="38">
        <v>8</v>
      </c>
      <c r="T310" s="35"/>
      <c r="U310" s="35">
        <v>445</v>
      </c>
      <c r="V310" s="35">
        <v>348</v>
      </c>
      <c r="W310" s="35">
        <v>214</v>
      </c>
      <c r="X310" s="58">
        <v>16201.183679999998</v>
      </c>
      <c r="Y310" s="58">
        <v>16201</v>
      </c>
    </row>
    <row r="311" spans="1:25" s="58" customFormat="1" ht="12">
      <c r="A311" s="56">
        <v>445</v>
      </c>
      <c r="B311" s="35">
        <v>445348226</v>
      </c>
      <c r="C311" s="37" t="s">
        <v>519</v>
      </c>
      <c r="D311" s="38">
        <v>0</v>
      </c>
      <c r="E311" s="38">
        <v>0</v>
      </c>
      <c r="F311" s="38">
        <v>3</v>
      </c>
      <c r="G311" s="38">
        <v>11</v>
      </c>
      <c r="H311" s="38">
        <v>10</v>
      </c>
      <c r="I311" s="38">
        <v>4</v>
      </c>
      <c r="J311" s="38">
        <v>0</v>
      </c>
      <c r="K311" s="57">
        <v>1.0920000000000001</v>
      </c>
      <c r="L311" s="38">
        <v>0</v>
      </c>
      <c r="M311" s="38">
        <v>3</v>
      </c>
      <c r="N311" s="38">
        <v>1</v>
      </c>
      <c r="O311" s="38">
        <v>0</v>
      </c>
      <c r="P311" s="38">
        <v>10</v>
      </c>
      <c r="Q311" s="38">
        <v>28</v>
      </c>
      <c r="R311" s="57">
        <v>1</v>
      </c>
      <c r="S311" s="38">
        <v>9</v>
      </c>
      <c r="T311" s="35"/>
      <c r="U311" s="35">
        <v>445</v>
      </c>
      <c r="V311" s="35">
        <v>348</v>
      </c>
      <c r="W311" s="35">
        <v>226</v>
      </c>
      <c r="X311" s="58">
        <v>375310.00304000004</v>
      </c>
      <c r="Y311" s="58">
        <v>13404</v>
      </c>
    </row>
    <row r="312" spans="1:25" s="58" customFormat="1" ht="12">
      <c r="A312" s="56">
        <v>445</v>
      </c>
      <c r="B312" s="35">
        <v>445348271</v>
      </c>
      <c r="C312" s="37" t="s">
        <v>519</v>
      </c>
      <c r="D312" s="38">
        <v>0</v>
      </c>
      <c r="E312" s="38">
        <v>0</v>
      </c>
      <c r="F312" s="38">
        <v>0</v>
      </c>
      <c r="G312" s="38">
        <v>2</v>
      </c>
      <c r="H312" s="38">
        <v>1</v>
      </c>
      <c r="I312" s="38">
        <v>0</v>
      </c>
      <c r="J312" s="38">
        <v>0</v>
      </c>
      <c r="K312" s="57">
        <v>0.11700000000000001</v>
      </c>
      <c r="L312" s="38">
        <v>0</v>
      </c>
      <c r="M312" s="38">
        <v>2</v>
      </c>
      <c r="N312" s="38">
        <v>0</v>
      </c>
      <c r="O312" s="38">
        <v>0</v>
      </c>
      <c r="P312" s="38">
        <v>2</v>
      </c>
      <c r="Q312" s="38">
        <v>3</v>
      </c>
      <c r="R312" s="57">
        <v>1</v>
      </c>
      <c r="S312" s="38">
        <v>4</v>
      </c>
      <c r="T312" s="35"/>
      <c r="U312" s="35">
        <v>445</v>
      </c>
      <c r="V312" s="35">
        <v>348</v>
      </c>
      <c r="W312" s="35">
        <v>271</v>
      </c>
      <c r="X312" s="58">
        <v>46311.231039999999</v>
      </c>
      <c r="Y312" s="58">
        <v>15437</v>
      </c>
    </row>
    <row r="313" spans="1:25" s="58" customFormat="1" ht="12">
      <c r="A313" s="56">
        <v>445</v>
      </c>
      <c r="B313" s="35">
        <v>445348290</v>
      </c>
      <c r="C313" s="37" t="s">
        <v>519</v>
      </c>
      <c r="D313" s="38">
        <v>0</v>
      </c>
      <c r="E313" s="38">
        <v>0</v>
      </c>
      <c r="F313" s="38">
        <v>0</v>
      </c>
      <c r="G313" s="38">
        <v>0</v>
      </c>
      <c r="H313" s="38">
        <v>1</v>
      </c>
      <c r="I313" s="38">
        <v>0</v>
      </c>
      <c r="J313" s="38">
        <v>0</v>
      </c>
      <c r="K313" s="57">
        <v>3.9E-2</v>
      </c>
      <c r="L313" s="38">
        <v>0</v>
      </c>
      <c r="M313" s="38">
        <v>0</v>
      </c>
      <c r="N313" s="38">
        <v>0</v>
      </c>
      <c r="O313" s="38">
        <v>0</v>
      </c>
      <c r="P313" s="38">
        <v>1</v>
      </c>
      <c r="Q313" s="38">
        <v>1</v>
      </c>
      <c r="R313" s="57">
        <v>1</v>
      </c>
      <c r="S313" s="38">
        <v>4</v>
      </c>
      <c r="T313" s="35"/>
      <c r="U313" s="35">
        <v>445</v>
      </c>
      <c r="V313" s="35">
        <v>348</v>
      </c>
      <c r="W313" s="35">
        <v>290</v>
      </c>
      <c r="X313" s="58">
        <v>14891.903680000001</v>
      </c>
      <c r="Y313" s="58">
        <v>14892</v>
      </c>
    </row>
    <row r="314" spans="1:25" s="58" customFormat="1" ht="12">
      <c r="A314" s="56">
        <v>445</v>
      </c>
      <c r="B314" s="35">
        <v>445348316</v>
      </c>
      <c r="C314" s="37" t="s">
        <v>519</v>
      </c>
      <c r="D314" s="38">
        <v>0</v>
      </c>
      <c r="E314" s="38">
        <v>0</v>
      </c>
      <c r="F314" s="38">
        <v>1</v>
      </c>
      <c r="G314" s="38">
        <v>5</v>
      </c>
      <c r="H314" s="38">
        <v>3</v>
      </c>
      <c r="I314" s="38">
        <v>2</v>
      </c>
      <c r="J314" s="38">
        <v>0</v>
      </c>
      <c r="K314" s="57">
        <v>0.42899999999999999</v>
      </c>
      <c r="L314" s="38">
        <v>0</v>
      </c>
      <c r="M314" s="38">
        <v>1</v>
      </c>
      <c r="N314" s="38">
        <v>2</v>
      </c>
      <c r="O314" s="38">
        <v>0</v>
      </c>
      <c r="P314" s="38">
        <v>10</v>
      </c>
      <c r="Q314" s="38">
        <v>11</v>
      </c>
      <c r="R314" s="57">
        <v>1</v>
      </c>
      <c r="S314" s="38">
        <v>11</v>
      </c>
      <c r="T314" s="35"/>
      <c r="U314" s="35">
        <v>445</v>
      </c>
      <c r="V314" s="35">
        <v>348</v>
      </c>
      <c r="W314" s="35">
        <v>316</v>
      </c>
      <c r="X314" s="58">
        <v>198935.68048000001</v>
      </c>
      <c r="Y314" s="58">
        <v>18085</v>
      </c>
    </row>
    <row r="315" spans="1:25" s="58" customFormat="1" ht="12">
      <c r="A315" s="56">
        <v>445</v>
      </c>
      <c r="B315" s="35">
        <v>445348322</v>
      </c>
      <c r="C315" s="37" t="s">
        <v>519</v>
      </c>
      <c r="D315" s="38">
        <v>0</v>
      </c>
      <c r="E315" s="38">
        <v>0</v>
      </c>
      <c r="F315" s="38">
        <v>0</v>
      </c>
      <c r="G315" s="38">
        <v>0</v>
      </c>
      <c r="H315" s="38">
        <v>0</v>
      </c>
      <c r="I315" s="38">
        <v>1</v>
      </c>
      <c r="J315" s="38">
        <v>0</v>
      </c>
      <c r="K315" s="57">
        <v>3.9E-2</v>
      </c>
      <c r="L315" s="38">
        <v>0</v>
      </c>
      <c r="M315" s="38">
        <v>0</v>
      </c>
      <c r="N315" s="38">
        <v>0</v>
      </c>
      <c r="O315" s="38">
        <v>0</v>
      </c>
      <c r="P315" s="38">
        <v>1</v>
      </c>
      <c r="Q315" s="38">
        <v>1</v>
      </c>
      <c r="R315" s="57">
        <v>1</v>
      </c>
      <c r="S315" s="38">
        <v>6</v>
      </c>
      <c r="T315" s="35"/>
      <c r="U315" s="35">
        <v>445</v>
      </c>
      <c r="V315" s="35">
        <v>348</v>
      </c>
      <c r="W315" s="35">
        <v>322</v>
      </c>
      <c r="X315" s="58">
        <v>17401.883679999999</v>
      </c>
      <c r="Y315" s="58">
        <v>17402</v>
      </c>
    </row>
    <row r="316" spans="1:25" s="58" customFormat="1" ht="12">
      <c r="A316" s="56">
        <v>445</v>
      </c>
      <c r="B316" s="35">
        <v>445348348</v>
      </c>
      <c r="C316" s="37" t="s">
        <v>519</v>
      </c>
      <c r="D316" s="38">
        <v>0</v>
      </c>
      <c r="E316" s="38">
        <v>0</v>
      </c>
      <c r="F316" s="38">
        <v>107</v>
      </c>
      <c r="G316" s="38">
        <v>561</v>
      </c>
      <c r="H316" s="38">
        <v>313</v>
      </c>
      <c r="I316" s="38">
        <v>325</v>
      </c>
      <c r="J316" s="38">
        <v>0</v>
      </c>
      <c r="K316" s="57">
        <v>50.933999999999997</v>
      </c>
      <c r="L316" s="38">
        <v>0</v>
      </c>
      <c r="M316" s="38">
        <v>210</v>
      </c>
      <c r="N316" s="38">
        <v>21</v>
      </c>
      <c r="O316" s="38">
        <v>5</v>
      </c>
      <c r="P316" s="38">
        <v>893</v>
      </c>
      <c r="Q316" s="38">
        <v>1306</v>
      </c>
      <c r="R316" s="57">
        <v>1</v>
      </c>
      <c r="S316" s="38">
        <v>11</v>
      </c>
      <c r="T316" s="35"/>
      <c r="U316" s="35">
        <v>445</v>
      </c>
      <c r="V316" s="35">
        <v>348</v>
      </c>
      <c r="W316" s="35">
        <v>348</v>
      </c>
      <c r="X316" s="58">
        <v>21325786.576080002</v>
      </c>
      <c r="Y316" s="58">
        <v>16329</v>
      </c>
    </row>
    <row r="317" spans="1:25" s="58" customFormat="1" ht="12">
      <c r="A317" s="56">
        <v>445</v>
      </c>
      <c r="B317" s="35">
        <v>445348620</v>
      </c>
      <c r="C317" s="37" t="s">
        <v>519</v>
      </c>
      <c r="D317" s="38">
        <v>0</v>
      </c>
      <c r="E317" s="38">
        <v>0</v>
      </c>
      <c r="F317" s="38">
        <v>0</v>
      </c>
      <c r="G317" s="38">
        <v>1</v>
      </c>
      <c r="H317" s="38">
        <v>0</v>
      </c>
      <c r="I317" s="38">
        <v>0</v>
      </c>
      <c r="J317" s="38">
        <v>0</v>
      </c>
      <c r="K317" s="57">
        <v>3.9E-2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v>1</v>
      </c>
      <c r="R317" s="57">
        <v>1</v>
      </c>
      <c r="S317" s="38">
        <v>4</v>
      </c>
      <c r="T317" s="35"/>
      <c r="U317" s="35">
        <v>445</v>
      </c>
      <c r="V317" s="35">
        <v>348</v>
      </c>
      <c r="W317" s="35">
        <v>620</v>
      </c>
      <c r="X317" s="58">
        <v>10705.36368</v>
      </c>
      <c r="Y317" s="58">
        <v>10705</v>
      </c>
    </row>
    <row r="318" spans="1:25" s="58" customFormat="1" ht="12">
      <c r="A318" s="56">
        <v>445</v>
      </c>
      <c r="B318" s="35">
        <v>445348658</v>
      </c>
      <c r="C318" s="37" t="s">
        <v>519</v>
      </c>
      <c r="D318" s="38">
        <v>0</v>
      </c>
      <c r="E318" s="38">
        <v>0</v>
      </c>
      <c r="F318" s="38">
        <v>0</v>
      </c>
      <c r="G318" s="38">
        <v>1</v>
      </c>
      <c r="H318" s="38">
        <v>1</v>
      </c>
      <c r="I318" s="38">
        <v>3</v>
      </c>
      <c r="J318" s="38">
        <v>0</v>
      </c>
      <c r="K318" s="57">
        <v>0.19500000000000001</v>
      </c>
      <c r="L318" s="38">
        <v>0</v>
      </c>
      <c r="M318" s="38">
        <v>0</v>
      </c>
      <c r="N318" s="38">
        <v>0</v>
      </c>
      <c r="O318" s="38">
        <v>0</v>
      </c>
      <c r="P318" s="38">
        <v>5</v>
      </c>
      <c r="Q318" s="38">
        <v>5</v>
      </c>
      <c r="R318" s="57">
        <v>1</v>
      </c>
      <c r="S318" s="38">
        <v>7</v>
      </c>
      <c r="T318" s="35"/>
      <c r="U318" s="35">
        <v>445</v>
      </c>
      <c r="V318" s="35">
        <v>348</v>
      </c>
      <c r="W318" s="35">
        <v>658</v>
      </c>
      <c r="X318" s="58">
        <v>85336.898400000005</v>
      </c>
      <c r="Y318" s="58">
        <v>17067</v>
      </c>
    </row>
    <row r="319" spans="1:25" s="58" customFormat="1" ht="12">
      <c r="A319" s="56">
        <v>445</v>
      </c>
      <c r="B319" s="35">
        <v>445348753</v>
      </c>
      <c r="C319" s="37" t="s">
        <v>519</v>
      </c>
      <c r="D319" s="38">
        <v>0</v>
      </c>
      <c r="E319" s="38">
        <v>0</v>
      </c>
      <c r="F319" s="38">
        <v>1</v>
      </c>
      <c r="G319" s="38">
        <v>1</v>
      </c>
      <c r="H319" s="38">
        <v>0</v>
      </c>
      <c r="I319" s="38">
        <v>2</v>
      </c>
      <c r="J319" s="38">
        <v>0</v>
      </c>
      <c r="K319" s="57">
        <v>0.156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4</v>
      </c>
      <c r="R319" s="57">
        <v>1</v>
      </c>
      <c r="S319" s="38">
        <v>7</v>
      </c>
      <c r="T319" s="35"/>
      <c r="U319" s="35">
        <v>445</v>
      </c>
      <c r="V319" s="35">
        <v>348</v>
      </c>
      <c r="W319" s="35">
        <v>753</v>
      </c>
      <c r="X319" s="58">
        <v>45843.024720000001</v>
      </c>
      <c r="Y319" s="58">
        <v>11461</v>
      </c>
    </row>
    <row r="320" spans="1:25" s="58" customFormat="1" ht="12">
      <c r="A320" s="56">
        <v>445</v>
      </c>
      <c r="B320" s="35">
        <v>445348767</v>
      </c>
      <c r="C320" s="37" t="s">
        <v>519</v>
      </c>
      <c r="D320" s="38">
        <v>0</v>
      </c>
      <c r="E320" s="38">
        <v>0</v>
      </c>
      <c r="F320" s="38">
        <v>1</v>
      </c>
      <c r="G320" s="38">
        <v>0</v>
      </c>
      <c r="H320" s="38">
        <v>0</v>
      </c>
      <c r="I320" s="38">
        <v>2</v>
      </c>
      <c r="J320" s="38">
        <v>0</v>
      </c>
      <c r="K320" s="57">
        <v>0.11700000000000001</v>
      </c>
      <c r="L320" s="38">
        <v>0</v>
      </c>
      <c r="M320" s="38">
        <v>1</v>
      </c>
      <c r="N320" s="38">
        <v>0</v>
      </c>
      <c r="O320" s="38">
        <v>0</v>
      </c>
      <c r="P320" s="38">
        <v>1</v>
      </c>
      <c r="Q320" s="38">
        <v>3</v>
      </c>
      <c r="R320" s="57">
        <v>1</v>
      </c>
      <c r="S320" s="38">
        <v>9</v>
      </c>
      <c r="T320" s="35"/>
      <c r="U320" s="35">
        <v>445</v>
      </c>
      <c r="V320" s="35">
        <v>348</v>
      </c>
      <c r="W320" s="35">
        <v>767</v>
      </c>
      <c r="X320" s="58">
        <v>44086.521040000007</v>
      </c>
      <c r="Y320" s="58">
        <v>14696</v>
      </c>
    </row>
    <row r="321" spans="1:25" s="58" customFormat="1" ht="12">
      <c r="A321" s="56">
        <v>445</v>
      </c>
      <c r="B321" s="35">
        <v>445348775</v>
      </c>
      <c r="C321" s="37" t="s">
        <v>519</v>
      </c>
      <c r="D321" s="38">
        <v>0</v>
      </c>
      <c r="E321" s="38">
        <v>0</v>
      </c>
      <c r="F321" s="38">
        <v>2</v>
      </c>
      <c r="G321" s="38">
        <v>3</v>
      </c>
      <c r="H321" s="38">
        <v>7</v>
      </c>
      <c r="I321" s="38">
        <v>8</v>
      </c>
      <c r="J321" s="38">
        <v>0</v>
      </c>
      <c r="K321" s="57">
        <v>0.78</v>
      </c>
      <c r="L321" s="38">
        <v>0</v>
      </c>
      <c r="M321" s="38">
        <v>2</v>
      </c>
      <c r="N321" s="38">
        <v>0</v>
      </c>
      <c r="O321" s="38">
        <v>0</v>
      </c>
      <c r="P321" s="38">
        <v>3</v>
      </c>
      <c r="Q321" s="38">
        <v>20</v>
      </c>
      <c r="R321" s="57">
        <v>1</v>
      </c>
      <c r="S321" s="38">
        <v>4</v>
      </c>
      <c r="T321" s="35"/>
      <c r="U321" s="35">
        <v>445</v>
      </c>
      <c r="V321" s="35">
        <v>348</v>
      </c>
      <c r="W321" s="35">
        <v>775</v>
      </c>
      <c r="X321" s="58">
        <v>242812.69360000003</v>
      </c>
      <c r="Y321" s="58">
        <v>12141</v>
      </c>
    </row>
    <row r="322" spans="1:25" s="58" customFormat="1" ht="12">
      <c r="A322" s="56">
        <v>446</v>
      </c>
      <c r="B322" s="35">
        <v>446099001</v>
      </c>
      <c r="C322" s="37" t="s">
        <v>520</v>
      </c>
      <c r="D322" s="38">
        <v>0</v>
      </c>
      <c r="E322" s="38">
        <v>0</v>
      </c>
      <c r="F322" s="38">
        <v>0</v>
      </c>
      <c r="G322" s="38">
        <v>0</v>
      </c>
      <c r="H322" s="38">
        <v>1</v>
      </c>
      <c r="I322" s="38">
        <v>0</v>
      </c>
      <c r="J322" s="38">
        <v>0</v>
      </c>
      <c r="K322" s="57">
        <v>3.9E-2</v>
      </c>
      <c r="L322" s="38">
        <v>0</v>
      </c>
      <c r="M322" s="38">
        <v>0</v>
      </c>
      <c r="N322" s="38">
        <v>0</v>
      </c>
      <c r="O322" s="38">
        <v>0</v>
      </c>
      <c r="P322" s="38">
        <v>1</v>
      </c>
      <c r="Q322" s="38">
        <v>1</v>
      </c>
      <c r="R322" s="57">
        <v>1.0620000000000001</v>
      </c>
      <c r="S322" s="38">
        <v>7</v>
      </c>
      <c r="T322" s="35"/>
      <c r="U322" s="35">
        <v>446</v>
      </c>
      <c r="V322" s="35">
        <v>99</v>
      </c>
      <c r="W322" s="35">
        <v>1</v>
      </c>
      <c r="X322" s="58">
        <v>16652.455976860001</v>
      </c>
      <c r="Y322" s="58">
        <v>16652</v>
      </c>
    </row>
    <row r="323" spans="1:25" s="58" customFormat="1" ht="12">
      <c r="A323" s="56">
        <v>446</v>
      </c>
      <c r="B323" s="35">
        <v>446099016</v>
      </c>
      <c r="C323" s="37" t="s">
        <v>520</v>
      </c>
      <c r="D323" s="38">
        <v>0</v>
      </c>
      <c r="E323" s="38">
        <v>0</v>
      </c>
      <c r="F323" s="38">
        <v>23</v>
      </c>
      <c r="G323" s="38">
        <v>122</v>
      </c>
      <c r="H323" s="38">
        <v>50</v>
      </c>
      <c r="I323" s="38">
        <v>65</v>
      </c>
      <c r="J323" s="38">
        <v>0</v>
      </c>
      <c r="K323" s="57">
        <v>10.14</v>
      </c>
      <c r="L323" s="38">
        <v>0</v>
      </c>
      <c r="M323" s="38">
        <v>9</v>
      </c>
      <c r="N323" s="38">
        <v>0</v>
      </c>
      <c r="O323" s="38">
        <v>0</v>
      </c>
      <c r="P323" s="38">
        <v>97</v>
      </c>
      <c r="Q323" s="38">
        <v>260</v>
      </c>
      <c r="R323" s="57">
        <v>1.0620000000000001</v>
      </c>
      <c r="S323" s="38">
        <v>8</v>
      </c>
      <c r="T323" s="35"/>
      <c r="U323" s="35">
        <v>446</v>
      </c>
      <c r="V323" s="35">
        <v>99</v>
      </c>
      <c r="W323" s="35">
        <v>16</v>
      </c>
      <c r="X323" s="58">
        <v>3631580.4980836003</v>
      </c>
      <c r="Y323" s="58">
        <v>13968</v>
      </c>
    </row>
    <row r="324" spans="1:25" s="58" customFormat="1" ht="12">
      <c r="A324" s="56">
        <v>446</v>
      </c>
      <c r="B324" s="35">
        <v>446099018</v>
      </c>
      <c r="C324" s="37" t="s">
        <v>520</v>
      </c>
      <c r="D324" s="38">
        <v>0</v>
      </c>
      <c r="E324" s="38">
        <v>0</v>
      </c>
      <c r="F324" s="38">
        <v>3</v>
      </c>
      <c r="G324" s="38">
        <v>3</v>
      </c>
      <c r="H324" s="38">
        <v>1</v>
      </c>
      <c r="I324" s="38">
        <v>1</v>
      </c>
      <c r="J324" s="38">
        <v>0</v>
      </c>
      <c r="K324" s="57">
        <v>0.312</v>
      </c>
      <c r="L324" s="38">
        <v>0</v>
      </c>
      <c r="M324" s="38">
        <v>0</v>
      </c>
      <c r="N324" s="38">
        <v>0</v>
      </c>
      <c r="O324" s="38">
        <v>0</v>
      </c>
      <c r="P324" s="38">
        <v>5</v>
      </c>
      <c r="Q324" s="38">
        <v>8</v>
      </c>
      <c r="R324" s="57">
        <v>1.0620000000000001</v>
      </c>
      <c r="S324" s="38">
        <v>10</v>
      </c>
      <c r="T324" s="35"/>
      <c r="U324" s="35">
        <v>446</v>
      </c>
      <c r="V324" s="35">
        <v>99</v>
      </c>
      <c r="W324" s="35">
        <v>18</v>
      </c>
      <c r="X324" s="58">
        <v>125648.47843488002</v>
      </c>
      <c r="Y324" s="58">
        <v>15706</v>
      </c>
    </row>
    <row r="325" spans="1:25" s="58" customFormat="1" ht="12">
      <c r="A325" s="56">
        <v>446</v>
      </c>
      <c r="B325" s="35">
        <v>446099025</v>
      </c>
      <c r="C325" s="37" t="s">
        <v>520</v>
      </c>
      <c r="D325" s="38">
        <v>0</v>
      </c>
      <c r="E325" s="38">
        <v>0</v>
      </c>
      <c r="F325" s="38">
        <v>0</v>
      </c>
      <c r="G325" s="38">
        <v>1</v>
      </c>
      <c r="H325" s="38">
        <v>0</v>
      </c>
      <c r="I325" s="38">
        <v>4</v>
      </c>
      <c r="J325" s="38">
        <v>0</v>
      </c>
      <c r="K325" s="57">
        <v>0.19500000000000001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5</v>
      </c>
      <c r="R325" s="57">
        <v>1.0620000000000001</v>
      </c>
      <c r="S325" s="38">
        <v>7</v>
      </c>
      <c r="T325" s="35"/>
      <c r="U325" s="35">
        <v>446</v>
      </c>
      <c r="V325" s="35">
        <v>99</v>
      </c>
      <c r="W325" s="35">
        <v>25</v>
      </c>
      <c r="X325" s="58">
        <v>62648.4727843</v>
      </c>
      <c r="Y325" s="58">
        <v>12530</v>
      </c>
    </row>
    <row r="326" spans="1:25" s="58" customFormat="1" ht="12">
      <c r="A326" s="56">
        <v>446</v>
      </c>
      <c r="B326" s="35">
        <v>446099035</v>
      </c>
      <c r="C326" s="37" t="s">
        <v>520</v>
      </c>
      <c r="D326" s="38">
        <v>0</v>
      </c>
      <c r="E326" s="38">
        <v>0</v>
      </c>
      <c r="F326" s="38">
        <v>0</v>
      </c>
      <c r="G326" s="38">
        <v>0</v>
      </c>
      <c r="H326" s="38">
        <v>0</v>
      </c>
      <c r="I326" s="38">
        <v>1</v>
      </c>
      <c r="J326" s="38">
        <v>0</v>
      </c>
      <c r="K326" s="57">
        <v>3.9E-2</v>
      </c>
      <c r="L326" s="38">
        <v>0</v>
      </c>
      <c r="M326" s="38">
        <v>0</v>
      </c>
      <c r="N326" s="38">
        <v>0</v>
      </c>
      <c r="O326" s="38">
        <v>0</v>
      </c>
      <c r="P326" s="38">
        <v>1</v>
      </c>
      <c r="Q326" s="38">
        <v>1</v>
      </c>
      <c r="R326" s="57">
        <v>1.0620000000000001</v>
      </c>
      <c r="S326" s="38">
        <v>11</v>
      </c>
      <c r="T326" s="35"/>
      <c r="U326" s="35">
        <v>446</v>
      </c>
      <c r="V326" s="35">
        <v>99</v>
      </c>
      <c r="W326" s="35">
        <v>35</v>
      </c>
      <c r="X326" s="58">
        <v>20322.385596859996</v>
      </c>
      <c r="Y326" s="58">
        <v>20322</v>
      </c>
    </row>
    <row r="327" spans="1:25" s="58" customFormat="1" ht="12">
      <c r="A327" s="56">
        <v>446</v>
      </c>
      <c r="B327" s="35">
        <v>446099040</v>
      </c>
      <c r="C327" s="37" t="s">
        <v>520</v>
      </c>
      <c r="D327" s="38">
        <v>0</v>
      </c>
      <c r="E327" s="38">
        <v>0</v>
      </c>
      <c r="F327" s="38">
        <v>0</v>
      </c>
      <c r="G327" s="38">
        <v>2</v>
      </c>
      <c r="H327" s="38">
        <v>1</v>
      </c>
      <c r="I327" s="38">
        <v>1</v>
      </c>
      <c r="J327" s="38">
        <v>0</v>
      </c>
      <c r="K327" s="57">
        <v>0.156</v>
      </c>
      <c r="L327" s="38">
        <v>0</v>
      </c>
      <c r="M327" s="38">
        <v>0</v>
      </c>
      <c r="N327" s="38">
        <v>0</v>
      </c>
      <c r="O327" s="38">
        <v>0</v>
      </c>
      <c r="P327" s="38">
        <v>4</v>
      </c>
      <c r="Q327" s="38">
        <v>4</v>
      </c>
      <c r="R327" s="57">
        <v>1.0620000000000001</v>
      </c>
      <c r="S327" s="38">
        <v>6</v>
      </c>
      <c r="T327" s="35"/>
      <c r="U327" s="35">
        <v>446</v>
      </c>
      <c r="V327" s="35">
        <v>99</v>
      </c>
      <c r="W327" s="35">
        <v>40</v>
      </c>
      <c r="X327" s="58">
        <v>67935.303847440024</v>
      </c>
      <c r="Y327" s="58">
        <v>16984</v>
      </c>
    </row>
    <row r="328" spans="1:25" s="58" customFormat="1" ht="12">
      <c r="A328" s="56">
        <v>446</v>
      </c>
      <c r="B328" s="35">
        <v>446099044</v>
      </c>
      <c r="C328" s="37" t="s">
        <v>520</v>
      </c>
      <c r="D328" s="38">
        <v>0</v>
      </c>
      <c r="E328" s="38">
        <v>0</v>
      </c>
      <c r="F328" s="38">
        <v>52</v>
      </c>
      <c r="G328" s="38">
        <v>294</v>
      </c>
      <c r="H328" s="38">
        <v>149</v>
      </c>
      <c r="I328" s="38">
        <v>148</v>
      </c>
      <c r="J328" s="38">
        <v>0</v>
      </c>
      <c r="K328" s="57">
        <v>25.077000000000002</v>
      </c>
      <c r="L328" s="38">
        <v>0</v>
      </c>
      <c r="M328" s="38">
        <v>38</v>
      </c>
      <c r="N328" s="38">
        <v>16</v>
      </c>
      <c r="O328" s="38">
        <v>5</v>
      </c>
      <c r="P328" s="38">
        <v>432</v>
      </c>
      <c r="Q328" s="38">
        <v>643</v>
      </c>
      <c r="R328" s="57">
        <v>1.0620000000000001</v>
      </c>
      <c r="S328" s="38">
        <v>11</v>
      </c>
      <c r="T328" s="35"/>
      <c r="U328" s="35">
        <v>446</v>
      </c>
      <c r="V328" s="35">
        <v>99</v>
      </c>
      <c r="W328" s="35">
        <v>44</v>
      </c>
      <c r="X328" s="58">
        <v>10800363.39136098</v>
      </c>
      <c r="Y328" s="58">
        <v>16797</v>
      </c>
    </row>
    <row r="329" spans="1:25" s="58" customFormat="1" ht="12">
      <c r="A329" s="56">
        <v>446</v>
      </c>
      <c r="B329" s="35">
        <v>446099050</v>
      </c>
      <c r="C329" s="37" t="s">
        <v>520</v>
      </c>
      <c r="D329" s="38">
        <v>0</v>
      </c>
      <c r="E329" s="38">
        <v>0</v>
      </c>
      <c r="F329" s="38">
        <v>1</v>
      </c>
      <c r="G329" s="38">
        <v>1</v>
      </c>
      <c r="H329" s="38">
        <v>0</v>
      </c>
      <c r="I329" s="38">
        <v>6</v>
      </c>
      <c r="J329" s="38">
        <v>0</v>
      </c>
      <c r="K329" s="57">
        <v>0.312</v>
      </c>
      <c r="L329" s="38">
        <v>0</v>
      </c>
      <c r="M329" s="38">
        <v>0</v>
      </c>
      <c r="N329" s="38">
        <v>0</v>
      </c>
      <c r="O329" s="38">
        <v>1</v>
      </c>
      <c r="P329" s="38">
        <v>6</v>
      </c>
      <c r="Q329" s="38">
        <v>8</v>
      </c>
      <c r="R329" s="57">
        <v>1.0620000000000001</v>
      </c>
      <c r="S329" s="38">
        <v>5</v>
      </c>
      <c r="T329" s="35"/>
      <c r="U329" s="35">
        <v>446</v>
      </c>
      <c r="V329" s="35">
        <v>99</v>
      </c>
      <c r="W329" s="35">
        <v>50</v>
      </c>
      <c r="X329" s="58">
        <v>132396.31243488</v>
      </c>
      <c r="Y329" s="58">
        <v>16550</v>
      </c>
    </row>
    <row r="330" spans="1:25" s="58" customFormat="1" ht="12">
      <c r="A330" s="56">
        <v>446</v>
      </c>
      <c r="B330" s="35">
        <v>446099073</v>
      </c>
      <c r="C330" s="37" t="s">
        <v>520</v>
      </c>
      <c r="D330" s="38">
        <v>0</v>
      </c>
      <c r="E330" s="38">
        <v>0</v>
      </c>
      <c r="F330" s="38">
        <v>0</v>
      </c>
      <c r="G330" s="38">
        <v>0</v>
      </c>
      <c r="H330" s="38">
        <v>3</v>
      </c>
      <c r="I330" s="38">
        <v>0</v>
      </c>
      <c r="J330" s="38">
        <v>0</v>
      </c>
      <c r="K330" s="57">
        <v>0.11700000000000001</v>
      </c>
      <c r="L330" s="38">
        <v>0</v>
      </c>
      <c r="M330" s="38">
        <v>0</v>
      </c>
      <c r="N330" s="38">
        <v>0</v>
      </c>
      <c r="O330" s="38">
        <v>0</v>
      </c>
      <c r="P330" s="38">
        <v>3</v>
      </c>
      <c r="Q330" s="38">
        <v>3</v>
      </c>
      <c r="R330" s="57">
        <v>1.0620000000000001</v>
      </c>
      <c r="S330" s="38">
        <v>6</v>
      </c>
      <c r="T330" s="35"/>
      <c r="U330" s="35">
        <v>446</v>
      </c>
      <c r="V330" s="35">
        <v>99</v>
      </c>
      <c r="W330" s="35">
        <v>73</v>
      </c>
      <c r="X330" s="58">
        <v>48832.963130580014</v>
      </c>
      <c r="Y330" s="58">
        <v>16278</v>
      </c>
    </row>
    <row r="331" spans="1:25" s="58" customFormat="1" ht="12">
      <c r="A331" s="56">
        <v>446</v>
      </c>
      <c r="B331" s="35">
        <v>446099083</v>
      </c>
      <c r="C331" s="37" t="s">
        <v>520</v>
      </c>
      <c r="D331" s="38">
        <v>0</v>
      </c>
      <c r="E331" s="38">
        <v>0</v>
      </c>
      <c r="F331" s="38">
        <v>0</v>
      </c>
      <c r="G331" s="38">
        <v>0</v>
      </c>
      <c r="H331" s="38">
        <v>0</v>
      </c>
      <c r="I331" s="38">
        <v>1</v>
      </c>
      <c r="J331" s="38">
        <v>0</v>
      </c>
      <c r="K331" s="57">
        <v>3.9E-2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38">
        <v>1</v>
      </c>
      <c r="R331" s="57">
        <v>1.0620000000000001</v>
      </c>
      <c r="S331" s="38">
        <v>6</v>
      </c>
      <c r="T331" s="35"/>
      <c r="U331" s="35">
        <v>446</v>
      </c>
      <c r="V331" s="35">
        <v>99</v>
      </c>
      <c r="W331" s="35">
        <v>83</v>
      </c>
      <c r="X331" s="58">
        <v>12853.269596860002</v>
      </c>
      <c r="Y331" s="58">
        <v>12853</v>
      </c>
    </row>
    <row r="332" spans="1:25" s="58" customFormat="1" ht="12">
      <c r="A332" s="56">
        <v>446</v>
      </c>
      <c r="B332" s="35">
        <v>446099088</v>
      </c>
      <c r="C332" s="37" t="s">
        <v>520</v>
      </c>
      <c r="D332" s="38">
        <v>0</v>
      </c>
      <c r="E332" s="38">
        <v>0</v>
      </c>
      <c r="F332" s="38">
        <v>3</v>
      </c>
      <c r="G332" s="38">
        <v>4</v>
      </c>
      <c r="H332" s="38">
        <v>1</v>
      </c>
      <c r="I332" s="38">
        <v>6</v>
      </c>
      <c r="J332" s="38">
        <v>0</v>
      </c>
      <c r="K332" s="57">
        <v>0.54600000000000004</v>
      </c>
      <c r="L332" s="38">
        <v>0</v>
      </c>
      <c r="M332" s="38">
        <v>0</v>
      </c>
      <c r="N332" s="38">
        <v>0</v>
      </c>
      <c r="O332" s="38">
        <v>0</v>
      </c>
      <c r="P332" s="38">
        <v>5</v>
      </c>
      <c r="Q332" s="38">
        <v>14</v>
      </c>
      <c r="R332" s="57">
        <v>1.0620000000000001</v>
      </c>
      <c r="S332" s="38">
        <v>4</v>
      </c>
      <c r="T332" s="35"/>
      <c r="U332" s="35">
        <v>446</v>
      </c>
      <c r="V332" s="35">
        <v>99</v>
      </c>
      <c r="W332" s="35">
        <v>88</v>
      </c>
      <c r="X332" s="58">
        <v>190493.78991604</v>
      </c>
      <c r="Y332" s="58">
        <v>13607</v>
      </c>
    </row>
    <row r="333" spans="1:25" s="58" customFormat="1" ht="12">
      <c r="A333" s="56">
        <v>446</v>
      </c>
      <c r="B333" s="35">
        <v>446099095</v>
      </c>
      <c r="C333" s="37" t="s">
        <v>520</v>
      </c>
      <c r="D333" s="38">
        <v>0</v>
      </c>
      <c r="E333" s="38">
        <v>0</v>
      </c>
      <c r="F333" s="38">
        <v>1</v>
      </c>
      <c r="G333" s="38">
        <v>0</v>
      </c>
      <c r="H333" s="38">
        <v>2</v>
      </c>
      <c r="I333" s="38">
        <v>0</v>
      </c>
      <c r="J333" s="38">
        <v>0</v>
      </c>
      <c r="K333" s="57">
        <v>0.11700000000000001</v>
      </c>
      <c r="L333" s="38">
        <v>0</v>
      </c>
      <c r="M333" s="38">
        <v>0</v>
      </c>
      <c r="N333" s="38">
        <v>0</v>
      </c>
      <c r="O333" s="38">
        <v>0</v>
      </c>
      <c r="P333" s="38">
        <v>3</v>
      </c>
      <c r="Q333" s="38">
        <v>3</v>
      </c>
      <c r="R333" s="57">
        <v>1.0620000000000001</v>
      </c>
      <c r="S333" s="38">
        <v>12</v>
      </c>
      <c r="T333" s="35"/>
      <c r="U333" s="35">
        <v>446</v>
      </c>
      <c r="V333" s="35">
        <v>99</v>
      </c>
      <c r="W333" s="35">
        <v>95</v>
      </c>
      <c r="X333" s="58">
        <v>56828.787110580015</v>
      </c>
      <c r="Y333" s="58">
        <v>18943</v>
      </c>
    </row>
    <row r="334" spans="1:25" s="58" customFormat="1" ht="12">
      <c r="A334" s="56">
        <v>446</v>
      </c>
      <c r="B334" s="35">
        <v>446099099</v>
      </c>
      <c r="C334" s="37" t="s">
        <v>520</v>
      </c>
      <c r="D334" s="38">
        <v>0</v>
      </c>
      <c r="E334" s="38">
        <v>0</v>
      </c>
      <c r="F334" s="38">
        <v>13</v>
      </c>
      <c r="G334" s="38">
        <v>50</v>
      </c>
      <c r="H334" s="38">
        <v>23</v>
      </c>
      <c r="I334" s="38">
        <v>15</v>
      </c>
      <c r="J334" s="38">
        <v>0</v>
      </c>
      <c r="K334" s="57">
        <v>3.9390000000000001</v>
      </c>
      <c r="L334" s="38">
        <v>0</v>
      </c>
      <c r="M334" s="38">
        <v>9</v>
      </c>
      <c r="N334" s="38">
        <v>1</v>
      </c>
      <c r="O334" s="38">
        <v>2</v>
      </c>
      <c r="P334" s="38">
        <v>40</v>
      </c>
      <c r="Q334" s="38">
        <v>101</v>
      </c>
      <c r="R334" s="57">
        <v>1.0620000000000001</v>
      </c>
      <c r="S334" s="38">
        <v>5</v>
      </c>
      <c r="T334" s="35"/>
      <c r="U334" s="35">
        <v>446</v>
      </c>
      <c r="V334" s="35">
        <v>99</v>
      </c>
      <c r="W334" s="35">
        <v>99</v>
      </c>
      <c r="X334" s="58">
        <v>1382734.5780028603</v>
      </c>
      <c r="Y334" s="58">
        <v>13690</v>
      </c>
    </row>
    <row r="335" spans="1:25" s="58" customFormat="1" ht="12">
      <c r="A335" s="56">
        <v>446</v>
      </c>
      <c r="B335" s="35">
        <v>446099101</v>
      </c>
      <c r="C335" s="37" t="s">
        <v>520</v>
      </c>
      <c r="D335" s="38">
        <v>0</v>
      </c>
      <c r="E335" s="38">
        <v>0</v>
      </c>
      <c r="F335" s="38">
        <v>0</v>
      </c>
      <c r="G335" s="38">
        <v>0</v>
      </c>
      <c r="H335" s="38">
        <v>0</v>
      </c>
      <c r="I335" s="38">
        <v>1</v>
      </c>
      <c r="J335" s="38">
        <v>0</v>
      </c>
      <c r="K335" s="57">
        <v>3.9E-2</v>
      </c>
      <c r="L335" s="38">
        <v>0</v>
      </c>
      <c r="M335" s="38">
        <v>0</v>
      </c>
      <c r="N335" s="38">
        <v>0</v>
      </c>
      <c r="O335" s="38">
        <v>0</v>
      </c>
      <c r="P335" s="38">
        <v>1</v>
      </c>
      <c r="Q335" s="38">
        <v>1</v>
      </c>
      <c r="R335" s="57">
        <v>1.0620000000000001</v>
      </c>
      <c r="S335" s="38">
        <v>3</v>
      </c>
      <c r="T335" s="35"/>
      <c r="U335" s="35">
        <v>446</v>
      </c>
      <c r="V335" s="35">
        <v>99</v>
      </c>
      <c r="W335" s="35">
        <v>101</v>
      </c>
      <c r="X335" s="58">
        <v>17509.596176860003</v>
      </c>
      <c r="Y335" s="58">
        <v>17510</v>
      </c>
    </row>
    <row r="336" spans="1:25" s="58" customFormat="1" ht="12">
      <c r="A336" s="56">
        <v>446</v>
      </c>
      <c r="B336" s="35">
        <v>446099133</v>
      </c>
      <c r="C336" s="37" t="s">
        <v>520</v>
      </c>
      <c r="D336" s="38">
        <v>0</v>
      </c>
      <c r="E336" s="38">
        <v>0</v>
      </c>
      <c r="F336" s="38">
        <v>2</v>
      </c>
      <c r="G336" s="38">
        <v>1</v>
      </c>
      <c r="H336" s="38">
        <v>1</v>
      </c>
      <c r="I336" s="38">
        <v>0</v>
      </c>
      <c r="J336" s="38">
        <v>0</v>
      </c>
      <c r="K336" s="57">
        <v>0.156</v>
      </c>
      <c r="L336" s="38">
        <v>0</v>
      </c>
      <c r="M336" s="38">
        <v>0</v>
      </c>
      <c r="N336" s="38">
        <v>0</v>
      </c>
      <c r="O336" s="38">
        <v>0</v>
      </c>
      <c r="P336" s="38">
        <v>1</v>
      </c>
      <c r="Q336" s="38">
        <v>4</v>
      </c>
      <c r="R336" s="57">
        <v>1.0620000000000001</v>
      </c>
      <c r="S336" s="38">
        <v>9</v>
      </c>
      <c r="T336" s="35"/>
      <c r="U336" s="35">
        <v>446</v>
      </c>
      <c r="V336" s="35">
        <v>99</v>
      </c>
      <c r="W336" s="35">
        <v>133</v>
      </c>
      <c r="X336" s="58">
        <v>50995.597267440011</v>
      </c>
      <c r="Y336" s="58">
        <v>12749</v>
      </c>
    </row>
    <row r="337" spans="1:25" s="58" customFormat="1" ht="12">
      <c r="A337" s="56">
        <v>446</v>
      </c>
      <c r="B337" s="35">
        <v>446099167</v>
      </c>
      <c r="C337" s="37" t="s">
        <v>520</v>
      </c>
      <c r="D337" s="38">
        <v>0</v>
      </c>
      <c r="E337" s="38">
        <v>0</v>
      </c>
      <c r="F337" s="38">
        <v>2</v>
      </c>
      <c r="G337" s="38">
        <v>25</v>
      </c>
      <c r="H337" s="38">
        <v>8</v>
      </c>
      <c r="I337" s="38">
        <v>12</v>
      </c>
      <c r="J337" s="38">
        <v>0</v>
      </c>
      <c r="K337" s="57">
        <v>1.833</v>
      </c>
      <c r="L337" s="38">
        <v>0</v>
      </c>
      <c r="M337" s="38">
        <v>0</v>
      </c>
      <c r="N337" s="38">
        <v>0</v>
      </c>
      <c r="O337" s="38">
        <v>0</v>
      </c>
      <c r="P337" s="38">
        <v>29</v>
      </c>
      <c r="Q337" s="38">
        <v>47</v>
      </c>
      <c r="R337" s="57">
        <v>1.0620000000000001</v>
      </c>
      <c r="S337" s="38">
        <v>5</v>
      </c>
      <c r="T337" s="35"/>
      <c r="U337" s="35">
        <v>446</v>
      </c>
      <c r="V337" s="35">
        <v>99</v>
      </c>
      <c r="W337" s="35">
        <v>167</v>
      </c>
      <c r="X337" s="58">
        <v>688235.43579242018</v>
      </c>
      <c r="Y337" s="58">
        <v>14643</v>
      </c>
    </row>
    <row r="338" spans="1:25" s="58" customFormat="1" ht="12">
      <c r="A338" s="56">
        <v>446</v>
      </c>
      <c r="B338" s="35">
        <v>446099175</v>
      </c>
      <c r="C338" s="37" t="s">
        <v>520</v>
      </c>
      <c r="D338" s="38">
        <v>0</v>
      </c>
      <c r="E338" s="38">
        <v>0</v>
      </c>
      <c r="F338" s="38">
        <v>0</v>
      </c>
      <c r="G338" s="38">
        <v>2</v>
      </c>
      <c r="H338" s="38">
        <v>0</v>
      </c>
      <c r="I338" s="38">
        <v>0</v>
      </c>
      <c r="J338" s="38">
        <v>0</v>
      </c>
      <c r="K338" s="57">
        <v>7.8E-2</v>
      </c>
      <c r="L338" s="38">
        <v>0</v>
      </c>
      <c r="M338" s="38">
        <v>0</v>
      </c>
      <c r="N338" s="38">
        <v>0</v>
      </c>
      <c r="O338" s="38">
        <v>0</v>
      </c>
      <c r="P338" s="38">
        <v>2</v>
      </c>
      <c r="Q338" s="38">
        <v>2</v>
      </c>
      <c r="R338" s="57">
        <v>1.0620000000000001</v>
      </c>
      <c r="S338" s="38">
        <v>2</v>
      </c>
      <c r="T338" s="35"/>
      <c r="U338" s="35">
        <v>446</v>
      </c>
      <c r="V338" s="35">
        <v>99</v>
      </c>
      <c r="W338" s="35">
        <v>175</v>
      </c>
      <c r="X338" s="58">
        <v>31471.19891372</v>
      </c>
      <c r="Y338" s="58">
        <v>15736</v>
      </c>
    </row>
    <row r="339" spans="1:25" s="58" customFormat="1" ht="12">
      <c r="A339" s="56">
        <v>446</v>
      </c>
      <c r="B339" s="35">
        <v>446099182</v>
      </c>
      <c r="C339" s="37" t="s">
        <v>520</v>
      </c>
      <c r="D339" s="38">
        <v>0</v>
      </c>
      <c r="E339" s="38">
        <v>0</v>
      </c>
      <c r="F339" s="38">
        <v>1</v>
      </c>
      <c r="G339" s="38">
        <v>0</v>
      </c>
      <c r="H339" s="38">
        <v>0</v>
      </c>
      <c r="I339" s="38">
        <v>4</v>
      </c>
      <c r="J339" s="38">
        <v>0</v>
      </c>
      <c r="K339" s="57">
        <v>0.19500000000000001</v>
      </c>
      <c r="L339" s="38">
        <v>0</v>
      </c>
      <c r="M339" s="38">
        <v>0</v>
      </c>
      <c r="N339" s="38">
        <v>0</v>
      </c>
      <c r="O339" s="38">
        <v>0</v>
      </c>
      <c r="P339" s="38">
        <v>2</v>
      </c>
      <c r="Q339" s="38">
        <v>5</v>
      </c>
      <c r="R339" s="57">
        <v>1.0620000000000001</v>
      </c>
      <c r="S339" s="38">
        <v>8</v>
      </c>
      <c r="T339" s="35"/>
      <c r="U339" s="35">
        <v>446</v>
      </c>
      <c r="V339" s="35">
        <v>99</v>
      </c>
      <c r="W339" s="35">
        <v>182</v>
      </c>
      <c r="X339" s="58">
        <v>74980.420804299996</v>
      </c>
      <c r="Y339" s="58">
        <v>14996</v>
      </c>
    </row>
    <row r="340" spans="1:25" s="58" customFormat="1" ht="12">
      <c r="A340" s="56">
        <v>446</v>
      </c>
      <c r="B340" s="35">
        <v>446099185</v>
      </c>
      <c r="C340" s="37" t="s">
        <v>520</v>
      </c>
      <c r="D340" s="38">
        <v>0</v>
      </c>
      <c r="E340" s="38">
        <v>0</v>
      </c>
      <c r="F340" s="38">
        <v>0</v>
      </c>
      <c r="G340" s="38">
        <v>2</v>
      </c>
      <c r="H340" s="38">
        <v>0</v>
      </c>
      <c r="I340" s="38">
        <v>0</v>
      </c>
      <c r="J340" s="38">
        <v>0</v>
      </c>
      <c r="K340" s="57">
        <v>7.8E-2</v>
      </c>
      <c r="L340" s="38">
        <v>0</v>
      </c>
      <c r="M340" s="38">
        <v>0</v>
      </c>
      <c r="N340" s="38">
        <v>0</v>
      </c>
      <c r="O340" s="38">
        <v>0</v>
      </c>
      <c r="P340" s="38">
        <v>1</v>
      </c>
      <c r="Q340" s="38">
        <v>2</v>
      </c>
      <c r="R340" s="57">
        <v>1.0620000000000001</v>
      </c>
      <c r="S340" s="38">
        <v>10</v>
      </c>
      <c r="T340" s="35"/>
      <c r="U340" s="35">
        <v>446</v>
      </c>
      <c r="V340" s="35">
        <v>99</v>
      </c>
      <c r="W340" s="35">
        <v>185</v>
      </c>
      <c r="X340" s="58">
        <v>29414.522453720001</v>
      </c>
      <c r="Y340" s="58">
        <v>14707</v>
      </c>
    </row>
    <row r="341" spans="1:25" s="58" customFormat="1" ht="12">
      <c r="A341" s="56">
        <v>446</v>
      </c>
      <c r="B341" s="35">
        <v>446099187</v>
      </c>
      <c r="C341" s="37" t="s">
        <v>520</v>
      </c>
      <c r="D341" s="38">
        <v>0</v>
      </c>
      <c r="E341" s="38">
        <v>0</v>
      </c>
      <c r="F341" s="38">
        <v>0</v>
      </c>
      <c r="G341" s="38">
        <v>1</v>
      </c>
      <c r="H341" s="38">
        <v>2</v>
      </c>
      <c r="I341" s="38">
        <v>0</v>
      </c>
      <c r="J341" s="38">
        <v>0</v>
      </c>
      <c r="K341" s="57">
        <v>0.11700000000000001</v>
      </c>
      <c r="L341" s="38">
        <v>0</v>
      </c>
      <c r="M341" s="38">
        <v>1</v>
      </c>
      <c r="N341" s="38">
        <v>1</v>
      </c>
      <c r="O341" s="38">
        <v>0</v>
      </c>
      <c r="P341" s="38">
        <v>3</v>
      </c>
      <c r="Q341" s="38">
        <v>3</v>
      </c>
      <c r="R341" s="57">
        <v>1.0620000000000001</v>
      </c>
      <c r="S341" s="38">
        <v>4</v>
      </c>
      <c r="T341" s="35"/>
      <c r="U341" s="35">
        <v>446</v>
      </c>
      <c r="V341" s="35">
        <v>99</v>
      </c>
      <c r="W341" s="35">
        <v>187</v>
      </c>
      <c r="X341" s="58">
        <v>53242.826150579989</v>
      </c>
      <c r="Y341" s="58">
        <v>17748</v>
      </c>
    </row>
    <row r="342" spans="1:25" s="58" customFormat="1" ht="12">
      <c r="A342" s="56">
        <v>446</v>
      </c>
      <c r="B342" s="35">
        <v>446099208</v>
      </c>
      <c r="C342" s="37" t="s">
        <v>520</v>
      </c>
      <c r="D342" s="38">
        <v>0</v>
      </c>
      <c r="E342" s="38">
        <v>0</v>
      </c>
      <c r="F342" s="38">
        <v>2</v>
      </c>
      <c r="G342" s="38">
        <v>2</v>
      </c>
      <c r="H342" s="38">
        <v>0</v>
      </c>
      <c r="I342" s="38">
        <v>0</v>
      </c>
      <c r="J342" s="38">
        <v>0</v>
      </c>
      <c r="K342" s="57">
        <v>0.156</v>
      </c>
      <c r="L342" s="38">
        <v>0</v>
      </c>
      <c r="M342" s="38">
        <v>1</v>
      </c>
      <c r="N342" s="38">
        <v>0</v>
      </c>
      <c r="O342" s="38">
        <v>0</v>
      </c>
      <c r="P342" s="38">
        <v>1</v>
      </c>
      <c r="Q342" s="38">
        <v>4</v>
      </c>
      <c r="R342" s="57">
        <v>1.0620000000000001</v>
      </c>
      <c r="S342" s="38">
        <v>2</v>
      </c>
      <c r="T342" s="35"/>
      <c r="U342" s="35">
        <v>446</v>
      </c>
      <c r="V342" s="35">
        <v>99</v>
      </c>
      <c r="W342" s="35">
        <v>208</v>
      </c>
      <c r="X342" s="58">
        <v>52195.153087439998</v>
      </c>
      <c r="Y342" s="58">
        <v>13049</v>
      </c>
    </row>
    <row r="343" spans="1:25" s="58" customFormat="1" ht="12">
      <c r="A343" s="56">
        <v>446</v>
      </c>
      <c r="B343" s="35">
        <v>446099212</v>
      </c>
      <c r="C343" s="37" t="s">
        <v>520</v>
      </c>
      <c r="D343" s="38">
        <v>0</v>
      </c>
      <c r="E343" s="38">
        <v>0</v>
      </c>
      <c r="F343" s="38">
        <v>10</v>
      </c>
      <c r="G343" s="38">
        <v>73</v>
      </c>
      <c r="H343" s="38">
        <v>17</v>
      </c>
      <c r="I343" s="38">
        <v>21</v>
      </c>
      <c r="J343" s="38">
        <v>0</v>
      </c>
      <c r="K343" s="57">
        <v>4.7190000000000003</v>
      </c>
      <c r="L343" s="38">
        <v>0</v>
      </c>
      <c r="M343" s="38">
        <v>7</v>
      </c>
      <c r="N343" s="38">
        <v>1</v>
      </c>
      <c r="O343" s="38">
        <v>1</v>
      </c>
      <c r="P343" s="38">
        <v>40</v>
      </c>
      <c r="Q343" s="38">
        <v>121</v>
      </c>
      <c r="R343" s="57">
        <v>1.0620000000000001</v>
      </c>
      <c r="S343" s="38">
        <v>5</v>
      </c>
      <c r="T343" s="35"/>
      <c r="U343" s="35">
        <v>446</v>
      </c>
      <c r="V343" s="35">
        <v>99</v>
      </c>
      <c r="W343" s="35">
        <v>212</v>
      </c>
      <c r="X343" s="58">
        <v>1610949.4095200596</v>
      </c>
      <c r="Y343" s="58">
        <v>13314</v>
      </c>
    </row>
    <row r="344" spans="1:25" s="58" customFormat="1" ht="12">
      <c r="A344" s="56">
        <v>446</v>
      </c>
      <c r="B344" s="35">
        <v>446099214</v>
      </c>
      <c r="C344" s="37" t="s">
        <v>520</v>
      </c>
      <c r="D344" s="38">
        <v>0</v>
      </c>
      <c r="E344" s="38">
        <v>0</v>
      </c>
      <c r="F344" s="38">
        <v>0</v>
      </c>
      <c r="G344" s="38">
        <v>0</v>
      </c>
      <c r="H344" s="38">
        <v>1</v>
      </c>
      <c r="I344" s="38">
        <v>0</v>
      </c>
      <c r="J344" s="38">
        <v>0</v>
      </c>
      <c r="K344" s="57">
        <v>3.9E-2</v>
      </c>
      <c r="L344" s="38">
        <v>0</v>
      </c>
      <c r="M344" s="38">
        <v>0</v>
      </c>
      <c r="N344" s="38">
        <v>0</v>
      </c>
      <c r="O344" s="38">
        <v>0</v>
      </c>
      <c r="P344" s="38">
        <v>1</v>
      </c>
      <c r="Q344" s="38">
        <v>1</v>
      </c>
      <c r="R344" s="57">
        <v>1.0620000000000001</v>
      </c>
      <c r="S344" s="38">
        <v>8</v>
      </c>
      <c r="T344" s="35"/>
      <c r="U344" s="35">
        <v>446</v>
      </c>
      <c r="V344" s="35">
        <v>99</v>
      </c>
      <c r="W344" s="35">
        <v>214</v>
      </c>
      <c r="X344" s="58">
        <v>17027.256336859999</v>
      </c>
      <c r="Y344" s="58">
        <v>17027</v>
      </c>
    </row>
    <row r="345" spans="1:25" s="58" customFormat="1" ht="12">
      <c r="A345" s="56">
        <v>446</v>
      </c>
      <c r="B345" s="35">
        <v>446099218</v>
      </c>
      <c r="C345" s="37" t="s">
        <v>520</v>
      </c>
      <c r="D345" s="38">
        <v>0</v>
      </c>
      <c r="E345" s="38">
        <v>0</v>
      </c>
      <c r="F345" s="38">
        <v>5</v>
      </c>
      <c r="G345" s="38">
        <v>19</v>
      </c>
      <c r="H345" s="38">
        <v>13</v>
      </c>
      <c r="I345" s="38">
        <v>23</v>
      </c>
      <c r="J345" s="38">
        <v>0</v>
      </c>
      <c r="K345" s="57">
        <v>2.34</v>
      </c>
      <c r="L345" s="38">
        <v>0</v>
      </c>
      <c r="M345" s="38">
        <v>2</v>
      </c>
      <c r="N345" s="38">
        <v>1</v>
      </c>
      <c r="O345" s="38">
        <v>0</v>
      </c>
      <c r="P345" s="38">
        <v>19</v>
      </c>
      <c r="Q345" s="38">
        <v>60</v>
      </c>
      <c r="R345" s="57">
        <v>1.0620000000000001</v>
      </c>
      <c r="S345" s="38">
        <v>6</v>
      </c>
      <c r="T345" s="35"/>
      <c r="U345" s="35">
        <v>446</v>
      </c>
      <c r="V345" s="35">
        <v>99</v>
      </c>
      <c r="W345" s="35">
        <v>218</v>
      </c>
      <c r="X345" s="58">
        <v>818039.6171716</v>
      </c>
      <c r="Y345" s="58">
        <v>13634</v>
      </c>
    </row>
    <row r="346" spans="1:25" s="58" customFormat="1" ht="12">
      <c r="A346" s="56">
        <v>446</v>
      </c>
      <c r="B346" s="35">
        <v>446099220</v>
      </c>
      <c r="C346" s="37" t="s">
        <v>520</v>
      </c>
      <c r="D346" s="38">
        <v>0</v>
      </c>
      <c r="E346" s="38">
        <v>0</v>
      </c>
      <c r="F346" s="38">
        <v>6</v>
      </c>
      <c r="G346" s="38">
        <v>19</v>
      </c>
      <c r="H346" s="38">
        <v>7</v>
      </c>
      <c r="I346" s="38">
        <v>7</v>
      </c>
      <c r="J346" s="38">
        <v>0</v>
      </c>
      <c r="K346" s="57">
        <v>1.5209999999999999</v>
      </c>
      <c r="L346" s="38">
        <v>0</v>
      </c>
      <c r="M346" s="38">
        <v>0</v>
      </c>
      <c r="N346" s="38">
        <v>1</v>
      </c>
      <c r="O346" s="38">
        <v>0</v>
      </c>
      <c r="P346" s="38">
        <v>26</v>
      </c>
      <c r="Q346" s="38">
        <v>39</v>
      </c>
      <c r="R346" s="57">
        <v>1.0620000000000001</v>
      </c>
      <c r="S346" s="38">
        <v>8</v>
      </c>
      <c r="T346" s="35"/>
      <c r="U346" s="35">
        <v>446</v>
      </c>
      <c r="V346" s="35">
        <v>99</v>
      </c>
      <c r="W346" s="35">
        <v>220</v>
      </c>
      <c r="X346" s="58">
        <v>610436.99341753998</v>
      </c>
      <c r="Y346" s="58">
        <v>15652</v>
      </c>
    </row>
    <row r="347" spans="1:25" s="58" customFormat="1" ht="12">
      <c r="A347" s="56">
        <v>446</v>
      </c>
      <c r="B347" s="35">
        <v>446099238</v>
      </c>
      <c r="C347" s="37" t="s">
        <v>520</v>
      </c>
      <c r="D347" s="38">
        <v>0</v>
      </c>
      <c r="E347" s="38">
        <v>0</v>
      </c>
      <c r="F347" s="38">
        <v>0</v>
      </c>
      <c r="G347" s="38">
        <v>16</v>
      </c>
      <c r="H347" s="38">
        <v>5</v>
      </c>
      <c r="I347" s="38">
        <v>0</v>
      </c>
      <c r="J347" s="38">
        <v>0</v>
      </c>
      <c r="K347" s="57">
        <v>0.81899999999999995</v>
      </c>
      <c r="L347" s="38">
        <v>0</v>
      </c>
      <c r="M347" s="38">
        <v>0</v>
      </c>
      <c r="N347" s="38">
        <v>0</v>
      </c>
      <c r="O347" s="38">
        <v>0</v>
      </c>
      <c r="P347" s="38">
        <v>8</v>
      </c>
      <c r="Q347" s="38">
        <v>21</v>
      </c>
      <c r="R347" s="57">
        <v>1.0620000000000001</v>
      </c>
      <c r="S347" s="38">
        <v>6</v>
      </c>
      <c r="T347" s="35"/>
      <c r="U347" s="35">
        <v>446</v>
      </c>
      <c r="V347" s="35">
        <v>99</v>
      </c>
      <c r="W347" s="35">
        <v>238</v>
      </c>
      <c r="X347" s="58">
        <v>277488.17331406003</v>
      </c>
      <c r="Y347" s="58">
        <v>13214</v>
      </c>
    </row>
    <row r="348" spans="1:25" s="58" customFormat="1" ht="12">
      <c r="A348" s="56">
        <v>446</v>
      </c>
      <c r="B348" s="35">
        <v>446099244</v>
      </c>
      <c r="C348" s="37" t="s">
        <v>520</v>
      </c>
      <c r="D348" s="38">
        <v>0</v>
      </c>
      <c r="E348" s="38">
        <v>0</v>
      </c>
      <c r="F348" s="38">
        <v>0</v>
      </c>
      <c r="G348" s="38">
        <v>4</v>
      </c>
      <c r="H348" s="38">
        <v>9</v>
      </c>
      <c r="I348" s="38">
        <v>7</v>
      </c>
      <c r="J348" s="38">
        <v>0</v>
      </c>
      <c r="K348" s="57">
        <v>0.78</v>
      </c>
      <c r="L348" s="38">
        <v>0</v>
      </c>
      <c r="M348" s="38">
        <v>0</v>
      </c>
      <c r="N348" s="38">
        <v>0</v>
      </c>
      <c r="O348" s="38">
        <v>0</v>
      </c>
      <c r="P348" s="38">
        <v>6</v>
      </c>
      <c r="Q348" s="38">
        <v>20</v>
      </c>
      <c r="R348" s="57">
        <v>1.0620000000000001</v>
      </c>
      <c r="S348" s="38">
        <v>10</v>
      </c>
      <c r="T348" s="35"/>
      <c r="U348" s="35">
        <v>446</v>
      </c>
      <c r="V348" s="35">
        <v>99</v>
      </c>
      <c r="W348" s="35">
        <v>244</v>
      </c>
      <c r="X348" s="58">
        <v>274074.9828772</v>
      </c>
      <c r="Y348" s="58">
        <v>13704</v>
      </c>
    </row>
    <row r="349" spans="1:25" s="58" customFormat="1" ht="12">
      <c r="A349" s="56">
        <v>446</v>
      </c>
      <c r="B349" s="35">
        <v>446099266</v>
      </c>
      <c r="C349" s="37" t="s">
        <v>520</v>
      </c>
      <c r="D349" s="38">
        <v>0</v>
      </c>
      <c r="E349" s="38">
        <v>0</v>
      </c>
      <c r="F349" s="38">
        <v>1</v>
      </c>
      <c r="G349" s="38">
        <v>6</v>
      </c>
      <c r="H349" s="38">
        <v>2</v>
      </c>
      <c r="I349" s="38">
        <v>2</v>
      </c>
      <c r="J349" s="38">
        <v>0</v>
      </c>
      <c r="K349" s="57">
        <v>0.42899999999999999</v>
      </c>
      <c r="L349" s="38">
        <v>0</v>
      </c>
      <c r="M349" s="38">
        <v>1</v>
      </c>
      <c r="N349" s="38">
        <v>0</v>
      </c>
      <c r="O349" s="38">
        <v>0</v>
      </c>
      <c r="P349" s="38">
        <v>7</v>
      </c>
      <c r="Q349" s="38">
        <v>11</v>
      </c>
      <c r="R349" s="57">
        <v>1.0620000000000001</v>
      </c>
      <c r="S349" s="38">
        <v>3</v>
      </c>
      <c r="T349" s="35"/>
      <c r="U349" s="35">
        <v>446</v>
      </c>
      <c r="V349" s="35">
        <v>99</v>
      </c>
      <c r="W349" s="35">
        <v>266</v>
      </c>
      <c r="X349" s="58">
        <v>161424.52112546004</v>
      </c>
      <c r="Y349" s="58">
        <v>14675</v>
      </c>
    </row>
    <row r="350" spans="1:25" s="58" customFormat="1" ht="12">
      <c r="A350" s="56">
        <v>446</v>
      </c>
      <c r="B350" s="35">
        <v>446099285</v>
      </c>
      <c r="C350" s="37" t="s">
        <v>520</v>
      </c>
      <c r="D350" s="38">
        <v>0</v>
      </c>
      <c r="E350" s="38">
        <v>0</v>
      </c>
      <c r="F350" s="38">
        <v>5</v>
      </c>
      <c r="G350" s="38">
        <v>42</v>
      </c>
      <c r="H350" s="38">
        <v>21</v>
      </c>
      <c r="I350" s="38">
        <v>26</v>
      </c>
      <c r="J350" s="38">
        <v>0</v>
      </c>
      <c r="K350" s="57">
        <v>3.6659999999999999</v>
      </c>
      <c r="L350" s="38">
        <v>0</v>
      </c>
      <c r="M350" s="38">
        <v>4</v>
      </c>
      <c r="N350" s="38">
        <v>3</v>
      </c>
      <c r="O350" s="38">
        <v>1</v>
      </c>
      <c r="P350" s="38">
        <v>39</v>
      </c>
      <c r="Q350" s="38">
        <v>94</v>
      </c>
      <c r="R350" s="57">
        <v>1.0620000000000001</v>
      </c>
      <c r="S350" s="38">
        <v>9</v>
      </c>
      <c r="T350" s="35"/>
      <c r="U350" s="35">
        <v>446</v>
      </c>
      <c r="V350" s="35">
        <v>99</v>
      </c>
      <c r="W350" s="35">
        <v>285</v>
      </c>
      <c r="X350" s="58">
        <v>1369278.9760448402</v>
      </c>
      <c r="Y350" s="58">
        <v>14567</v>
      </c>
    </row>
    <row r="351" spans="1:25" s="58" customFormat="1" ht="12">
      <c r="A351" s="56">
        <v>446</v>
      </c>
      <c r="B351" s="35">
        <v>446099293</v>
      </c>
      <c r="C351" s="37" t="s">
        <v>520</v>
      </c>
      <c r="D351" s="38">
        <v>0</v>
      </c>
      <c r="E351" s="38">
        <v>0</v>
      </c>
      <c r="F351" s="38">
        <v>2</v>
      </c>
      <c r="G351" s="38">
        <v>11</v>
      </c>
      <c r="H351" s="38">
        <v>5</v>
      </c>
      <c r="I351" s="38">
        <v>8</v>
      </c>
      <c r="J351" s="38">
        <v>0</v>
      </c>
      <c r="K351" s="57">
        <v>1.014</v>
      </c>
      <c r="L351" s="38">
        <v>0</v>
      </c>
      <c r="M351" s="38">
        <v>0</v>
      </c>
      <c r="N351" s="38">
        <v>0</v>
      </c>
      <c r="O351" s="38">
        <v>0</v>
      </c>
      <c r="P351" s="38">
        <v>19</v>
      </c>
      <c r="Q351" s="38">
        <v>26</v>
      </c>
      <c r="R351" s="57">
        <v>1.0620000000000001</v>
      </c>
      <c r="S351" s="38">
        <v>10</v>
      </c>
      <c r="T351" s="35"/>
      <c r="U351" s="35">
        <v>446</v>
      </c>
      <c r="V351" s="35">
        <v>99</v>
      </c>
      <c r="W351" s="35">
        <v>293</v>
      </c>
      <c r="X351" s="58">
        <v>434870.21031836007</v>
      </c>
      <c r="Y351" s="58">
        <v>16726</v>
      </c>
    </row>
    <row r="352" spans="1:25" s="58" customFormat="1" ht="12">
      <c r="A352" s="56">
        <v>446</v>
      </c>
      <c r="B352" s="35">
        <v>446099307</v>
      </c>
      <c r="C352" s="37" t="s">
        <v>520</v>
      </c>
      <c r="D352" s="38">
        <v>0</v>
      </c>
      <c r="E352" s="38">
        <v>0</v>
      </c>
      <c r="F352" s="38">
        <v>3</v>
      </c>
      <c r="G352" s="38">
        <v>4</v>
      </c>
      <c r="H352" s="38">
        <v>2</v>
      </c>
      <c r="I352" s="38">
        <v>5</v>
      </c>
      <c r="J352" s="38">
        <v>0</v>
      </c>
      <c r="K352" s="57">
        <v>0.54600000000000004</v>
      </c>
      <c r="L352" s="38">
        <v>0</v>
      </c>
      <c r="M352" s="38">
        <v>2</v>
      </c>
      <c r="N352" s="38">
        <v>0</v>
      </c>
      <c r="O352" s="38">
        <v>0</v>
      </c>
      <c r="P352" s="38">
        <v>7</v>
      </c>
      <c r="Q352" s="38">
        <v>14</v>
      </c>
      <c r="R352" s="57">
        <v>1.0620000000000001</v>
      </c>
      <c r="S352" s="38">
        <v>4</v>
      </c>
      <c r="T352" s="35"/>
      <c r="U352" s="35">
        <v>446</v>
      </c>
      <c r="V352" s="35">
        <v>99</v>
      </c>
      <c r="W352" s="35">
        <v>307</v>
      </c>
      <c r="X352" s="58">
        <v>203830.54665604001</v>
      </c>
      <c r="Y352" s="58">
        <v>14559</v>
      </c>
    </row>
    <row r="353" spans="1:25" s="58" customFormat="1" ht="12">
      <c r="A353" s="56">
        <v>446</v>
      </c>
      <c r="B353" s="35">
        <v>446099323</v>
      </c>
      <c r="C353" s="37" t="s">
        <v>520</v>
      </c>
      <c r="D353" s="38">
        <v>0</v>
      </c>
      <c r="E353" s="38">
        <v>0</v>
      </c>
      <c r="F353" s="38">
        <v>0</v>
      </c>
      <c r="G353" s="38">
        <v>1</v>
      </c>
      <c r="H353" s="38">
        <v>3</v>
      </c>
      <c r="I353" s="38">
        <v>2</v>
      </c>
      <c r="J353" s="38">
        <v>0</v>
      </c>
      <c r="K353" s="57">
        <v>0.23400000000000001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6</v>
      </c>
      <c r="R353" s="57">
        <v>1.0620000000000001</v>
      </c>
      <c r="S353" s="38">
        <v>6</v>
      </c>
      <c r="T353" s="35"/>
      <c r="U353" s="35">
        <v>446</v>
      </c>
      <c r="V353" s="35">
        <v>99</v>
      </c>
      <c r="W353" s="35">
        <v>323</v>
      </c>
      <c r="X353" s="58">
        <v>69441.305641159997</v>
      </c>
      <c r="Y353" s="58">
        <v>11574</v>
      </c>
    </row>
    <row r="354" spans="1:25" s="58" customFormat="1" ht="12">
      <c r="A354" s="56">
        <v>446</v>
      </c>
      <c r="B354" s="35">
        <v>446099350</v>
      </c>
      <c r="C354" s="37" t="s">
        <v>520</v>
      </c>
      <c r="D354" s="38">
        <v>0</v>
      </c>
      <c r="E354" s="38">
        <v>0</v>
      </c>
      <c r="F354" s="38">
        <v>3</v>
      </c>
      <c r="G354" s="38">
        <v>3</v>
      </c>
      <c r="H354" s="38">
        <v>2</v>
      </c>
      <c r="I354" s="38">
        <v>0</v>
      </c>
      <c r="J354" s="38">
        <v>0</v>
      </c>
      <c r="K354" s="57">
        <v>0.312</v>
      </c>
      <c r="L354" s="38">
        <v>0</v>
      </c>
      <c r="M354" s="38">
        <v>1</v>
      </c>
      <c r="N354" s="38">
        <v>0</v>
      </c>
      <c r="O354" s="38">
        <v>0</v>
      </c>
      <c r="P354" s="38">
        <v>4</v>
      </c>
      <c r="Q354" s="38">
        <v>8</v>
      </c>
      <c r="R354" s="57">
        <v>1.0620000000000001</v>
      </c>
      <c r="S354" s="38">
        <v>3</v>
      </c>
      <c r="T354" s="35"/>
      <c r="U354" s="35">
        <v>446</v>
      </c>
      <c r="V354" s="35">
        <v>99</v>
      </c>
      <c r="W354" s="35">
        <v>350</v>
      </c>
      <c r="X354" s="58">
        <v>110400.97455488</v>
      </c>
      <c r="Y354" s="58">
        <v>13800</v>
      </c>
    </row>
    <row r="355" spans="1:25" s="58" customFormat="1" ht="12">
      <c r="A355" s="56">
        <v>446</v>
      </c>
      <c r="B355" s="35">
        <v>446099625</v>
      </c>
      <c r="C355" s="37" t="s">
        <v>520</v>
      </c>
      <c r="D355" s="38">
        <v>0</v>
      </c>
      <c r="E355" s="38">
        <v>0</v>
      </c>
      <c r="F355" s="38">
        <v>2</v>
      </c>
      <c r="G355" s="38">
        <v>4</v>
      </c>
      <c r="H355" s="38">
        <v>3</v>
      </c>
      <c r="I355" s="38">
        <v>4</v>
      </c>
      <c r="J355" s="38">
        <v>0</v>
      </c>
      <c r="K355" s="57">
        <v>0.50700000000000001</v>
      </c>
      <c r="L355" s="38">
        <v>0</v>
      </c>
      <c r="M355" s="38">
        <v>0</v>
      </c>
      <c r="N355" s="38">
        <v>0</v>
      </c>
      <c r="O355" s="38">
        <v>0</v>
      </c>
      <c r="P355" s="38">
        <v>12</v>
      </c>
      <c r="Q355" s="38">
        <v>13</v>
      </c>
      <c r="R355" s="57">
        <v>1.0620000000000001</v>
      </c>
      <c r="S355" s="38">
        <v>6</v>
      </c>
      <c r="T355" s="35"/>
      <c r="U355" s="35">
        <v>446</v>
      </c>
      <c r="V355" s="35">
        <v>99</v>
      </c>
      <c r="W355" s="35">
        <v>625</v>
      </c>
      <c r="X355" s="58">
        <v>216546.54789917998</v>
      </c>
      <c r="Y355" s="58">
        <v>16657</v>
      </c>
    </row>
    <row r="356" spans="1:25" s="58" customFormat="1" ht="12">
      <c r="A356" s="56">
        <v>446</v>
      </c>
      <c r="B356" s="35">
        <v>446099665</v>
      </c>
      <c r="C356" s="37" t="s">
        <v>520</v>
      </c>
      <c r="D356" s="38">
        <v>0</v>
      </c>
      <c r="E356" s="38">
        <v>0</v>
      </c>
      <c r="F356" s="38">
        <v>0</v>
      </c>
      <c r="G356" s="38">
        <v>0</v>
      </c>
      <c r="H356" s="38">
        <v>1</v>
      </c>
      <c r="I356" s="38">
        <v>1</v>
      </c>
      <c r="J356" s="38">
        <v>0</v>
      </c>
      <c r="K356" s="57">
        <v>7.8E-2</v>
      </c>
      <c r="L356" s="38">
        <v>0</v>
      </c>
      <c r="M356" s="38">
        <v>0</v>
      </c>
      <c r="N356" s="38">
        <v>0</v>
      </c>
      <c r="O356" s="38">
        <v>0</v>
      </c>
      <c r="P356" s="38">
        <v>1</v>
      </c>
      <c r="Q356" s="38">
        <v>2</v>
      </c>
      <c r="R356" s="57">
        <v>1.0620000000000001</v>
      </c>
      <c r="S356" s="38">
        <v>5</v>
      </c>
      <c r="T356" s="35"/>
      <c r="U356" s="35">
        <v>446</v>
      </c>
      <c r="V356" s="35">
        <v>99</v>
      </c>
      <c r="W356" s="35">
        <v>665</v>
      </c>
      <c r="X356" s="58">
        <v>28654.951993719998</v>
      </c>
      <c r="Y356" s="58">
        <v>14327</v>
      </c>
    </row>
    <row r="357" spans="1:25" s="58" customFormat="1" ht="12">
      <c r="A357" s="56">
        <v>446</v>
      </c>
      <c r="B357" s="35">
        <v>446099690</v>
      </c>
      <c r="C357" s="37" t="s">
        <v>520</v>
      </c>
      <c r="D357" s="38">
        <v>0</v>
      </c>
      <c r="E357" s="38">
        <v>0</v>
      </c>
      <c r="F357" s="38">
        <v>0</v>
      </c>
      <c r="G357" s="38">
        <v>0</v>
      </c>
      <c r="H357" s="38">
        <v>3</v>
      </c>
      <c r="I357" s="38">
        <v>7</v>
      </c>
      <c r="J357" s="38">
        <v>0</v>
      </c>
      <c r="K357" s="57">
        <v>0.39</v>
      </c>
      <c r="L357" s="38">
        <v>0</v>
      </c>
      <c r="M357" s="38">
        <v>0</v>
      </c>
      <c r="N357" s="38">
        <v>0</v>
      </c>
      <c r="O357" s="38">
        <v>0</v>
      </c>
      <c r="P357" s="38">
        <v>3</v>
      </c>
      <c r="Q357" s="38">
        <v>10</v>
      </c>
      <c r="R357" s="57">
        <v>1.0620000000000001</v>
      </c>
      <c r="S357" s="38">
        <v>4</v>
      </c>
      <c r="T357" s="35"/>
      <c r="U357" s="35">
        <v>446</v>
      </c>
      <c r="V357" s="35">
        <v>99</v>
      </c>
      <c r="W357" s="35">
        <v>690</v>
      </c>
      <c r="X357" s="58">
        <v>136909.60166859999</v>
      </c>
      <c r="Y357" s="58">
        <v>13691</v>
      </c>
    </row>
    <row r="358" spans="1:25" s="58" customFormat="1" ht="12">
      <c r="A358" s="56">
        <v>446</v>
      </c>
      <c r="B358" s="35">
        <v>446099763</v>
      </c>
      <c r="C358" s="37" t="s">
        <v>520</v>
      </c>
      <c r="D358" s="38">
        <v>0</v>
      </c>
      <c r="E358" s="38">
        <v>0</v>
      </c>
      <c r="F358" s="38">
        <v>0</v>
      </c>
      <c r="G358" s="38">
        <v>0</v>
      </c>
      <c r="H358" s="38">
        <v>0</v>
      </c>
      <c r="I358" s="38">
        <v>1</v>
      </c>
      <c r="J358" s="38">
        <v>0</v>
      </c>
      <c r="K358" s="57">
        <v>3.9E-2</v>
      </c>
      <c r="L358" s="38">
        <v>0</v>
      </c>
      <c r="M358" s="38">
        <v>0</v>
      </c>
      <c r="N358" s="38">
        <v>0</v>
      </c>
      <c r="O358" s="38">
        <v>0</v>
      </c>
      <c r="P358" s="38">
        <v>1</v>
      </c>
      <c r="Q358" s="38">
        <v>1</v>
      </c>
      <c r="R358" s="57">
        <v>1.0620000000000001</v>
      </c>
      <c r="S358" s="38">
        <v>5</v>
      </c>
      <c r="T358" s="35"/>
      <c r="U358" s="35">
        <v>446</v>
      </c>
      <c r="V358" s="35">
        <v>99</v>
      </c>
      <c r="W358" s="35">
        <v>763</v>
      </c>
      <c r="X358" s="58">
        <v>17821.827976860004</v>
      </c>
      <c r="Y358" s="58">
        <v>17822</v>
      </c>
    </row>
    <row r="359" spans="1:25" s="58" customFormat="1" ht="12">
      <c r="A359" s="56">
        <v>446</v>
      </c>
      <c r="B359" s="35">
        <v>446099780</v>
      </c>
      <c r="C359" s="37" t="s">
        <v>520</v>
      </c>
      <c r="D359" s="38">
        <v>0</v>
      </c>
      <c r="E359" s="38">
        <v>0</v>
      </c>
      <c r="F359" s="38">
        <v>0</v>
      </c>
      <c r="G359" s="38">
        <v>1</v>
      </c>
      <c r="H359" s="38">
        <v>0</v>
      </c>
      <c r="I359" s="38">
        <v>1</v>
      </c>
      <c r="J359" s="38">
        <v>0</v>
      </c>
      <c r="K359" s="57">
        <v>7.8E-2</v>
      </c>
      <c r="L359" s="38">
        <v>0</v>
      </c>
      <c r="M359" s="38">
        <v>0</v>
      </c>
      <c r="N359" s="38">
        <v>0</v>
      </c>
      <c r="O359" s="38">
        <v>0</v>
      </c>
      <c r="P359" s="38">
        <v>2</v>
      </c>
      <c r="Q359" s="38">
        <v>2</v>
      </c>
      <c r="R359" s="57">
        <v>1.0620000000000001</v>
      </c>
      <c r="S359" s="38">
        <v>6</v>
      </c>
      <c r="T359" s="35"/>
      <c r="U359" s="35">
        <v>446</v>
      </c>
      <c r="V359" s="35">
        <v>99</v>
      </c>
      <c r="W359" s="35">
        <v>780</v>
      </c>
      <c r="X359" s="58">
        <v>34977.724713720003</v>
      </c>
      <c r="Y359" s="58">
        <v>17489</v>
      </c>
    </row>
    <row r="360" spans="1:25" s="58" customFormat="1" ht="12">
      <c r="A360" s="56">
        <v>447</v>
      </c>
      <c r="B360" s="35">
        <v>447101025</v>
      </c>
      <c r="C360" s="37" t="s">
        <v>521</v>
      </c>
      <c r="D360" s="38">
        <v>0</v>
      </c>
      <c r="E360" s="38">
        <v>0</v>
      </c>
      <c r="F360" s="38">
        <v>14</v>
      </c>
      <c r="G360" s="38">
        <v>104</v>
      </c>
      <c r="H360" s="38">
        <v>53</v>
      </c>
      <c r="I360" s="38">
        <v>0</v>
      </c>
      <c r="J360" s="38">
        <v>0</v>
      </c>
      <c r="K360" s="57">
        <v>6.6689999999999996</v>
      </c>
      <c r="L360" s="38">
        <v>0</v>
      </c>
      <c r="M360" s="38">
        <v>12</v>
      </c>
      <c r="N360" s="38">
        <v>0</v>
      </c>
      <c r="O360" s="38">
        <v>0</v>
      </c>
      <c r="P360" s="38">
        <v>42</v>
      </c>
      <c r="Q360" s="38">
        <v>171</v>
      </c>
      <c r="R360" s="57">
        <v>1.0569999999999999</v>
      </c>
      <c r="S360" s="38">
        <v>7</v>
      </c>
      <c r="T360" s="35"/>
      <c r="U360" s="35">
        <v>447</v>
      </c>
      <c r="V360" s="35">
        <v>101</v>
      </c>
      <c r="W360" s="35">
        <v>25</v>
      </c>
      <c r="X360" s="58">
        <v>2169593.9513099096</v>
      </c>
      <c r="Y360" s="58">
        <v>12688</v>
      </c>
    </row>
    <row r="361" spans="1:25" s="58" customFormat="1" ht="12">
      <c r="A361" s="56">
        <v>447</v>
      </c>
      <c r="B361" s="35">
        <v>447101050</v>
      </c>
      <c r="C361" s="37" t="s">
        <v>521</v>
      </c>
      <c r="D361" s="38">
        <v>0</v>
      </c>
      <c r="E361" s="38">
        <v>0</v>
      </c>
      <c r="F361" s="38">
        <v>0</v>
      </c>
      <c r="G361" s="38">
        <v>0</v>
      </c>
      <c r="H361" s="38">
        <v>1</v>
      </c>
      <c r="I361" s="38">
        <v>0</v>
      </c>
      <c r="J361" s="38">
        <v>0</v>
      </c>
      <c r="K361" s="57">
        <v>3.9E-2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1</v>
      </c>
      <c r="R361" s="57">
        <v>1.0569999999999999</v>
      </c>
      <c r="S361" s="38">
        <v>5</v>
      </c>
      <c r="T361" s="35"/>
      <c r="U361" s="35">
        <v>447</v>
      </c>
      <c r="V361" s="35">
        <v>101</v>
      </c>
      <c r="W361" s="35">
        <v>50</v>
      </c>
      <c r="X361" s="58">
        <v>10792.682054209999</v>
      </c>
      <c r="Y361" s="58">
        <v>10793</v>
      </c>
    </row>
    <row r="362" spans="1:25" s="58" customFormat="1" ht="12">
      <c r="A362" s="56">
        <v>447</v>
      </c>
      <c r="B362" s="35">
        <v>447101100</v>
      </c>
      <c r="C362" s="37" t="s">
        <v>521</v>
      </c>
      <c r="D362" s="38">
        <v>0</v>
      </c>
      <c r="E362" s="38">
        <v>0</v>
      </c>
      <c r="F362" s="38">
        <v>0</v>
      </c>
      <c r="G362" s="38">
        <v>2</v>
      </c>
      <c r="H362" s="38">
        <v>0</v>
      </c>
      <c r="I362" s="38">
        <v>0</v>
      </c>
      <c r="J362" s="38">
        <v>0</v>
      </c>
      <c r="K362" s="57">
        <v>7.8E-2</v>
      </c>
      <c r="L362" s="38">
        <v>0</v>
      </c>
      <c r="M362" s="38">
        <v>0</v>
      </c>
      <c r="N362" s="38">
        <v>0</v>
      </c>
      <c r="O362" s="38">
        <v>0</v>
      </c>
      <c r="P362" s="38">
        <v>2</v>
      </c>
      <c r="Q362" s="38">
        <v>2</v>
      </c>
      <c r="R362" s="57">
        <v>1.0569999999999999</v>
      </c>
      <c r="S362" s="38">
        <v>10</v>
      </c>
      <c r="T362" s="35"/>
      <c r="U362" s="35">
        <v>447</v>
      </c>
      <c r="V362" s="35">
        <v>101</v>
      </c>
      <c r="W362" s="35">
        <v>100</v>
      </c>
      <c r="X362" s="58">
        <v>36214.077988419995</v>
      </c>
      <c r="Y362" s="58">
        <v>18107</v>
      </c>
    </row>
    <row r="363" spans="1:25" s="58" customFormat="1" ht="12">
      <c r="A363" s="56">
        <v>447</v>
      </c>
      <c r="B363" s="35">
        <v>447101101</v>
      </c>
      <c r="C363" s="37" t="s">
        <v>521</v>
      </c>
      <c r="D363" s="38">
        <v>0</v>
      </c>
      <c r="E363" s="38">
        <v>0</v>
      </c>
      <c r="F363" s="38">
        <v>38</v>
      </c>
      <c r="G363" s="38">
        <v>183</v>
      </c>
      <c r="H363" s="38">
        <v>124</v>
      </c>
      <c r="I363" s="38">
        <v>0</v>
      </c>
      <c r="J363" s="38">
        <v>0</v>
      </c>
      <c r="K363" s="57">
        <v>13.455</v>
      </c>
      <c r="L363" s="38">
        <v>0</v>
      </c>
      <c r="M363" s="38">
        <v>20</v>
      </c>
      <c r="N363" s="38">
        <v>0</v>
      </c>
      <c r="O363" s="38">
        <v>0</v>
      </c>
      <c r="P363" s="38">
        <v>55</v>
      </c>
      <c r="Q363" s="38">
        <v>345</v>
      </c>
      <c r="R363" s="57">
        <v>1.0569999999999999</v>
      </c>
      <c r="S363" s="38">
        <v>3</v>
      </c>
      <c r="T363" s="35"/>
      <c r="U363" s="35">
        <v>447</v>
      </c>
      <c r="V363" s="35">
        <v>101</v>
      </c>
      <c r="W363" s="35">
        <v>101</v>
      </c>
      <c r="X363" s="58">
        <v>4121845.2458224501</v>
      </c>
      <c r="Y363" s="58">
        <v>11947</v>
      </c>
    </row>
    <row r="364" spans="1:25" s="58" customFormat="1" ht="12">
      <c r="A364" s="56">
        <v>447</v>
      </c>
      <c r="B364" s="35">
        <v>447101136</v>
      </c>
      <c r="C364" s="37" t="s">
        <v>521</v>
      </c>
      <c r="D364" s="38">
        <v>0</v>
      </c>
      <c r="E364" s="38">
        <v>0</v>
      </c>
      <c r="F364" s="38">
        <v>0</v>
      </c>
      <c r="G364" s="38">
        <v>4</v>
      </c>
      <c r="H364" s="38">
        <v>2</v>
      </c>
      <c r="I364" s="38">
        <v>0</v>
      </c>
      <c r="J364" s="38">
        <v>0</v>
      </c>
      <c r="K364" s="57">
        <v>0.23400000000000001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6</v>
      </c>
      <c r="R364" s="57">
        <v>1.0569999999999999</v>
      </c>
      <c r="S364" s="38">
        <v>3</v>
      </c>
      <c r="T364" s="35"/>
      <c r="U364" s="35">
        <v>447</v>
      </c>
      <c r="V364" s="35">
        <v>101</v>
      </c>
      <c r="W364" s="35">
        <v>136</v>
      </c>
      <c r="X364" s="58">
        <v>66355.964045259985</v>
      </c>
      <c r="Y364" s="58">
        <v>11059</v>
      </c>
    </row>
    <row r="365" spans="1:25" s="58" customFormat="1" ht="12">
      <c r="A365" s="56">
        <v>447</v>
      </c>
      <c r="B365" s="35">
        <v>447101138</v>
      </c>
      <c r="C365" s="37" t="s">
        <v>521</v>
      </c>
      <c r="D365" s="38">
        <v>0</v>
      </c>
      <c r="E365" s="38">
        <v>0</v>
      </c>
      <c r="F365" s="38">
        <v>0</v>
      </c>
      <c r="G365" s="38">
        <v>2</v>
      </c>
      <c r="H365" s="38">
        <v>1</v>
      </c>
      <c r="I365" s="38">
        <v>0</v>
      </c>
      <c r="J365" s="38">
        <v>0</v>
      </c>
      <c r="K365" s="57">
        <v>0.11700000000000001</v>
      </c>
      <c r="L365" s="38">
        <v>0</v>
      </c>
      <c r="M365" s="38">
        <v>0</v>
      </c>
      <c r="N365" s="38">
        <v>0</v>
      </c>
      <c r="O365" s="38">
        <v>0</v>
      </c>
      <c r="P365" s="38">
        <v>2</v>
      </c>
      <c r="Q365" s="38">
        <v>3</v>
      </c>
      <c r="R365" s="57">
        <v>1.0569999999999999</v>
      </c>
      <c r="S365" s="38">
        <v>5</v>
      </c>
      <c r="T365" s="35"/>
      <c r="U365" s="35">
        <v>447</v>
      </c>
      <c r="V365" s="35">
        <v>101</v>
      </c>
      <c r="W365" s="35">
        <v>138</v>
      </c>
      <c r="X365" s="58">
        <v>43073.103882629999</v>
      </c>
      <c r="Y365" s="58">
        <v>14358</v>
      </c>
    </row>
    <row r="366" spans="1:25" s="58" customFormat="1" ht="12">
      <c r="A366" s="56">
        <v>447</v>
      </c>
      <c r="B366" s="35">
        <v>447101177</v>
      </c>
      <c r="C366" s="37" t="s">
        <v>521</v>
      </c>
      <c r="D366" s="38">
        <v>0</v>
      </c>
      <c r="E366" s="38">
        <v>0</v>
      </c>
      <c r="F366" s="38">
        <v>2</v>
      </c>
      <c r="G366" s="38">
        <v>9</v>
      </c>
      <c r="H366" s="38">
        <v>5</v>
      </c>
      <c r="I366" s="38">
        <v>0</v>
      </c>
      <c r="J366" s="38">
        <v>0</v>
      </c>
      <c r="K366" s="57">
        <v>0.624</v>
      </c>
      <c r="L366" s="38">
        <v>0</v>
      </c>
      <c r="M366" s="38">
        <v>2</v>
      </c>
      <c r="N366" s="38">
        <v>0</v>
      </c>
      <c r="O366" s="38">
        <v>0</v>
      </c>
      <c r="P366" s="38">
        <v>2</v>
      </c>
      <c r="Q366" s="38">
        <v>16</v>
      </c>
      <c r="R366" s="57">
        <v>1.0569999999999999</v>
      </c>
      <c r="S366" s="38">
        <v>3</v>
      </c>
      <c r="T366" s="35"/>
      <c r="U366" s="35">
        <v>447</v>
      </c>
      <c r="V366" s="35">
        <v>101</v>
      </c>
      <c r="W366" s="35">
        <v>177</v>
      </c>
      <c r="X366" s="58">
        <v>191952.88517736</v>
      </c>
      <c r="Y366" s="58">
        <v>11997</v>
      </c>
    </row>
    <row r="367" spans="1:25" s="58" customFormat="1" ht="12">
      <c r="A367" s="56">
        <v>447</v>
      </c>
      <c r="B367" s="35">
        <v>447101185</v>
      </c>
      <c r="C367" s="37" t="s">
        <v>521</v>
      </c>
      <c r="D367" s="38">
        <v>0</v>
      </c>
      <c r="E367" s="38">
        <v>0</v>
      </c>
      <c r="F367" s="38">
        <v>20</v>
      </c>
      <c r="G367" s="38">
        <v>71</v>
      </c>
      <c r="H367" s="38">
        <v>39</v>
      </c>
      <c r="I367" s="38">
        <v>0</v>
      </c>
      <c r="J367" s="38">
        <v>0</v>
      </c>
      <c r="K367" s="57">
        <v>5.07</v>
      </c>
      <c r="L367" s="38">
        <v>0</v>
      </c>
      <c r="M367" s="38">
        <v>24</v>
      </c>
      <c r="N367" s="38">
        <v>1</v>
      </c>
      <c r="O367" s="38">
        <v>0</v>
      </c>
      <c r="P367" s="38">
        <v>55</v>
      </c>
      <c r="Q367" s="38">
        <v>130</v>
      </c>
      <c r="R367" s="57">
        <v>1.0569999999999999</v>
      </c>
      <c r="S367" s="38">
        <v>10</v>
      </c>
      <c r="T367" s="35"/>
      <c r="U367" s="35">
        <v>447</v>
      </c>
      <c r="V367" s="35">
        <v>101</v>
      </c>
      <c r="W367" s="35">
        <v>185</v>
      </c>
      <c r="X367" s="58">
        <v>1890151.3979473</v>
      </c>
      <c r="Y367" s="58">
        <v>14540</v>
      </c>
    </row>
    <row r="368" spans="1:25" s="58" customFormat="1" ht="12">
      <c r="A368" s="56">
        <v>447</v>
      </c>
      <c r="B368" s="35">
        <v>447101187</v>
      </c>
      <c r="C368" s="37" t="s">
        <v>521</v>
      </c>
      <c r="D368" s="38">
        <v>0</v>
      </c>
      <c r="E368" s="38">
        <v>0</v>
      </c>
      <c r="F368" s="38">
        <v>0</v>
      </c>
      <c r="G368" s="38">
        <v>0</v>
      </c>
      <c r="H368" s="38">
        <v>3</v>
      </c>
      <c r="I368" s="38">
        <v>0</v>
      </c>
      <c r="J368" s="38">
        <v>0</v>
      </c>
      <c r="K368" s="57">
        <v>0.11700000000000001</v>
      </c>
      <c r="L368" s="38">
        <v>0</v>
      </c>
      <c r="M368" s="38">
        <v>0</v>
      </c>
      <c r="N368" s="38">
        <v>0</v>
      </c>
      <c r="O368" s="38">
        <v>0</v>
      </c>
      <c r="P368" s="38">
        <v>1</v>
      </c>
      <c r="Q368" s="38">
        <v>3</v>
      </c>
      <c r="R368" s="57">
        <v>1.0569999999999999</v>
      </c>
      <c r="S368" s="38">
        <v>4</v>
      </c>
      <c r="T368" s="35"/>
      <c r="U368" s="35">
        <v>447</v>
      </c>
      <c r="V368" s="35">
        <v>101</v>
      </c>
      <c r="W368" s="35">
        <v>187</v>
      </c>
      <c r="X368" s="58">
        <v>37170.155942630001</v>
      </c>
      <c r="Y368" s="58">
        <v>12390</v>
      </c>
    </row>
    <row r="369" spans="1:25" s="58" customFormat="1" ht="12">
      <c r="A369" s="56">
        <v>447</v>
      </c>
      <c r="B369" s="35">
        <v>447101208</v>
      </c>
      <c r="C369" s="37" t="s">
        <v>521</v>
      </c>
      <c r="D369" s="38">
        <v>0</v>
      </c>
      <c r="E369" s="38">
        <v>0</v>
      </c>
      <c r="F369" s="38">
        <v>2</v>
      </c>
      <c r="G369" s="38">
        <v>7</v>
      </c>
      <c r="H369" s="38">
        <v>1</v>
      </c>
      <c r="I369" s="38">
        <v>0</v>
      </c>
      <c r="J369" s="38">
        <v>0</v>
      </c>
      <c r="K369" s="57">
        <v>0.39</v>
      </c>
      <c r="L369" s="38">
        <v>0</v>
      </c>
      <c r="M369" s="38">
        <v>2</v>
      </c>
      <c r="N369" s="38">
        <v>0</v>
      </c>
      <c r="O369" s="38">
        <v>0</v>
      </c>
      <c r="P369" s="38">
        <v>2</v>
      </c>
      <c r="Q369" s="38">
        <v>10</v>
      </c>
      <c r="R369" s="57">
        <v>1.0569999999999999</v>
      </c>
      <c r="S369" s="38">
        <v>2</v>
      </c>
      <c r="T369" s="35"/>
      <c r="U369" s="35">
        <v>447</v>
      </c>
      <c r="V369" s="35">
        <v>101</v>
      </c>
      <c r="W369" s="35">
        <v>208</v>
      </c>
      <c r="X369" s="58">
        <v>126085.9335521</v>
      </c>
      <c r="Y369" s="58">
        <v>12609</v>
      </c>
    </row>
    <row r="370" spans="1:25" s="58" customFormat="1" ht="12">
      <c r="A370" s="56">
        <v>447</v>
      </c>
      <c r="B370" s="35">
        <v>447101212</v>
      </c>
      <c r="C370" s="37" t="s">
        <v>521</v>
      </c>
      <c r="D370" s="38">
        <v>0</v>
      </c>
      <c r="E370" s="38">
        <v>0</v>
      </c>
      <c r="F370" s="38">
        <v>0</v>
      </c>
      <c r="G370" s="38">
        <v>2</v>
      </c>
      <c r="H370" s="38">
        <v>2</v>
      </c>
      <c r="I370" s="38">
        <v>0</v>
      </c>
      <c r="J370" s="38">
        <v>0</v>
      </c>
      <c r="K370" s="57">
        <v>0.156</v>
      </c>
      <c r="L370" s="38">
        <v>0</v>
      </c>
      <c r="M370" s="38">
        <v>1</v>
      </c>
      <c r="N370" s="38">
        <v>0</v>
      </c>
      <c r="O370" s="38">
        <v>0</v>
      </c>
      <c r="P370" s="38">
        <v>0</v>
      </c>
      <c r="Q370" s="38">
        <v>4</v>
      </c>
      <c r="R370" s="57">
        <v>1.0569999999999999</v>
      </c>
      <c r="S370" s="38">
        <v>5</v>
      </c>
      <c r="T370" s="35"/>
      <c r="U370" s="35">
        <v>447</v>
      </c>
      <c r="V370" s="35">
        <v>101</v>
      </c>
      <c r="W370" s="35">
        <v>212</v>
      </c>
      <c r="X370" s="58">
        <v>46825.22955684</v>
      </c>
      <c r="Y370" s="58">
        <v>11706</v>
      </c>
    </row>
    <row r="371" spans="1:25" s="58" customFormat="1" ht="12">
      <c r="A371" s="56">
        <v>447</v>
      </c>
      <c r="B371" s="35">
        <v>447101214</v>
      </c>
      <c r="C371" s="37" t="s">
        <v>521</v>
      </c>
      <c r="D371" s="38">
        <v>0</v>
      </c>
      <c r="E371" s="38">
        <v>0</v>
      </c>
      <c r="F371" s="38">
        <v>1</v>
      </c>
      <c r="G371" s="38">
        <v>1</v>
      </c>
      <c r="H371" s="38">
        <v>0</v>
      </c>
      <c r="I371" s="38">
        <v>0</v>
      </c>
      <c r="J371" s="38">
        <v>0</v>
      </c>
      <c r="K371" s="57">
        <v>7.8E-2</v>
      </c>
      <c r="L371" s="38">
        <v>0</v>
      </c>
      <c r="M371" s="38">
        <v>2</v>
      </c>
      <c r="N371" s="38">
        <v>0</v>
      </c>
      <c r="O371" s="38">
        <v>0</v>
      </c>
      <c r="P371" s="38">
        <v>1</v>
      </c>
      <c r="Q371" s="38">
        <v>2</v>
      </c>
      <c r="R371" s="57">
        <v>1.0569999999999999</v>
      </c>
      <c r="S371" s="38">
        <v>8</v>
      </c>
      <c r="T371" s="35"/>
      <c r="U371" s="35">
        <v>447</v>
      </c>
      <c r="V371" s="35">
        <v>101</v>
      </c>
      <c r="W371" s="35">
        <v>214</v>
      </c>
      <c r="X371" s="58">
        <v>34206.334878419999</v>
      </c>
      <c r="Y371" s="58">
        <v>17103</v>
      </c>
    </row>
    <row r="372" spans="1:25" s="58" customFormat="1" ht="12">
      <c r="A372" s="56">
        <v>447</v>
      </c>
      <c r="B372" s="35">
        <v>447101220</v>
      </c>
      <c r="C372" s="37" t="s">
        <v>521</v>
      </c>
      <c r="D372" s="38">
        <v>0</v>
      </c>
      <c r="E372" s="38">
        <v>0</v>
      </c>
      <c r="F372" s="38">
        <v>0</v>
      </c>
      <c r="G372" s="38">
        <v>0</v>
      </c>
      <c r="H372" s="38">
        <v>2</v>
      </c>
      <c r="I372" s="38">
        <v>0</v>
      </c>
      <c r="J372" s="38">
        <v>0</v>
      </c>
      <c r="K372" s="57">
        <v>7.8E-2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2</v>
      </c>
      <c r="R372" s="57">
        <v>1.0569999999999999</v>
      </c>
      <c r="S372" s="38">
        <v>8</v>
      </c>
      <c r="T372" s="35"/>
      <c r="U372" s="35">
        <v>447</v>
      </c>
      <c r="V372" s="35">
        <v>101</v>
      </c>
      <c r="W372" s="35">
        <v>220</v>
      </c>
      <c r="X372" s="58">
        <v>21585.364108419999</v>
      </c>
      <c r="Y372" s="58">
        <v>10793</v>
      </c>
    </row>
    <row r="373" spans="1:25" s="58" customFormat="1" ht="12">
      <c r="A373" s="56">
        <v>447</v>
      </c>
      <c r="B373" s="35">
        <v>447101238</v>
      </c>
      <c r="C373" s="37" t="s">
        <v>521</v>
      </c>
      <c r="D373" s="38">
        <v>0</v>
      </c>
      <c r="E373" s="38">
        <v>0</v>
      </c>
      <c r="F373" s="38">
        <v>2</v>
      </c>
      <c r="G373" s="38">
        <v>12</v>
      </c>
      <c r="H373" s="38">
        <v>5</v>
      </c>
      <c r="I373" s="38">
        <v>0</v>
      </c>
      <c r="J373" s="38">
        <v>0</v>
      </c>
      <c r="K373" s="57">
        <v>0.74099999999999999</v>
      </c>
      <c r="L373" s="38">
        <v>0</v>
      </c>
      <c r="M373" s="38">
        <v>0</v>
      </c>
      <c r="N373" s="38">
        <v>0</v>
      </c>
      <c r="O373" s="38">
        <v>0</v>
      </c>
      <c r="P373" s="38">
        <v>3</v>
      </c>
      <c r="Q373" s="38">
        <v>19</v>
      </c>
      <c r="R373" s="57">
        <v>1.0569999999999999</v>
      </c>
      <c r="S373" s="38">
        <v>6</v>
      </c>
      <c r="T373" s="35"/>
      <c r="U373" s="35">
        <v>447</v>
      </c>
      <c r="V373" s="35">
        <v>101</v>
      </c>
      <c r="W373" s="35">
        <v>238</v>
      </c>
      <c r="X373" s="58">
        <v>226812.97128999</v>
      </c>
      <c r="Y373" s="58">
        <v>11938</v>
      </c>
    </row>
    <row r="374" spans="1:25" s="58" customFormat="1" ht="12">
      <c r="A374" s="56">
        <v>447</v>
      </c>
      <c r="B374" s="35">
        <v>447101266</v>
      </c>
      <c r="C374" s="37" t="s">
        <v>521</v>
      </c>
      <c r="D374" s="38">
        <v>0</v>
      </c>
      <c r="E374" s="38">
        <v>0</v>
      </c>
      <c r="F374" s="38">
        <v>0</v>
      </c>
      <c r="G374" s="38">
        <v>0</v>
      </c>
      <c r="H374" s="38">
        <v>1</v>
      </c>
      <c r="I374" s="38">
        <v>0</v>
      </c>
      <c r="J374" s="38">
        <v>0</v>
      </c>
      <c r="K374" s="57">
        <v>3.9E-2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1</v>
      </c>
      <c r="R374" s="57">
        <v>1.0569999999999999</v>
      </c>
      <c r="S374" s="38">
        <v>3</v>
      </c>
      <c r="T374" s="35"/>
      <c r="U374" s="35">
        <v>447</v>
      </c>
      <c r="V374" s="35">
        <v>101</v>
      </c>
      <c r="W374" s="35">
        <v>266</v>
      </c>
      <c r="X374" s="58">
        <v>10792.682054209999</v>
      </c>
      <c r="Y374" s="58">
        <v>10793</v>
      </c>
    </row>
    <row r="375" spans="1:25" s="58" customFormat="1" ht="12">
      <c r="A375" s="56">
        <v>447</v>
      </c>
      <c r="B375" s="35">
        <v>447101307</v>
      </c>
      <c r="C375" s="37" t="s">
        <v>521</v>
      </c>
      <c r="D375" s="38">
        <v>0</v>
      </c>
      <c r="E375" s="38">
        <v>0</v>
      </c>
      <c r="F375" s="38">
        <v>1</v>
      </c>
      <c r="G375" s="38">
        <v>2</v>
      </c>
      <c r="H375" s="38">
        <v>1</v>
      </c>
      <c r="I375" s="38">
        <v>0</v>
      </c>
      <c r="J375" s="38">
        <v>0</v>
      </c>
      <c r="K375" s="57">
        <v>0.156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38">
        <v>4</v>
      </c>
      <c r="R375" s="57">
        <v>1.0569999999999999</v>
      </c>
      <c r="S375" s="38">
        <v>4</v>
      </c>
      <c r="T375" s="35"/>
      <c r="U375" s="35">
        <v>447</v>
      </c>
      <c r="V375" s="35">
        <v>101</v>
      </c>
      <c r="W375" s="35">
        <v>307</v>
      </c>
      <c r="X375" s="58">
        <v>44314.580436839999</v>
      </c>
      <c r="Y375" s="58">
        <v>11079</v>
      </c>
    </row>
    <row r="376" spans="1:25" s="58" customFormat="1" ht="12">
      <c r="A376" s="56">
        <v>447</v>
      </c>
      <c r="B376" s="35">
        <v>447101350</v>
      </c>
      <c r="C376" s="37" t="s">
        <v>521</v>
      </c>
      <c r="D376" s="38">
        <v>0</v>
      </c>
      <c r="E376" s="38">
        <v>0</v>
      </c>
      <c r="F376" s="38">
        <v>4</v>
      </c>
      <c r="G376" s="38">
        <v>37</v>
      </c>
      <c r="H376" s="38">
        <v>5</v>
      </c>
      <c r="I376" s="38">
        <v>0</v>
      </c>
      <c r="J376" s="38">
        <v>0</v>
      </c>
      <c r="K376" s="57">
        <v>1.794</v>
      </c>
      <c r="L376" s="38">
        <v>0</v>
      </c>
      <c r="M376" s="38">
        <v>6</v>
      </c>
      <c r="N376" s="38">
        <v>0</v>
      </c>
      <c r="O376" s="38">
        <v>0</v>
      </c>
      <c r="P376" s="38">
        <v>8</v>
      </c>
      <c r="Q376" s="38">
        <v>46</v>
      </c>
      <c r="R376" s="57">
        <v>1.0569999999999999</v>
      </c>
      <c r="S376" s="38">
        <v>3</v>
      </c>
      <c r="T376" s="35"/>
      <c r="U376" s="35">
        <v>447</v>
      </c>
      <c r="V376" s="35">
        <v>101</v>
      </c>
      <c r="W376" s="35">
        <v>350</v>
      </c>
      <c r="X376" s="58">
        <v>566858.43526366004</v>
      </c>
      <c r="Y376" s="58">
        <v>12323</v>
      </c>
    </row>
    <row r="377" spans="1:25" s="58" customFormat="1" ht="12">
      <c r="A377" s="56">
        <v>447</v>
      </c>
      <c r="B377" s="35">
        <v>447101622</v>
      </c>
      <c r="C377" s="37" t="s">
        <v>521</v>
      </c>
      <c r="D377" s="38">
        <v>0</v>
      </c>
      <c r="E377" s="38">
        <v>0</v>
      </c>
      <c r="F377" s="38">
        <v>10</v>
      </c>
      <c r="G377" s="38">
        <v>37</v>
      </c>
      <c r="H377" s="38">
        <v>21</v>
      </c>
      <c r="I377" s="38">
        <v>0</v>
      </c>
      <c r="J377" s="38">
        <v>0</v>
      </c>
      <c r="K377" s="57">
        <v>2.6520000000000001</v>
      </c>
      <c r="L377" s="38">
        <v>0</v>
      </c>
      <c r="M377" s="38">
        <v>1</v>
      </c>
      <c r="N377" s="38">
        <v>0</v>
      </c>
      <c r="O377" s="38">
        <v>0</v>
      </c>
      <c r="P377" s="38">
        <v>14</v>
      </c>
      <c r="Q377" s="38">
        <v>68</v>
      </c>
      <c r="R377" s="57">
        <v>1.0569999999999999</v>
      </c>
      <c r="S377" s="38">
        <v>7</v>
      </c>
      <c r="T377" s="35"/>
      <c r="U377" s="35">
        <v>447</v>
      </c>
      <c r="V377" s="35">
        <v>101</v>
      </c>
      <c r="W377" s="35">
        <v>622</v>
      </c>
      <c r="X377" s="58">
        <v>836121.26901627984</v>
      </c>
      <c r="Y377" s="58">
        <v>12296</v>
      </c>
    </row>
    <row r="378" spans="1:25" s="58" customFormat="1" ht="12">
      <c r="A378" s="56">
        <v>447</v>
      </c>
      <c r="B378" s="35">
        <v>447101690</v>
      </c>
      <c r="C378" s="37" t="s">
        <v>521</v>
      </c>
      <c r="D378" s="38">
        <v>0</v>
      </c>
      <c r="E378" s="38">
        <v>0</v>
      </c>
      <c r="F378" s="38">
        <v>0</v>
      </c>
      <c r="G378" s="38">
        <v>0</v>
      </c>
      <c r="H378" s="38">
        <v>16</v>
      </c>
      <c r="I378" s="38">
        <v>0</v>
      </c>
      <c r="J378" s="38">
        <v>0</v>
      </c>
      <c r="K378" s="57">
        <v>0.624</v>
      </c>
      <c r="L378" s="38">
        <v>0</v>
      </c>
      <c r="M378" s="38">
        <v>0</v>
      </c>
      <c r="N378" s="38">
        <v>0</v>
      </c>
      <c r="O378" s="38">
        <v>0</v>
      </c>
      <c r="P378" s="38">
        <v>2</v>
      </c>
      <c r="Q378" s="38">
        <v>16</v>
      </c>
      <c r="R378" s="57">
        <v>1.0569999999999999</v>
      </c>
      <c r="S378" s="38">
        <v>4</v>
      </c>
      <c r="T378" s="35"/>
      <c r="U378" s="35">
        <v>447</v>
      </c>
      <c r="V378" s="35">
        <v>101</v>
      </c>
      <c r="W378" s="35">
        <v>690</v>
      </c>
      <c r="X378" s="58">
        <v>182267.13242736002</v>
      </c>
      <c r="Y378" s="58">
        <v>11392</v>
      </c>
    </row>
    <row r="379" spans="1:25" s="58" customFormat="1" ht="12">
      <c r="A379" s="56">
        <v>447</v>
      </c>
      <c r="B379" s="35">
        <v>447101710</v>
      </c>
      <c r="C379" s="37" t="s">
        <v>521</v>
      </c>
      <c r="D379" s="38">
        <v>0</v>
      </c>
      <c r="E379" s="38">
        <v>0</v>
      </c>
      <c r="F379" s="38">
        <v>1</v>
      </c>
      <c r="G379" s="38">
        <v>9</v>
      </c>
      <c r="H379" s="38">
        <v>3</v>
      </c>
      <c r="I379" s="38">
        <v>0</v>
      </c>
      <c r="J379" s="38">
        <v>0</v>
      </c>
      <c r="K379" s="57">
        <v>0.50700000000000001</v>
      </c>
      <c r="L379" s="38">
        <v>0</v>
      </c>
      <c r="M379" s="38">
        <v>0</v>
      </c>
      <c r="N379" s="38">
        <v>0</v>
      </c>
      <c r="O379" s="38">
        <v>0</v>
      </c>
      <c r="P379" s="38">
        <v>2</v>
      </c>
      <c r="Q379" s="38">
        <v>13</v>
      </c>
      <c r="R379" s="57">
        <v>1.0569999999999999</v>
      </c>
      <c r="S379" s="38">
        <v>3</v>
      </c>
      <c r="T379" s="35"/>
      <c r="U379" s="35">
        <v>447</v>
      </c>
      <c r="V379" s="35">
        <v>101</v>
      </c>
      <c r="W379" s="35">
        <v>710</v>
      </c>
      <c r="X379" s="58">
        <v>153521.79169473003</v>
      </c>
      <c r="Y379" s="58">
        <v>11809</v>
      </c>
    </row>
    <row r="380" spans="1:25" s="58" customFormat="1" ht="12">
      <c r="A380" s="56">
        <v>449</v>
      </c>
      <c r="B380" s="35">
        <v>449035001</v>
      </c>
      <c r="C380" s="37" t="s">
        <v>522</v>
      </c>
      <c r="D380" s="38">
        <v>0</v>
      </c>
      <c r="E380" s="38">
        <v>0</v>
      </c>
      <c r="F380" s="38">
        <v>0</v>
      </c>
      <c r="G380" s="38">
        <v>0</v>
      </c>
      <c r="H380" s="38">
        <v>1</v>
      </c>
      <c r="I380" s="38">
        <v>0</v>
      </c>
      <c r="J380" s="38">
        <v>0</v>
      </c>
      <c r="K380" s="57">
        <v>3.9E-2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38">
        <v>1</v>
      </c>
      <c r="R380" s="57">
        <v>1.0900000000000001</v>
      </c>
      <c r="S380" s="38">
        <v>7</v>
      </c>
      <c r="T380" s="35"/>
      <c r="U380" s="35">
        <v>449</v>
      </c>
      <c r="V380" s="35">
        <v>35</v>
      </c>
      <c r="W380" s="35">
        <v>1</v>
      </c>
      <c r="X380" s="58">
        <v>11059.599007700001</v>
      </c>
      <c r="Y380" s="58">
        <v>11060</v>
      </c>
    </row>
    <row r="381" spans="1:25" s="58" customFormat="1" ht="12">
      <c r="A381" s="56">
        <v>449</v>
      </c>
      <c r="B381" s="35">
        <v>449035018</v>
      </c>
      <c r="C381" s="37" t="s">
        <v>522</v>
      </c>
      <c r="D381" s="38">
        <v>0</v>
      </c>
      <c r="E381" s="38">
        <v>0</v>
      </c>
      <c r="F381" s="38">
        <v>0</v>
      </c>
      <c r="G381" s="38">
        <v>0</v>
      </c>
      <c r="H381" s="38">
        <v>1</v>
      </c>
      <c r="I381" s="38">
        <v>1</v>
      </c>
      <c r="J381" s="38">
        <v>0</v>
      </c>
      <c r="K381" s="57">
        <v>7.8E-2</v>
      </c>
      <c r="L381" s="38">
        <v>0</v>
      </c>
      <c r="M381" s="38">
        <v>0</v>
      </c>
      <c r="N381" s="38">
        <v>0</v>
      </c>
      <c r="O381" s="38">
        <v>0</v>
      </c>
      <c r="P381" s="38">
        <v>2</v>
      </c>
      <c r="Q381" s="38">
        <v>2</v>
      </c>
      <c r="R381" s="57">
        <v>1.0900000000000001</v>
      </c>
      <c r="S381" s="38">
        <v>10</v>
      </c>
      <c r="T381" s="35"/>
      <c r="U381" s="35">
        <v>449</v>
      </c>
      <c r="V381" s="35">
        <v>35</v>
      </c>
      <c r="W381" s="35">
        <v>18</v>
      </c>
      <c r="X381" s="58">
        <v>38404.753515400007</v>
      </c>
      <c r="Y381" s="58">
        <v>19202</v>
      </c>
    </row>
    <row r="382" spans="1:25" s="58" customFormat="1" ht="12">
      <c r="A382" s="56">
        <v>449</v>
      </c>
      <c r="B382" s="35">
        <v>449035035</v>
      </c>
      <c r="C382" s="37" t="s">
        <v>522</v>
      </c>
      <c r="D382" s="38">
        <v>0</v>
      </c>
      <c r="E382" s="38">
        <v>0</v>
      </c>
      <c r="F382" s="38">
        <v>0</v>
      </c>
      <c r="G382" s="38">
        <v>97</v>
      </c>
      <c r="H382" s="38">
        <v>267</v>
      </c>
      <c r="I382" s="38">
        <v>316</v>
      </c>
      <c r="J382" s="38">
        <v>0</v>
      </c>
      <c r="K382" s="57">
        <v>26.52</v>
      </c>
      <c r="L382" s="38">
        <v>0</v>
      </c>
      <c r="M382" s="38">
        <v>7</v>
      </c>
      <c r="N382" s="38">
        <v>13</v>
      </c>
      <c r="O382" s="38">
        <v>17</v>
      </c>
      <c r="P382" s="38">
        <v>339</v>
      </c>
      <c r="Q382" s="38">
        <v>680</v>
      </c>
      <c r="R382" s="57">
        <v>1.0900000000000001</v>
      </c>
      <c r="S382" s="38">
        <v>11</v>
      </c>
      <c r="T382" s="35"/>
      <c r="U382" s="35">
        <v>449</v>
      </c>
      <c r="V382" s="35">
        <v>35</v>
      </c>
      <c r="W382" s="35">
        <v>35</v>
      </c>
      <c r="X382" s="58">
        <v>10920599.747736</v>
      </c>
      <c r="Y382" s="58">
        <v>16060</v>
      </c>
    </row>
    <row r="383" spans="1:25" s="58" customFormat="1" ht="12">
      <c r="A383" s="56">
        <v>449</v>
      </c>
      <c r="B383" s="35">
        <v>449035044</v>
      </c>
      <c r="C383" s="37" t="s">
        <v>522</v>
      </c>
      <c r="D383" s="38">
        <v>0</v>
      </c>
      <c r="E383" s="38">
        <v>0</v>
      </c>
      <c r="F383" s="38">
        <v>0</v>
      </c>
      <c r="G383" s="38">
        <v>0</v>
      </c>
      <c r="H383" s="38">
        <v>0</v>
      </c>
      <c r="I383" s="38">
        <v>2</v>
      </c>
      <c r="J383" s="38">
        <v>0</v>
      </c>
      <c r="K383" s="57">
        <v>7.8E-2</v>
      </c>
      <c r="L383" s="38">
        <v>0</v>
      </c>
      <c r="M383" s="38">
        <v>0</v>
      </c>
      <c r="N383" s="38">
        <v>0</v>
      </c>
      <c r="O383" s="38">
        <v>0</v>
      </c>
      <c r="P383" s="38">
        <v>0</v>
      </c>
      <c r="Q383" s="38">
        <v>2</v>
      </c>
      <c r="R383" s="57">
        <v>1.0900000000000001</v>
      </c>
      <c r="S383" s="38">
        <v>11</v>
      </c>
      <c r="T383" s="35"/>
      <c r="U383" s="35">
        <v>449</v>
      </c>
      <c r="V383" s="35">
        <v>35</v>
      </c>
      <c r="W383" s="35">
        <v>44</v>
      </c>
      <c r="X383" s="58">
        <v>26258.054215400007</v>
      </c>
      <c r="Y383" s="58">
        <v>13129</v>
      </c>
    </row>
    <row r="384" spans="1:25" s="58" customFormat="1" ht="12">
      <c r="A384" s="56">
        <v>449</v>
      </c>
      <c r="B384" s="35">
        <v>449035050</v>
      </c>
      <c r="C384" s="37" t="s">
        <v>522</v>
      </c>
      <c r="D384" s="38">
        <v>0</v>
      </c>
      <c r="E384" s="38">
        <v>0</v>
      </c>
      <c r="F384" s="38">
        <v>0</v>
      </c>
      <c r="G384" s="38">
        <v>0</v>
      </c>
      <c r="H384" s="38">
        <v>0</v>
      </c>
      <c r="I384" s="38">
        <v>1</v>
      </c>
      <c r="J384" s="38">
        <v>0</v>
      </c>
      <c r="K384" s="57">
        <v>3.9E-2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1</v>
      </c>
      <c r="R384" s="57">
        <v>1.0900000000000001</v>
      </c>
      <c r="S384" s="38">
        <v>5</v>
      </c>
      <c r="T384" s="35"/>
      <c r="U384" s="35">
        <v>449</v>
      </c>
      <c r="V384" s="35">
        <v>35</v>
      </c>
      <c r="W384" s="35">
        <v>50</v>
      </c>
      <c r="X384" s="58">
        <v>13129.027107700003</v>
      </c>
      <c r="Y384" s="58">
        <v>13129</v>
      </c>
    </row>
    <row r="385" spans="1:25" s="58" customFormat="1" ht="12">
      <c r="A385" s="56">
        <v>449</v>
      </c>
      <c r="B385" s="35">
        <v>449035073</v>
      </c>
      <c r="C385" s="37" t="s">
        <v>522</v>
      </c>
      <c r="D385" s="38">
        <v>0</v>
      </c>
      <c r="E385" s="38">
        <v>0</v>
      </c>
      <c r="F385" s="38">
        <v>0</v>
      </c>
      <c r="G385" s="38">
        <v>0</v>
      </c>
      <c r="H385" s="38">
        <v>0</v>
      </c>
      <c r="I385" s="38">
        <v>1</v>
      </c>
      <c r="J385" s="38">
        <v>0</v>
      </c>
      <c r="K385" s="57">
        <v>3.9E-2</v>
      </c>
      <c r="L385" s="38">
        <v>0</v>
      </c>
      <c r="M385" s="38">
        <v>0</v>
      </c>
      <c r="N385" s="38">
        <v>0</v>
      </c>
      <c r="O385" s="38">
        <v>0</v>
      </c>
      <c r="P385" s="38">
        <v>1</v>
      </c>
      <c r="Q385" s="38">
        <v>1</v>
      </c>
      <c r="R385" s="57">
        <v>1.0900000000000001</v>
      </c>
      <c r="S385" s="38">
        <v>6</v>
      </c>
      <c r="T385" s="35"/>
      <c r="U385" s="35">
        <v>449</v>
      </c>
      <c r="V385" s="35">
        <v>35</v>
      </c>
      <c r="W385" s="35">
        <v>73</v>
      </c>
      <c r="X385" s="58">
        <v>18702.407307700003</v>
      </c>
      <c r="Y385" s="58">
        <v>18702</v>
      </c>
    </row>
    <row r="386" spans="1:25" s="58" customFormat="1" ht="12">
      <c r="A386" s="56">
        <v>449</v>
      </c>
      <c r="B386" s="35">
        <v>449035189</v>
      </c>
      <c r="C386" s="37" t="s">
        <v>522</v>
      </c>
      <c r="D386" s="38">
        <v>0</v>
      </c>
      <c r="E386" s="38">
        <v>0</v>
      </c>
      <c r="F386" s="38">
        <v>0</v>
      </c>
      <c r="G386" s="38">
        <v>0</v>
      </c>
      <c r="H386" s="38">
        <v>1</v>
      </c>
      <c r="I386" s="38">
        <v>1</v>
      </c>
      <c r="J386" s="38">
        <v>0</v>
      </c>
      <c r="K386" s="57">
        <v>7.8E-2</v>
      </c>
      <c r="L386" s="38">
        <v>0</v>
      </c>
      <c r="M386" s="38">
        <v>0</v>
      </c>
      <c r="N386" s="38">
        <v>0</v>
      </c>
      <c r="O386" s="38">
        <v>0</v>
      </c>
      <c r="P386" s="38">
        <v>2</v>
      </c>
      <c r="Q386" s="38">
        <v>2</v>
      </c>
      <c r="R386" s="57">
        <v>1.0900000000000001</v>
      </c>
      <c r="S386" s="38">
        <v>3</v>
      </c>
      <c r="T386" s="35"/>
      <c r="U386" s="35">
        <v>449</v>
      </c>
      <c r="V386" s="35">
        <v>35</v>
      </c>
      <c r="W386" s="35">
        <v>189</v>
      </c>
      <c r="X386" s="58">
        <v>33721.672315400006</v>
      </c>
      <c r="Y386" s="58">
        <v>16861</v>
      </c>
    </row>
    <row r="387" spans="1:25" s="58" customFormat="1" ht="12">
      <c r="A387" s="56">
        <v>449</v>
      </c>
      <c r="B387" s="35">
        <v>449035243</v>
      </c>
      <c r="C387" s="37" t="s">
        <v>522</v>
      </c>
      <c r="D387" s="38">
        <v>0</v>
      </c>
      <c r="E387" s="38">
        <v>0</v>
      </c>
      <c r="F387" s="38">
        <v>0</v>
      </c>
      <c r="G387" s="38">
        <v>1</v>
      </c>
      <c r="H387" s="38">
        <v>0</v>
      </c>
      <c r="I387" s="38">
        <v>1</v>
      </c>
      <c r="J387" s="38">
        <v>0</v>
      </c>
      <c r="K387" s="57">
        <v>7.8E-2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2</v>
      </c>
      <c r="R387" s="57">
        <v>1.0900000000000001</v>
      </c>
      <c r="S387" s="38">
        <v>10</v>
      </c>
      <c r="T387" s="35"/>
      <c r="U387" s="35">
        <v>449</v>
      </c>
      <c r="V387" s="35">
        <v>35</v>
      </c>
      <c r="W387" s="35">
        <v>243</v>
      </c>
      <c r="X387" s="58">
        <v>24603.790215400004</v>
      </c>
      <c r="Y387" s="58">
        <v>12302</v>
      </c>
    </row>
    <row r="388" spans="1:25" s="58" customFormat="1" ht="12">
      <c r="A388" s="56">
        <v>449</v>
      </c>
      <c r="B388" s="35">
        <v>449035244</v>
      </c>
      <c r="C388" s="37" t="s">
        <v>522</v>
      </c>
      <c r="D388" s="38">
        <v>0</v>
      </c>
      <c r="E388" s="38">
        <v>0</v>
      </c>
      <c r="F388" s="38">
        <v>0</v>
      </c>
      <c r="G388" s="38">
        <v>1</v>
      </c>
      <c r="H388" s="38">
        <v>1</v>
      </c>
      <c r="I388" s="38">
        <v>2</v>
      </c>
      <c r="J388" s="38">
        <v>0</v>
      </c>
      <c r="K388" s="57">
        <v>0.156</v>
      </c>
      <c r="L388" s="38">
        <v>0</v>
      </c>
      <c r="M388" s="38">
        <v>0</v>
      </c>
      <c r="N388" s="38">
        <v>0</v>
      </c>
      <c r="O388" s="38">
        <v>1</v>
      </c>
      <c r="P388" s="38">
        <v>0</v>
      </c>
      <c r="Q388" s="38">
        <v>4</v>
      </c>
      <c r="R388" s="57">
        <v>1.0900000000000001</v>
      </c>
      <c r="S388" s="38">
        <v>10</v>
      </c>
      <c r="T388" s="35"/>
      <c r="U388" s="35">
        <v>449</v>
      </c>
      <c r="V388" s="35">
        <v>35</v>
      </c>
      <c r="W388" s="35">
        <v>244</v>
      </c>
      <c r="X388" s="58">
        <v>51911.474330799996</v>
      </c>
      <c r="Y388" s="58">
        <v>12978</v>
      </c>
    </row>
    <row r="389" spans="1:25" s="58" customFormat="1" ht="12">
      <c r="A389" s="56">
        <v>449</v>
      </c>
      <c r="B389" s="35">
        <v>449035248</v>
      </c>
      <c r="C389" s="37" t="s">
        <v>522</v>
      </c>
      <c r="D389" s="38">
        <v>0</v>
      </c>
      <c r="E389" s="38">
        <v>0</v>
      </c>
      <c r="F389" s="38">
        <v>0</v>
      </c>
      <c r="G389" s="38">
        <v>1</v>
      </c>
      <c r="H389" s="38">
        <v>0</v>
      </c>
      <c r="I389" s="38">
        <v>0</v>
      </c>
      <c r="J389" s="38">
        <v>0</v>
      </c>
      <c r="K389" s="57">
        <v>3.9E-2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1</v>
      </c>
      <c r="R389" s="57">
        <v>1.0900000000000001</v>
      </c>
      <c r="S389" s="38">
        <v>11</v>
      </c>
      <c r="T389" s="35"/>
      <c r="U389" s="35">
        <v>449</v>
      </c>
      <c r="V389" s="35">
        <v>35</v>
      </c>
      <c r="W389" s="35">
        <v>248</v>
      </c>
      <c r="X389" s="58">
        <v>11474.763107700001</v>
      </c>
      <c r="Y389" s="58">
        <v>11475</v>
      </c>
    </row>
    <row r="390" spans="1:25" s="58" customFormat="1" ht="12">
      <c r="A390" s="56">
        <v>449</v>
      </c>
      <c r="B390" s="35">
        <v>449035336</v>
      </c>
      <c r="C390" s="37" t="s">
        <v>522</v>
      </c>
      <c r="D390" s="38">
        <v>0</v>
      </c>
      <c r="E390" s="38">
        <v>0</v>
      </c>
      <c r="F390" s="38">
        <v>0</v>
      </c>
      <c r="G390" s="38">
        <v>0</v>
      </c>
      <c r="H390" s="38">
        <v>0</v>
      </c>
      <c r="I390" s="38">
        <v>1</v>
      </c>
      <c r="J390" s="38">
        <v>0</v>
      </c>
      <c r="K390" s="57">
        <v>3.9E-2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1</v>
      </c>
      <c r="R390" s="57">
        <v>1.0900000000000001</v>
      </c>
      <c r="S390" s="38">
        <v>8</v>
      </c>
      <c r="T390" s="35"/>
      <c r="U390" s="35">
        <v>449</v>
      </c>
      <c r="V390" s="35">
        <v>35</v>
      </c>
      <c r="W390" s="35">
        <v>336</v>
      </c>
      <c r="X390" s="58">
        <v>13129.027107700003</v>
      </c>
      <c r="Y390" s="58">
        <v>13129</v>
      </c>
    </row>
    <row r="391" spans="1:25" s="58" customFormat="1" ht="12">
      <c r="A391" s="56">
        <v>449</v>
      </c>
      <c r="B391" s="35">
        <v>449035347</v>
      </c>
      <c r="C391" s="37" t="s">
        <v>522</v>
      </c>
      <c r="D391" s="38">
        <v>0</v>
      </c>
      <c r="E391" s="38">
        <v>0</v>
      </c>
      <c r="F391" s="38">
        <v>0</v>
      </c>
      <c r="G391" s="38">
        <v>0</v>
      </c>
      <c r="H391" s="38">
        <v>0</v>
      </c>
      <c r="I391" s="38">
        <v>1</v>
      </c>
      <c r="J391" s="38">
        <v>0</v>
      </c>
      <c r="K391" s="57">
        <v>3.9E-2</v>
      </c>
      <c r="L391" s="38">
        <v>0</v>
      </c>
      <c r="M391" s="38">
        <v>0</v>
      </c>
      <c r="N391" s="38">
        <v>0</v>
      </c>
      <c r="O391" s="38">
        <v>0</v>
      </c>
      <c r="P391" s="38">
        <v>1</v>
      </c>
      <c r="Q391" s="38">
        <v>1</v>
      </c>
      <c r="R391" s="57">
        <v>1.0900000000000001</v>
      </c>
      <c r="S391" s="38">
        <v>8</v>
      </c>
      <c r="T391" s="35"/>
      <c r="U391" s="35">
        <v>449</v>
      </c>
      <c r="V391" s="35">
        <v>35</v>
      </c>
      <c r="W391" s="35">
        <v>347</v>
      </c>
      <c r="X391" s="58">
        <v>19469.749507699999</v>
      </c>
      <c r="Y391" s="58">
        <v>19470</v>
      </c>
    </row>
    <row r="392" spans="1:25" s="58" customFormat="1" ht="12">
      <c r="A392" s="56">
        <v>450</v>
      </c>
      <c r="B392" s="35">
        <v>450086008</v>
      </c>
      <c r="C392" s="37" t="s">
        <v>523</v>
      </c>
      <c r="D392" s="38">
        <v>0</v>
      </c>
      <c r="E392" s="38">
        <v>0</v>
      </c>
      <c r="F392" s="38">
        <v>0</v>
      </c>
      <c r="G392" s="38">
        <v>3</v>
      </c>
      <c r="H392" s="38">
        <v>0</v>
      </c>
      <c r="I392" s="38">
        <v>0</v>
      </c>
      <c r="J392" s="38">
        <v>0</v>
      </c>
      <c r="K392" s="57">
        <v>0.11700000000000001</v>
      </c>
      <c r="L392" s="38">
        <v>0</v>
      </c>
      <c r="M392" s="38">
        <v>0</v>
      </c>
      <c r="N392" s="38">
        <v>0</v>
      </c>
      <c r="O392" s="38">
        <v>0</v>
      </c>
      <c r="P392" s="38">
        <v>0</v>
      </c>
      <c r="Q392" s="38">
        <v>3</v>
      </c>
      <c r="R392" s="57">
        <v>1</v>
      </c>
      <c r="S392" s="38">
        <v>7</v>
      </c>
      <c r="T392" s="35"/>
      <c r="U392" s="35">
        <v>450</v>
      </c>
      <c r="V392" s="35">
        <v>86</v>
      </c>
      <c r="W392" s="35">
        <v>8</v>
      </c>
      <c r="X392" s="58">
        <v>32116.091039999999</v>
      </c>
      <c r="Y392" s="58">
        <v>10705</v>
      </c>
    </row>
    <row r="393" spans="1:25" s="58" customFormat="1" ht="12">
      <c r="A393" s="56">
        <v>450</v>
      </c>
      <c r="B393" s="35">
        <v>450086086</v>
      </c>
      <c r="C393" s="37" t="s">
        <v>523</v>
      </c>
      <c r="D393" s="38">
        <v>0</v>
      </c>
      <c r="E393" s="38">
        <v>0</v>
      </c>
      <c r="F393" s="38">
        <v>11</v>
      </c>
      <c r="G393" s="38">
        <v>38</v>
      </c>
      <c r="H393" s="38">
        <v>26</v>
      </c>
      <c r="I393" s="38">
        <v>0</v>
      </c>
      <c r="J393" s="38">
        <v>0</v>
      </c>
      <c r="K393" s="57">
        <v>2.9249999999999998</v>
      </c>
      <c r="L393" s="38">
        <v>0</v>
      </c>
      <c r="M393" s="38">
        <v>0</v>
      </c>
      <c r="N393" s="38">
        <v>0</v>
      </c>
      <c r="O393" s="38">
        <v>0</v>
      </c>
      <c r="P393" s="38">
        <v>22</v>
      </c>
      <c r="Q393" s="38">
        <v>75</v>
      </c>
      <c r="R393" s="57">
        <v>1</v>
      </c>
      <c r="S393" s="38">
        <v>8</v>
      </c>
      <c r="T393" s="35"/>
      <c r="U393" s="35">
        <v>450</v>
      </c>
      <c r="V393" s="35">
        <v>86</v>
      </c>
      <c r="W393" s="35">
        <v>86</v>
      </c>
      <c r="X393" s="58">
        <v>921732.10600000003</v>
      </c>
      <c r="Y393" s="58">
        <v>12290</v>
      </c>
    </row>
    <row r="394" spans="1:25" s="58" customFormat="1" ht="12">
      <c r="A394" s="56">
        <v>450</v>
      </c>
      <c r="B394" s="35">
        <v>450086114</v>
      </c>
      <c r="C394" s="37" t="s">
        <v>523</v>
      </c>
      <c r="D394" s="38">
        <v>0</v>
      </c>
      <c r="E394" s="38">
        <v>0</v>
      </c>
      <c r="F394" s="38">
        <v>0</v>
      </c>
      <c r="G394" s="38">
        <v>0</v>
      </c>
      <c r="H394" s="38">
        <v>1</v>
      </c>
      <c r="I394" s="38">
        <v>0</v>
      </c>
      <c r="J394" s="38">
        <v>0</v>
      </c>
      <c r="K394" s="57">
        <v>3.9E-2</v>
      </c>
      <c r="L394" s="38">
        <v>0</v>
      </c>
      <c r="M394" s="38">
        <v>0</v>
      </c>
      <c r="N394" s="38">
        <v>0</v>
      </c>
      <c r="O394" s="38">
        <v>0</v>
      </c>
      <c r="P394" s="38">
        <v>1</v>
      </c>
      <c r="Q394" s="38">
        <v>1</v>
      </c>
      <c r="R394" s="57">
        <v>1</v>
      </c>
      <c r="S394" s="38">
        <v>10</v>
      </c>
      <c r="T394" s="35"/>
      <c r="U394" s="35">
        <v>450</v>
      </c>
      <c r="V394" s="35">
        <v>86</v>
      </c>
      <c r="W394" s="35">
        <v>114</v>
      </c>
      <c r="X394" s="58">
        <v>16911.503680000002</v>
      </c>
      <c r="Y394" s="58">
        <v>16912</v>
      </c>
    </row>
    <row r="395" spans="1:25" s="58" customFormat="1" ht="12">
      <c r="A395" s="56">
        <v>450</v>
      </c>
      <c r="B395" s="35">
        <v>450086117</v>
      </c>
      <c r="C395" s="37" t="s">
        <v>523</v>
      </c>
      <c r="D395" s="38">
        <v>0</v>
      </c>
      <c r="E395" s="38">
        <v>0</v>
      </c>
      <c r="F395" s="38">
        <v>0</v>
      </c>
      <c r="G395" s="38">
        <v>1</v>
      </c>
      <c r="H395" s="38">
        <v>0</v>
      </c>
      <c r="I395" s="38">
        <v>0</v>
      </c>
      <c r="J395" s="38">
        <v>0</v>
      </c>
      <c r="K395" s="57">
        <v>3.9E-2</v>
      </c>
      <c r="L395" s="38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1</v>
      </c>
      <c r="R395" s="57">
        <v>1</v>
      </c>
      <c r="S395" s="38">
        <v>6</v>
      </c>
      <c r="T395" s="35"/>
      <c r="U395" s="35">
        <v>450</v>
      </c>
      <c r="V395" s="35">
        <v>86</v>
      </c>
      <c r="W395" s="35">
        <v>117</v>
      </c>
      <c r="X395" s="58">
        <v>10705.36368</v>
      </c>
      <c r="Y395" s="58">
        <v>10705</v>
      </c>
    </row>
    <row r="396" spans="1:25" s="58" customFormat="1" ht="12">
      <c r="A396" s="56">
        <v>450</v>
      </c>
      <c r="B396" s="35">
        <v>450086127</v>
      </c>
      <c r="C396" s="37" t="s">
        <v>523</v>
      </c>
      <c r="D396" s="38">
        <v>0</v>
      </c>
      <c r="E396" s="38">
        <v>0</v>
      </c>
      <c r="F396" s="38">
        <v>0</v>
      </c>
      <c r="G396" s="38">
        <v>2</v>
      </c>
      <c r="H396" s="38">
        <v>0</v>
      </c>
      <c r="I396" s="38">
        <v>0</v>
      </c>
      <c r="J396" s="38">
        <v>0</v>
      </c>
      <c r="K396" s="57">
        <v>7.8E-2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2</v>
      </c>
      <c r="R396" s="57">
        <v>1</v>
      </c>
      <c r="S396" s="38">
        <v>5</v>
      </c>
      <c r="T396" s="35"/>
      <c r="U396" s="35">
        <v>450</v>
      </c>
      <c r="V396" s="35">
        <v>86</v>
      </c>
      <c r="W396" s="35">
        <v>127</v>
      </c>
      <c r="X396" s="58">
        <v>21410.727360000001</v>
      </c>
      <c r="Y396" s="58">
        <v>10705</v>
      </c>
    </row>
    <row r="397" spans="1:25" s="58" customFormat="1" ht="12">
      <c r="A397" s="56">
        <v>450</v>
      </c>
      <c r="B397" s="35">
        <v>450086137</v>
      </c>
      <c r="C397" s="37" t="s">
        <v>523</v>
      </c>
      <c r="D397" s="38">
        <v>0</v>
      </c>
      <c r="E397" s="38">
        <v>0</v>
      </c>
      <c r="F397" s="38">
        <v>1</v>
      </c>
      <c r="G397" s="38">
        <v>1</v>
      </c>
      <c r="H397" s="38">
        <v>0</v>
      </c>
      <c r="I397" s="38">
        <v>0</v>
      </c>
      <c r="J397" s="38">
        <v>0</v>
      </c>
      <c r="K397" s="57">
        <v>7.8E-2</v>
      </c>
      <c r="L397" s="38">
        <v>0</v>
      </c>
      <c r="M397" s="38">
        <v>0</v>
      </c>
      <c r="N397" s="38">
        <v>0</v>
      </c>
      <c r="O397" s="38">
        <v>0</v>
      </c>
      <c r="P397" s="38">
        <v>2</v>
      </c>
      <c r="Q397" s="38">
        <v>2</v>
      </c>
      <c r="R397" s="57">
        <v>1</v>
      </c>
      <c r="S397" s="38">
        <v>12</v>
      </c>
      <c r="T397" s="35"/>
      <c r="U397" s="35">
        <v>450</v>
      </c>
      <c r="V397" s="35">
        <v>86</v>
      </c>
      <c r="W397" s="35">
        <v>137</v>
      </c>
      <c r="X397" s="58">
        <v>36508.797360000004</v>
      </c>
      <c r="Y397" s="58">
        <v>18254</v>
      </c>
    </row>
    <row r="398" spans="1:25" s="58" customFormat="1" ht="12">
      <c r="A398" s="56">
        <v>450</v>
      </c>
      <c r="B398" s="35">
        <v>450086210</v>
      </c>
      <c r="C398" s="37" t="s">
        <v>523</v>
      </c>
      <c r="D398" s="38">
        <v>0</v>
      </c>
      <c r="E398" s="38">
        <v>0</v>
      </c>
      <c r="F398" s="38">
        <v>8</v>
      </c>
      <c r="G398" s="38">
        <v>37</v>
      </c>
      <c r="H398" s="38">
        <v>50</v>
      </c>
      <c r="I398" s="38">
        <v>0</v>
      </c>
      <c r="J398" s="38">
        <v>0</v>
      </c>
      <c r="K398" s="57">
        <v>3.7050000000000001</v>
      </c>
      <c r="L398" s="38">
        <v>0</v>
      </c>
      <c r="M398" s="38">
        <v>0</v>
      </c>
      <c r="N398" s="38">
        <v>0</v>
      </c>
      <c r="O398" s="38">
        <v>0</v>
      </c>
      <c r="P398" s="38">
        <v>19</v>
      </c>
      <c r="Q398" s="38">
        <v>95</v>
      </c>
      <c r="R398" s="57">
        <v>1</v>
      </c>
      <c r="S398" s="38">
        <v>6</v>
      </c>
      <c r="T398" s="35"/>
      <c r="U398" s="35">
        <v>450</v>
      </c>
      <c r="V398" s="35">
        <v>86</v>
      </c>
      <c r="W398" s="35">
        <v>210</v>
      </c>
      <c r="X398" s="58">
        <v>1095924.4896</v>
      </c>
      <c r="Y398" s="58">
        <v>11536</v>
      </c>
    </row>
    <row r="399" spans="1:25" s="58" customFormat="1" ht="12">
      <c r="A399" s="56">
        <v>450</v>
      </c>
      <c r="B399" s="35">
        <v>450086275</v>
      </c>
      <c r="C399" s="37" t="s">
        <v>523</v>
      </c>
      <c r="D399" s="38">
        <v>0</v>
      </c>
      <c r="E399" s="38">
        <v>0</v>
      </c>
      <c r="F399" s="38">
        <v>0</v>
      </c>
      <c r="G399" s="38">
        <v>6</v>
      </c>
      <c r="H399" s="38">
        <v>0</v>
      </c>
      <c r="I399" s="38">
        <v>0</v>
      </c>
      <c r="J399" s="38">
        <v>0</v>
      </c>
      <c r="K399" s="57">
        <v>0.23400000000000001</v>
      </c>
      <c r="L399" s="38">
        <v>0</v>
      </c>
      <c r="M399" s="38">
        <v>0</v>
      </c>
      <c r="N399" s="38">
        <v>0</v>
      </c>
      <c r="O399" s="38">
        <v>0</v>
      </c>
      <c r="P399" s="38">
        <v>2</v>
      </c>
      <c r="Q399" s="38">
        <v>6</v>
      </c>
      <c r="R399" s="57">
        <v>1</v>
      </c>
      <c r="S399" s="38">
        <v>4</v>
      </c>
      <c r="T399" s="35"/>
      <c r="U399" s="35">
        <v>450</v>
      </c>
      <c r="V399" s="35">
        <v>86</v>
      </c>
      <c r="W399" s="35">
        <v>275</v>
      </c>
      <c r="X399" s="58">
        <v>73352.702079999988</v>
      </c>
      <c r="Y399" s="58">
        <v>12225</v>
      </c>
    </row>
    <row r="400" spans="1:25" s="58" customFormat="1" ht="12">
      <c r="A400" s="56">
        <v>450</v>
      </c>
      <c r="B400" s="35">
        <v>450086278</v>
      </c>
      <c r="C400" s="37" t="s">
        <v>523</v>
      </c>
      <c r="D400" s="38">
        <v>0</v>
      </c>
      <c r="E400" s="38">
        <v>0</v>
      </c>
      <c r="F400" s="38">
        <v>0</v>
      </c>
      <c r="G400" s="38">
        <v>9</v>
      </c>
      <c r="H400" s="38">
        <v>3</v>
      </c>
      <c r="I400" s="38">
        <v>0</v>
      </c>
      <c r="J400" s="38">
        <v>0</v>
      </c>
      <c r="K400" s="57">
        <v>0.46800000000000003</v>
      </c>
      <c r="L400" s="38">
        <v>0</v>
      </c>
      <c r="M400" s="38">
        <v>0</v>
      </c>
      <c r="N400" s="38">
        <v>0</v>
      </c>
      <c r="O400" s="38">
        <v>0</v>
      </c>
      <c r="P400" s="38">
        <v>4</v>
      </c>
      <c r="Q400" s="38">
        <v>12</v>
      </c>
      <c r="R400" s="57">
        <v>1</v>
      </c>
      <c r="S400" s="38">
        <v>7</v>
      </c>
      <c r="T400" s="35"/>
      <c r="U400" s="35">
        <v>450</v>
      </c>
      <c r="V400" s="35">
        <v>86</v>
      </c>
      <c r="W400" s="35">
        <v>278</v>
      </c>
      <c r="X400" s="58">
        <v>149400.72415999998</v>
      </c>
      <c r="Y400" s="58">
        <v>12450</v>
      </c>
    </row>
    <row r="401" spans="1:25" s="58" customFormat="1" ht="12">
      <c r="A401" s="56">
        <v>450</v>
      </c>
      <c r="B401" s="35">
        <v>450086327</v>
      </c>
      <c r="C401" s="37" t="s">
        <v>523</v>
      </c>
      <c r="D401" s="38">
        <v>0</v>
      </c>
      <c r="E401" s="38">
        <v>0</v>
      </c>
      <c r="F401" s="38">
        <v>0</v>
      </c>
      <c r="G401" s="38">
        <v>1</v>
      </c>
      <c r="H401" s="38">
        <v>1</v>
      </c>
      <c r="I401" s="38">
        <v>0</v>
      </c>
      <c r="J401" s="38">
        <v>0</v>
      </c>
      <c r="K401" s="57">
        <v>7.8E-2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2</v>
      </c>
      <c r="R401" s="57">
        <v>1</v>
      </c>
      <c r="S401" s="38">
        <v>6</v>
      </c>
      <c r="T401" s="35"/>
      <c r="U401" s="35">
        <v>450</v>
      </c>
      <c r="V401" s="35">
        <v>86</v>
      </c>
      <c r="W401" s="35">
        <v>327</v>
      </c>
      <c r="X401" s="58">
        <v>21037.007360000003</v>
      </c>
      <c r="Y401" s="58">
        <v>10519</v>
      </c>
    </row>
    <row r="402" spans="1:25" s="58" customFormat="1" ht="12">
      <c r="A402" s="56">
        <v>450</v>
      </c>
      <c r="B402" s="35">
        <v>450086337</v>
      </c>
      <c r="C402" s="37" t="s">
        <v>523</v>
      </c>
      <c r="D402" s="38">
        <v>0</v>
      </c>
      <c r="E402" s="38">
        <v>0</v>
      </c>
      <c r="F402" s="38">
        <v>0</v>
      </c>
      <c r="G402" s="38">
        <v>1</v>
      </c>
      <c r="H402" s="38">
        <v>1</v>
      </c>
      <c r="I402" s="38">
        <v>0</v>
      </c>
      <c r="J402" s="38">
        <v>0</v>
      </c>
      <c r="K402" s="57">
        <v>7.8E-2</v>
      </c>
      <c r="L402" s="38">
        <v>0</v>
      </c>
      <c r="M402" s="38">
        <v>0</v>
      </c>
      <c r="N402" s="38">
        <v>0</v>
      </c>
      <c r="O402" s="38">
        <v>0</v>
      </c>
      <c r="P402" s="38">
        <v>2</v>
      </c>
      <c r="Q402" s="38">
        <v>2</v>
      </c>
      <c r="R402" s="57">
        <v>1</v>
      </c>
      <c r="S402" s="38">
        <v>6</v>
      </c>
      <c r="T402" s="35"/>
      <c r="U402" s="35">
        <v>450</v>
      </c>
      <c r="V402" s="35">
        <v>86</v>
      </c>
      <c r="W402" s="35">
        <v>337</v>
      </c>
      <c r="X402" s="58">
        <v>31355.447360000002</v>
      </c>
      <c r="Y402" s="58">
        <v>15678</v>
      </c>
    </row>
    <row r="403" spans="1:25" s="58" customFormat="1" ht="12">
      <c r="A403" s="56">
        <v>450</v>
      </c>
      <c r="B403" s="35">
        <v>450086340</v>
      </c>
      <c r="C403" s="37" t="s">
        <v>523</v>
      </c>
      <c r="D403" s="38">
        <v>0</v>
      </c>
      <c r="E403" s="38">
        <v>0</v>
      </c>
      <c r="F403" s="38">
        <v>0</v>
      </c>
      <c r="G403" s="38">
        <v>4</v>
      </c>
      <c r="H403" s="38">
        <v>1</v>
      </c>
      <c r="I403" s="38">
        <v>0</v>
      </c>
      <c r="J403" s="38">
        <v>0</v>
      </c>
      <c r="K403" s="57">
        <v>0.19500000000000001</v>
      </c>
      <c r="L403" s="38">
        <v>0</v>
      </c>
      <c r="M403" s="38">
        <v>0</v>
      </c>
      <c r="N403" s="38">
        <v>0</v>
      </c>
      <c r="O403" s="38">
        <v>0</v>
      </c>
      <c r="P403" s="38">
        <v>0</v>
      </c>
      <c r="Q403" s="38">
        <v>5</v>
      </c>
      <c r="R403" s="57">
        <v>1</v>
      </c>
      <c r="S403" s="38">
        <v>7</v>
      </c>
      <c r="T403" s="35"/>
      <c r="U403" s="35">
        <v>450</v>
      </c>
      <c r="V403" s="35">
        <v>86</v>
      </c>
      <c r="W403" s="35">
        <v>340</v>
      </c>
      <c r="X403" s="58">
        <v>53153.098400000003</v>
      </c>
      <c r="Y403" s="58">
        <v>10631</v>
      </c>
    </row>
    <row r="404" spans="1:25" s="58" customFormat="1" ht="12">
      <c r="A404" s="56">
        <v>450</v>
      </c>
      <c r="B404" s="35">
        <v>450086605</v>
      </c>
      <c r="C404" s="37" t="s">
        <v>523</v>
      </c>
      <c r="D404" s="38">
        <v>0</v>
      </c>
      <c r="E404" s="38">
        <v>0</v>
      </c>
      <c r="F404" s="38">
        <v>0</v>
      </c>
      <c r="G404" s="38">
        <v>0</v>
      </c>
      <c r="H404" s="38">
        <v>4</v>
      </c>
      <c r="I404" s="38">
        <v>0</v>
      </c>
      <c r="J404" s="38">
        <v>0</v>
      </c>
      <c r="K404" s="57">
        <v>0.156</v>
      </c>
      <c r="L404" s="38">
        <v>0</v>
      </c>
      <c r="M404" s="38">
        <v>0</v>
      </c>
      <c r="N404" s="38">
        <v>0</v>
      </c>
      <c r="O404" s="38">
        <v>0</v>
      </c>
      <c r="P404" s="38">
        <v>0</v>
      </c>
      <c r="Q404" s="38">
        <v>4</v>
      </c>
      <c r="R404" s="57">
        <v>1</v>
      </c>
      <c r="S404" s="38">
        <v>6</v>
      </c>
      <c r="T404" s="35"/>
      <c r="U404" s="35">
        <v>450</v>
      </c>
      <c r="V404" s="35">
        <v>86</v>
      </c>
      <c r="W404" s="35">
        <v>605</v>
      </c>
      <c r="X404" s="58">
        <v>41326.574720000004</v>
      </c>
      <c r="Y404" s="58">
        <v>10332</v>
      </c>
    </row>
    <row r="405" spans="1:25" s="58" customFormat="1" ht="12">
      <c r="A405" s="56">
        <v>450</v>
      </c>
      <c r="B405" s="35">
        <v>450086683</v>
      </c>
      <c r="C405" s="37" t="s">
        <v>523</v>
      </c>
      <c r="D405" s="38">
        <v>0</v>
      </c>
      <c r="E405" s="38">
        <v>0</v>
      </c>
      <c r="F405" s="38">
        <v>0</v>
      </c>
      <c r="G405" s="38">
        <v>0</v>
      </c>
      <c r="H405" s="38">
        <v>7</v>
      </c>
      <c r="I405" s="38">
        <v>0</v>
      </c>
      <c r="J405" s="38">
        <v>0</v>
      </c>
      <c r="K405" s="57">
        <v>0.27300000000000002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7</v>
      </c>
      <c r="R405" s="57">
        <v>1</v>
      </c>
      <c r="S405" s="38">
        <v>4</v>
      </c>
      <c r="T405" s="35"/>
      <c r="U405" s="35">
        <v>450</v>
      </c>
      <c r="V405" s="35">
        <v>86</v>
      </c>
      <c r="W405" s="35">
        <v>683</v>
      </c>
      <c r="X405" s="58">
        <v>72321.50576</v>
      </c>
      <c r="Y405" s="58">
        <v>10332</v>
      </c>
    </row>
    <row r="406" spans="1:25" s="58" customFormat="1" ht="12">
      <c r="A406" s="56">
        <v>453</v>
      </c>
      <c r="B406" s="35">
        <v>453137005</v>
      </c>
      <c r="C406" s="37" t="s">
        <v>524</v>
      </c>
      <c r="D406" s="38">
        <v>0</v>
      </c>
      <c r="E406" s="38">
        <v>0</v>
      </c>
      <c r="F406" s="38">
        <v>0</v>
      </c>
      <c r="G406" s="38">
        <v>3</v>
      </c>
      <c r="H406" s="38">
        <v>0</v>
      </c>
      <c r="I406" s="38">
        <v>0</v>
      </c>
      <c r="J406" s="38">
        <v>0</v>
      </c>
      <c r="K406" s="57">
        <v>0.11700000000000001</v>
      </c>
      <c r="L406" s="38">
        <v>0</v>
      </c>
      <c r="M406" s="38">
        <v>0</v>
      </c>
      <c r="N406" s="38">
        <v>0</v>
      </c>
      <c r="O406" s="38">
        <v>0</v>
      </c>
      <c r="P406" s="38">
        <v>1</v>
      </c>
      <c r="Q406" s="38">
        <v>3</v>
      </c>
      <c r="R406" s="57">
        <v>1</v>
      </c>
      <c r="S406" s="38">
        <v>8</v>
      </c>
      <c r="T406" s="35"/>
      <c r="U406" s="35">
        <v>453</v>
      </c>
      <c r="V406" s="35">
        <v>137</v>
      </c>
      <c r="W406" s="35">
        <v>5</v>
      </c>
      <c r="X406" s="58">
        <v>37985.63104</v>
      </c>
      <c r="Y406" s="58">
        <v>12662</v>
      </c>
    </row>
    <row r="407" spans="1:25" s="58" customFormat="1" ht="12">
      <c r="A407" s="56">
        <v>453</v>
      </c>
      <c r="B407" s="35">
        <v>453137061</v>
      </c>
      <c r="C407" s="37" t="s">
        <v>524</v>
      </c>
      <c r="D407" s="38">
        <v>0</v>
      </c>
      <c r="E407" s="38">
        <v>0</v>
      </c>
      <c r="F407" s="38">
        <v>9</v>
      </c>
      <c r="G407" s="38">
        <v>47</v>
      </c>
      <c r="H407" s="38">
        <v>24</v>
      </c>
      <c r="I407" s="38">
        <v>0</v>
      </c>
      <c r="J407" s="38">
        <v>0</v>
      </c>
      <c r="K407" s="57">
        <v>3.12</v>
      </c>
      <c r="L407" s="38">
        <v>0</v>
      </c>
      <c r="M407" s="38">
        <v>7</v>
      </c>
      <c r="N407" s="38">
        <v>0</v>
      </c>
      <c r="O407" s="38">
        <v>0</v>
      </c>
      <c r="P407" s="38">
        <v>64</v>
      </c>
      <c r="Q407" s="38">
        <v>80</v>
      </c>
      <c r="R407" s="57">
        <v>1</v>
      </c>
      <c r="S407" s="38">
        <v>11</v>
      </c>
      <c r="T407" s="35"/>
      <c r="U407" s="35">
        <v>453</v>
      </c>
      <c r="V407" s="35">
        <v>137</v>
      </c>
      <c r="W407" s="35">
        <v>61</v>
      </c>
      <c r="X407" s="58">
        <v>1319025.1743999999</v>
      </c>
      <c r="Y407" s="58">
        <v>16488</v>
      </c>
    </row>
    <row r="408" spans="1:25" s="58" customFormat="1" ht="12">
      <c r="A408" s="56">
        <v>453</v>
      </c>
      <c r="B408" s="35">
        <v>453137086</v>
      </c>
      <c r="C408" s="37" t="s">
        <v>524</v>
      </c>
      <c r="D408" s="38">
        <v>0</v>
      </c>
      <c r="E408" s="38">
        <v>0</v>
      </c>
      <c r="F408" s="38">
        <v>0</v>
      </c>
      <c r="G408" s="38">
        <v>0</v>
      </c>
      <c r="H408" s="38">
        <v>1</v>
      </c>
      <c r="I408" s="38">
        <v>0</v>
      </c>
      <c r="J408" s="38">
        <v>0</v>
      </c>
      <c r="K408" s="57">
        <v>3.9E-2</v>
      </c>
      <c r="L408" s="38">
        <v>0</v>
      </c>
      <c r="M408" s="38">
        <v>0</v>
      </c>
      <c r="N408" s="38">
        <v>0</v>
      </c>
      <c r="O408" s="38">
        <v>0</v>
      </c>
      <c r="P408" s="38">
        <v>1</v>
      </c>
      <c r="Q408" s="38">
        <v>1</v>
      </c>
      <c r="R408" s="57">
        <v>1</v>
      </c>
      <c r="S408" s="38">
        <v>8</v>
      </c>
      <c r="T408" s="35"/>
      <c r="U408" s="35">
        <v>453</v>
      </c>
      <c r="V408" s="35">
        <v>137</v>
      </c>
      <c r="W408" s="35">
        <v>86</v>
      </c>
      <c r="X408" s="58">
        <v>16201.183679999998</v>
      </c>
      <c r="Y408" s="58">
        <v>16201</v>
      </c>
    </row>
    <row r="409" spans="1:25" s="58" customFormat="1" ht="12">
      <c r="A409" s="56">
        <v>453</v>
      </c>
      <c r="B409" s="35">
        <v>453137114</v>
      </c>
      <c r="C409" s="37" t="s">
        <v>524</v>
      </c>
      <c r="D409" s="38">
        <v>0</v>
      </c>
      <c r="E409" s="38">
        <v>0</v>
      </c>
      <c r="F409" s="38">
        <v>0</v>
      </c>
      <c r="G409" s="38">
        <v>1</v>
      </c>
      <c r="H409" s="38">
        <v>1</v>
      </c>
      <c r="I409" s="38">
        <v>0</v>
      </c>
      <c r="J409" s="38">
        <v>0</v>
      </c>
      <c r="K409" s="57">
        <v>7.8E-2</v>
      </c>
      <c r="L409" s="38">
        <v>0</v>
      </c>
      <c r="M409" s="38">
        <v>0</v>
      </c>
      <c r="N409" s="38">
        <v>0</v>
      </c>
      <c r="O409" s="38">
        <v>0</v>
      </c>
      <c r="P409" s="38">
        <v>2</v>
      </c>
      <c r="Q409" s="38">
        <v>2</v>
      </c>
      <c r="R409" s="57">
        <v>1</v>
      </c>
      <c r="S409" s="38">
        <v>10</v>
      </c>
      <c r="T409" s="35"/>
      <c r="U409" s="35">
        <v>453</v>
      </c>
      <c r="V409" s="35">
        <v>137</v>
      </c>
      <c r="W409" s="35">
        <v>114</v>
      </c>
      <c r="X409" s="58">
        <v>34196.727360000004</v>
      </c>
      <c r="Y409" s="58">
        <v>17098</v>
      </c>
    </row>
    <row r="410" spans="1:25" s="58" customFormat="1" ht="12">
      <c r="A410" s="56">
        <v>453</v>
      </c>
      <c r="B410" s="35">
        <v>453137137</v>
      </c>
      <c r="C410" s="37" t="s">
        <v>524</v>
      </c>
      <c r="D410" s="38">
        <v>0</v>
      </c>
      <c r="E410" s="38">
        <v>0</v>
      </c>
      <c r="F410" s="38">
        <v>56</v>
      </c>
      <c r="G410" s="38">
        <v>259</v>
      </c>
      <c r="H410" s="38">
        <v>159</v>
      </c>
      <c r="I410" s="38">
        <v>0</v>
      </c>
      <c r="J410" s="38">
        <v>0</v>
      </c>
      <c r="K410" s="57">
        <v>18.486000000000001</v>
      </c>
      <c r="L410" s="38">
        <v>0</v>
      </c>
      <c r="M410" s="38">
        <v>50</v>
      </c>
      <c r="N410" s="38">
        <v>8</v>
      </c>
      <c r="O410" s="38">
        <v>0</v>
      </c>
      <c r="P410" s="38">
        <v>441</v>
      </c>
      <c r="Q410" s="38">
        <v>474</v>
      </c>
      <c r="R410" s="57">
        <v>1</v>
      </c>
      <c r="S410" s="38">
        <v>12</v>
      </c>
      <c r="T410" s="35"/>
      <c r="U410" s="35">
        <v>453</v>
      </c>
      <c r="V410" s="35">
        <v>137</v>
      </c>
      <c r="W410" s="35">
        <v>137</v>
      </c>
      <c r="X410" s="58">
        <v>8512077.2743199989</v>
      </c>
      <c r="Y410" s="58">
        <v>17958</v>
      </c>
    </row>
    <row r="411" spans="1:25" s="58" customFormat="1" ht="12">
      <c r="A411" s="56">
        <v>453</v>
      </c>
      <c r="B411" s="35">
        <v>453137161</v>
      </c>
      <c r="C411" s="37" t="s">
        <v>524</v>
      </c>
      <c r="D411" s="38">
        <v>0</v>
      </c>
      <c r="E411" s="38">
        <v>0</v>
      </c>
      <c r="F411" s="38">
        <v>0</v>
      </c>
      <c r="G411" s="38">
        <v>1</v>
      </c>
      <c r="H411" s="38">
        <v>0</v>
      </c>
      <c r="I411" s="38">
        <v>0</v>
      </c>
      <c r="J411" s="38">
        <v>0</v>
      </c>
      <c r="K411" s="57">
        <v>3.9E-2</v>
      </c>
      <c r="L411" s="38">
        <v>0</v>
      </c>
      <c r="M411" s="38">
        <v>0</v>
      </c>
      <c r="N411" s="38">
        <v>0</v>
      </c>
      <c r="O411" s="38">
        <v>0</v>
      </c>
      <c r="P411" s="38">
        <v>1</v>
      </c>
      <c r="Q411" s="38">
        <v>1</v>
      </c>
      <c r="R411" s="57">
        <v>1</v>
      </c>
      <c r="S411" s="38">
        <v>8</v>
      </c>
      <c r="T411" s="35"/>
      <c r="U411" s="35">
        <v>453</v>
      </c>
      <c r="V411" s="35">
        <v>137</v>
      </c>
      <c r="W411" s="35">
        <v>161</v>
      </c>
      <c r="X411" s="58">
        <v>16574.903680000003</v>
      </c>
      <c r="Y411" s="58">
        <v>16575</v>
      </c>
    </row>
    <row r="412" spans="1:25" s="58" customFormat="1" ht="12">
      <c r="A412" s="56">
        <v>453</v>
      </c>
      <c r="B412" s="35">
        <v>453137210</v>
      </c>
      <c r="C412" s="37" t="s">
        <v>524</v>
      </c>
      <c r="D412" s="38">
        <v>0</v>
      </c>
      <c r="E412" s="38">
        <v>0</v>
      </c>
      <c r="F412" s="38">
        <v>0</v>
      </c>
      <c r="G412" s="38">
        <v>1</v>
      </c>
      <c r="H412" s="38">
        <v>1</v>
      </c>
      <c r="I412" s="38">
        <v>0</v>
      </c>
      <c r="J412" s="38">
        <v>0</v>
      </c>
      <c r="K412" s="57">
        <v>7.8E-2</v>
      </c>
      <c r="L412" s="38">
        <v>0</v>
      </c>
      <c r="M412" s="38">
        <v>0</v>
      </c>
      <c r="N412" s="38">
        <v>0</v>
      </c>
      <c r="O412" s="38">
        <v>0</v>
      </c>
      <c r="P412" s="38">
        <v>2</v>
      </c>
      <c r="Q412" s="38">
        <v>2</v>
      </c>
      <c r="R412" s="57">
        <v>1</v>
      </c>
      <c r="S412" s="38">
        <v>6</v>
      </c>
      <c r="T412" s="35"/>
      <c r="U412" s="35">
        <v>453</v>
      </c>
      <c r="V412" s="35">
        <v>137</v>
      </c>
      <c r="W412" s="35">
        <v>210</v>
      </c>
      <c r="X412" s="58">
        <v>31355.447360000002</v>
      </c>
      <c r="Y412" s="58">
        <v>15678</v>
      </c>
    </row>
    <row r="413" spans="1:25" s="58" customFormat="1" ht="12">
      <c r="A413" s="56">
        <v>453</v>
      </c>
      <c r="B413" s="35">
        <v>453137227</v>
      </c>
      <c r="C413" s="37" t="s">
        <v>524</v>
      </c>
      <c r="D413" s="38">
        <v>0</v>
      </c>
      <c r="E413" s="38">
        <v>0</v>
      </c>
      <c r="F413" s="38">
        <v>0</v>
      </c>
      <c r="G413" s="38">
        <v>1</v>
      </c>
      <c r="H413" s="38">
        <v>0</v>
      </c>
      <c r="I413" s="38">
        <v>0</v>
      </c>
      <c r="J413" s="38">
        <v>0</v>
      </c>
      <c r="K413" s="57">
        <v>3.9E-2</v>
      </c>
      <c r="L413" s="38">
        <v>0</v>
      </c>
      <c r="M413" s="38">
        <v>0</v>
      </c>
      <c r="N413" s="38">
        <v>0</v>
      </c>
      <c r="O413" s="38">
        <v>0</v>
      </c>
      <c r="P413" s="38">
        <v>1</v>
      </c>
      <c r="Q413" s="38">
        <v>1</v>
      </c>
      <c r="R413" s="57">
        <v>1</v>
      </c>
      <c r="S413" s="38">
        <v>10</v>
      </c>
      <c r="T413" s="35"/>
      <c r="U413" s="35">
        <v>453</v>
      </c>
      <c r="V413" s="35">
        <v>137</v>
      </c>
      <c r="W413" s="35">
        <v>227</v>
      </c>
      <c r="X413" s="58">
        <v>17285.223679999999</v>
      </c>
      <c r="Y413" s="58">
        <v>17285</v>
      </c>
    </row>
    <row r="414" spans="1:25" s="58" customFormat="1" ht="12">
      <c r="A414" s="56">
        <v>453</v>
      </c>
      <c r="B414" s="35">
        <v>453137278</v>
      </c>
      <c r="C414" s="37" t="s">
        <v>524</v>
      </c>
      <c r="D414" s="38">
        <v>0</v>
      </c>
      <c r="E414" s="38">
        <v>0</v>
      </c>
      <c r="F414" s="38">
        <v>3</v>
      </c>
      <c r="G414" s="38">
        <v>6</v>
      </c>
      <c r="H414" s="38">
        <v>0</v>
      </c>
      <c r="I414" s="38">
        <v>0</v>
      </c>
      <c r="J414" s="38">
        <v>0</v>
      </c>
      <c r="K414" s="57">
        <v>0.35099999999999998</v>
      </c>
      <c r="L414" s="38">
        <v>0</v>
      </c>
      <c r="M414" s="38">
        <v>0</v>
      </c>
      <c r="N414" s="38">
        <v>0</v>
      </c>
      <c r="O414" s="38">
        <v>0</v>
      </c>
      <c r="P414" s="38">
        <v>8</v>
      </c>
      <c r="Q414" s="38">
        <v>9</v>
      </c>
      <c r="R414" s="57">
        <v>1</v>
      </c>
      <c r="S414" s="38">
        <v>7</v>
      </c>
      <c r="T414" s="35"/>
      <c r="U414" s="35">
        <v>453</v>
      </c>
      <c r="V414" s="35">
        <v>137</v>
      </c>
      <c r="W414" s="35">
        <v>278</v>
      </c>
      <c r="X414" s="58">
        <v>140304.22311999998</v>
      </c>
      <c r="Y414" s="58">
        <v>15589</v>
      </c>
    </row>
    <row r="415" spans="1:25" s="58" customFormat="1" ht="12">
      <c r="A415" s="56">
        <v>453</v>
      </c>
      <c r="B415" s="35">
        <v>453137281</v>
      </c>
      <c r="C415" s="37" t="s">
        <v>524</v>
      </c>
      <c r="D415" s="38">
        <v>0</v>
      </c>
      <c r="E415" s="38">
        <v>0</v>
      </c>
      <c r="F415" s="38">
        <v>7</v>
      </c>
      <c r="G415" s="38">
        <v>53</v>
      </c>
      <c r="H415" s="38">
        <v>33</v>
      </c>
      <c r="I415" s="38">
        <v>0</v>
      </c>
      <c r="J415" s="38">
        <v>0</v>
      </c>
      <c r="K415" s="57">
        <v>3.6269999999999998</v>
      </c>
      <c r="L415" s="38">
        <v>0</v>
      </c>
      <c r="M415" s="38">
        <v>6</v>
      </c>
      <c r="N415" s="38">
        <v>0</v>
      </c>
      <c r="O415" s="38">
        <v>0</v>
      </c>
      <c r="P415" s="38">
        <v>82</v>
      </c>
      <c r="Q415" s="38">
        <v>93</v>
      </c>
      <c r="R415" s="57">
        <v>1</v>
      </c>
      <c r="S415" s="38">
        <v>12</v>
      </c>
      <c r="T415" s="35"/>
      <c r="U415" s="35">
        <v>453</v>
      </c>
      <c r="V415" s="35">
        <v>137</v>
      </c>
      <c r="W415" s="35">
        <v>281</v>
      </c>
      <c r="X415" s="58">
        <v>1620434.97224</v>
      </c>
      <c r="Y415" s="58">
        <v>17424</v>
      </c>
    </row>
    <row r="416" spans="1:25" s="58" customFormat="1" ht="12">
      <c r="A416" s="56">
        <v>453</v>
      </c>
      <c r="B416" s="35">
        <v>453137325</v>
      </c>
      <c r="C416" s="37" t="s">
        <v>524</v>
      </c>
      <c r="D416" s="38">
        <v>0</v>
      </c>
      <c r="E416" s="38">
        <v>0</v>
      </c>
      <c r="F416" s="38">
        <v>0</v>
      </c>
      <c r="G416" s="38">
        <v>1</v>
      </c>
      <c r="H416" s="38">
        <v>2</v>
      </c>
      <c r="I416" s="38">
        <v>0</v>
      </c>
      <c r="J416" s="38">
        <v>0</v>
      </c>
      <c r="K416" s="57">
        <v>0.11700000000000001</v>
      </c>
      <c r="L416" s="38">
        <v>0</v>
      </c>
      <c r="M416" s="38">
        <v>0</v>
      </c>
      <c r="N416" s="38">
        <v>0</v>
      </c>
      <c r="O416" s="38">
        <v>0</v>
      </c>
      <c r="P416" s="38">
        <v>1</v>
      </c>
      <c r="Q416" s="38">
        <v>3</v>
      </c>
      <c r="R416" s="57">
        <v>1</v>
      </c>
      <c r="S416" s="38">
        <v>10</v>
      </c>
      <c r="T416" s="35"/>
      <c r="U416" s="35">
        <v>453</v>
      </c>
      <c r="V416" s="35">
        <v>137</v>
      </c>
      <c r="W416" s="35">
        <v>325</v>
      </c>
      <c r="X416" s="58">
        <v>37948.511039999998</v>
      </c>
      <c r="Y416" s="58">
        <v>12650</v>
      </c>
    </row>
    <row r="417" spans="1:25" s="58" customFormat="1" ht="12">
      <c r="A417" s="56">
        <v>453</v>
      </c>
      <c r="B417" s="35">
        <v>453137332</v>
      </c>
      <c r="C417" s="37" t="s">
        <v>524</v>
      </c>
      <c r="D417" s="38">
        <v>0</v>
      </c>
      <c r="E417" s="38">
        <v>0</v>
      </c>
      <c r="F417" s="38">
        <v>3</v>
      </c>
      <c r="G417" s="38">
        <v>5</v>
      </c>
      <c r="H417" s="38">
        <v>6</v>
      </c>
      <c r="I417" s="38">
        <v>0</v>
      </c>
      <c r="J417" s="38">
        <v>0</v>
      </c>
      <c r="K417" s="57">
        <v>0.54600000000000004</v>
      </c>
      <c r="L417" s="38">
        <v>0</v>
      </c>
      <c r="M417" s="38">
        <v>1</v>
      </c>
      <c r="N417" s="38">
        <v>0</v>
      </c>
      <c r="O417" s="38">
        <v>0</v>
      </c>
      <c r="P417" s="38">
        <v>10</v>
      </c>
      <c r="Q417" s="38">
        <v>14</v>
      </c>
      <c r="R417" s="57">
        <v>1</v>
      </c>
      <c r="S417" s="38">
        <v>10</v>
      </c>
      <c r="T417" s="35"/>
      <c r="U417" s="35">
        <v>453</v>
      </c>
      <c r="V417" s="35">
        <v>137</v>
      </c>
      <c r="W417" s="35">
        <v>332</v>
      </c>
      <c r="X417" s="58">
        <v>215996.45152</v>
      </c>
      <c r="Y417" s="58">
        <v>15428</v>
      </c>
    </row>
    <row r="418" spans="1:25" s="58" customFormat="1" ht="12">
      <c r="A418" s="56">
        <v>453</v>
      </c>
      <c r="B418" s="35">
        <v>453137680</v>
      </c>
      <c r="C418" s="37" t="s">
        <v>524</v>
      </c>
      <c r="D418" s="38">
        <v>0</v>
      </c>
      <c r="E418" s="38">
        <v>0</v>
      </c>
      <c r="F418" s="38">
        <v>0</v>
      </c>
      <c r="G418" s="38">
        <v>2</v>
      </c>
      <c r="H418" s="38">
        <v>0</v>
      </c>
      <c r="I418" s="38">
        <v>0</v>
      </c>
      <c r="J418" s="38">
        <v>0</v>
      </c>
      <c r="K418" s="57">
        <v>7.8E-2</v>
      </c>
      <c r="L418" s="38">
        <v>0</v>
      </c>
      <c r="M418" s="38">
        <v>0</v>
      </c>
      <c r="N418" s="38">
        <v>0</v>
      </c>
      <c r="O418" s="38">
        <v>0</v>
      </c>
      <c r="P418" s="38">
        <v>2</v>
      </c>
      <c r="Q418" s="38">
        <v>2</v>
      </c>
      <c r="R418" s="57">
        <v>1</v>
      </c>
      <c r="S418" s="38">
        <v>5</v>
      </c>
      <c r="T418" s="35"/>
      <c r="U418" s="35">
        <v>453</v>
      </c>
      <c r="V418" s="35">
        <v>137</v>
      </c>
      <c r="W418" s="35">
        <v>680</v>
      </c>
      <c r="X418" s="58">
        <v>30827.107360000005</v>
      </c>
      <c r="Y418" s="58">
        <v>15414</v>
      </c>
    </row>
    <row r="419" spans="1:25" s="58" customFormat="1" ht="12">
      <c r="A419" s="56">
        <v>454</v>
      </c>
      <c r="B419" s="35">
        <v>454149009</v>
      </c>
      <c r="C419" s="37" t="s">
        <v>525</v>
      </c>
      <c r="D419" s="38">
        <v>0</v>
      </c>
      <c r="E419" s="38">
        <v>0</v>
      </c>
      <c r="F419" s="38">
        <v>1</v>
      </c>
      <c r="G419" s="38">
        <v>2</v>
      </c>
      <c r="H419" s="38">
        <v>0</v>
      </c>
      <c r="I419" s="38">
        <v>0</v>
      </c>
      <c r="J419" s="38">
        <v>0</v>
      </c>
      <c r="K419" s="57">
        <v>0.11700000000000001</v>
      </c>
      <c r="L419" s="38">
        <v>0</v>
      </c>
      <c r="M419" s="38">
        <v>3</v>
      </c>
      <c r="N419" s="38">
        <v>0</v>
      </c>
      <c r="O419" s="38">
        <v>0</v>
      </c>
      <c r="P419" s="38">
        <v>3</v>
      </c>
      <c r="Q419" s="38">
        <v>3</v>
      </c>
      <c r="R419" s="57">
        <v>1</v>
      </c>
      <c r="S419" s="38">
        <v>3</v>
      </c>
      <c r="T419" s="35"/>
      <c r="U419" s="35">
        <v>454</v>
      </c>
      <c r="V419" s="35">
        <v>149</v>
      </c>
      <c r="W419" s="35">
        <v>9</v>
      </c>
      <c r="X419" s="58">
        <v>53472.531039999994</v>
      </c>
      <c r="Y419" s="58">
        <v>17824</v>
      </c>
    </row>
    <row r="420" spans="1:25" s="58" customFormat="1" ht="12">
      <c r="A420" s="56">
        <v>454</v>
      </c>
      <c r="B420" s="35">
        <v>454149128</v>
      </c>
      <c r="C420" s="37" t="s">
        <v>525</v>
      </c>
      <c r="D420" s="38">
        <v>4</v>
      </c>
      <c r="E420" s="38">
        <v>0</v>
      </c>
      <c r="F420" s="38">
        <v>3</v>
      </c>
      <c r="G420" s="38">
        <v>9</v>
      </c>
      <c r="H420" s="38">
        <v>11</v>
      </c>
      <c r="I420" s="38">
        <v>0</v>
      </c>
      <c r="J420" s="38">
        <v>0</v>
      </c>
      <c r="K420" s="57">
        <v>0.89700000000000002</v>
      </c>
      <c r="L420" s="38">
        <v>0</v>
      </c>
      <c r="M420" s="38">
        <v>3</v>
      </c>
      <c r="N420" s="38">
        <v>0</v>
      </c>
      <c r="O420" s="38">
        <v>0</v>
      </c>
      <c r="P420" s="38">
        <v>22</v>
      </c>
      <c r="Q420" s="38">
        <v>25</v>
      </c>
      <c r="R420" s="57">
        <v>1</v>
      </c>
      <c r="S420" s="38">
        <v>10</v>
      </c>
      <c r="T420" s="35"/>
      <c r="U420" s="35">
        <v>454</v>
      </c>
      <c r="V420" s="35">
        <v>149</v>
      </c>
      <c r="W420" s="35">
        <v>128</v>
      </c>
      <c r="X420" s="58">
        <v>413786.86464000004</v>
      </c>
      <c r="Y420" s="58">
        <v>16551</v>
      </c>
    </row>
    <row r="421" spans="1:25" s="58" customFormat="1" ht="12">
      <c r="A421" s="56">
        <v>454</v>
      </c>
      <c r="B421" s="35">
        <v>454149149</v>
      </c>
      <c r="C421" s="37" t="s">
        <v>525</v>
      </c>
      <c r="D421" s="38">
        <v>93</v>
      </c>
      <c r="E421" s="38">
        <v>0</v>
      </c>
      <c r="F421" s="38">
        <v>94</v>
      </c>
      <c r="G421" s="38">
        <v>373</v>
      </c>
      <c r="H421" s="38">
        <v>175</v>
      </c>
      <c r="I421" s="38">
        <v>0</v>
      </c>
      <c r="J421" s="38">
        <v>0</v>
      </c>
      <c r="K421" s="57">
        <v>25.038</v>
      </c>
      <c r="L421" s="38">
        <v>0</v>
      </c>
      <c r="M421" s="38">
        <v>219</v>
      </c>
      <c r="N421" s="38">
        <v>6</v>
      </c>
      <c r="O421" s="38">
        <v>0</v>
      </c>
      <c r="P421" s="38">
        <v>595</v>
      </c>
      <c r="Q421" s="38">
        <v>689</v>
      </c>
      <c r="R421" s="57">
        <v>1</v>
      </c>
      <c r="S421" s="38">
        <v>12</v>
      </c>
      <c r="T421" s="35"/>
      <c r="U421" s="35">
        <v>454</v>
      </c>
      <c r="V421" s="35">
        <v>149</v>
      </c>
      <c r="W421" s="35">
        <v>149</v>
      </c>
      <c r="X421" s="58">
        <v>12363348.002560001</v>
      </c>
      <c r="Y421" s="58">
        <v>17944</v>
      </c>
    </row>
    <row r="422" spans="1:25" s="58" customFormat="1" ht="12">
      <c r="A422" s="56">
        <v>454</v>
      </c>
      <c r="B422" s="35">
        <v>454149181</v>
      </c>
      <c r="C422" s="37" t="s">
        <v>525</v>
      </c>
      <c r="D422" s="38">
        <v>3</v>
      </c>
      <c r="E422" s="38">
        <v>0</v>
      </c>
      <c r="F422" s="38">
        <v>6</v>
      </c>
      <c r="G422" s="38">
        <v>47</v>
      </c>
      <c r="H422" s="38">
        <v>32</v>
      </c>
      <c r="I422" s="38">
        <v>0</v>
      </c>
      <c r="J422" s="38">
        <v>0</v>
      </c>
      <c r="K422" s="57">
        <v>3.3149999999999999</v>
      </c>
      <c r="L422" s="38">
        <v>0</v>
      </c>
      <c r="M422" s="38">
        <v>19</v>
      </c>
      <c r="N422" s="38">
        <v>1</v>
      </c>
      <c r="O422" s="38">
        <v>0</v>
      </c>
      <c r="P422" s="38">
        <v>73</v>
      </c>
      <c r="Q422" s="38">
        <v>87</v>
      </c>
      <c r="R422" s="57">
        <v>1</v>
      </c>
      <c r="S422" s="38">
        <v>10</v>
      </c>
      <c r="T422" s="35"/>
      <c r="U422" s="35">
        <v>454</v>
      </c>
      <c r="V422" s="35">
        <v>149</v>
      </c>
      <c r="W422" s="35">
        <v>181</v>
      </c>
      <c r="X422" s="58">
        <v>1446833.2627999999</v>
      </c>
      <c r="Y422" s="58">
        <v>16630</v>
      </c>
    </row>
    <row r="423" spans="1:25" s="58" customFormat="1" ht="12">
      <c r="A423" s="56">
        <v>454</v>
      </c>
      <c r="B423" s="35">
        <v>454149211</v>
      </c>
      <c r="C423" s="37" t="s">
        <v>525</v>
      </c>
      <c r="D423" s="38">
        <v>0</v>
      </c>
      <c r="E423" s="38">
        <v>0</v>
      </c>
      <c r="F423" s="38">
        <v>0</v>
      </c>
      <c r="G423" s="38">
        <v>1</v>
      </c>
      <c r="H423" s="38">
        <v>0</v>
      </c>
      <c r="I423" s="38">
        <v>0</v>
      </c>
      <c r="J423" s="38">
        <v>0</v>
      </c>
      <c r="K423" s="57">
        <v>3.9E-2</v>
      </c>
      <c r="L423" s="38">
        <v>0</v>
      </c>
      <c r="M423" s="38">
        <v>0</v>
      </c>
      <c r="N423" s="38">
        <v>0</v>
      </c>
      <c r="O423" s="38">
        <v>0</v>
      </c>
      <c r="P423" s="38">
        <v>1</v>
      </c>
      <c r="Q423" s="38">
        <v>1</v>
      </c>
      <c r="R423" s="57">
        <v>1</v>
      </c>
      <c r="S423" s="38">
        <v>5</v>
      </c>
      <c r="T423" s="35"/>
      <c r="U423" s="35">
        <v>454</v>
      </c>
      <c r="V423" s="35">
        <v>149</v>
      </c>
      <c r="W423" s="35">
        <v>211</v>
      </c>
      <c r="X423" s="58">
        <v>15413.553680000003</v>
      </c>
      <c r="Y423" s="58">
        <v>15414</v>
      </c>
    </row>
    <row r="424" spans="1:25" s="58" customFormat="1" ht="12">
      <c r="A424" s="56">
        <v>455</v>
      </c>
      <c r="B424" s="35">
        <v>455128105</v>
      </c>
      <c r="C424" s="37" t="s">
        <v>526</v>
      </c>
      <c r="D424" s="38">
        <v>0</v>
      </c>
      <c r="E424" s="38">
        <v>0</v>
      </c>
      <c r="F424" s="38">
        <v>0</v>
      </c>
      <c r="G424" s="38">
        <v>2</v>
      </c>
      <c r="H424" s="38">
        <v>0</v>
      </c>
      <c r="I424" s="38">
        <v>0</v>
      </c>
      <c r="J424" s="38">
        <v>0</v>
      </c>
      <c r="K424" s="57">
        <v>7.8E-2</v>
      </c>
      <c r="L424" s="38">
        <v>0</v>
      </c>
      <c r="M424" s="38">
        <v>0</v>
      </c>
      <c r="N424" s="38">
        <v>0</v>
      </c>
      <c r="O424" s="38">
        <v>0</v>
      </c>
      <c r="P424" s="38">
        <v>0</v>
      </c>
      <c r="Q424" s="38">
        <v>2</v>
      </c>
      <c r="R424" s="57">
        <v>1</v>
      </c>
      <c r="S424" s="38">
        <v>3</v>
      </c>
      <c r="T424" s="35"/>
      <c r="U424" s="35">
        <v>455</v>
      </c>
      <c r="V424" s="35">
        <v>128</v>
      </c>
      <c r="W424" s="35">
        <v>105</v>
      </c>
      <c r="X424" s="58">
        <v>21410.727360000001</v>
      </c>
      <c r="Y424" s="58">
        <v>10705</v>
      </c>
    </row>
    <row r="425" spans="1:25" s="58" customFormat="1" ht="12">
      <c r="A425" s="56">
        <v>455</v>
      </c>
      <c r="B425" s="35">
        <v>455128128</v>
      </c>
      <c r="C425" s="37" t="s">
        <v>526</v>
      </c>
      <c r="D425" s="38">
        <v>0</v>
      </c>
      <c r="E425" s="38">
        <v>0</v>
      </c>
      <c r="F425" s="38">
        <v>35</v>
      </c>
      <c r="G425" s="38">
        <v>155</v>
      </c>
      <c r="H425" s="38">
        <v>98</v>
      </c>
      <c r="I425" s="38">
        <v>0</v>
      </c>
      <c r="J425" s="38">
        <v>0</v>
      </c>
      <c r="K425" s="57">
        <v>11.231999999999999</v>
      </c>
      <c r="L425" s="38">
        <v>0</v>
      </c>
      <c r="M425" s="38">
        <v>17</v>
      </c>
      <c r="N425" s="38">
        <v>2</v>
      </c>
      <c r="O425" s="38">
        <v>0</v>
      </c>
      <c r="P425" s="38">
        <v>137</v>
      </c>
      <c r="Q425" s="38">
        <v>288</v>
      </c>
      <c r="R425" s="57">
        <v>1</v>
      </c>
      <c r="S425" s="38">
        <v>10</v>
      </c>
      <c r="T425" s="35"/>
      <c r="U425" s="35">
        <v>455</v>
      </c>
      <c r="V425" s="35">
        <v>128</v>
      </c>
      <c r="W425" s="35">
        <v>128</v>
      </c>
      <c r="X425" s="58">
        <v>3998190.83984</v>
      </c>
      <c r="Y425" s="58">
        <v>13883</v>
      </c>
    </row>
    <row r="426" spans="1:25" s="58" customFormat="1" ht="12">
      <c r="A426" s="56">
        <v>455</v>
      </c>
      <c r="B426" s="35">
        <v>455128149</v>
      </c>
      <c r="C426" s="37" t="s">
        <v>526</v>
      </c>
      <c r="D426" s="38">
        <v>0</v>
      </c>
      <c r="E426" s="38">
        <v>0</v>
      </c>
      <c r="F426" s="38">
        <v>0</v>
      </c>
      <c r="G426" s="38">
        <v>2</v>
      </c>
      <c r="H426" s="38">
        <v>2</v>
      </c>
      <c r="I426" s="38">
        <v>0</v>
      </c>
      <c r="J426" s="38">
        <v>0</v>
      </c>
      <c r="K426" s="57">
        <v>0.156</v>
      </c>
      <c r="L426" s="38">
        <v>0</v>
      </c>
      <c r="M426" s="38">
        <v>0</v>
      </c>
      <c r="N426" s="38">
        <v>0</v>
      </c>
      <c r="O426" s="38">
        <v>0</v>
      </c>
      <c r="P426" s="38">
        <v>2</v>
      </c>
      <c r="Q426" s="38">
        <v>4</v>
      </c>
      <c r="R426" s="57">
        <v>1</v>
      </c>
      <c r="S426" s="38">
        <v>12</v>
      </c>
      <c r="T426" s="35"/>
      <c r="U426" s="35">
        <v>455</v>
      </c>
      <c r="V426" s="35">
        <v>128</v>
      </c>
      <c r="W426" s="35">
        <v>149</v>
      </c>
      <c r="X426" s="58">
        <v>57225.114720000005</v>
      </c>
      <c r="Y426" s="58">
        <v>14306</v>
      </c>
    </row>
    <row r="427" spans="1:25" s="58" customFormat="1" ht="12">
      <c r="A427" s="56">
        <v>455</v>
      </c>
      <c r="B427" s="35">
        <v>455128181</v>
      </c>
      <c r="C427" s="37" t="s">
        <v>526</v>
      </c>
      <c r="D427" s="38">
        <v>0</v>
      </c>
      <c r="E427" s="38">
        <v>0</v>
      </c>
      <c r="F427" s="38">
        <v>0</v>
      </c>
      <c r="G427" s="38">
        <v>1</v>
      </c>
      <c r="H427" s="38">
        <v>2</v>
      </c>
      <c r="I427" s="38">
        <v>0</v>
      </c>
      <c r="J427" s="38">
        <v>0</v>
      </c>
      <c r="K427" s="57">
        <v>0.11700000000000001</v>
      </c>
      <c r="L427" s="38">
        <v>0</v>
      </c>
      <c r="M427" s="38">
        <v>0</v>
      </c>
      <c r="N427" s="38">
        <v>0</v>
      </c>
      <c r="O427" s="38">
        <v>0</v>
      </c>
      <c r="P427" s="38">
        <v>0</v>
      </c>
      <c r="Q427" s="38">
        <v>3</v>
      </c>
      <c r="R427" s="57">
        <v>1</v>
      </c>
      <c r="S427" s="38">
        <v>10</v>
      </c>
      <c r="T427" s="35"/>
      <c r="U427" s="35">
        <v>455</v>
      </c>
      <c r="V427" s="35">
        <v>128</v>
      </c>
      <c r="W427" s="35">
        <v>181</v>
      </c>
      <c r="X427" s="58">
        <v>31368.651040000001</v>
      </c>
      <c r="Y427" s="58">
        <v>10456</v>
      </c>
    </row>
    <row r="428" spans="1:25" s="58" customFormat="1" ht="12">
      <c r="A428" s="56">
        <v>455</v>
      </c>
      <c r="B428" s="35">
        <v>455128211</v>
      </c>
      <c r="C428" s="37" t="s">
        <v>526</v>
      </c>
      <c r="D428" s="38">
        <v>0</v>
      </c>
      <c r="E428" s="38">
        <v>0</v>
      </c>
      <c r="F428" s="38">
        <v>0</v>
      </c>
      <c r="G428" s="38">
        <v>2</v>
      </c>
      <c r="H428" s="38">
        <v>0</v>
      </c>
      <c r="I428" s="38">
        <v>0</v>
      </c>
      <c r="J428" s="38">
        <v>0</v>
      </c>
      <c r="K428" s="57">
        <v>7.8E-2</v>
      </c>
      <c r="L428" s="38">
        <v>0</v>
      </c>
      <c r="M428" s="38">
        <v>0</v>
      </c>
      <c r="N428" s="38">
        <v>0</v>
      </c>
      <c r="O428" s="38">
        <v>0</v>
      </c>
      <c r="P428" s="38">
        <v>2</v>
      </c>
      <c r="Q428" s="38">
        <v>2</v>
      </c>
      <c r="R428" s="57">
        <v>1</v>
      </c>
      <c r="S428" s="38">
        <v>5</v>
      </c>
      <c r="T428" s="35"/>
      <c r="U428" s="35">
        <v>455</v>
      </c>
      <c r="V428" s="35">
        <v>128</v>
      </c>
      <c r="W428" s="35">
        <v>211</v>
      </c>
      <c r="X428" s="58">
        <v>30827.107360000005</v>
      </c>
      <c r="Y428" s="58">
        <v>15414</v>
      </c>
    </row>
    <row r="429" spans="1:25" s="58" customFormat="1" ht="12">
      <c r="A429" s="56">
        <v>455</v>
      </c>
      <c r="B429" s="35">
        <v>455128305</v>
      </c>
      <c r="C429" s="37" t="s">
        <v>526</v>
      </c>
      <c r="D429" s="38">
        <v>0</v>
      </c>
      <c r="E429" s="38">
        <v>0</v>
      </c>
      <c r="F429" s="38">
        <v>0</v>
      </c>
      <c r="G429" s="38">
        <v>1</v>
      </c>
      <c r="H429" s="38">
        <v>1</v>
      </c>
      <c r="I429" s="38">
        <v>0</v>
      </c>
      <c r="J429" s="38">
        <v>0</v>
      </c>
      <c r="K429" s="57">
        <v>7.8E-2</v>
      </c>
      <c r="L429" s="38">
        <v>0</v>
      </c>
      <c r="M429" s="38">
        <v>0</v>
      </c>
      <c r="N429" s="38">
        <v>0</v>
      </c>
      <c r="O429" s="38">
        <v>0</v>
      </c>
      <c r="P429" s="38">
        <v>2</v>
      </c>
      <c r="Q429" s="38">
        <v>2</v>
      </c>
      <c r="R429" s="57">
        <v>1</v>
      </c>
      <c r="S429" s="38">
        <v>4</v>
      </c>
      <c r="T429" s="35"/>
      <c r="U429" s="35">
        <v>455</v>
      </c>
      <c r="V429" s="35">
        <v>128</v>
      </c>
      <c r="W429" s="35">
        <v>305</v>
      </c>
      <c r="X429" s="58">
        <v>30157.52736</v>
      </c>
      <c r="Y429" s="58">
        <v>15079</v>
      </c>
    </row>
    <row r="430" spans="1:25" s="58" customFormat="1" ht="12">
      <c r="A430" s="56">
        <v>455</v>
      </c>
      <c r="B430" s="35">
        <v>455128745</v>
      </c>
      <c r="C430" s="37" t="s">
        <v>526</v>
      </c>
      <c r="D430" s="38">
        <v>0</v>
      </c>
      <c r="E430" s="38">
        <v>0</v>
      </c>
      <c r="F430" s="38">
        <v>1</v>
      </c>
      <c r="G430" s="38">
        <v>4</v>
      </c>
      <c r="H430" s="38">
        <v>0</v>
      </c>
      <c r="I430" s="38">
        <v>0</v>
      </c>
      <c r="J430" s="38">
        <v>0</v>
      </c>
      <c r="K430" s="57">
        <v>0.19500000000000001</v>
      </c>
      <c r="L430" s="38">
        <v>0</v>
      </c>
      <c r="M430" s="38">
        <v>0</v>
      </c>
      <c r="N430" s="38">
        <v>0</v>
      </c>
      <c r="O430" s="38">
        <v>0</v>
      </c>
      <c r="P430" s="38">
        <v>2</v>
      </c>
      <c r="Q430" s="38">
        <v>5</v>
      </c>
      <c r="R430" s="57">
        <v>1</v>
      </c>
      <c r="S430" s="38">
        <v>4</v>
      </c>
      <c r="T430" s="35"/>
      <c r="U430" s="35">
        <v>455</v>
      </c>
      <c r="V430" s="35">
        <v>128</v>
      </c>
      <c r="W430" s="35">
        <v>745</v>
      </c>
      <c r="X430" s="58">
        <v>62594.308399999987</v>
      </c>
      <c r="Y430" s="58">
        <v>12519</v>
      </c>
    </row>
    <row r="431" spans="1:25" s="58" customFormat="1" ht="12">
      <c r="A431" s="56">
        <v>456</v>
      </c>
      <c r="B431" s="35">
        <v>456160009</v>
      </c>
      <c r="C431" s="37" t="s">
        <v>527</v>
      </c>
      <c r="D431" s="38">
        <v>0</v>
      </c>
      <c r="E431" s="38">
        <v>0</v>
      </c>
      <c r="F431" s="38">
        <v>0</v>
      </c>
      <c r="G431" s="38">
        <v>1</v>
      </c>
      <c r="H431" s="38">
        <v>0</v>
      </c>
      <c r="I431" s="38">
        <v>0</v>
      </c>
      <c r="J431" s="38">
        <v>0</v>
      </c>
      <c r="K431" s="57">
        <v>3.9E-2</v>
      </c>
      <c r="L431" s="38">
        <v>0</v>
      </c>
      <c r="M431" s="38">
        <v>0</v>
      </c>
      <c r="N431" s="38">
        <v>0</v>
      </c>
      <c r="O431" s="38">
        <v>0</v>
      </c>
      <c r="P431" s="38">
        <v>0</v>
      </c>
      <c r="Q431" s="38">
        <v>1</v>
      </c>
      <c r="R431" s="57">
        <v>1</v>
      </c>
      <c r="S431" s="38">
        <v>3</v>
      </c>
      <c r="T431" s="35"/>
      <c r="U431" s="35">
        <v>456</v>
      </c>
      <c r="V431" s="35">
        <v>160</v>
      </c>
      <c r="W431" s="35">
        <v>9</v>
      </c>
      <c r="X431" s="58">
        <v>10705.36368</v>
      </c>
      <c r="Y431" s="58">
        <v>10705</v>
      </c>
    </row>
    <row r="432" spans="1:25" s="58" customFormat="1" ht="12">
      <c r="A432" s="56">
        <v>456</v>
      </c>
      <c r="B432" s="35">
        <v>456160031</v>
      </c>
      <c r="C432" s="37" t="s">
        <v>527</v>
      </c>
      <c r="D432" s="38">
        <v>0</v>
      </c>
      <c r="E432" s="38">
        <v>0</v>
      </c>
      <c r="F432" s="38">
        <v>1</v>
      </c>
      <c r="G432" s="38">
        <v>3</v>
      </c>
      <c r="H432" s="38">
        <v>4</v>
      </c>
      <c r="I432" s="38">
        <v>0</v>
      </c>
      <c r="J432" s="38">
        <v>0</v>
      </c>
      <c r="K432" s="57">
        <v>0.312</v>
      </c>
      <c r="L432" s="38">
        <v>0</v>
      </c>
      <c r="M432" s="38">
        <v>2</v>
      </c>
      <c r="N432" s="38">
        <v>0</v>
      </c>
      <c r="O432" s="38">
        <v>0</v>
      </c>
      <c r="P432" s="38">
        <v>5</v>
      </c>
      <c r="Q432" s="38">
        <v>8</v>
      </c>
      <c r="R432" s="57">
        <v>1</v>
      </c>
      <c r="S432" s="38">
        <v>6</v>
      </c>
      <c r="T432" s="35"/>
      <c r="U432" s="35">
        <v>456</v>
      </c>
      <c r="V432" s="35">
        <v>160</v>
      </c>
      <c r="W432" s="35">
        <v>31</v>
      </c>
      <c r="X432" s="58">
        <v>115339.43944</v>
      </c>
      <c r="Y432" s="58">
        <v>14417</v>
      </c>
    </row>
    <row r="433" spans="1:25" s="58" customFormat="1" ht="12">
      <c r="A433" s="56">
        <v>456</v>
      </c>
      <c r="B433" s="35">
        <v>456160056</v>
      </c>
      <c r="C433" s="37" t="s">
        <v>527</v>
      </c>
      <c r="D433" s="38">
        <v>0</v>
      </c>
      <c r="E433" s="38">
        <v>0</v>
      </c>
      <c r="F433" s="38">
        <v>0</v>
      </c>
      <c r="G433" s="38">
        <v>2</v>
      </c>
      <c r="H433" s="38">
        <v>2</v>
      </c>
      <c r="I433" s="38">
        <v>0</v>
      </c>
      <c r="J433" s="38">
        <v>0</v>
      </c>
      <c r="K433" s="57">
        <v>0.156</v>
      </c>
      <c r="L433" s="38">
        <v>0</v>
      </c>
      <c r="M433" s="38">
        <v>0</v>
      </c>
      <c r="N433" s="38">
        <v>0</v>
      </c>
      <c r="O433" s="38">
        <v>0</v>
      </c>
      <c r="P433" s="38">
        <v>4</v>
      </c>
      <c r="Q433" s="38">
        <v>4</v>
      </c>
      <c r="R433" s="57">
        <v>1</v>
      </c>
      <c r="S433" s="38">
        <v>4</v>
      </c>
      <c r="T433" s="35"/>
      <c r="U433" s="35">
        <v>456</v>
      </c>
      <c r="V433" s="35">
        <v>160</v>
      </c>
      <c r="W433" s="35">
        <v>56</v>
      </c>
      <c r="X433" s="58">
        <v>60315.05472</v>
      </c>
      <c r="Y433" s="58">
        <v>15079</v>
      </c>
    </row>
    <row r="434" spans="1:25" s="58" customFormat="1" ht="12">
      <c r="A434" s="56">
        <v>456</v>
      </c>
      <c r="B434" s="35">
        <v>456160079</v>
      </c>
      <c r="C434" s="37" t="s">
        <v>527</v>
      </c>
      <c r="D434" s="38">
        <v>2</v>
      </c>
      <c r="E434" s="38">
        <v>0</v>
      </c>
      <c r="F434" s="38">
        <v>8</v>
      </c>
      <c r="G434" s="38">
        <v>23</v>
      </c>
      <c r="H434" s="38">
        <v>12</v>
      </c>
      <c r="I434" s="38">
        <v>0</v>
      </c>
      <c r="J434" s="38">
        <v>0</v>
      </c>
      <c r="K434" s="57">
        <v>1.677</v>
      </c>
      <c r="L434" s="38">
        <v>0</v>
      </c>
      <c r="M434" s="38">
        <v>18</v>
      </c>
      <c r="N434" s="38">
        <v>4</v>
      </c>
      <c r="O434" s="38">
        <v>0</v>
      </c>
      <c r="P434" s="38">
        <v>34</v>
      </c>
      <c r="Q434" s="38">
        <v>44</v>
      </c>
      <c r="R434" s="57">
        <v>1</v>
      </c>
      <c r="S434" s="38">
        <v>8</v>
      </c>
      <c r="T434" s="35"/>
      <c r="U434" s="35">
        <v>456</v>
      </c>
      <c r="V434" s="35">
        <v>160</v>
      </c>
      <c r="W434" s="35">
        <v>79</v>
      </c>
      <c r="X434" s="58">
        <v>725023.21824000007</v>
      </c>
      <c r="Y434" s="58">
        <v>16478</v>
      </c>
    </row>
    <row r="435" spans="1:25" s="58" customFormat="1" ht="12">
      <c r="A435" s="56">
        <v>456</v>
      </c>
      <c r="B435" s="35">
        <v>456160097</v>
      </c>
      <c r="C435" s="37" t="s">
        <v>527</v>
      </c>
      <c r="D435" s="38">
        <v>0</v>
      </c>
      <c r="E435" s="38">
        <v>0</v>
      </c>
      <c r="F435" s="38">
        <v>0</v>
      </c>
      <c r="G435" s="38">
        <v>2</v>
      </c>
      <c r="H435" s="38">
        <v>0</v>
      </c>
      <c r="I435" s="38">
        <v>0</v>
      </c>
      <c r="J435" s="38">
        <v>0</v>
      </c>
      <c r="K435" s="57">
        <v>7.8E-2</v>
      </c>
      <c r="L435" s="38">
        <v>0</v>
      </c>
      <c r="M435" s="38">
        <v>2</v>
      </c>
      <c r="N435" s="38">
        <v>0</v>
      </c>
      <c r="O435" s="38">
        <v>0</v>
      </c>
      <c r="P435" s="38">
        <v>2</v>
      </c>
      <c r="Q435" s="38">
        <v>2</v>
      </c>
      <c r="R435" s="57">
        <v>1</v>
      </c>
      <c r="S435" s="38">
        <v>11</v>
      </c>
      <c r="T435" s="35"/>
      <c r="U435" s="35">
        <v>456</v>
      </c>
      <c r="V435" s="35">
        <v>160</v>
      </c>
      <c r="W435" s="35">
        <v>97</v>
      </c>
      <c r="X435" s="58">
        <v>41014.487359999999</v>
      </c>
      <c r="Y435" s="58">
        <v>20507</v>
      </c>
    </row>
    <row r="436" spans="1:25" s="58" customFormat="1" ht="12">
      <c r="A436" s="56">
        <v>456</v>
      </c>
      <c r="B436" s="35">
        <v>456160128</v>
      </c>
      <c r="C436" s="37" t="s">
        <v>527</v>
      </c>
      <c r="D436" s="38">
        <v>0</v>
      </c>
      <c r="E436" s="38">
        <v>0</v>
      </c>
      <c r="F436" s="38">
        <v>0</v>
      </c>
      <c r="G436" s="38">
        <v>0</v>
      </c>
      <c r="H436" s="38">
        <v>1</v>
      </c>
      <c r="I436" s="38">
        <v>0</v>
      </c>
      <c r="J436" s="38">
        <v>0</v>
      </c>
      <c r="K436" s="57">
        <v>3.9E-2</v>
      </c>
      <c r="L436" s="38">
        <v>0</v>
      </c>
      <c r="M436" s="38">
        <v>0</v>
      </c>
      <c r="N436" s="38">
        <v>1</v>
      </c>
      <c r="O436" s="38">
        <v>0</v>
      </c>
      <c r="P436" s="38">
        <v>1</v>
      </c>
      <c r="Q436" s="38">
        <v>1</v>
      </c>
      <c r="R436" s="57">
        <v>1</v>
      </c>
      <c r="S436" s="38">
        <v>10</v>
      </c>
      <c r="T436" s="35"/>
      <c r="U436" s="35">
        <v>456</v>
      </c>
      <c r="V436" s="35">
        <v>160</v>
      </c>
      <c r="W436" s="35">
        <v>128</v>
      </c>
      <c r="X436" s="58">
        <v>19799.003679999998</v>
      </c>
      <c r="Y436" s="58">
        <v>19799</v>
      </c>
    </row>
    <row r="437" spans="1:25" s="58" customFormat="1" ht="12">
      <c r="A437" s="56">
        <v>456</v>
      </c>
      <c r="B437" s="35">
        <v>456160149</v>
      </c>
      <c r="C437" s="37" t="s">
        <v>527</v>
      </c>
      <c r="D437" s="38">
        <v>0</v>
      </c>
      <c r="E437" s="38">
        <v>0</v>
      </c>
      <c r="F437" s="38">
        <v>0</v>
      </c>
      <c r="G437" s="38">
        <v>3</v>
      </c>
      <c r="H437" s="38">
        <v>0</v>
      </c>
      <c r="I437" s="38">
        <v>0</v>
      </c>
      <c r="J437" s="38">
        <v>0</v>
      </c>
      <c r="K437" s="57">
        <v>0.11700000000000001</v>
      </c>
      <c r="L437" s="38">
        <v>0</v>
      </c>
      <c r="M437" s="38">
        <v>2</v>
      </c>
      <c r="N437" s="38">
        <v>0</v>
      </c>
      <c r="O437" s="38">
        <v>0</v>
      </c>
      <c r="P437" s="38">
        <v>3</v>
      </c>
      <c r="Q437" s="38">
        <v>3</v>
      </c>
      <c r="R437" s="57">
        <v>1</v>
      </c>
      <c r="S437" s="38">
        <v>12</v>
      </c>
      <c r="T437" s="35"/>
      <c r="U437" s="35">
        <v>456</v>
      </c>
      <c r="V437" s="35">
        <v>160</v>
      </c>
      <c r="W437" s="35">
        <v>149</v>
      </c>
      <c r="X437" s="58">
        <v>60291.081040000005</v>
      </c>
      <c r="Y437" s="58">
        <v>20097</v>
      </c>
    </row>
    <row r="438" spans="1:25" s="58" customFormat="1" ht="12">
      <c r="A438" s="56">
        <v>456</v>
      </c>
      <c r="B438" s="35">
        <v>456160153</v>
      </c>
      <c r="C438" s="37" t="s">
        <v>527</v>
      </c>
      <c r="D438" s="38">
        <v>0</v>
      </c>
      <c r="E438" s="38">
        <v>0</v>
      </c>
      <c r="F438" s="38">
        <v>0</v>
      </c>
      <c r="G438" s="38">
        <v>1</v>
      </c>
      <c r="H438" s="38">
        <v>1</v>
      </c>
      <c r="I438" s="38">
        <v>0</v>
      </c>
      <c r="J438" s="38">
        <v>0</v>
      </c>
      <c r="K438" s="57">
        <v>7.8E-2</v>
      </c>
      <c r="L438" s="38">
        <v>0</v>
      </c>
      <c r="M438" s="38">
        <v>1</v>
      </c>
      <c r="N438" s="38">
        <v>0</v>
      </c>
      <c r="O438" s="38">
        <v>0</v>
      </c>
      <c r="P438" s="38">
        <v>2</v>
      </c>
      <c r="Q438" s="38">
        <v>2</v>
      </c>
      <c r="R438" s="57">
        <v>1</v>
      </c>
      <c r="S438" s="38">
        <v>10</v>
      </c>
      <c r="T438" s="35"/>
      <c r="U438" s="35">
        <v>456</v>
      </c>
      <c r="V438" s="35">
        <v>160</v>
      </c>
      <c r="W438" s="35">
        <v>153</v>
      </c>
      <c r="X438" s="58">
        <v>36920.897360000003</v>
      </c>
      <c r="Y438" s="58">
        <v>18460</v>
      </c>
    </row>
    <row r="439" spans="1:25" s="58" customFormat="1" ht="12">
      <c r="A439" s="56">
        <v>456</v>
      </c>
      <c r="B439" s="35">
        <v>456160160</v>
      </c>
      <c r="C439" s="37" t="s">
        <v>527</v>
      </c>
      <c r="D439" s="38">
        <v>38</v>
      </c>
      <c r="E439" s="38">
        <v>0</v>
      </c>
      <c r="F439" s="38">
        <v>88</v>
      </c>
      <c r="G439" s="38">
        <v>406</v>
      </c>
      <c r="H439" s="38">
        <v>196</v>
      </c>
      <c r="I439" s="38">
        <v>0</v>
      </c>
      <c r="J439" s="38">
        <v>0</v>
      </c>
      <c r="K439" s="57">
        <v>26.91</v>
      </c>
      <c r="L439" s="38">
        <v>0</v>
      </c>
      <c r="M439" s="38">
        <v>311</v>
      </c>
      <c r="N439" s="38">
        <v>81</v>
      </c>
      <c r="O439" s="38">
        <v>0</v>
      </c>
      <c r="P439" s="38">
        <v>556</v>
      </c>
      <c r="Q439" s="38">
        <v>709</v>
      </c>
      <c r="R439" s="57">
        <v>1</v>
      </c>
      <c r="S439" s="38">
        <v>11</v>
      </c>
      <c r="T439" s="35"/>
      <c r="U439" s="35">
        <v>456</v>
      </c>
      <c r="V439" s="35">
        <v>160</v>
      </c>
      <c r="W439" s="35">
        <v>160</v>
      </c>
      <c r="X439" s="58">
        <v>12504685.0692</v>
      </c>
      <c r="Y439" s="58">
        <v>17637</v>
      </c>
    </row>
    <row r="440" spans="1:25" s="58" customFormat="1" ht="12">
      <c r="A440" s="56">
        <v>456</v>
      </c>
      <c r="B440" s="35">
        <v>456160170</v>
      </c>
      <c r="C440" s="37" t="s">
        <v>527</v>
      </c>
      <c r="D440" s="38">
        <v>0</v>
      </c>
      <c r="E440" s="38">
        <v>0</v>
      </c>
      <c r="F440" s="38">
        <v>0</v>
      </c>
      <c r="G440" s="38">
        <v>1</v>
      </c>
      <c r="H440" s="38">
        <v>1</v>
      </c>
      <c r="I440" s="38">
        <v>0</v>
      </c>
      <c r="J440" s="38">
        <v>0</v>
      </c>
      <c r="K440" s="57">
        <v>7.8E-2</v>
      </c>
      <c r="L440" s="38">
        <v>0</v>
      </c>
      <c r="M440" s="38">
        <v>1</v>
      </c>
      <c r="N440" s="38">
        <v>1</v>
      </c>
      <c r="O440" s="38">
        <v>0</v>
      </c>
      <c r="P440" s="38">
        <v>0</v>
      </c>
      <c r="Q440" s="38">
        <v>2</v>
      </c>
      <c r="R440" s="57">
        <v>1</v>
      </c>
      <c r="S440" s="38">
        <v>10</v>
      </c>
      <c r="T440" s="35"/>
      <c r="U440" s="35">
        <v>456</v>
      </c>
      <c r="V440" s="35">
        <v>160</v>
      </c>
      <c r="W440" s="35">
        <v>170</v>
      </c>
      <c r="X440" s="58">
        <v>26648.677360000005</v>
      </c>
      <c r="Y440" s="58">
        <v>13324</v>
      </c>
    </row>
    <row r="441" spans="1:25" s="58" customFormat="1" ht="12">
      <c r="A441" s="56">
        <v>456</v>
      </c>
      <c r="B441" s="35">
        <v>456160181</v>
      </c>
      <c r="C441" s="37" t="s">
        <v>527</v>
      </c>
      <c r="D441" s="38">
        <v>0</v>
      </c>
      <c r="E441" s="38">
        <v>0</v>
      </c>
      <c r="F441" s="38">
        <v>0</v>
      </c>
      <c r="G441" s="38">
        <v>0</v>
      </c>
      <c r="H441" s="38">
        <v>1</v>
      </c>
      <c r="I441" s="38">
        <v>0</v>
      </c>
      <c r="J441" s="38">
        <v>0</v>
      </c>
      <c r="K441" s="57">
        <v>3.9E-2</v>
      </c>
      <c r="L441" s="38">
        <v>0</v>
      </c>
      <c r="M441" s="38">
        <v>0</v>
      </c>
      <c r="N441" s="38">
        <v>0</v>
      </c>
      <c r="O441" s="38">
        <v>0</v>
      </c>
      <c r="P441" s="38">
        <v>1</v>
      </c>
      <c r="Q441" s="38">
        <v>1</v>
      </c>
      <c r="R441" s="57">
        <v>1</v>
      </c>
      <c r="S441" s="38">
        <v>10</v>
      </c>
      <c r="T441" s="35"/>
      <c r="U441" s="35">
        <v>456</v>
      </c>
      <c r="V441" s="35">
        <v>160</v>
      </c>
      <c r="W441" s="35">
        <v>181</v>
      </c>
      <c r="X441" s="58">
        <v>16911.503680000002</v>
      </c>
      <c r="Y441" s="58">
        <v>16912</v>
      </c>
    </row>
    <row r="442" spans="1:25" s="58" customFormat="1" ht="12">
      <c r="A442" s="56">
        <v>456</v>
      </c>
      <c r="B442" s="35">
        <v>456160295</v>
      </c>
      <c r="C442" s="37" t="s">
        <v>527</v>
      </c>
      <c r="D442" s="38">
        <v>0</v>
      </c>
      <c r="E442" s="38">
        <v>0</v>
      </c>
      <c r="F442" s="38">
        <v>1</v>
      </c>
      <c r="G442" s="38">
        <v>1</v>
      </c>
      <c r="H442" s="38">
        <v>4</v>
      </c>
      <c r="I442" s="38">
        <v>0</v>
      </c>
      <c r="J442" s="38">
        <v>0</v>
      </c>
      <c r="K442" s="57">
        <v>0.23400000000000001</v>
      </c>
      <c r="L442" s="38">
        <v>0</v>
      </c>
      <c r="M442" s="38">
        <v>0</v>
      </c>
      <c r="N442" s="38">
        <v>0</v>
      </c>
      <c r="O442" s="38">
        <v>0</v>
      </c>
      <c r="P442" s="38">
        <v>4</v>
      </c>
      <c r="Q442" s="38">
        <v>6</v>
      </c>
      <c r="R442" s="57">
        <v>1</v>
      </c>
      <c r="S442" s="38">
        <v>5</v>
      </c>
      <c r="T442" s="35"/>
      <c r="U442" s="35">
        <v>456</v>
      </c>
      <c r="V442" s="35">
        <v>160</v>
      </c>
      <c r="W442" s="35">
        <v>295</v>
      </c>
      <c r="X442" s="58">
        <v>81517.032079999975</v>
      </c>
      <c r="Y442" s="58">
        <v>13586</v>
      </c>
    </row>
    <row r="443" spans="1:25" s="58" customFormat="1" ht="12">
      <c r="A443" s="56">
        <v>456</v>
      </c>
      <c r="B443" s="35">
        <v>456160301</v>
      </c>
      <c r="C443" s="37" t="s">
        <v>527</v>
      </c>
      <c r="D443" s="38">
        <v>0</v>
      </c>
      <c r="E443" s="38">
        <v>0</v>
      </c>
      <c r="F443" s="38">
        <v>1</v>
      </c>
      <c r="G443" s="38">
        <v>2</v>
      </c>
      <c r="H443" s="38">
        <v>1</v>
      </c>
      <c r="I443" s="38">
        <v>0</v>
      </c>
      <c r="J443" s="38">
        <v>0</v>
      </c>
      <c r="K443" s="57">
        <v>0.156</v>
      </c>
      <c r="L443" s="38">
        <v>0</v>
      </c>
      <c r="M443" s="38">
        <v>2</v>
      </c>
      <c r="N443" s="38">
        <v>0</v>
      </c>
      <c r="O443" s="38">
        <v>0</v>
      </c>
      <c r="P443" s="38">
        <v>4</v>
      </c>
      <c r="Q443" s="38">
        <v>4</v>
      </c>
      <c r="R443" s="57">
        <v>1</v>
      </c>
      <c r="S443" s="38">
        <v>6</v>
      </c>
      <c r="T443" s="35"/>
      <c r="U443" s="35">
        <v>456</v>
      </c>
      <c r="V443" s="35">
        <v>160</v>
      </c>
      <c r="W443" s="35">
        <v>301</v>
      </c>
      <c r="X443" s="58">
        <v>68479.92472000001</v>
      </c>
      <c r="Y443" s="58">
        <v>17120</v>
      </c>
    </row>
    <row r="444" spans="1:25" s="58" customFormat="1" ht="12">
      <c r="A444" s="56">
        <v>456</v>
      </c>
      <c r="B444" s="35">
        <v>456160616</v>
      </c>
      <c r="C444" s="37" t="s">
        <v>527</v>
      </c>
      <c r="D444" s="38">
        <v>0</v>
      </c>
      <c r="E444" s="38">
        <v>0</v>
      </c>
      <c r="F444" s="38">
        <v>0</v>
      </c>
      <c r="G444" s="38">
        <v>0</v>
      </c>
      <c r="H444" s="38">
        <v>2</v>
      </c>
      <c r="I444" s="38">
        <v>0</v>
      </c>
      <c r="J444" s="38">
        <v>0</v>
      </c>
      <c r="K444" s="57">
        <v>7.8E-2</v>
      </c>
      <c r="L444" s="38">
        <v>0</v>
      </c>
      <c r="M444" s="38">
        <v>0</v>
      </c>
      <c r="N444" s="38">
        <v>1</v>
      </c>
      <c r="O444" s="38">
        <v>0</v>
      </c>
      <c r="P444" s="38">
        <v>2</v>
      </c>
      <c r="Q444" s="38">
        <v>2</v>
      </c>
      <c r="R444" s="57">
        <v>1</v>
      </c>
      <c r="S444" s="38">
        <v>7</v>
      </c>
      <c r="T444" s="35"/>
      <c r="U444" s="35">
        <v>456</v>
      </c>
      <c r="V444" s="35">
        <v>160</v>
      </c>
      <c r="W444" s="35">
        <v>616</v>
      </c>
      <c r="X444" s="58">
        <v>34579.547360000004</v>
      </c>
      <c r="Y444" s="58">
        <v>17290</v>
      </c>
    </row>
    <row r="445" spans="1:25" s="58" customFormat="1" ht="12">
      <c r="A445" s="56">
        <v>456</v>
      </c>
      <c r="B445" s="35">
        <v>456160735</v>
      </c>
      <c r="C445" s="37" t="s">
        <v>527</v>
      </c>
      <c r="D445" s="38">
        <v>0</v>
      </c>
      <c r="E445" s="38">
        <v>0</v>
      </c>
      <c r="F445" s="38">
        <v>0</v>
      </c>
      <c r="G445" s="38">
        <v>3</v>
      </c>
      <c r="H445" s="38">
        <v>1</v>
      </c>
      <c r="I445" s="38">
        <v>0</v>
      </c>
      <c r="J445" s="38">
        <v>0</v>
      </c>
      <c r="K445" s="57">
        <v>0.156</v>
      </c>
      <c r="L445" s="38">
        <v>0</v>
      </c>
      <c r="M445" s="38">
        <v>2</v>
      </c>
      <c r="N445" s="38">
        <v>0</v>
      </c>
      <c r="O445" s="38">
        <v>0</v>
      </c>
      <c r="P445" s="38">
        <v>2</v>
      </c>
      <c r="Q445" s="38">
        <v>4</v>
      </c>
      <c r="R445" s="57">
        <v>1</v>
      </c>
      <c r="S445" s="38">
        <v>6</v>
      </c>
      <c r="T445" s="35"/>
      <c r="U445" s="35">
        <v>456</v>
      </c>
      <c r="V445" s="35">
        <v>160</v>
      </c>
      <c r="W445" s="35">
        <v>735</v>
      </c>
      <c r="X445" s="58">
        <v>58214.514720000006</v>
      </c>
      <c r="Y445" s="58">
        <v>14554</v>
      </c>
    </row>
    <row r="446" spans="1:25" s="58" customFormat="1" ht="12">
      <c r="A446" s="56">
        <v>458</v>
      </c>
      <c r="B446" s="35">
        <v>458160031</v>
      </c>
      <c r="C446" s="37" t="s">
        <v>528</v>
      </c>
      <c r="D446" s="38">
        <v>0</v>
      </c>
      <c r="E446" s="38">
        <v>0</v>
      </c>
      <c r="F446" s="38">
        <v>0</v>
      </c>
      <c r="G446" s="38">
        <v>0</v>
      </c>
      <c r="H446" s="38">
        <v>0</v>
      </c>
      <c r="I446" s="38">
        <v>2</v>
      </c>
      <c r="J446" s="38">
        <v>0</v>
      </c>
      <c r="K446" s="57">
        <v>7.8E-2</v>
      </c>
      <c r="L446" s="38">
        <v>0</v>
      </c>
      <c r="M446" s="38">
        <v>0</v>
      </c>
      <c r="N446" s="38">
        <v>0</v>
      </c>
      <c r="O446" s="38">
        <v>0</v>
      </c>
      <c r="P446" s="38">
        <v>1</v>
      </c>
      <c r="Q446" s="38">
        <v>2</v>
      </c>
      <c r="R446" s="57">
        <v>1</v>
      </c>
      <c r="S446" s="38">
        <v>6</v>
      </c>
      <c r="T446" s="35"/>
      <c r="U446" s="35">
        <v>458</v>
      </c>
      <c r="V446" s="35">
        <v>160</v>
      </c>
      <c r="W446" s="35">
        <v>31</v>
      </c>
      <c r="X446" s="58">
        <v>29644.54736</v>
      </c>
      <c r="Y446" s="58">
        <v>14822</v>
      </c>
    </row>
    <row r="447" spans="1:25" s="58" customFormat="1" ht="12">
      <c r="A447" s="56">
        <v>458</v>
      </c>
      <c r="B447" s="35">
        <v>458160056</v>
      </c>
      <c r="C447" s="37" t="s">
        <v>528</v>
      </c>
      <c r="D447" s="38">
        <v>0</v>
      </c>
      <c r="E447" s="38">
        <v>0</v>
      </c>
      <c r="F447" s="38">
        <v>0</v>
      </c>
      <c r="G447" s="38">
        <v>0</v>
      </c>
      <c r="H447" s="38">
        <v>0</v>
      </c>
      <c r="I447" s="38">
        <v>2</v>
      </c>
      <c r="J447" s="38">
        <v>0</v>
      </c>
      <c r="K447" s="57">
        <v>7.8E-2</v>
      </c>
      <c r="L447" s="38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2</v>
      </c>
      <c r="R447" s="57">
        <v>1</v>
      </c>
      <c r="S447" s="38">
        <v>4</v>
      </c>
      <c r="T447" s="35"/>
      <c r="U447" s="35">
        <v>458</v>
      </c>
      <c r="V447" s="35">
        <v>160</v>
      </c>
      <c r="W447" s="35">
        <v>56</v>
      </c>
      <c r="X447" s="58">
        <v>24485.327359999999</v>
      </c>
      <c r="Y447" s="58">
        <v>12243</v>
      </c>
    </row>
    <row r="448" spans="1:25" s="58" customFormat="1" ht="12">
      <c r="A448" s="56">
        <v>458</v>
      </c>
      <c r="B448" s="35">
        <v>458160079</v>
      </c>
      <c r="C448" s="37" t="s">
        <v>528</v>
      </c>
      <c r="D448" s="38">
        <v>0</v>
      </c>
      <c r="E448" s="38">
        <v>0</v>
      </c>
      <c r="F448" s="38">
        <v>0</v>
      </c>
      <c r="G448" s="38">
        <v>0</v>
      </c>
      <c r="H448" s="38">
        <v>0</v>
      </c>
      <c r="I448" s="38">
        <v>8</v>
      </c>
      <c r="J448" s="38">
        <v>0</v>
      </c>
      <c r="K448" s="57">
        <v>0.312</v>
      </c>
      <c r="L448" s="38">
        <v>0</v>
      </c>
      <c r="M448" s="38">
        <v>0</v>
      </c>
      <c r="N448" s="38">
        <v>0</v>
      </c>
      <c r="O448" s="38">
        <v>0</v>
      </c>
      <c r="P448" s="38">
        <v>5</v>
      </c>
      <c r="Q448" s="38">
        <v>8</v>
      </c>
      <c r="R448" s="57">
        <v>1</v>
      </c>
      <c r="S448" s="38">
        <v>8</v>
      </c>
      <c r="T448" s="35"/>
      <c r="U448" s="35">
        <v>458</v>
      </c>
      <c r="V448" s="35">
        <v>160</v>
      </c>
      <c r="W448" s="35">
        <v>79</v>
      </c>
      <c r="X448" s="58">
        <v>127289.00943999999</v>
      </c>
      <c r="Y448" s="58">
        <v>15911</v>
      </c>
    </row>
    <row r="449" spans="1:25" s="58" customFormat="1" ht="12">
      <c r="A449" s="56">
        <v>458</v>
      </c>
      <c r="B449" s="35">
        <v>458160149</v>
      </c>
      <c r="C449" s="37" t="s">
        <v>528</v>
      </c>
      <c r="D449" s="38">
        <v>0</v>
      </c>
      <c r="E449" s="38">
        <v>0</v>
      </c>
      <c r="F449" s="38">
        <v>0</v>
      </c>
      <c r="G449" s="38">
        <v>0</v>
      </c>
      <c r="H449" s="38">
        <v>0</v>
      </c>
      <c r="I449" s="38">
        <v>1</v>
      </c>
      <c r="J449" s="38">
        <v>0</v>
      </c>
      <c r="K449" s="57">
        <v>3.9E-2</v>
      </c>
      <c r="L449" s="38">
        <v>0</v>
      </c>
      <c r="M449" s="38">
        <v>0</v>
      </c>
      <c r="N449" s="38">
        <v>0</v>
      </c>
      <c r="O449" s="38">
        <v>0</v>
      </c>
      <c r="P449" s="38">
        <v>1</v>
      </c>
      <c r="Q449" s="38">
        <v>1</v>
      </c>
      <c r="R449" s="57">
        <v>1</v>
      </c>
      <c r="S449" s="38">
        <v>12</v>
      </c>
      <c r="T449" s="35"/>
      <c r="U449" s="35">
        <v>458</v>
      </c>
      <c r="V449" s="35">
        <v>160</v>
      </c>
      <c r="W449" s="35">
        <v>149</v>
      </c>
      <c r="X449" s="58">
        <v>19818.213679999997</v>
      </c>
      <c r="Y449" s="58">
        <v>19818</v>
      </c>
    </row>
    <row r="450" spans="1:25" s="58" customFormat="1" ht="12">
      <c r="A450" s="56">
        <v>458</v>
      </c>
      <c r="B450" s="35">
        <v>458160160</v>
      </c>
      <c r="C450" s="37" t="s">
        <v>528</v>
      </c>
      <c r="D450" s="38">
        <v>0</v>
      </c>
      <c r="E450" s="38">
        <v>0</v>
      </c>
      <c r="F450" s="38">
        <v>0</v>
      </c>
      <c r="G450" s="38">
        <v>0</v>
      </c>
      <c r="H450" s="38">
        <v>0</v>
      </c>
      <c r="I450" s="38">
        <v>66</v>
      </c>
      <c r="J450" s="38">
        <v>0</v>
      </c>
      <c r="K450" s="57">
        <v>2.5739999999999998</v>
      </c>
      <c r="L450" s="38">
        <v>0</v>
      </c>
      <c r="M450" s="38">
        <v>0</v>
      </c>
      <c r="N450" s="38">
        <v>0</v>
      </c>
      <c r="O450" s="38">
        <v>0</v>
      </c>
      <c r="P450" s="38">
        <v>57</v>
      </c>
      <c r="Q450" s="38">
        <v>66</v>
      </c>
      <c r="R450" s="57">
        <v>1</v>
      </c>
      <c r="S450" s="38">
        <v>11</v>
      </c>
      <c r="T450" s="35"/>
      <c r="U450" s="35">
        <v>458</v>
      </c>
      <c r="V450" s="35">
        <v>160</v>
      </c>
      <c r="W450" s="35">
        <v>160</v>
      </c>
      <c r="X450" s="58">
        <v>1211445.2728799998</v>
      </c>
      <c r="Y450" s="58">
        <v>18355</v>
      </c>
    </row>
    <row r="451" spans="1:25" s="58" customFormat="1" ht="12">
      <c r="A451" s="56">
        <v>458</v>
      </c>
      <c r="B451" s="35">
        <v>458160295</v>
      </c>
      <c r="C451" s="37" t="s">
        <v>528</v>
      </c>
      <c r="D451" s="38">
        <v>0</v>
      </c>
      <c r="E451" s="38">
        <v>0</v>
      </c>
      <c r="F451" s="38">
        <v>0</v>
      </c>
      <c r="G451" s="38">
        <v>0</v>
      </c>
      <c r="H451" s="38">
        <v>0</v>
      </c>
      <c r="I451" s="38">
        <v>3</v>
      </c>
      <c r="J451" s="38">
        <v>0</v>
      </c>
      <c r="K451" s="57">
        <v>0.11700000000000001</v>
      </c>
      <c r="L451" s="38">
        <v>0</v>
      </c>
      <c r="M451" s="38">
        <v>0</v>
      </c>
      <c r="N451" s="38">
        <v>0</v>
      </c>
      <c r="O451" s="38">
        <v>0</v>
      </c>
      <c r="P451" s="38">
        <v>0</v>
      </c>
      <c r="Q451" s="38">
        <v>3</v>
      </c>
      <c r="R451" s="57">
        <v>1</v>
      </c>
      <c r="S451" s="38">
        <v>5</v>
      </c>
      <c r="T451" s="35"/>
      <c r="U451" s="35">
        <v>458</v>
      </c>
      <c r="V451" s="35">
        <v>160</v>
      </c>
      <c r="W451" s="35">
        <v>295</v>
      </c>
      <c r="X451" s="58">
        <v>36727.991040000001</v>
      </c>
      <c r="Y451" s="58">
        <v>12243</v>
      </c>
    </row>
    <row r="452" spans="1:25" s="58" customFormat="1" ht="12">
      <c r="A452" s="56">
        <v>458</v>
      </c>
      <c r="B452" s="35">
        <v>458160301</v>
      </c>
      <c r="C452" s="37" t="s">
        <v>528</v>
      </c>
      <c r="D452" s="38">
        <v>0</v>
      </c>
      <c r="E452" s="38">
        <v>0</v>
      </c>
      <c r="F452" s="38">
        <v>0</v>
      </c>
      <c r="G452" s="38">
        <v>0</v>
      </c>
      <c r="H452" s="38">
        <v>0</v>
      </c>
      <c r="I452" s="38">
        <v>1</v>
      </c>
      <c r="J452" s="38">
        <v>0</v>
      </c>
      <c r="K452" s="57">
        <v>3.9E-2</v>
      </c>
      <c r="L452" s="38">
        <v>0</v>
      </c>
      <c r="M452" s="38">
        <v>0</v>
      </c>
      <c r="N452" s="38">
        <v>0</v>
      </c>
      <c r="O452" s="38">
        <v>0</v>
      </c>
      <c r="P452" s="38">
        <v>0</v>
      </c>
      <c r="Q452" s="38">
        <v>1</v>
      </c>
      <c r="R452" s="57">
        <v>1</v>
      </c>
      <c r="S452" s="38">
        <v>6</v>
      </c>
      <c r="T452" s="35"/>
      <c r="U452" s="35">
        <v>458</v>
      </c>
      <c r="V452" s="35">
        <v>160</v>
      </c>
      <c r="W452" s="35">
        <v>301</v>
      </c>
      <c r="X452" s="58">
        <v>12242.66368</v>
      </c>
      <c r="Y452" s="58">
        <v>12243</v>
      </c>
    </row>
    <row r="453" spans="1:25" s="58" customFormat="1" ht="12">
      <c r="A453" s="56">
        <v>463</v>
      </c>
      <c r="B453" s="35">
        <v>463035035</v>
      </c>
      <c r="C453" s="37" t="s">
        <v>529</v>
      </c>
      <c r="D453" s="38">
        <v>0</v>
      </c>
      <c r="E453" s="38">
        <v>0</v>
      </c>
      <c r="F453" s="38">
        <v>64</v>
      </c>
      <c r="G453" s="38">
        <v>323</v>
      </c>
      <c r="H453" s="38">
        <v>158</v>
      </c>
      <c r="I453" s="38">
        <v>0</v>
      </c>
      <c r="J453" s="38">
        <v>0</v>
      </c>
      <c r="K453" s="57">
        <v>21.254999999999999</v>
      </c>
      <c r="L453" s="38">
        <v>0</v>
      </c>
      <c r="M453" s="38">
        <v>59</v>
      </c>
      <c r="N453" s="38">
        <v>25</v>
      </c>
      <c r="O453" s="38">
        <v>0</v>
      </c>
      <c r="P453" s="38">
        <v>470</v>
      </c>
      <c r="Q453" s="38">
        <v>545</v>
      </c>
      <c r="R453" s="57">
        <v>1.0900000000000001</v>
      </c>
      <c r="S453" s="38">
        <v>11</v>
      </c>
      <c r="T453" s="35"/>
      <c r="U453" s="35">
        <v>463</v>
      </c>
      <c r="V453" s="35">
        <v>35</v>
      </c>
      <c r="W453" s="35">
        <v>35</v>
      </c>
      <c r="X453" s="58">
        <v>10028531.0066965</v>
      </c>
      <c r="Y453" s="58">
        <v>18401</v>
      </c>
    </row>
    <row r="454" spans="1:25" s="58" customFormat="1" ht="12">
      <c r="A454" s="56">
        <v>463</v>
      </c>
      <c r="B454" s="35">
        <v>463035044</v>
      </c>
      <c r="C454" s="37" t="s">
        <v>529</v>
      </c>
      <c r="D454" s="38">
        <v>0</v>
      </c>
      <c r="E454" s="38">
        <v>0</v>
      </c>
      <c r="F454" s="38">
        <v>2</v>
      </c>
      <c r="G454" s="38">
        <v>7</v>
      </c>
      <c r="H454" s="38">
        <v>3</v>
      </c>
      <c r="I454" s="38">
        <v>0</v>
      </c>
      <c r="J454" s="38">
        <v>0</v>
      </c>
      <c r="K454" s="57">
        <v>0.46800000000000003</v>
      </c>
      <c r="L454" s="38">
        <v>0</v>
      </c>
      <c r="M454" s="38">
        <v>3</v>
      </c>
      <c r="N454" s="38">
        <v>1</v>
      </c>
      <c r="O454" s="38">
        <v>0</v>
      </c>
      <c r="P454" s="38">
        <v>11</v>
      </c>
      <c r="Q454" s="38">
        <v>12</v>
      </c>
      <c r="R454" s="57">
        <v>1.0900000000000001</v>
      </c>
      <c r="S454" s="38">
        <v>11</v>
      </c>
      <c r="T454" s="35"/>
      <c r="U454" s="35">
        <v>463</v>
      </c>
      <c r="V454" s="35">
        <v>35</v>
      </c>
      <c r="W454" s="35">
        <v>44</v>
      </c>
      <c r="X454" s="58">
        <v>232336.64799240005</v>
      </c>
      <c r="Y454" s="58">
        <v>19361</v>
      </c>
    </row>
    <row r="455" spans="1:25" s="58" customFormat="1" ht="12">
      <c r="A455" s="56">
        <v>463</v>
      </c>
      <c r="B455" s="35">
        <v>463035133</v>
      </c>
      <c r="C455" s="37" t="s">
        <v>529</v>
      </c>
      <c r="D455" s="38">
        <v>0</v>
      </c>
      <c r="E455" s="38">
        <v>0</v>
      </c>
      <c r="F455" s="38">
        <v>0</v>
      </c>
      <c r="G455" s="38">
        <v>0</v>
      </c>
      <c r="H455" s="38">
        <v>1</v>
      </c>
      <c r="I455" s="38">
        <v>0</v>
      </c>
      <c r="J455" s="38">
        <v>0</v>
      </c>
      <c r="K455" s="57">
        <v>3.9E-2</v>
      </c>
      <c r="L455" s="38">
        <v>0</v>
      </c>
      <c r="M455" s="38">
        <v>0</v>
      </c>
      <c r="N455" s="38">
        <v>0</v>
      </c>
      <c r="O455" s="38">
        <v>0</v>
      </c>
      <c r="P455" s="38">
        <v>0</v>
      </c>
      <c r="Q455" s="38">
        <v>1</v>
      </c>
      <c r="R455" s="57">
        <v>1.0900000000000001</v>
      </c>
      <c r="S455" s="38">
        <v>9</v>
      </c>
      <c r="T455" s="35"/>
      <c r="U455" s="35">
        <v>463</v>
      </c>
      <c r="V455" s="35">
        <v>35</v>
      </c>
      <c r="W455" s="35">
        <v>133</v>
      </c>
      <c r="X455" s="58">
        <v>11059.599007700001</v>
      </c>
      <c r="Y455" s="58">
        <v>11060</v>
      </c>
    </row>
    <row r="456" spans="1:25" s="58" customFormat="1" ht="12">
      <c r="A456" s="56">
        <v>463</v>
      </c>
      <c r="B456" s="35">
        <v>463035207</v>
      </c>
      <c r="C456" s="37" t="s">
        <v>529</v>
      </c>
      <c r="D456" s="38">
        <v>0</v>
      </c>
      <c r="E456" s="38">
        <v>0</v>
      </c>
      <c r="F456" s="38">
        <v>0</v>
      </c>
      <c r="G456" s="38">
        <v>1</v>
      </c>
      <c r="H456" s="38">
        <v>0</v>
      </c>
      <c r="I456" s="38">
        <v>0</v>
      </c>
      <c r="J456" s="38">
        <v>0</v>
      </c>
      <c r="K456" s="57">
        <v>3.9E-2</v>
      </c>
      <c r="L456" s="38">
        <v>0</v>
      </c>
      <c r="M456" s="38">
        <v>0</v>
      </c>
      <c r="N456" s="38">
        <v>0</v>
      </c>
      <c r="O456" s="38">
        <v>0</v>
      </c>
      <c r="P456" s="38">
        <v>1</v>
      </c>
      <c r="Q456" s="38">
        <v>1</v>
      </c>
      <c r="R456" s="57">
        <v>1.0900000000000001</v>
      </c>
      <c r="S456" s="38">
        <v>3</v>
      </c>
      <c r="T456" s="35"/>
      <c r="U456" s="35">
        <v>463</v>
      </c>
      <c r="V456" s="35">
        <v>35</v>
      </c>
      <c r="W456" s="35">
        <v>207</v>
      </c>
      <c r="X456" s="58">
        <v>16241.286207700003</v>
      </c>
      <c r="Y456" s="58">
        <v>16241</v>
      </c>
    </row>
    <row r="457" spans="1:25" s="58" customFormat="1" ht="12">
      <c r="A457" s="56">
        <v>463</v>
      </c>
      <c r="B457" s="35">
        <v>463035219</v>
      </c>
      <c r="C457" s="37" t="s">
        <v>529</v>
      </c>
      <c r="D457" s="38">
        <v>0</v>
      </c>
      <c r="E457" s="38">
        <v>0</v>
      </c>
      <c r="F457" s="38">
        <v>0</v>
      </c>
      <c r="G457" s="38">
        <v>0</v>
      </c>
      <c r="H457" s="38">
        <v>1</v>
      </c>
      <c r="I457" s="38">
        <v>0</v>
      </c>
      <c r="J457" s="38">
        <v>0</v>
      </c>
      <c r="K457" s="57">
        <v>3.9E-2</v>
      </c>
      <c r="L457" s="38">
        <v>0</v>
      </c>
      <c r="M457" s="38">
        <v>0</v>
      </c>
      <c r="N457" s="38">
        <v>0</v>
      </c>
      <c r="O457" s="38">
        <v>0</v>
      </c>
      <c r="P457" s="38">
        <v>1</v>
      </c>
      <c r="Q457" s="38">
        <v>1</v>
      </c>
      <c r="R457" s="57">
        <v>1.0900000000000001</v>
      </c>
      <c r="S457" s="38">
        <v>2</v>
      </c>
      <c r="T457" s="35"/>
      <c r="U457" s="35">
        <v>463</v>
      </c>
      <c r="V457" s="35">
        <v>35</v>
      </c>
      <c r="W457" s="35">
        <v>219</v>
      </c>
      <c r="X457" s="58">
        <v>15666.305707700001</v>
      </c>
      <c r="Y457" s="58">
        <v>15666</v>
      </c>
    </row>
    <row r="458" spans="1:25" s="58" customFormat="1" ht="12">
      <c r="A458" s="56">
        <v>463</v>
      </c>
      <c r="B458" s="35">
        <v>463035220</v>
      </c>
      <c r="C458" s="37" t="s">
        <v>529</v>
      </c>
      <c r="D458" s="38">
        <v>0</v>
      </c>
      <c r="E458" s="38">
        <v>0</v>
      </c>
      <c r="F458" s="38">
        <v>0</v>
      </c>
      <c r="G458" s="38">
        <v>1</v>
      </c>
      <c r="H458" s="38">
        <v>1</v>
      </c>
      <c r="I458" s="38">
        <v>0</v>
      </c>
      <c r="J458" s="38">
        <v>0</v>
      </c>
      <c r="K458" s="57">
        <v>7.8E-2</v>
      </c>
      <c r="L458" s="38">
        <v>0</v>
      </c>
      <c r="M458" s="38">
        <v>0</v>
      </c>
      <c r="N458" s="38">
        <v>0</v>
      </c>
      <c r="O458" s="38">
        <v>0</v>
      </c>
      <c r="P458" s="38">
        <v>2</v>
      </c>
      <c r="Q458" s="38">
        <v>2</v>
      </c>
      <c r="R458" s="57">
        <v>1.0900000000000001</v>
      </c>
      <c r="S458" s="38">
        <v>8</v>
      </c>
      <c r="T458" s="35"/>
      <c r="U458" s="35">
        <v>463</v>
      </c>
      <c r="V458" s="35">
        <v>35</v>
      </c>
      <c r="W458" s="35">
        <v>220</v>
      </c>
      <c r="X458" s="58">
        <v>35215.806915400011</v>
      </c>
      <c r="Y458" s="58">
        <v>17608</v>
      </c>
    </row>
    <row r="459" spans="1:25" s="58" customFormat="1" ht="12">
      <c r="A459" s="56">
        <v>463</v>
      </c>
      <c r="B459" s="35">
        <v>463035243</v>
      </c>
      <c r="C459" s="37" t="s">
        <v>529</v>
      </c>
      <c r="D459" s="38">
        <v>0</v>
      </c>
      <c r="E459" s="38">
        <v>0</v>
      </c>
      <c r="F459" s="38">
        <v>0</v>
      </c>
      <c r="G459" s="38">
        <v>2</v>
      </c>
      <c r="H459" s="38">
        <v>1</v>
      </c>
      <c r="I459" s="38">
        <v>0</v>
      </c>
      <c r="J459" s="38">
        <v>0</v>
      </c>
      <c r="K459" s="57">
        <v>0.11700000000000001</v>
      </c>
      <c r="L459" s="38">
        <v>0</v>
      </c>
      <c r="M459" s="38">
        <v>0</v>
      </c>
      <c r="N459" s="38">
        <v>0</v>
      </c>
      <c r="O459" s="38">
        <v>0</v>
      </c>
      <c r="P459" s="38">
        <v>3</v>
      </c>
      <c r="Q459" s="38">
        <v>3</v>
      </c>
      <c r="R459" s="57">
        <v>1.0900000000000001</v>
      </c>
      <c r="S459" s="38">
        <v>10</v>
      </c>
      <c r="T459" s="35"/>
      <c r="U459" s="35">
        <v>463</v>
      </c>
      <c r="V459" s="35">
        <v>35</v>
      </c>
      <c r="W459" s="35">
        <v>243</v>
      </c>
      <c r="X459" s="58">
        <v>55333.316323100014</v>
      </c>
      <c r="Y459" s="58">
        <v>18444</v>
      </c>
    </row>
    <row r="460" spans="1:25" s="58" customFormat="1" ht="12">
      <c r="A460" s="56">
        <v>463</v>
      </c>
      <c r="B460" s="35">
        <v>463035244</v>
      </c>
      <c r="C460" s="37" t="s">
        <v>529</v>
      </c>
      <c r="D460" s="38">
        <v>0</v>
      </c>
      <c r="E460" s="38">
        <v>0</v>
      </c>
      <c r="F460" s="38">
        <v>0</v>
      </c>
      <c r="G460" s="38">
        <v>4</v>
      </c>
      <c r="H460" s="38">
        <v>4</v>
      </c>
      <c r="I460" s="38">
        <v>0</v>
      </c>
      <c r="J460" s="38">
        <v>0</v>
      </c>
      <c r="K460" s="57">
        <v>0.312</v>
      </c>
      <c r="L460" s="38">
        <v>0</v>
      </c>
      <c r="M460" s="38">
        <v>0</v>
      </c>
      <c r="N460" s="38">
        <v>0</v>
      </c>
      <c r="O460" s="38">
        <v>0</v>
      </c>
      <c r="P460" s="38">
        <v>5</v>
      </c>
      <c r="Q460" s="38">
        <v>8</v>
      </c>
      <c r="R460" s="57">
        <v>1.0900000000000001</v>
      </c>
      <c r="S460" s="38">
        <v>10</v>
      </c>
      <c r="T460" s="35"/>
      <c r="U460" s="35">
        <v>463</v>
      </c>
      <c r="V460" s="35">
        <v>35</v>
      </c>
      <c r="W460" s="35">
        <v>244</v>
      </c>
      <c r="X460" s="58">
        <v>125677.76696160002</v>
      </c>
      <c r="Y460" s="58">
        <v>15710</v>
      </c>
    </row>
    <row r="461" spans="1:25" s="58" customFormat="1" ht="12">
      <c r="A461" s="56">
        <v>463</v>
      </c>
      <c r="B461" s="35">
        <v>463035251</v>
      </c>
      <c r="C461" s="37" t="s">
        <v>529</v>
      </c>
      <c r="D461" s="38">
        <v>0</v>
      </c>
      <c r="E461" s="38">
        <v>0</v>
      </c>
      <c r="F461" s="38">
        <v>0</v>
      </c>
      <c r="G461" s="38">
        <v>1</v>
      </c>
      <c r="H461" s="38">
        <v>1</v>
      </c>
      <c r="I461" s="38">
        <v>0</v>
      </c>
      <c r="J461" s="38">
        <v>0</v>
      </c>
      <c r="K461" s="57">
        <v>7.8E-2</v>
      </c>
      <c r="L461" s="38">
        <v>0</v>
      </c>
      <c r="M461" s="38">
        <v>0</v>
      </c>
      <c r="N461" s="38">
        <v>0</v>
      </c>
      <c r="O461" s="38">
        <v>0</v>
      </c>
      <c r="P461" s="38">
        <v>2</v>
      </c>
      <c r="Q461" s="38">
        <v>2</v>
      </c>
      <c r="R461" s="57">
        <v>1.0900000000000001</v>
      </c>
      <c r="S461" s="38">
        <v>9</v>
      </c>
      <c r="T461" s="35"/>
      <c r="U461" s="35">
        <v>463</v>
      </c>
      <c r="V461" s="35">
        <v>35</v>
      </c>
      <c r="W461" s="35">
        <v>251</v>
      </c>
      <c r="X461" s="58">
        <v>35983.129115400006</v>
      </c>
      <c r="Y461" s="58">
        <v>17992</v>
      </c>
    </row>
    <row r="462" spans="1:25" s="58" customFormat="1" ht="12">
      <c r="A462" s="56">
        <v>463</v>
      </c>
      <c r="B462" s="35">
        <v>463035293</v>
      </c>
      <c r="C462" s="37" t="s">
        <v>529</v>
      </c>
      <c r="D462" s="38">
        <v>0</v>
      </c>
      <c r="E462" s="38">
        <v>0</v>
      </c>
      <c r="F462" s="38">
        <v>0</v>
      </c>
      <c r="G462" s="38">
        <v>1</v>
      </c>
      <c r="H462" s="38">
        <v>1</v>
      </c>
      <c r="I462" s="38">
        <v>0</v>
      </c>
      <c r="J462" s="38">
        <v>0</v>
      </c>
      <c r="K462" s="57">
        <v>7.8E-2</v>
      </c>
      <c r="L462" s="38">
        <v>0</v>
      </c>
      <c r="M462" s="38">
        <v>0</v>
      </c>
      <c r="N462" s="38">
        <v>0</v>
      </c>
      <c r="O462" s="38">
        <v>0</v>
      </c>
      <c r="P462" s="38">
        <v>0</v>
      </c>
      <c r="Q462" s="38">
        <v>2</v>
      </c>
      <c r="R462" s="57">
        <v>1.0900000000000001</v>
      </c>
      <c r="S462" s="38">
        <v>10</v>
      </c>
      <c r="T462" s="35"/>
      <c r="U462" s="35">
        <v>463</v>
      </c>
      <c r="V462" s="35">
        <v>35</v>
      </c>
      <c r="W462" s="35">
        <v>293</v>
      </c>
      <c r="X462" s="58">
        <v>22534.362115400003</v>
      </c>
      <c r="Y462" s="58">
        <v>11267</v>
      </c>
    </row>
    <row r="463" spans="1:25" s="58" customFormat="1" ht="12">
      <c r="A463" s="56">
        <v>464</v>
      </c>
      <c r="B463" s="35">
        <v>464168030</v>
      </c>
      <c r="C463" s="37" t="s">
        <v>530</v>
      </c>
      <c r="D463" s="38">
        <v>0</v>
      </c>
      <c r="E463" s="38">
        <v>0</v>
      </c>
      <c r="F463" s="38">
        <v>0</v>
      </c>
      <c r="G463" s="38">
        <v>4</v>
      </c>
      <c r="H463" s="38">
        <v>4</v>
      </c>
      <c r="I463" s="38">
        <v>0</v>
      </c>
      <c r="J463" s="38">
        <v>0</v>
      </c>
      <c r="K463" s="57">
        <v>0.312</v>
      </c>
      <c r="L463" s="38">
        <v>0</v>
      </c>
      <c r="M463" s="38">
        <v>0</v>
      </c>
      <c r="N463" s="38">
        <v>0</v>
      </c>
      <c r="O463" s="38">
        <v>0</v>
      </c>
      <c r="P463" s="38">
        <v>1</v>
      </c>
      <c r="Q463" s="38">
        <v>8</v>
      </c>
      <c r="R463" s="57">
        <v>1</v>
      </c>
      <c r="S463" s="38">
        <v>7</v>
      </c>
      <c r="T463" s="35"/>
      <c r="U463" s="35">
        <v>464</v>
      </c>
      <c r="V463" s="35">
        <v>168</v>
      </c>
      <c r="W463" s="35">
        <v>30</v>
      </c>
      <c r="X463" s="58">
        <v>89662.409440000018</v>
      </c>
      <c r="Y463" s="58">
        <v>11208</v>
      </c>
    </row>
    <row r="464" spans="1:25" s="58" customFormat="1" ht="12">
      <c r="A464" s="56">
        <v>464</v>
      </c>
      <c r="B464" s="35">
        <v>464168071</v>
      </c>
      <c r="C464" s="37" t="s">
        <v>530</v>
      </c>
      <c r="D464" s="38">
        <v>0</v>
      </c>
      <c r="E464" s="38">
        <v>0</v>
      </c>
      <c r="F464" s="38">
        <v>0</v>
      </c>
      <c r="G464" s="38">
        <v>2</v>
      </c>
      <c r="H464" s="38">
        <v>1</v>
      </c>
      <c r="I464" s="38">
        <v>0</v>
      </c>
      <c r="J464" s="38">
        <v>0</v>
      </c>
      <c r="K464" s="57">
        <v>0.11700000000000001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3</v>
      </c>
      <c r="R464" s="57">
        <v>1</v>
      </c>
      <c r="S464" s="38">
        <v>5</v>
      </c>
      <c r="T464" s="35"/>
      <c r="U464" s="35">
        <v>464</v>
      </c>
      <c r="V464" s="35">
        <v>168</v>
      </c>
      <c r="W464" s="35">
        <v>71</v>
      </c>
      <c r="X464" s="58">
        <v>31742.371039999995</v>
      </c>
      <c r="Y464" s="58">
        <v>10581</v>
      </c>
    </row>
    <row r="465" spans="1:25" s="58" customFormat="1" ht="12">
      <c r="A465" s="56">
        <v>464</v>
      </c>
      <c r="B465" s="35">
        <v>464168163</v>
      </c>
      <c r="C465" s="37" t="s">
        <v>530</v>
      </c>
      <c r="D465" s="38">
        <v>0</v>
      </c>
      <c r="E465" s="38">
        <v>0</v>
      </c>
      <c r="F465" s="38">
        <v>0</v>
      </c>
      <c r="G465" s="38">
        <v>11</v>
      </c>
      <c r="H465" s="38">
        <v>25</v>
      </c>
      <c r="I465" s="38">
        <v>0</v>
      </c>
      <c r="J465" s="38">
        <v>0</v>
      </c>
      <c r="K465" s="57">
        <v>1.4039999999999999</v>
      </c>
      <c r="L465" s="38">
        <v>0</v>
      </c>
      <c r="M465" s="38">
        <v>4</v>
      </c>
      <c r="N465" s="38">
        <v>6</v>
      </c>
      <c r="O465" s="38">
        <v>0</v>
      </c>
      <c r="P465" s="38">
        <v>22</v>
      </c>
      <c r="Q465" s="38">
        <v>36</v>
      </c>
      <c r="R465" s="57">
        <v>1</v>
      </c>
      <c r="S465" s="38">
        <v>11</v>
      </c>
      <c r="T465" s="35"/>
      <c r="U465" s="35">
        <v>464</v>
      </c>
      <c r="V465" s="35">
        <v>168</v>
      </c>
      <c r="W465" s="35">
        <v>163</v>
      </c>
      <c r="X465" s="58">
        <v>559981.39247999992</v>
      </c>
      <c r="Y465" s="58">
        <v>15555</v>
      </c>
    </row>
    <row r="466" spans="1:25" s="58" customFormat="1" ht="12">
      <c r="A466" s="56">
        <v>464</v>
      </c>
      <c r="B466" s="35">
        <v>464168168</v>
      </c>
      <c r="C466" s="37" t="s">
        <v>530</v>
      </c>
      <c r="D466" s="38">
        <v>0</v>
      </c>
      <c r="E466" s="38">
        <v>0</v>
      </c>
      <c r="F466" s="38">
        <v>0</v>
      </c>
      <c r="G466" s="38">
        <v>39</v>
      </c>
      <c r="H466" s="38">
        <v>54</v>
      </c>
      <c r="I466" s="38">
        <v>0</v>
      </c>
      <c r="J466" s="38">
        <v>0</v>
      </c>
      <c r="K466" s="57">
        <v>3.6269999999999998</v>
      </c>
      <c r="L466" s="38">
        <v>0</v>
      </c>
      <c r="M466" s="38">
        <v>5</v>
      </c>
      <c r="N466" s="38">
        <v>4</v>
      </c>
      <c r="O466" s="38">
        <v>0</v>
      </c>
      <c r="P466" s="38">
        <v>16</v>
      </c>
      <c r="Q466" s="38">
        <v>93</v>
      </c>
      <c r="R466" s="57">
        <v>1</v>
      </c>
      <c r="S466" s="38">
        <v>3</v>
      </c>
      <c r="T466" s="35"/>
      <c r="U466" s="35">
        <v>464</v>
      </c>
      <c r="V466" s="35">
        <v>168</v>
      </c>
      <c r="W466" s="35">
        <v>168</v>
      </c>
      <c r="X466" s="58">
        <v>1071185.91224</v>
      </c>
      <c r="Y466" s="58">
        <v>11518</v>
      </c>
    </row>
    <row r="467" spans="1:25" s="58" customFormat="1" ht="12">
      <c r="A467" s="56">
        <v>464</v>
      </c>
      <c r="B467" s="35">
        <v>464168196</v>
      </c>
      <c r="C467" s="37" t="s">
        <v>530</v>
      </c>
      <c r="D467" s="38">
        <v>0</v>
      </c>
      <c r="E467" s="38">
        <v>0</v>
      </c>
      <c r="F467" s="38">
        <v>0</v>
      </c>
      <c r="G467" s="38">
        <v>8</v>
      </c>
      <c r="H467" s="38">
        <v>4</v>
      </c>
      <c r="I467" s="38">
        <v>0</v>
      </c>
      <c r="J467" s="38">
        <v>0</v>
      </c>
      <c r="K467" s="57">
        <v>0.46800000000000003</v>
      </c>
      <c r="L467" s="38">
        <v>0</v>
      </c>
      <c r="M467" s="38">
        <v>0</v>
      </c>
      <c r="N467" s="38">
        <v>0</v>
      </c>
      <c r="O467" s="38">
        <v>0</v>
      </c>
      <c r="P467" s="38">
        <v>3</v>
      </c>
      <c r="Q467" s="38">
        <v>12</v>
      </c>
      <c r="R467" s="57">
        <v>1</v>
      </c>
      <c r="S467" s="38">
        <v>5</v>
      </c>
      <c r="T467" s="35"/>
      <c r="U467" s="35">
        <v>464</v>
      </c>
      <c r="V467" s="35">
        <v>168</v>
      </c>
      <c r="W467" s="35">
        <v>196</v>
      </c>
      <c r="X467" s="58">
        <v>141094.05415999997</v>
      </c>
      <c r="Y467" s="58">
        <v>11758</v>
      </c>
    </row>
    <row r="468" spans="1:25" s="58" customFormat="1" ht="12">
      <c r="A468" s="56">
        <v>464</v>
      </c>
      <c r="B468" s="35">
        <v>464168229</v>
      </c>
      <c r="C468" s="37" t="s">
        <v>530</v>
      </c>
      <c r="D468" s="38">
        <v>0</v>
      </c>
      <c r="E468" s="38">
        <v>0</v>
      </c>
      <c r="F468" s="38">
        <v>0</v>
      </c>
      <c r="G468" s="38">
        <v>4</v>
      </c>
      <c r="H468" s="38">
        <v>5</v>
      </c>
      <c r="I468" s="38">
        <v>0</v>
      </c>
      <c r="J468" s="38">
        <v>0</v>
      </c>
      <c r="K468" s="57">
        <v>0.35099999999999998</v>
      </c>
      <c r="L468" s="38">
        <v>0</v>
      </c>
      <c r="M468" s="38">
        <v>0</v>
      </c>
      <c r="N468" s="38">
        <v>0</v>
      </c>
      <c r="O468" s="38">
        <v>0</v>
      </c>
      <c r="P468" s="38">
        <v>6</v>
      </c>
      <c r="Q468" s="38">
        <v>9</v>
      </c>
      <c r="R468" s="57">
        <v>1</v>
      </c>
      <c r="S468" s="38">
        <v>9</v>
      </c>
      <c r="T468" s="35"/>
      <c r="U468" s="35">
        <v>464</v>
      </c>
      <c r="V468" s="35">
        <v>168</v>
      </c>
      <c r="W468" s="35">
        <v>229</v>
      </c>
      <c r="X468" s="58">
        <v>131827.81312000001</v>
      </c>
      <c r="Y468" s="58">
        <v>14648</v>
      </c>
    </row>
    <row r="469" spans="1:25" s="58" customFormat="1" ht="12">
      <c r="A469" s="56">
        <v>464</v>
      </c>
      <c r="B469" s="35">
        <v>464168248</v>
      </c>
      <c r="C469" s="37" t="s">
        <v>530</v>
      </c>
      <c r="D469" s="38">
        <v>0</v>
      </c>
      <c r="E469" s="38">
        <v>0</v>
      </c>
      <c r="F469" s="38">
        <v>0</v>
      </c>
      <c r="G469" s="38">
        <v>1</v>
      </c>
      <c r="H469" s="38">
        <v>2</v>
      </c>
      <c r="I469" s="38">
        <v>0</v>
      </c>
      <c r="J469" s="38">
        <v>0</v>
      </c>
      <c r="K469" s="57">
        <v>0.11700000000000001</v>
      </c>
      <c r="L469" s="38">
        <v>0</v>
      </c>
      <c r="M469" s="38">
        <v>0</v>
      </c>
      <c r="N469" s="38">
        <v>1</v>
      </c>
      <c r="O469" s="38">
        <v>0</v>
      </c>
      <c r="P469" s="38">
        <v>2</v>
      </c>
      <c r="Q469" s="38">
        <v>3</v>
      </c>
      <c r="R469" s="57">
        <v>1</v>
      </c>
      <c r="S469" s="38">
        <v>11</v>
      </c>
      <c r="T469" s="35"/>
      <c r="U469" s="35">
        <v>464</v>
      </c>
      <c r="V469" s="35">
        <v>168</v>
      </c>
      <c r="W469" s="35">
        <v>248</v>
      </c>
      <c r="X469" s="58">
        <v>48411.571040000003</v>
      </c>
      <c r="Y469" s="58">
        <v>16137</v>
      </c>
    </row>
    <row r="470" spans="1:25" s="58" customFormat="1" ht="12">
      <c r="A470" s="56">
        <v>464</v>
      </c>
      <c r="B470" s="35">
        <v>464168258</v>
      </c>
      <c r="C470" s="37" t="s">
        <v>530</v>
      </c>
      <c r="D470" s="38">
        <v>0</v>
      </c>
      <c r="E470" s="38">
        <v>0</v>
      </c>
      <c r="F470" s="38">
        <v>0</v>
      </c>
      <c r="G470" s="38">
        <v>2</v>
      </c>
      <c r="H470" s="38">
        <v>9</v>
      </c>
      <c r="I470" s="38">
        <v>0</v>
      </c>
      <c r="J470" s="38">
        <v>0</v>
      </c>
      <c r="K470" s="57">
        <v>0.42899999999999999</v>
      </c>
      <c r="L470" s="38">
        <v>0</v>
      </c>
      <c r="M470" s="38">
        <v>0</v>
      </c>
      <c r="N470" s="38">
        <v>2</v>
      </c>
      <c r="O470" s="38">
        <v>0</v>
      </c>
      <c r="P470" s="38">
        <v>7</v>
      </c>
      <c r="Q470" s="38">
        <v>11</v>
      </c>
      <c r="R470" s="57">
        <v>1</v>
      </c>
      <c r="S470" s="38">
        <v>10</v>
      </c>
      <c r="T470" s="35"/>
      <c r="U470" s="35">
        <v>464</v>
      </c>
      <c r="V470" s="35">
        <v>168</v>
      </c>
      <c r="W470" s="35">
        <v>258</v>
      </c>
      <c r="X470" s="58">
        <v>166229.54047999997</v>
      </c>
      <c r="Y470" s="58">
        <v>15112</v>
      </c>
    </row>
    <row r="471" spans="1:25" s="58" customFormat="1" ht="12">
      <c r="A471" s="56">
        <v>464</v>
      </c>
      <c r="B471" s="35">
        <v>464168291</v>
      </c>
      <c r="C471" s="37" t="s">
        <v>530</v>
      </c>
      <c r="D471" s="38">
        <v>0</v>
      </c>
      <c r="E471" s="38">
        <v>0</v>
      </c>
      <c r="F471" s="38">
        <v>0</v>
      </c>
      <c r="G471" s="38">
        <v>27</v>
      </c>
      <c r="H471" s="38">
        <v>22</v>
      </c>
      <c r="I471" s="38">
        <v>0</v>
      </c>
      <c r="J471" s="38">
        <v>0</v>
      </c>
      <c r="K471" s="57">
        <v>1.911</v>
      </c>
      <c r="L471" s="38">
        <v>0</v>
      </c>
      <c r="M471" s="38">
        <v>2</v>
      </c>
      <c r="N471" s="38">
        <v>1</v>
      </c>
      <c r="O471" s="38">
        <v>0</v>
      </c>
      <c r="P471" s="38">
        <v>8</v>
      </c>
      <c r="Q471" s="38">
        <v>49</v>
      </c>
      <c r="R471" s="57">
        <v>1</v>
      </c>
      <c r="S471" s="38">
        <v>5</v>
      </c>
      <c r="T471" s="35"/>
      <c r="U471" s="35">
        <v>464</v>
      </c>
      <c r="V471" s="35">
        <v>168</v>
      </c>
      <c r="W471" s="35">
        <v>291</v>
      </c>
      <c r="X471" s="58">
        <v>562342.34032000008</v>
      </c>
      <c r="Y471" s="58">
        <v>11476</v>
      </c>
    </row>
    <row r="472" spans="1:25" s="58" customFormat="1" ht="12">
      <c r="A472" s="56">
        <v>466</v>
      </c>
      <c r="B472" s="35">
        <v>466700096</v>
      </c>
      <c r="C472" s="37" t="s">
        <v>531</v>
      </c>
      <c r="D472" s="38">
        <v>0</v>
      </c>
      <c r="E472" s="38">
        <v>0</v>
      </c>
      <c r="F472" s="38">
        <v>0</v>
      </c>
      <c r="G472" s="38">
        <v>0</v>
      </c>
      <c r="H472" s="38">
        <v>0</v>
      </c>
      <c r="I472" s="38">
        <v>1</v>
      </c>
      <c r="J472" s="38">
        <v>0</v>
      </c>
      <c r="K472" s="57">
        <v>3.9E-2</v>
      </c>
      <c r="L472" s="38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1</v>
      </c>
      <c r="R472" s="57">
        <v>1</v>
      </c>
      <c r="S472" s="38">
        <v>8</v>
      </c>
      <c r="T472" s="35"/>
      <c r="U472" s="35">
        <v>466</v>
      </c>
      <c r="V472" s="35">
        <v>700</v>
      </c>
      <c r="W472" s="35">
        <v>96</v>
      </c>
      <c r="X472" s="58">
        <v>12242.66368</v>
      </c>
      <c r="Y472" s="58">
        <v>12243</v>
      </c>
    </row>
    <row r="473" spans="1:25" s="58" customFormat="1" ht="12">
      <c r="A473" s="56">
        <v>466</v>
      </c>
      <c r="B473" s="35">
        <v>466700700</v>
      </c>
      <c r="C473" s="37" t="s">
        <v>531</v>
      </c>
      <c r="D473" s="38">
        <v>0</v>
      </c>
      <c r="E473" s="38">
        <v>0</v>
      </c>
      <c r="F473" s="38">
        <v>0</v>
      </c>
      <c r="G473" s="38">
        <v>0</v>
      </c>
      <c r="H473" s="38">
        <v>0</v>
      </c>
      <c r="I473" s="38">
        <v>37</v>
      </c>
      <c r="J473" s="38">
        <v>0</v>
      </c>
      <c r="K473" s="57">
        <v>1.4430000000000001</v>
      </c>
      <c r="L473" s="38">
        <v>0</v>
      </c>
      <c r="M473" s="38">
        <v>0</v>
      </c>
      <c r="N473" s="38">
        <v>0</v>
      </c>
      <c r="O473" s="38">
        <v>0</v>
      </c>
      <c r="P473" s="38">
        <v>15</v>
      </c>
      <c r="Q473" s="38">
        <v>37</v>
      </c>
      <c r="R473" s="57">
        <v>1</v>
      </c>
      <c r="S473" s="38">
        <v>8</v>
      </c>
      <c r="T473" s="35"/>
      <c r="U473" s="35">
        <v>466</v>
      </c>
      <c r="V473" s="35">
        <v>700</v>
      </c>
      <c r="W473" s="35">
        <v>700</v>
      </c>
      <c r="X473" s="58">
        <v>541021.65616000001</v>
      </c>
      <c r="Y473" s="58">
        <v>14622</v>
      </c>
    </row>
    <row r="474" spans="1:25" s="58" customFormat="1" ht="12">
      <c r="A474" s="56">
        <v>466</v>
      </c>
      <c r="B474" s="35">
        <v>466774089</v>
      </c>
      <c r="C474" s="37" t="s">
        <v>531</v>
      </c>
      <c r="D474" s="38">
        <v>0</v>
      </c>
      <c r="E474" s="38">
        <v>0</v>
      </c>
      <c r="F474" s="38">
        <v>3</v>
      </c>
      <c r="G474" s="38">
        <v>14</v>
      </c>
      <c r="H474" s="38">
        <v>9</v>
      </c>
      <c r="I474" s="38">
        <v>0</v>
      </c>
      <c r="J474" s="38">
        <v>0</v>
      </c>
      <c r="K474" s="57">
        <v>1.014</v>
      </c>
      <c r="L474" s="38">
        <v>0</v>
      </c>
      <c r="M474" s="38">
        <v>1</v>
      </c>
      <c r="N474" s="38">
        <v>0</v>
      </c>
      <c r="O474" s="38">
        <v>0</v>
      </c>
      <c r="P474" s="38">
        <v>14</v>
      </c>
      <c r="Q474" s="38">
        <v>26</v>
      </c>
      <c r="R474" s="57">
        <v>1</v>
      </c>
      <c r="S474" s="38">
        <v>10</v>
      </c>
      <c r="T474" s="35"/>
      <c r="U474" s="35">
        <v>466</v>
      </c>
      <c r="V474" s="35">
        <v>774</v>
      </c>
      <c r="W474" s="35">
        <v>89</v>
      </c>
      <c r="X474" s="58">
        <v>369659.09568000003</v>
      </c>
      <c r="Y474" s="58">
        <v>14218</v>
      </c>
    </row>
    <row r="475" spans="1:25" s="58" customFormat="1" ht="12">
      <c r="A475" s="56">
        <v>466</v>
      </c>
      <c r="B475" s="35">
        <v>466774096</v>
      </c>
      <c r="C475" s="37" t="s">
        <v>531</v>
      </c>
      <c r="D475" s="38">
        <v>0</v>
      </c>
      <c r="E475" s="38">
        <v>0</v>
      </c>
      <c r="F475" s="38">
        <v>0</v>
      </c>
      <c r="G475" s="38">
        <v>2</v>
      </c>
      <c r="H475" s="38">
        <v>4</v>
      </c>
      <c r="I475" s="38">
        <v>0</v>
      </c>
      <c r="J475" s="38">
        <v>0</v>
      </c>
      <c r="K475" s="57">
        <v>0.23400000000000001</v>
      </c>
      <c r="L475" s="38">
        <v>0</v>
      </c>
      <c r="M475" s="38">
        <v>0</v>
      </c>
      <c r="N475" s="38">
        <v>0</v>
      </c>
      <c r="O475" s="38">
        <v>0</v>
      </c>
      <c r="P475" s="38">
        <v>3</v>
      </c>
      <c r="Q475" s="38">
        <v>6</v>
      </c>
      <c r="R475" s="57">
        <v>1</v>
      </c>
      <c r="S475" s="38">
        <v>8</v>
      </c>
      <c r="T475" s="35"/>
      <c r="U475" s="35">
        <v>466</v>
      </c>
      <c r="V475" s="35">
        <v>774</v>
      </c>
      <c r="W475" s="35">
        <v>96</v>
      </c>
      <c r="X475" s="58">
        <v>80345.922079999989</v>
      </c>
      <c r="Y475" s="58">
        <v>13391</v>
      </c>
    </row>
    <row r="476" spans="1:25" s="58" customFormat="1" ht="12">
      <c r="A476" s="56">
        <v>466</v>
      </c>
      <c r="B476" s="35">
        <v>466774221</v>
      </c>
      <c r="C476" s="37" t="s">
        <v>531</v>
      </c>
      <c r="D476" s="38">
        <v>0</v>
      </c>
      <c r="E476" s="38">
        <v>0</v>
      </c>
      <c r="F476" s="38">
        <v>0</v>
      </c>
      <c r="G476" s="38">
        <v>15</v>
      </c>
      <c r="H476" s="38">
        <v>11</v>
      </c>
      <c r="I476" s="38">
        <v>0</v>
      </c>
      <c r="J476" s="38">
        <v>0</v>
      </c>
      <c r="K476" s="57">
        <v>1.014</v>
      </c>
      <c r="L476" s="38">
        <v>0</v>
      </c>
      <c r="M476" s="38">
        <v>0</v>
      </c>
      <c r="N476" s="38">
        <v>0</v>
      </c>
      <c r="O476" s="38">
        <v>0</v>
      </c>
      <c r="P476" s="38">
        <v>18</v>
      </c>
      <c r="Q476" s="38">
        <v>26</v>
      </c>
      <c r="R476" s="57">
        <v>1</v>
      </c>
      <c r="S476" s="38">
        <v>9</v>
      </c>
      <c r="T476" s="35"/>
      <c r="U476" s="35">
        <v>466</v>
      </c>
      <c r="V476" s="35">
        <v>774</v>
      </c>
      <c r="W476" s="35">
        <v>221</v>
      </c>
      <c r="X476" s="58">
        <v>386272.95568000001</v>
      </c>
      <c r="Y476" s="58">
        <v>14857</v>
      </c>
    </row>
    <row r="477" spans="1:25" s="58" customFormat="1" ht="12">
      <c r="A477" s="56">
        <v>466</v>
      </c>
      <c r="B477" s="35">
        <v>466774296</v>
      </c>
      <c r="C477" s="37" t="s">
        <v>531</v>
      </c>
      <c r="D477" s="38">
        <v>0</v>
      </c>
      <c r="E477" s="38">
        <v>0</v>
      </c>
      <c r="F477" s="38">
        <v>3</v>
      </c>
      <c r="G477" s="38">
        <v>21</v>
      </c>
      <c r="H477" s="38">
        <v>16</v>
      </c>
      <c r="I477" s="38">
        <v>0</v>
      </c>
      <c r="J477" s="38">
        <v>0</v>
      </c>
      <c r="K477" s="57">
        <v>1.56</v>
      </c>
      <c r="L477" s="38">
        <v>0</v>
      </c>
      <c r="M477" s="38">
        <v>1</v>
      </c>
      <c r="N477" s="38">
        <v>1</v>
      </c>
      <c r="O477" s="38">
        <v>0</v>
      </c>
      <c r="P477" s="38">
        <v>14</v>
      </c>
      <c r="Q477" s="38">
        <v>40</v>
      </c>
      <c r="R477" s="57">
        <v>1</v>
      </c>
      <c r="S477" s="38">
        <v>10</v>
      </c>
      <c r="T477" s="35"/>
      <c r="U477" s="35">
        <v>466</v>
      </c>
      <c r="V477" s="35">
        <v>774</v>
      </c>
      <c r="W477" s="35">
        <v>296</v>
      </c>
      <c r="X477" s="58">
        <v>519805.64720000001</v>
      </c>
      <c r="Y477" s="58">
        <v>12995</v>
      </c>
    </row>
    <row r="478" spans="1:25" s="58" customFormat="1" ht="12">
      <c r="A478" s="56">
        <v>466</v>
      </c>
      <c r="B478" s="35">
        <v>466774774</v>
      </c>
      <c r="C478" s="37" t="s">
        <v>531</v>
      </c>
      <c r="D478" s="38">
        <v>0</v>
      </c>
      <c r="E478" s="38">
        <v>0</v>
      </c>
      <c r="F478" s="38">
        <v>5</v>
      </c>
      <c r="G478" s="38">
        <v>29</v>
      </c>
      <c r="H478" s="38">
        <v>11</v>
      </c>
      <c r="I478" s="38">
        <v>0</v>
      </c>
      <c r="J478" s="38">
        <v>0</v>
      </c>
      <c r="K478" s="57">
        <v>1.7549999999999999</v>
      </c>
      <c r="L478" s="38">
        <v>0</v>
      </c>
      <c r="M478" s="38">
        <v>1</v>
      </c>
      <c r="N478" s="38">
        <v>0</v>
      </c>
      <c r="O478" s="38">
        <v>0</v>
      </c>
      <c r="P478" s="38">
        <v>30</v>
      </c>
      <c r="Q478" s="38">
        <v>45</v>
      </c>
      <c r="R478" s="57">
        <v>1</v>
      </c>
      <c r="S478" s="38">
        <v>7</v>
      </c>
      <c r="T478" s="35"/>
      <c r="U478" s="35">
        <v>466</v>
      </c>
      <c r="V478" s="35">
        <v>774</v>
      </c>
      <c r="W478" s="35">
        <v>774</v>
      </c>
      <c r="X478" s="58">
        <v>645520.8655999999</v>
      </c>
      <c r="Y478" s="58">
        <v>14345</v>
      </c>
    </row>
    <row r="479" spans="1:25" s="58" customFormat="1" ht="12">
      <c r="A479" s="56">
        <v>469</v>
      </c>
      <c r="B479" s="35">
        <v>469035035</v>
      </c>
      <c r="C479" s="37" t="s">
        <v>532</v>
      </c>
      <c r="D479" s="38">
        <v>52</v>
      </c>
      <c r="E479" s="38">
        <v>0</v>
      </c>
      <c r="F479" s="38">
        <v>87</v>
      </c>
      <c r="G479" s="38">
        <v>463</v>
      </c>
      <c r="H479" s="38">
        <v>261</v>
      </c>
      <c r="I479" s="38">
        <v>280</v>
      </c>
      <c r="J479" s="38">
        <v>0</v>
      </c>
      <c r="K479" s="57">
        <v>42.548999999999999</v>
      </c>
      <c r="L479" s="38">
        <v>0</v>
      </c>
      <c r="M479" s="38">
        <v>149</v>
      </c>
      <c r="N479" s="38">
        <v>22</v>
      </c>
      <c r="O479" s="38">
        <v>25</v>
      </c>
      <c r="P479" s="38">
        <v>922</v>
      </c>
      <c r="Q479" s="38">
        <v>1117</v>
      </c>
      <c r="R479" s="57">
        <v>1.0900000000000001</v>
      </c>
      <c r="S479" s="38">
        <v>11</v>
      </c>
      <c r="T479" s="35"/>
      <c r="U479" s="35">
        <v>469</v>
      </c>
      <c r="V479" s="35">
        <v>35</v>
      </c>
      <c r="W479" s="35">
        <v>35</v>
      </c>
      <c r="X479" s="58">
        <v>20764375.679700699</v>
      </c>
      <c r="Y479" s="58">
        <v>18589</v>
      </c>
    </row>
    <row r="480" spans="1:25" s="58" customFormat="1" ht="12">
      <c r="A480" s="56">
        <v>469</v>
      </c>
      <c r="B480" s="35">
        <v>469035044</v>
      </c>
      <c r="C480" s="37" t="s">
        <v>532</v>
      </c>
      <c r="D480" s="38">
        <v>0</v>
      </c>
      <c r="E480" s="38">
        <v>0</v>
      </c>
      <c r="F480" s="38">
        <v>1</v>
      </c>
      <c r="G480" s="38">
        <v>6</v>
      </c>
      <c r="H480" s="38">
        <v>4</v>
      </c>
      <c r="I480" s="38">
        <v>0</v>
      </c>
      <c r="J480" s="38">
        <v>0</v>
      </c>
      <c r="K480" s="57">
        <v>0.42899999999999999</v>
      </c>
      <c r="L480" s="38">
        <v>0</v>
      </c>
      <c r="M480" s="38">
        <v>2</v>
      </c>
      <c r="N480" s="38">
        <v>0</v>
      </c>
      <c r="O480" s="38">
        <v>0</v>
      </c>
      <c r="P480" s="38">
        <v>10</v>
      </c>
      <c r="Q480" s="38">
        <v>11</v>
      </c>
      <c r="R480" s="57">
        <v>1.0900000000000001</v>
      </c>
      <c r="S480" s="38">
        <v>11</v>
      </c>
      <c r="T480" s="35"/>
      <c r="U480" s="35">
        <v>469</v>
      </c>
      <c r="V480" s="35">
        <v>35</v>
      </c>
      <c r="W480" s="35">
        <v>44</v>
      </c>
      <c r="X480" s="58">
        <v>206822.85208470002</v>
      </c>
      <c r="Y480" s="58">
        <v>18802</v>
      </c>
    </row>
    <row r="481" spans="1:25" s="58" customFormat="1" ht="12">
      <c r="A481" s="56">
        <v>469</v>
      </c>
      <c r="B481" s="35">
        <v>469035046</v>
      </c>
      <c r="C481" s="37" t="s">
        <v>532</v>
      </c>
      <c r="D481" s="38">
        <v>0</v>
      </c>
      <c r="E481" s="38">
        <v>0</v>
      </c>
      <c r="F481" s="38">
        <v>0</v>
      </c>
      <c r="G481" s="38">
        <v>1</v>
      </c>
      <c r="H481" s="38">
        <v>0</v>
      </c>
      <c r="I481" s="38">
        <v>0</v>
      </c>
      <c r="J481" s="38">
        <v>0</v>
      </c>
      <c r="K481" s="57">
        <v>3.9E-2</v>
      </c>
      <c r="L481" s="38">
        <v>0</v>
      </c>
      <c r="M481" s="38">
        <v>1</v>
      </c>
      <c r="N481" s="38">
        <v>0</v>
      </c>
      <c r="O481" s="38">
        <v>0</v>
      </c>
      <c r="P481" s="38">
        <v>1</v>
      </c>
      <c r="Q481" s="38">
        <v>1</v>
      </c>
      <c r="R481" s="57">
        <v>1.0900000000000001</v>
      </c>
      <c r="S481" s="38">
        <v>3</v>
      </c>
      <c r="T481" s="35"/>
      <c r="U481" s="35">
        <v>469</v>
      </c>
      <c r="V481" s="35">
        <v>35</v>
      </c>
      <c r="W481" s="35">
        <v>46</v>
      </c>
      <c r="X481" s="58">
        <v>19171.343807700003</v>
      </c>
      <c r="Y481" s="58">
        <v>19171</v>
      </c>
    </row>
    <row r="482" spans="1:25" s="58" customFormat="1" ht="12">
      <c r="A482" s="56">
        <v>469</v>
      </c>
      <c r="B482" s="35">
        <v>469035049</v>
      </c>
      <c r="C482" s="37" t="s">
        <v>532</v>
      </c>
      <c r="D482" s="38">
        <v>0</v>
      </c>
      <c r="E482" s="38">
        <v>0</v>
      </c>
      <c r="F482" s="38">
        <v>0</v>
      </c>
      <c r="G482" s="38">
        <v>0</v>
      </c>
      <c r="H482" s="38">
        <v>0</v>
      </c>
      <c r="I482" s="38">
        <v>2</v>
      </c>
      <c r="J482" s="38">
        <v>0</v>
      </c>
      <c r="K482" s="57">
        <v>7.8E-2</v>
      </c>
      <c r="L482" s="38">
        <v>0</v>
      </c>
      <c r="M482" s="38">
        <v>0</v>
      </c>
      <c r="N482" s="38">
        <v>0</v>
      </c>
      <c r="O482" s="38">
        <v>0</v>
      </c>
      <c r="P482" s="38">
        <v>2</v>
      </c>
      <c r="Q482" s="38">
        <v>2</v>
      </c>
      <c r="R482" s="57">
        <v>1.0900000000000001</v>
      </c>
      <c r="S482" s="38">
        <v>8</v>
      </c>
      <c r="T482" s="35"/>
      <c r="U482" s="35">
        <v>469</v>
      </c>
      <c r="V482" s="35">
        <v>35</v>
      </c>
      <c r="W482" s="35">
        <v>49</v>
      </c>
      <c r="X482" s="58">
        <v>38939.499015399997</v>
      </c>
      <c r="Y482" s="58">
        <v>19470</v>
      </c>
    </row>
    <row r="483" spans="1:25" s="58" customFormat="1" ht="12">
      <c r="A483" s="56">
        <v>469</v>
      </c>
      <c r="B483" s="35">
        <v>469035050</v>
      </c>
      <c r="C483" s="37" t="s">
        <v>532</v>
      </c>
      <c r="D483" s="38">
        <v>0</v>
      </c>
      <c r="E483" s="38">
        <v>0</v>
      </c>
      <c r="F483" s="38">
        <v>0</v>
      </c>
      <c r="G483" s="38">
        <v>2</v>
      </c>
      <c r="H483" s="38">
        <v>0</v>
      </c>
      <c r="I483" s="38">
        <v>1</v>
      </c>
      <c r="J483" s="38">
        <v>0</v>
      </c>
      <c r="K483" s="57">
        <v>0.11700000000000001</v>
      </c>
      <c r="L483" s="38">
        <v>0</v>
      </c>
      <c r="M483" s="38">
        <v>0</v>
      </c>
      <c r="N483" s="38">
        <v>0</v>
      </c>
      <c r="O483" s="38">
        <v>0</v>
      </c>
      <c r="P483" s="38">
        <v>3</v>
      </c>
      <c r="Q483" s="38">
        <v>3</v>
      </c>
      <c r="R483" s="57">
        <v>1.0900000000000001</v>
      </c>
      <c r="S483" s="38">
        <v>5</v>
      </c>
      <c r="T483" s="35"/>
      <c r="U483" s="35">
        <v>469</v>
      </c>
      <c r="V483" s="35">
        <v>35</v>
      </c>
      <c r="W483" s="35">
        <v>50</v>
      </c>
      <c r="X483" s="58">
        <v>51336.985623100001</v>
      </c>
      <c r="Y483" s="58">
        <v>17112</v>
      </c>
    </row>
    <row r="484" spans="1:25" s="58" customFormat="1" ht="12">
      <c r="A484" s="56">
        <v>469</v>
      </c>
      <c r="B484" s="35">
        <v>469035073</v>
      </c>
      <c r="C484" s="37" t="s">
        <v>532</v>
      </c>
      <c r="D484" s="38">
        <v>0</v>
      </c>
      <c r="E484" s="38">
        <v>0</v>
      </c>
      <c r="F484" s="38">
        <v>0</v>
      </c>
      <c r="G484" s="38">
        <v>0</v>
      </c>
      <c r="H484" s="38">
        <v>1</v>
      </c>
      <c r="I484" s="38">
        <v>1</v>
      </c>
      <c r="J484" s="38">
        <v>0</v>
      </c>
      <c r="K484" s="57">
        <v>7.8E-2</v>
      </c>
      <c r="L484" s="38">
        <v>0</v>
      </c>
      <c r="M484" s="38">
        <v>0</v>
      </c>
      <c r="N484" s="38">
        <v>0</v>
      </c>
      <c r="O484" s="38">
        <v>0</v>
      </c>
      <c r="P484" s="38">
        <v>2</v>
      </c>
      <c r="Q484" s="38">
        <v>2</v>
      </c>
      <c r="R484" s="57">
        <v>1.0900000000000001</v>
      </c>
      <c r="S484" s="38">
        <v>6</v>
      </c>
      <c r="T484" s="35"/>
      <c r="U484" s="35">
        <v>469</v>
      </c>
      <c r="V484" s="35">
        <v>35</v>
      </c>
      <c r="W484" s="35">
        <v>73</v>
      </c>
      <c r="X484" s="58">
        <v>35335.386515400001</v>
      </c>
      <c r="Y484" s="58">
        <v>17668</v>
      </c>
    </row>
    <row r="485" spans="1:25" s="58" customFormat="1" ht="12">
      <c r="A485" s="56">
        <v>469</v>
      </c>
      <c r="B485" s="35">
        <v>469035093</v>
      </c>
      <c r="C485" s="37" t="s">
        <v>532</v>
      </c>
      <c r="D485" s="38">
        <v>0</v>
      </c>
      <c r="E485" s="38">
        <v>0</v>
      </c>
      <c r="F485" s="38">
        <v>0</v>
      </c>
      <c r="G485" s="38">
        <v>0</v>
      </c>
      <c r="H485" s="38">
        <v>0</v>
      </c>
      <c r="I485" s="38">
        <v>2</v>
      </c>
      <c r="J485" s="38">
        <v>0</v>
      </c>
      <c r="K485" s="57">
        <v>7.8E-2</v>
      </c>
      <c r="L485" s="38">
        <v>0</v>
      </c>
      <c r="M485" s="38">
        <v>0</v>
      </c>
      <c r="N485" s="38">
        <v>0</v>
      </c>
      <c r="O485" s="38">
        <v>0</v>
      </c>
      <c r="P485" s="38">
        <v>2</v>
      </c>
      <c r="Q485" s="38">
        <v>2</v>
      </c>
      <c r="R485" s="57">
        <v>1.0900000000000001</v>
      </c>
      <c r="S485" s="38">
        <v>11</v>
      </c>
      <c r="T485" s="35"/>
      <c r="U485" s="35">
        <v>469</v>
      </c>
      <c r="V485" s="35">
        <v>35</v>
      </c>
      <c r="W485" s="35">
        <v>93</v>
      </c>
      <c r="X485" s="58">
        <v>41549.814215399994</v>
      </c>
      <c r="Y485" s="58">
        <v>20775</v>
      </c>
    </row>
    <row r="486" spans="1:25" s="58" customFormat="1" ht="12">
      <c r="A486" s="56">
        <v>469</v>
      </c>
      <c r="B486" s="35">
        <v>469035133</v>
      </c>
      <c r="C486" s="37" t="s">
        <v>532</v>
      </c>
      <c r="D486" s="38">
        <v>0</v>
      </c>
      <c r="E486" s="38">
        <v>0</v>
      </c>
      <c r="F486" s="38">
        <v>0</v>
      </c>
      <c r="G486" s="38">
        <v>0</v>
      </c>
      <c r="H486" s="38">
        <v>1</v>
      </c>
      <c r="I486" s="38">
        <v>0</v>
      </c>
      <c r="J486" s="38">
        <v>0</v>
      </c>
      <c r="K486" s="57">
        <v>3.9E-2</v>
      </c>
      <c r="L486" s="38">
        <v>0</v>
      </c>
      <c r="M486" s="38">
        <v>0</v>
      </c>
      <c r="N486" s="38">
        <v>0</v>
      </c>
      <c r="O486" s="38">
        <v>0</v>
      </c>
      <c r="P486" s="38">
        <v>1</v>
      </c>
      <c r="Q486" s="38">
        <v>1</v>
      </c>
      <c r="R486" s="57">
        <v>1.0900000000000001</v>
      </c>
      <c r="S486" s="38">
        <v>9</v>
      </c>
      <c r="T486" s="35"/>
      <c r="U486" s="35">
        <v>469</v>
      </c>
      <c r="V486" s="35">
        <v>35</v>
      </c>
      <c r="W486" s="35">
        <v>133</v>
      </c>
      <c r="X486" s="58">
        <v>17783.982507700002</v>
      </c>
      <c r="Y486" s="58">
        <v>17784</v>
      </c>
    </row>
    <row r="487" spans="1:25" s="58" customFormat="1" ht="12">
      <c r="A487" s="56">
        <v>469</v>
      </c>
      <c r="B487" s="35">
        <v>469035176</v>
      </c>
      <c r="C487" s="37" t="s">
        <v>532</v>
      </c>
      <c r="D487" s="38">
        <v>0</v>
      </c>
      <c r="E487" s="38">
        <v>0</v>
      </c>
      <c r="F487" s="38">
        <v>0</v>
      </c>
      <c r="G487" s="38">
        <v>1</v>
      </c>
      <c r="H487" s="38">
        <v>0</v>
      </c>
      <c r="I487" s="38">
        <v>0</v>
      </c>
      <c r="J487" s="38">
        <v>0</v>
      </c>
      <c r="K487" s="57">
        <v>3.9E-2</v>
      </c>
      <c r="L487" s="38">
        <v>0</v>
      </c>
      <c r="M487" s="38">
        <v>0</v>
      </c>
      <c r="N487" s="38">
        <v>0</v>
      </c>
      <c r="O487" s="38">
        <v>0</v>
      </c>
      <c r="P487" s="38">
        <v>1</v>
      </c>
      <c r="Q487" s="38">
        <v>1</v>
      </c>
      <c r="R487" s="57">
        <v>1.0900000000000001</v>
      </c>
      <c r="S487" s="38">
        <v>8</v>
      </c>
      <c r="T487" s="35"/>
      <c r="U487" s="35">
        <v>469</v>
      </c>
      <c r="V487" s="35">
        <v>35</v>
      </c>
      <c r="W487" s="35">
        <v>176</v>
      </c>
      <c r="X487" s="58">
        <v>17815.485507700007</v>
      </c>
      <c r="Y487" s="58">
        <v>17815</v>
      </c>
    </row>
    <row r="488" spans="1:25" s="58" customFormat="1" ht="12">
      <c r="A488" s="56">
        <v>469</v>
      </c>
      <c r="B488" s="35">
        <v>469035189</v>
      </c>
      <c r="C488" s="37" t="s">
        <v>532</v>
      </c>
      <c r="D488" s="38">
        <v>0</v>
      </c>
      <c r="E488" s="38">
        <v>0</v>
      </c>
      <c r="F488" s="38">
        <v>1</v>
      </c>
      <c r="G488" s="38">
        <v>1</v>
      </c>
      <c r="H488" s="38">
        <v>0</v>
      </c>
      <c r="I488" s="38">
        <v>1</v>
      </c>
      <c r="J488" s="38">
        <v>0</v>
      </c>
      <c r="K488" s="57">
        <v>0.11700000000000001</v>
      </c>
      <c r="L488" s="38">
        <v>0</v>
      </c>
      <c r="M488" s="38">
        <v>1</v>
      </c>
      <c r="N488" s="38">
        <v>0</v>
      </c>
      <c r="O488" s="38">
        <v>0</v>
      </c>
      <c r="P488" s="38">
        <v>3</v>
      </c>
      <c r="Q488" s="38">
        <v>3</v>
      </c>
      <c r="R488" s="57">
        <v>1.0900000000000001</v>
      </c>
      <c r="S488" s="38">
        <v>3</v>
      </c>
      <c r="T488" s="35"/>
      <c r="U488" s="35">
        <v>469</v>
      </c>
      <c r="V488" s="35">
        <v>35</v>
      </c>
      <c r="W488" s="35">
        <v>189</v>
      </c>
      <c r="X488" s="58">
        <v>53250.379323100009</v>
      </c>
      <c r="Y488" s="58">
        <v>17750</v>
      </c>
    </row>
    <row r="489" spans="1:25" s="58" customFormat="1" ht="12">
      <c r="A489" s="56">
        <v>469</v>
      </c>
      <c r="B489" s="35">
        <v>469035220</v>
      </c>
      <c r="C489" s="37" t="s">
        <v>532</v>
      </c>
      <c r="D489" s="38">
        <v>0</v>
      </c>
      <c r="E489" s="38">
        <v>0</v>
      </c>
      <c r="F489" s="38">
        <v>0</v>
      </c>
      <c r="G489" s="38">
        <v>1</v>
      </c>
      <c r="H489" s="38">
        <v>1</v>
      </c>
      <c r="I489" s="38">
        <v>0</v>
      </c>
      <c r="J489" s="38">
        <v>0</v>
      </c>
      <c r="K489" s="57">
        <v>7.8E-2</v>
      </c>
      <c r="L489" s="38">
        <v>0</v>
      </c>
      <c r="M489" s="38">
        <v>1</v>
      </c>
      <c r="N489" s="38">
        <v>0</v>
      </c>
      <c r="O489" s="38">
        <v>0</v>
      </c>
      <c r="P489" s="38">
        <v>2</v>
      </c>
      <c r="Q489" s="38">
        <v>2</v>
      </c>
      <c r="R489" s="57">
        <v>1.0900000000000001</v>
      </c>
      <c r="S489" s="38">
        <v>8</v>
      </c>
      <c r="T489" s="35"/>
      <c r="U489" s="35">
        <v>469</v>
      </c>
      <c r="V489" s="35">
        <v>35</v>
      </c>
      <c r="W489" s="35">
        <v>220</v>
      </c>
      <c r="X489" s="58">
        <v>38145.864515400004</v>
      </c>
      <c r="Y489" s="58">
        <v>19073</v>
      </c>
    </row>
    <row r="490" spans="1:25" s="58" customFormat="1" ht="12">
      <c r="A490" s="56">
        <v>469</v>
      </c>
      <c r="B490" s="35">
        <v>469035243</v>
      </c>
      <c r="C490" s="37" t="s">
        <v>532</v>
      </c>
      <c r="D490" s="38">
        <v>0</v>
      </c>
      <c r="E490" s="38">
        <v>0</v>
      </c>
      <c r="F490" s="38">
        <v>0</v>
      </c>
      <c r="G490" s="38">
        <v>1</v>
      </c>
      <c r="H490" s="38">
        <v>0</v>
      </c>
      <c r="I490" s="38">
        <v>2</v>
      </c>
      <c r="J490" s="38">
        <v>0</v>
      </c>
      <c r="K490" s="57">
        <v>0.11700000000000001</v>
      </c>
      <c r="L490" s="38">
        <v>0</v>
      </c>
      <c r="M490" s="38">
        <v>1</v>
      </c>
      <c r="N490" s="38">
        <v>0</v>
      </c>
      <c r="O490" s="38">
        <v>0</v>
      </c>
      <c r="P490" s="38">
        <v>3</v>
      </c>
      <c r="Q490" s="38">
        <v>3</v>
      </c>
      <c r="R490" s="57">
        <v>1.0900000000000001</v>
      </c>
      <c r="S490" s="38">
        <v>10</v>
      </c>
      <c r="T490" s="35"/>
      <c r="U490" s="35">
        <v>469</v>
      </c>
      <c r="V490" s="35">
        <v>35</v>
      </c>
      <c r="W490" s="35">
        <v>243</v>
      </c>
      <c r="X490" s="58">
        <v>61987.066023099993</v>
      </c>
      <c r="Y490" s="58">
        <v>20662</v>
      </c>
    </row>
    <row r="491" spans="1:25" s="58" customFormat="1" ht="12">
      <c r="A491" s="56">
        <v>469</v>
      </c>
      <c r="B491" s="35">
        <v>469035244</v>
      </c>
      <c r="C491" s="37" t="s">
        <v>532</v>
      </c>
      <c r="D491" s="38">
        <v>0</v>
      </c>
      <c r="E491" s="38">
        <v>0</v>
      </c>
      <c r="F491" s="38">
        <v>1</v>
      </c>
      <c r="G491" s="38">
        <v>6</v>
      </c>
      <c r="H491" s="38">
        <v>2</v>
      </c>
      <c r="I491" s="38">
        <v>1</v>
      </c>
      <c r="J491" s="38">
        <v>0</v>
      </c>
      <c r="K491" s="57">
        <v>0.39</v>
      </c>
      <c r="L491" s="38">
        <v>0</v>
      </c>
      <c r="M491" s="38">
        <v>1</v>
      </c>
      <c r="N491" s="38">
        <v>0</v>
      </c>
      <c r="O491" s="38">
        <v>0</v>
      </c>
      <c r="P491" s="38">
        <v>5</v>
      </c>
      <c r="Q491" s="38">
        <v>10</v>
      </c>
      <c r="R491" s="57">
        <v>1.0900000000000001</v>
      </c>
      <c r="S491" s="38">
        <v>10</v>
      </c>
      <c r="T491" s="35"/>
      <c r="U491" s="35">
        <v>469</v>
      </c>
      <c r="V491" s="35">
        <v>35</v>
      </c>
      <c r="W491" s="35">
        <v>244</v>
      </c>
      <c r="X491" s="58">
        <v>153984.142077</v>
      </c>
      <c r="Y491" s="58">
        <v>15398</v>
      </c>
    </row>
    <row r="492" spans="1:25" s="58" customFormat="1" ht="12">
      <c r="A492" s="56">
        <v>469</v>
      </c>
      <c r="B492" s="35">
        <v>469035285</v>
      </c>
      <c r="C492" s="37" t="s">
        <v>532</v>
      </c>
      <c r="D492" s="38">
        <v>0</v>
      </c>
      <c r="E492" s="38">
        <v>0</v>
      </c>
      <c r="F492" s="38">
        <v>0</v>
      </c>
      <c r="G492" s="38">
        <v>1</v>
      </c>
      <c r="H492" s="38">
        <v>0</v>
      </c>
      <c r="I492" s="38">
        <v>0</v>
      </c>
      <c r="J492" s="38">
        <v>0</v>
      </c>
      <c r="K492" s="57">
        <v>3.9E-2</v>
      </c>
      <c r="L492" s="38">
        <v>0</v>
      </c>
      <c r="M492" s="38">
        <v>0</v>
      </c>
      <c r="N492" s="38">
        <v>0</v>
      </c>
      <c r="O492" s="38">
        <v>0</v>
      </c>
      <c r="P492" s="38">
        <v>1</v>
      </c>
      <c r="Q492" s="38">
        <v>1</v>
      </c>
      <c r="R492" s="57">
        <v>1.0900000000000001</v>
      </c>
      <c r="S492" s="38">
        <v>9</v>
      </c>
      <c r="T492" s="35"/>
      <c r="U492" s="35">
        <v>469</v>
      </c>
      <c r="V492" s="35">
        <v>35</v>
      </c>
      <c r="W492" s="35">
        <v>285</v>
      </c>
      <c r="X492" s="58">
        <v>18199.1466077</v>
      </c>
      <c r="Y492" s="58">
        <v>18199</v>
      </c>
    </row>
    <row r="493" spans="1:25" s="58" customFormat="1" ht="12">
      <c r="A493" s="56">
        <v>469</v>
      </c>
      <c r="B493" s="35">
        <v>469035350</v>
      </c>
      <c r="C493" s="37" t="s">
        <v>532</v>
      </c>
      <c r="D493" s="38">
        <v>0</v>
      </c>
      <c r="E493" s="38">
        <v>0</v>
      </c>
      <c r="F493" s="38">
        <v>0</v>
      </c>
      <c r="G493" s="38">
        <v>1</v>
      </c>
      <c r="H493" s="38">
        <v>0</v>
      </c>
      <c r="I493" s="38">
        <v>0</v>
      </c>
      <c r="J493" s="38">
        <v>0</v>
      </c>
      <c r="K493" s="57">
        <v>3.9E-2</v>
      </c>
      <c r="L493" s="38">
        <v>0</v>
      </c>
      <c r="M493" s="38">
        <v>0</v>
      </c>
      <c r="N493" s="38">
        <v>0</v>
      </c>
      <c r="O493" s="38">
        <v>0</v>
      </c>
      <c r="P493" s="38">
        <v>1</v>
      </c>
      <c r="Q493" s="38">
        <v>1</v>
      </c>
      <c r="R493" s="57">
        <v>1.0900000000000001</v>
      </c>
      <c r="S493" s="38">
        <v>3</v>
      </c>
      <c r="T493" s="35"/>
      <c r="U493" s="35">
        <v>469</v>
      </c>
      <c r="V493" s="35">
        <v>35</v>
      </c>
      <c r="W493" s="35">
        <v>350</v>
      </c>
      <c r="X493" s="58">
        <v>16241.286207700003</v>
      </c>
      <c r="Y493" s="58">
        <v>16241</v>
      </c>
    </row>
    <row r="494" spans="1:25" s="58" customFormat="1" ht="12">
      <c r="A494" s="56">
        <v>470</v>
      </c>
      <c r="B494" s="35">
        <v>470165009</v>
      </c>
      <c r="C494" s="37" t="s">
        <v>533</v>
      </c>
      <c r="D494" s="38">
        <v>0</v>
      </c>
      <c r="E494" s="38">
        <v>0</v>
      </c>
      <c r="F494" s="38">
        <v>1</v>
      </c>
      <c r="G494" s="38">
        <v>1</v>
      </c>
      <c r="H494" s="38">
        <v>1</v>
      </c>
      <c r="I494" s="38">
        <v>2</v>
      </c>
      <c r="J494" s="38">
        <v>0</v>
      </c>
      <c r="K494" s="57">
        <v>0.19500000000000001</v>
      </c>
      <c r="L494" s="38">
        <v>0</v>
      </c>
      <c r="M494" s="38">
        <v>0</v>
      </c>
      <c r="N494" s="38">
        <v>0</v>
      </c>
      <c r="O494" s="38">
        <v>0</v>
      </c>
      <c r="P494" s="38">
        <v>5</v>
      </c>
      <c r="Q494" s="38">
        <v>5</v>
      </c>
      <c r="R494" s="57">
        <v>1.0389999999999999</v>
      </c>
      <c r="S494" s="38">
        <v>3</v>
      </c>
      <c r="T494" s="35"/>
      <c r="U494" s="35">
        <v>470</v>
      </c>
      <c r="V494" s="35">
        <v>165</v>
      </c>
      <c r="W494" s="35">
        <v>9</v>
      </c>
      <c r="X494" s="58">
        <v>80752.082843349999</v>
      </c>
      <c r="Y494" s="58">
        <v>16150</v>
      </c>
    </row>
    <row r="495" spans="1:25" s="58" customFormat="1" ht="12">
      <c r="A495" s="56">
        <v>470</v>
      </c>
      <c r="B495" s="35">
        <v>470165010</v>
      </c>
      <c r="C495" s="37" t="s">
        <v>533</v>
      </c>
      <c r="D495" s="38">
        <v>0</v>
      </c>
      <c r="E495" s="38">
        <v>0</v>
      </c>
      <c r="F495" s="38">
        <v>1</v>
      </c>
      <c r="G495" s="38">
        <v>1</v>
      </c>
      <c r="H495" s="38">
        <v>0</v>
      </c>
      <c r="I495" s="38">
        <v>0</v>
      </c>
      <c r="J495" s="38">
        <v>0</v>
      </c>
      <c r="K495" s="57">
        <v>7.8E-2</v>
      </c>
      <c r="L495" s="38">
        <v>0</v>
      </c>
      <c r="M495" s="38">
        <v>0</v>
      </c>
      <c r="N495" s="38">
        <v>0</v>
      </c>
      <c r="O495" s="38">
        <v>0</v>
      </c>
      <c r="P495" s="38">
        <v>0</v>
      </c>
      <c r="Q495" s="38">
        <v>2</v>
      </c>
      <c r="R495" s="57">
        <v>1.0389999999999999</v>
      </c>
      <c r="S495" s="38">
        <v>3</v>
      </c>
      <c r="T495" s="35"/>
      <c r="U495" s="35">
        <v>470</v>
      </c>
      <c r="V495" s="35">
        <v>165</v>
      </c>
      <c r="W495" s="35">
        <v>10</v>
      </c>
      <c r="X495" s="58">
        <v>22022.442807339998</v>
      </c>
      <c r="Y495" s="58">
        <v>11011</v>
      </c>
    </row>
    <row r="496" spans="1:25" s="58" customFormat="1" ht="12">
      <c r="A496" s="56">
        <v>470</v>
      </c>
      <c r="B496" s="35">
        <v>470165031</v>
      </c>
      <c r="C496" s="37" t="s">
        <v>533</v>
      </c>
      <c r="D496" s="38">
        <v>0</v>
      </c>
      <c r="E496" s="38">
        <v>0</v>
      </c>
      <c r="F496" s="38">
        <v>0</v>
      </c>
      <c r="G496" s="38">
        <v>1</v>
      </c>
      <c r="H496" s="38">
        <v>0</v>
      </c>
      <c r="I496" s="38">
        <v>1</v>
      </c>
      <c r="J496" s="38">
        <v>0</v>
      </c>
      <c r="K496" s="57">
        <v>7.8E-2</v>
      </c>
      <c r="L496" s="38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2</v>
      </c>
      <c r="R496" s="57">
        <v>1.0389999999999999</v>
      </c>
      <c r="S496" s="38">
        <v>6</v>
      </c>
      <c r="T496" s="35"/>
      <c r="U496" s="35">
        <v>470</v>
      </c>
      <c r="V496" s="35">
        <v>165</v>
      </c>
      <c r="W496" s="35">
        <v>31</v>
      </c>
      <c r="X496" s="58">
        <v>23665.524597339994</v>
      </c>
      <c r="Y496" s="58">
        <v>11833</v>
      </c>
    </row>
    <row r="497" spans="1:25" s="58" customFormat="1" ht="12">
      <c r="A497" s="56">
        <v>470</v>
      </c>
      <c r="B497" s="35">
        <v>470165035</v>
      </c>
      <c r="C497" s="37" t="s">
        <v>533</v>
      </c>
      <c r="D497" s="38">
        <v>0</v>
      </c>
      <c r="E497" s="38">
        <v>0</v>
      </c>
      <c r="F497" s="38">
        <v>0</v>
      </c>
      <c r="G497" s="38">
        <v>3</v>
      </c>
      <c r="H497" s="38">
        <v>0</v>
      </c>
      <c r="I497" s="38">
        <v>1</v>
      </c>
      <c r="J497" s="38">
        <v>0</v>
      </c>
      <c r="K497" s="57">
        <v>0.156</v>
      </c>
      <c r="L497" s="38">
        <v>0</v>
      </c>
      <c r="M497" s="38">
        <v>0</v>
      </c>
      <c r="N497" s="38">
        <v>0</v>
      </c>
      <c r="O497" s="38">
        <v>0</v>
      </c>
      <c r="P497" s="38">
        <v>3</v>
      </c>
      <c r="Q497" s="38">
        <v>4</v>
      </c>
      <c r="R497" s="57">
        <v>1.0389999999999999</v>
      </c>
      <c r="S497" s="38">
        <v>11</v>
      </c>
      <c r="T497" s="35"/>
      <c r="U497" s="35">
        <v>470</v>
      </c>
      <c r="V497" s="35">
        <v>165</v>
      </c>
      <c r="W497" s="35">
        <v>35</v>
      </c>
      <c r="X497" s="58">
        <v>67714.815794680006</v>
      </c>
      <c r="Y497" s="58">
        <v>16929</v>
      </c>
    </row>
    <row r="498" spans="1:25" s="58" customFormat="1" ht="12">
      <c r="A498" s="56">
        <v>470</v>
      </c>
      <c r="B498" s="35">
        <v>470165057</v>
      </c>
      <c r="C498" s="37" t="s">
        <v>533</v>
      </c>
      <c r="D498" s="38">
        <v>0</v>
      </c>
      <c r="E498" s="38">
        <v>0</v>
      </c>
      <c r="F498" s="38">
        <v>0</v>
      </c>
      <c r="G498" s="38">
        <v>3</v>
      </c>
      <c r="H498" s="38">
        <v>0</v>
      </c>
      <c r="I498" s="38">
        <v>1</v>
      </c>
      <c r="J498" s="38">
        <v>0</v>
      </c>
      <c r="K498" s="57">
        <v>0.156</v>
      </c>
      <c r="L498" s="38">
        <v>0</v>
      </c>
      <c r="M498" s="38">
        <v>0</v>
      </c>
      <c r="N498" s="38">
        <v>0</v>
      </c>
      <c r="O498" s="38">
        <v>0</v>
      </c>
      <c r="P498" s="38">
        <v>2</v>
      </c>
      <c r="Q498" s="38">
        <v>4</v>
      </c>
      <c r="R498" s="57">
        <v>1.0389999999999999</v>
      </c>
      <c r="S498" s="38">
        <v>12</v>
      </c>
      <c r="T498" s="35"/>
      <c r="U498" s="35">
        <v>470</v>
      </c>
      <c r="V498" s="35">
        <v>165</v>
      </c>
      <c r="W498" s="35">
        <v>57</v>
      </c>
      <c r="X498" s="58">
        <v>61421.214694680006</v>
      </c>
      <c r="Y498" s="58">
        <v>15355</v>
      </c>
    </row>
    <row r="499" spans="1:25" s="58" customFormat="1" ht="12">
      <c r="A499" s="56">
        <v>470</v>
      </c>
      <c r="B499" s="35">
        <v>470165071</v>
      </c>
      <c r="C499" s="37" t="s">
        <v>533</v>
      </c>
      <c r="D499" s="38">
        <v>0</v>
      </c>
      <c r="E499" s="38">
        <v>0</v>
      </c>
      <c r="F499" s="38">
        <v>0</v>
      </c>
      <c r="G499" s="38">
        <v>1</v>
      </c>
      <c r="H499" s="38">
        <v>0</v>
      </c>
      <c r="I499" s="38">
        <v>2</v>
      </c>
      <c r="J499" s="38">
        <v>0</v>
      </c>
      <c r="K499" s="57">
        <v>0.11700000000000001</v>
      </c>
      <c r="L499" s="38">
        <v>0</v>
      </c>
      <c r="M499" s="38">
        <v>0</v>
      </c>
      <c r="N499" s="38">
        <v>0</v>
      </c>
      <c r="O499" s="38">
        <v>0</v>
      </c>
      <c r="P499" s="38">
        <v>0</v>
      </c>
      <c r="Q499" s="38">
        <v>3</v>
      </c>
      <c r="R499" s="57">
        <v>1.0389999999999999</v>
      </c>
      <c r="S499" s="38">
        <v>5</v>
      </c>
      <c r="T499" s="35"/>
      <c r="U499" s="35">
        <v>470</v>
      </c>
      <c r="V499" s="35">
        <v>165</v>
      </c>
      <c r="W499" s="35">
        <v>71</v>
      </c>
      <c r="X499" s="58">
        <v>36292.279096009996</v>
      </c>
      <c r="Y499" s="58">
        <v>12097</v>
      </c>
    </row>
    <row r="500" spans="1:25" s="58" customFormat="1" ht="12">
      <c r="A500" s="56">
        <v>470</v>
      </c>
      <c r="B500" s="35">
        <v>470165093</v>
      </c>
      <c r="C500" s="37" t="s">
        <v>533</v>
      </c>
      <c r="D500" s="38">
        <v>0</v>
      </c>
      <c r="E500" s="38">
        <v>0</v>
      </c>
      <c r="F500" s="38">
        <v>49</v>
      </c>
      <c r="G500" s="38">
        <v>88</v>
      </c>
      <c r="H500" s="38">
        <v>51</v>
      </c>
      <c r="I500" s="38">
        <v>36</v>
      </c>
      <c r="J500" s="38">
        <v>0</v>
      </c>
      <c r="K500" s="57">
        <v>8.7360000000000007</v>
      </c>
      <c r="L500" s="38">
        <v>0</v>
      </c>
      <c r="M500" s="38">
        <v>9</v>
      </c>
      <c r="N500" s="38">
        <v>0</v>
      </c>
      <c r="O500" s="38">
        <v>0</v>
      </c>
      <c r="P500" s="38">
        <v>131</v>
      </c>
      <c r="Q500" s="38">
        <v>224</v>
      </c>
      <c r="R500" s="57">
        <v>1.0389999999999999</v>
      </c>
      <c r="S500" s="38">
        <v>11</v>
      </c>
      <c r="T500" s="35"/>
      <c r="U500" s="35">
        <v>470</v>
      </c>
      <c r="V500" s="35">
        <v>165</v>
      </c>
      <c r="W500" s="35">
        <v>93</v>
      </c>
      <c r="X500" s="58">
        <v>3491930.1524220798</v>
      </c>
      <c r="Y500" s="58">
        <v>15589</v>
      </c>
    </row>
    <row r="501" spans="1:25" s="58" customFormat="1" ht="12">
      <c r="A501" s="56">
        <v>470</v>
      </c>
      <c r="B501" s="35">
        <v>470165128</v>
      </c>
      <c r="C501" s="37" t="s">
        <v>533</v>
      </c>
      <c r="D501" s="38">
        <v>0</v>
      </c>
      <c r="E501" s="38">
        <v>0</v>
      </c>
      <c r="F501" s="38">
        <v>0</v>
      </c>
      <c r="G501" s="38">
        <v>1</v>
      </c>
      <c r="H501" s="38">
        <v>1</v>
      </c>
      <c r="I501" s="38">
        <v>2</v>
      </c>
      <c r="J501" s="38">
        <v>0</v>
      </c>
      <c r="K501" s="57">
        <v>0.156</v>
      </c>
      <c r="L501" s="38">
        <v>0</v>
      </c>
      <c r="M501" s="38">
        <v>0</v>
      </c>
      <c r="N501" s="38">
        <v>0</v>
      </c>
      <c r="O501" s="38">
        <v>0</v>
      </c>
      <c r="P501" s="38">
        <v>1</v>
      </c>
      <c r="Q501" s="38">
        <v>4</v>
      </c>
      <c r="R501" s="57">
        <v>1.0389999999999999</v>
      </c>
      <c r="S501" s="38">
        <v>10</v>
      </c>
      <c r="T501" s="35"/>
      <c r="U501" s="35">
        <v>470</v>
      </c>
      <c r="V501" s="35">
        <v>165</v>
      </c>
      <c r="W501" s="35">
        <v>128</v>
      </c>
      <c r="X501" s="58">
        <v>53748.118354680002</v>
      </c>
      <c r="Y501" s="58">
        <v>13437</v>
      </c>
    </row>
    <row r="502" spans="1:25" s="58" customFormat="1" ht="12">
      <c r="A502" s="56">
        <v>470</v>
      </c>
      <c r="B502" s="35">
        <v>470165149</v>
      </c>
      <c r="C502" s="37" t="s">
        <v>533</v>
      </c>
      <c r="D502" s="38">
        <v>0</v>
      </c>
      <c r="E502" s="38">
        <v>0</v>
      </c>
      <c r="F502" s="38">
        <v>0</v>
      </c>
      <c r="G502" s="38">
        <v>0</v>
      </c>
      <c r="H502" s="38">
        <v>0</v>
      </c>
      <c r="I502" s="38">
        <v>1</v>
      </c>
      <c r="J502" s="38">
        <v>0</v>
      </c>
      <c r="K502" s="57">
        <v>3.9E-2</v>
      </c>
      <c r="L502" s="38">
        <v>0</v>
      </c>
      <c r="M502" s="38">
        <v>0</v>
      </c>
      <c r="N502" s="38">
        <v>0</v>
      </c>
      <c r="O502" s="38">
        <v>0</v>
      </c>
      <c r="P502" s="38">
        <v>0</v>
      </c>
      <c r="Q502" s="38">
        <v>1</v>
      </c>
      <c r="R502" s="57">
        <v>1.0389999999999999</v>
      </c>
      <c r="S502" s="38">
        <v>12</v>
      </c>
      <c r="T502" s="35"/>
      <c r="U502" s="35">
        <v>470</v>
      </c>
      <c r="V502" s="35">
        <v>165</v>
      </c>
      <c r="W502" s="35">
        <v>149</v>
      </c>
      <c r="X502" s="58">
        <v>12626.754498670001</v>
      </c>
      <c r="Y502" s="58">
        <v>12627</v>
      </c>
    </row>
    <row r="503" spans="1:25" s="58" customFormat="1" ht="12">
      <c r="A503" s="56">
        <v>470</v>
      </c>
      <c r="B503" s="35">
        <v>470165163</v>
      </c>
      <c r="C503" s="37" t="s">
        <v>533</v>
      </c>
      <c r="D503" s="38">
        <v>0</v>
      </c>
      <c r="E503" s="38">
        <v>0</v>
      </c>
      <c r="F503" s="38">
        <v>5</v>
      </c>
      <c r="G503" s="38">
        <v>15</v>
      </c>
      <c r="H503" s="38">
        <v>9</v>
      </c>
      <c r="I503" s="38">
        <v>6</v>
      </c>
      <c r="J503" s="38">
        <v>0</v>
      </c>
      <c r="K503" s="57">
        <v>1.365</v>
      </c>
      <c r="L503" s="38">
        <v>0</v>
      </c>
      <c r="M503" s="38">
        <v>0</v>
      </c>
      <c r="N503" s="38">
        <v>0</v>
      </c>
      <c r="O503" s="38">
        <v>0</v>
      </c>
      <c r="P503" s="38">
        <v>20</v>
      </c>
      <c r="Q503" s="38">
        <v>35</v>
      </c>
      <c r="R503" s="57">
        <v>1.0389999999999999</v>
      </c>
      <c r="S503" s="38">
        <v>11</v>
      </c>
      <c r="T503" s="35"/>
      <c r="U503" s="35">
        <v>470</v>
      </c>
      <c r="V503" s="35">
        <v>165</v>
      </c>
      <c r="W503" s="35">
        <v>163</v>
      </c>
      <c r="X503" s="58">
        <v>538562.60091344989</v>
      </c>
      <c r="Y503" s="58">
        <v>15388</v>
      </c>
    </row>
    <row r="504" spans="1:25" s="58" customFormat="1" ht="12">
      <c r="A504" s="56">
        <v>470</v>
      </c>
      <c r="B504" s="35">
        <v>470165164</v>
      </c>
      <c r="C504" s="37" t="s">
        <v>533</v>
      </c>
      <c r="D504" s="38">
        <v>0</v>
      </c>
      <c r="E504" s="38">
        <v>0</v>
      </c>
      <c r="F504" s="38">
        <v>0</v>
      </c>
      <c r="G504" s="38">
        <v>2</v>
      </c>
      <c r="H504" s="38">
        <v>2</v>
      </c>
      <c r="I504" s="38">
        <v>2</v>
      </c>
      <c r="J504" s="38">
        <v>0</v>
      </c>
      <c r="K504" s="57">
        <v>0.23400000000000001</v>
      </c>
      <c r="L504" s="38">
        <v>0</v>
      </c>
      <c r="M504" s="38">
        <v>0</v>
      </c>
      <c r="N504" s="38">
        <v>0</v>
      </c>
      <c r="O504" s="38">
        <v>0</v>
      </c>
      <c r="P504" s="38">
        <v>4</v>
      </c>
      <c r="Q504" s="38">
        <v>6</v>
      </c>
      <c r="R504" s="57">
        <v>1.0389999999999999</v>
      </c>
      <c r="S504" s="38">
        <v>3</v>
      </c>
      <c r="T504" s="35"/>
      <c r="U504" s="35">
        <v>470</v>
      </c>
      <c r="V504" s="35">
        <v>165</v>
      </c>
      <c r="W504" s="35">
        <v>164</v>
      </c>
      <c r="X504" s="58">
        <v>86888.463212019997</v>
      </c>
      <c r="Y504" s="58">
        <v>14481</v>
      </c>
    </row>
    <row r="505" spans="1:25" s="58" customFormat="1" ht="12">
      <c r="A505" s="56">
        <v>470</v>
      </c>
      <c r="B505" s="35">
        <v>470165165</v>
      </c>
      <c r="C505" s="37" t="s">
        <v>533</v>
      </c>
      <c r="D505" s="38">
        <v>0</v>
      </c>
      <c r="E505" s="38">
        <v>0</v>
      </c>
      <c r="F505" s="38">
        <v>20</v>
      </c>
      <c r="G505" s="38">
        <v>171</v>
      </c>
      <c r="H505" s="38">
        <v>120</v>
      </c>
      <c r="I505" s="38">
        <v>146</v>
      </c>
      <c r="J505" s="38">
        <v>0</v>
      </c>
      <c r="K505" s="57">
        <v>17.823</v>
      </c>
      <c r="L505" s="38">
        <v>0</v>
      </c>
      <c r="M505" s="38">
        <v>9</v>
      </c>
      <c r="N505" s="38">
        <v>2</v>
      </c>
      <c r="O505" s="38">
        <v>0</v>
      </c>
      <c r="P505" s="38">
        <v>188</v>
      </c>
      <c r="Q505" s="38">
        <v>457</v>
      </c>
      <c r="R505" s="57">
        <v>1.0389999999999999</v>
      </c>
      <c r="S505" s="38">
        <v>10</v>
      </c>
      <c r="T505" s="35"/>
      <c r="U505" s="35">
        <v>470</v>
      </c>
      <c r="V505" s="35">
        <v>165</v>
      </c>
      <c r="W505" s="35">
        <v>165</v>
      </c>
      <c r="X505" s="58">
        <v>6539789.5172921894</v>
      </c>
      <c r="Y505" s="58">
        <v>14310</v>
      </c>
    </row>
    <row r="506" spans="1:25" s="58" customFormat="1" ht="12">
      <c r="A506" s="56">
        <v>470</v>
      </c>
      <c r="B506" s="35">
        <v>470165176</v>
      </c>
      <c r="C506" s="37" t="s">
        <v>533</v>
      </c>
      <c r="D506" s="38">
        <v>0</v>
      </c>
      <c r="E506" s="38">
        <v>0</v>
      </c>
      <c r="F506" s="38">
        <v>16</v>
      </c>
      <c r="G506" s="38">
        <v>139</v>
      </c>
      <c r="H506" s="38">
        <v>37</v>
      </c>
      <c r="I506" s="38">
        <v>42</v>
      </c>
      <c r="J506" s="38">
        <v>0</v>
      </c>
      <c r="K506" s="57">
        <v>9.1259999999999994</v>
      </c>
      <c r="L506" s="38">
        <v>0</v>
      </c>
      <c r="M506" s="38">
        <v>1</v>
      </c>
      <c r="N506" s="38">
        <v>0</v>
      </c>
      <c r="O506" s="38">
        <v>0</v>
      </c>
      <c r="P506" s="38">
        <v>79</v>
      </c>
      <c r="Q506" s="38">
        <v>234</v>
      </c>
      <c r="R506" s="57">
        <v>1.0389999999999999</v>
      </c>
      <c r="S506" s="38">
        <v>8</v>
      </c>
      <c r="T506" s="35"/>
      <c r="U506" s="35">
        <v>470</v>
      </c>
      <c r="V506" s="35">
        <v>165</v>
      </c>
      <c r="W506" s="35">
        <v>176</v>
      </c>
      <c r="X506" s="58">
        <v>3117031.0546987802</v>
      </c>
      <c r="Y506" s="58">
        <v>13321</v>
      </c>
    </row>
    <row r="507" spans="1:25" s="58" customFormat="1" ht="12">
      <c r="A507" s="56">
        <v>470</v>
      </c>
      <c r="B507" s="35">
        <v>470165178</v>
      </c>
      <c r="C507" s="37" t="s">
        <v>533</v>
      </c>
      <c r="D507" s="38">
        <v>0</v>
      </c>
      <c r="E507" s="38">
        <v>0</v>
      </c>
      <c r="F507" s="38">
        <v>32</v>
      </c>
      <c r="G507" s="38">
        <v>123</v>
      </c>
      <c r="H507" s="38">
        <v>40</v>
      </c>
      <c r="I507" s="38">
        <v>38</v>
      </c>
      <c r="J507" s="38">
        <v>0</v>
      </c>
      <c r="K507" s="57">
        <v>9.0869999999999997</v>
      </c>
      <c r="L507" s="38">
        <v>0</v>
      </c>
      <c r="M507" s="38">
        <v>5</v>
      </c>
      <c r="N507" s="38">
        <v>1</v>
      </c>
      <c r="O507" s="38">
        <v>0</v>
      </c>
      <c r="P507" s="38">
        <v>33</v>
      </c>
      <c r="Q507" s="38">
        <v>233</v>
      </c>
      <c r="R507" s="57">
        <v>1.0389999999999999</v>
      </c>
      <c r="S507" s="38">
        <v>4</v>
      </c>
      <c r="T507" s="35"/>
      <c r="U507" s="35">
        <v>470</v>
      </c>
      <c r="V507" s="35">
        <v>165</v>
      </c>
      <c r="W507" s="35">
        <v>178</v>
      </c>
      <c r="X507" s="58">
        <v>2787719.0702901101</v>
      </c>
      <c r="Y507" s="58">
        <v>11964</v>
      </c>
    </row>
    <row r="508" spans="1:25" s="58" customFormat="1" ht="12">
      <c r="A508" s="56">
        <v>470</v>
      </c>
      <c r="B508" s="35">
        <v>470165181</v>
      </c>
      <c r="C508" s="37" t="s">
        <v>533</v>
      </c>
      <c r="D508" s="38">
        <v>0</v>
      </c>
      <c r="E508" s="38">
        <v>0</v>
      </c>
      <c r="F508" s="38">
        <v>0</v>
      </c>
      <c r="G508" s="38">
        <v>1</v>
      </c>
      <c r="H508" s="38">
        <v>0</v>
      </c>
      <c r="I508" s="38">
        <v>0</v>
      </c>
      <c r="J508" s="38">
        <v>0</v>
      </c>
      <c r="K508" s="57">
        <v>3.9E-2</v>
      </c>
      <c r="L508" s="38">
        <v>0</v>
      </c>
      <c r="M508" s="38">
        <v>0</v>
      </c>
      <c r="N508" s="38">
        <v>0</v>
      </c>
      <c r="O508" s="38">
        <v>0</v>
      </c>
      <c r="P508" s="38">
        <v>1</v>
      </c>
      <c r="Q508" s="38">
        <v>1</v>
      </c>
      <c r="R508" s="57">
        <v>1.0389999999999999</v>
      </c>
      <c r="S508" s="38">
        <v>10</v>
      </c>
      <c r="T508" s="35"/>
      <c r="U508" s="35">
        <v>470</v>
      </c>
      <c r="V508" s="35">
        <v>165</v>
      </c>
      <c r="W508" s="35">
        <v>181</v>
      </c>
      <c r="X508" s="58">
        <v>17847.518368669997</v>
      </c>
      <c r="Y508" s="58">
        <v>17848</v>
      </c>
    </row>
    <row r="509" spans="1:25" s="58" customFormat="1" ht="12">
      <c r="A509" s="56">
        <v>470</v>
      </c>
      <c r="B509" s="35">
        <v>470165184</v>
      </c>
      <c r="C509" s="37" t="s">
        <v>533</v>
      </c>
      <c r="D509" s="38">
        <v>0</v>
      </c>
      <c r="E509" s="38">
        <v>0</v>
      </c>
      <c r="F509" s="38">
        <v>0</v>
      </c>
      <c r="G509" s="38">
        <v>1</v>
      </c>
      <c r="H509" s="38">
        <v>0</v>
      </c>
      <c r="I509" s="38">
        <v>0</v>
      </c>
      <c r="J509" s="38">
        <v>0</v>
      </c>
      <c r="K509" s="57">
        <v>3.9E-2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1</v>
      </c>
      <c r="R509" s="57">
        <v>1.0389999999999999</v>
      </c>
      <c r="S509" s="38">
        <v>3</v>
      </c>
      <c r="T509" s="35"/>
      <c r="U509" s="35">
        <v>470</v>
      </c>
      <c r="V509" s="35">
        <v>165</v>
      </c>
      <c r="W509" s="35">
        <v>184</v>
      </c>
      <c r="X509" s="58">
        <v>11038.77009867</v>
      </c>
      <c r="Y509" s="58">
        <v>11039</v>
      </c>
    </row>
    <row r="510" spans="1:25" s="58" customFormat="1" ht="12">
      <c r="A510" s="56">
        <v>470</v>
      </c>
      <c r="B510" s="35">
        <v>470165229</v>
      </c>
      <c r="C510" s="37" t="s">
        <v>533</v>
      </c>
      <c r="D510" s="38">
        <v>0</v>
      </c>
      <c r="E510" s="38">
        <v>0</v>
      </c>
      <c r="F510" s="38">
        <v>1</v>
      </c>
      <c r="G510" s="38">
        <v>6</v>
      </c>
      <c r="H510" s="38">
        <v>2</v>
      </c>
      <c r="I510" s="38">
        <v>1</v>
      </c>
      <c r="J510" s="38">
        <v>0</v>
      </c>
      <c r="K510" s="57">
        <v>0.39</v>
      </c>
      <c r="L510" s="38">
        <v>0</v>
      </c>
      <c r="M510" s="38">
        <v>0</v>
      </c>
      <c r="N510" s="38">
        <v>0</v>
      </c>
      <c r="O510" s="38">
        <v>0</v>
      </c>
      <c r="P510" s="38">
        <v>5</v>
      </c>
      <c r="Q510" s="38">
        <v>10</v>
      </c>
      <c r="R510" s="57">
        <v>1.0389999999999999</v>
      </c>
      <c r="S510" s="38">
        <v>9</v>
      </c>
      <c r="T510" s="35"/>
      <c r="U510" s="35">
        <v>470</v>
      </c>
      <c r="V510" s="35">
        <v>165</v>
      </c>
      <c r="W510" s="35">
        <v>229</v>
      </c>
      <c r="X510" s="58">
        <v>143343.34902669999</v>
      </c>
      <c r="Y510" s="58">
        <v>14334</v>
      </c>
    </row>
    <row r="511" spans="1:25" s="58" customFormat="1" ht="12">
      <c r="A511" s="56">
        <v>470</v>
      </c>
      <c r="B511" s="35">
        <v>470165246</v>
      </c>
      <c r="C511" s="37" t="s">
        <v>533</v>
      </c>
      <c r="D511" s="38">
        <v>0</v>
      </c>
      <c r="E511" s="38">
        <v>0</v>
      </c>
      <c r="F511" s="38">
        <v>0</v>
      </c>
      <c r="G511" s="38">
        <v>1</v>
      </c>
      <c r="H511" s="38">
        <v>0</v>
      </c>
      <c r="I511" s="38">
        <v>0</v>
      </c>
      <c r="J511" s="38">
        <v>0</v>
      </c>
      <c r="K511" s="57">
        <v>3.9E-2</v>
      </c>
      <c r="L511" s="38">
        <v>0</v>
      </c>
      <c r="M511" s="38">
        <v>0</v>
      </c>
      <c r="N511" s="38">
        <v>0</v>
      </c>
      <c r="O511" s="38">
        <v>0</v>
      </c>
      <c r="P511" s="38">
        <v>0</v>
      </c>
      <c r="Q511" s="38">
        <v>1</v>
      </c>
      <c r="R511" s="57">
        <v>1.0389999999999999</v>
      </c>
      <c r="S511" s="38">
        <v>3</v>
      </c>
      <c r="T511" s="35"/>
      <c r="U511" s="35">
        <v>470</v>
      </c>
      <c r="V511" s="35">
        <v>165</v>
      </c>
      <c r="W511" s="35">
        <v>246</v>
      </c>
      <c r="X511" s="58">
        <v>11038.77009867</v>
      </c>
      <c r="Y511" s="58">
        <v>11039</v>
      </c>
    </row>
    <row r="512" spans="1:25" s="58" customFormat="1" ht="12">
      <c r="A512" s="56">
        <v>470</v>
      </c>
      <c r="B512" s="35">
        <v>470165248</v>
      </c>
      <c r="C512" s="37" t="s">
        <v>533</v>
      </c>
      <c r="D512" s="38">
        <v>0</v>
      </c>
      <c r="E512" s="38">
        <v>0</v>
      </c>
      <c r="F512" s="38">
        <v>6</v>
      </c>
      <c r="G512" s="38">
        <v>22</v>
      </c>
      <c r="H512" s="38">
        <v>6</v>
      </c>
      <c r="I512" s="38">
        <v>6</v>
      </c>
      <c r="J512" s="38">
        <v>0</v>
      </c>
      <c r="K512" s="57">
        <v>1.56</v>
      </c>
      <c r="L512" s="38">
        <v>0</v>
      </c>
      <c r="M512" s="38">
        <v>2</v>
      </c>
      <c r="N512" s="38">
        <v>0</v>
      </c>
      <c r="O512" s="38">
        <v>0</v>
      </c>
      <c r="P512" s="38">
        <v>22</v>
      </c>
      <c r="Q512" s="38">
        <v>40</v>
      </c>
      <c r="R512" s="57">
        <v>1.0389999999999999</v>
      </c>
      <c r="S512" s="38">
        <v>11</v>
      </c>
      <c r="T512" s="35"/>
      <c r="U512" s="35">
        <v>470</v>
      </c>
      <c r="V512" s="35">
        <v>165</v>
      </c>
      <c r="W512" s="35">
        <v>248</v>
      </c>
      <c r="X512" s="58">
        <v>615151.00126679998</v>
      </c>
      <c r="Y512" s="58">
        <v>15379</v>
      </c>
    </row>
    <row r="513" spans="1:25" s="58" customFormat="1" ht="12">
      <c r="A513" s="56">
        <v>470</v>
      </c>
      <c r="B513" s="35">
        <v>470165262</v>
      </c>
      <c r="C513" s="37" t="s">
        <v>533</v>
      </c>
      <c r="D513" s="38">
        <v>0</v>
      </c>
      <c r="E513" s="38">
        <v>0</v>
      </c>
      <c r="F513" s="38">
        <v>1</v>
      </c>
      <c r="G513" s="38">
        <v>51</v>
      </c>
      <c r="H513" s="38">
        <v>26</v>
      </c>
      <c r="I513" s="38">
        <v>23</v>
      </c>
      <c r="J513" s="38">
        <v>0</v>
      </c>
      <c r="K513" s="57">
        <v>3.9390000000000001</v>
      </c>
      <c r="L513" s="38">
        <v>0</v>
      </c>
      <c r="M513" s="38">
        <v>1</v>
      </c>
      <c r="N513" s="38">
        <v>0</v>
      </c>
      <c r="O513" s="38">
        <v>0</v>
      </c>
      <c r="P513" s="38">
        <v>40</v>
      </c>
      <c r="Q513" s="38">
        <v>101</v>
      </c>
      <c r="R513" s="57">
        <v>1.0389999999999999</v>
      </c>
      <c r="S513" s="38">
        <v>9</v>
      </c>
      <c r="T513" s="35"/>
      <c r="U513" s="35">
        <v>470</v>
      </c>
      <c r="V513" s="35">
        <v>165</v>
      </c>
      <c r="W513" s="35">
        <v>262</v>
      </c>
      <c r="X513" s="58">
        <v>1401663.0088756699</v>
      </c>
      <c r="Y513" s="58">
        <v>13878</v>
      </c>
    </row>
    <row r="514" spans="1:25" s="58" customFormat="1" ht="12">
      <c r="A514" s="56">
        <v>470</v>
      </c>
      <c r="B514" s="35">
        <v>470165274</v>
      </c>
      <c r="C514" s="37" t="s">
        <v>533</v>
      </c>
      <c r="D514" s="38">
        <v>0</v>
      </c>
      <c r="E514" s="38">
        <v>0</v>
      </c>
      <c r="F514" s="38">
        <v>0</v>
      </c>
      <c r="G514" s="38">
        <v>1</v>
      </c>
      <c r="H514" s="38">
        <v>0</v>
      </c>
      <c r="I514" s="38">
        <v>0</v>
      </c>
      <c r="J514" s="38">
        <v>0</v>
      </c>
      <c r="K514" s="57">
        <v>3.9E-2</v>
      </c>
      <c r="L514" s="38">
        <v>0</v>
      </c>
      <c r="M514" s="38">
        <v>0</v>
      </c>
      <c r="N514" s="38">
        <v>0</v>
      </c>
      <c r="O514" s="38">
        <v>0</v>
      </c>
      <c r="P514" s="38">
        <v>0</v>
      </c>
      <c r="Q514" s="38">
        <v>1</v>
      </c>
      <c r="R514" s="57">
        <v>1.0389999999999999</v>
      </c>
      <c r="S514" s="38">
        <v>10</v>
      </c>
      <c r="T514" s="35"/>
      <c r="U514" s="35">
        <v>470</v>
      </c>
      <c r="V514" s="35">
        <v>165</v>
      </c>
      <c r="W514" s="35">
        <v>274</v>
      </c>
      <c r="X514" s="58">
        <v>11038.77009867</v>
      </c>
      <c r="Y514" s="58">
        <v>11039</v>
      </c>
    </row>
    <row r="515" spans="1:25" s="58" customFormat="1" ht="12">
      <c r="A515" s="56">
        <v>470</v>
      </c>
      <c r="B515" s="35">
        <v>470165284</v>
      </c>
      <c r="C515" s="37" t="s">
        <v>533</v>
      </c>
      <c r="D515" s="38">
        <v>0</v>
      </c>
      <c r="E515" s="38">
        <v>0</v>
      </c>
      <c r="F515" s="38">
        <v>21</v>
      </c>
      <c r="G515" s="38">
        <v>80</v>
      </c>
      <c r="H515" s="38">
        <v>21</v>
      </c>
      <c r="I515" s="38">
        <v>27</v>
      </c>
      <c r="J515" s="38">
        <v>0</v>
      </c>
      <c r="K515" s="57">
        <v>5.8109999999999999</v>
      </c>
      <c r="L515" s="38">
        <v>0</v>
      </c>
      <c r="M515" s="38">
        <v>1</v>
      </c>
      <c r="N515" s="38">
        <v>0</v>
      </c>
      <c r="O515" s="38">
        <v>0</v>
      </c>
      <c r="P515" s="38">
        <v>39</v>
      </c>
      <c r="Q515" s="38">
        <v>149</v>
      </c>
      <c r="R515" s="57">
        <v>1.0389999999999999</v>
      </c>
      <c r="S515" s="38">
        <v>5</v>
      </c>
      <c r="T515" s="35"/>
      <c r="U515" s="35">
        <v>470</v>
      </c>
      <c r="V515" s="35">
        <v>165</v>
      </c>
      <c r="W515" s="35">
        <v>284</v>
      </c>
      <c r="X515" s="58">
        <v>1871090.2392518297</v>
      </c>
      <c r="Y515" s="58">
        <v>12558</v>
      </c>
    </row>
    <row r="516" spans="1:25" s="58" customFormat="1" ht="12">
      <c r="A516" s="56">
        <v>470</v>
      </c>
      <c r="B516" s="35">
        <v>470165295</v>
      </c>
      <c r="C516" s="37" t="s">
        <v>533</v>
      </c>
      <c r="D516" s="38">
        <v>0</v>
      </c>
      <c r="E516" s="38">
        <v>0</v>
      </c>
      <c r="F516" s="38">
        <v>0</v>
      </c>
      <c r="G516" s="38">
        <v>3</v>
      </c>
      <c r="H516" s="38">
        <v>0</v>
      </c>
      <c r="I516" s="38">
        <v>0</v>
      </c>
      <c r="J516" s="38">
        <v>0</v>
      </c>
      <c r="K516" s="57">
        <v>0.11700000000000001</v>
      </c>
      <c r="L516" s="38">
        <v>0</v>
      </c>
      <c r="M516" s="38">
        <v>0</v>
      </c>
      <c r="N516" s="38">
        <v>0</v>
      </c>
      <c r="O516" s="38">
        <v>0</v>
      </c>
      <c r="P516" s="38">
        <v>0</v>
      </c>
      <c r="Q516" s="38">
        <v>3</v>
      </c>
      <c r="R516" s="57">
        <v>1.0389999999999999</v>
      </c>
      <c r="S516" s="38">
        <v>5</v>
      </c>
      <c r="T516" s="35"/>
      <c r="U516" s="35">
        <v>470</v>
      </c>
      <c r="V516" s="35">
        <v>165</v>
      </c>
      <c r="W516" s="35">
        <v>295</v>
      </c>
      <c r="X516" s="58">
        <v>33116.310296009993</v>
      </c>
      <c r="Y516" s="58">
        <v>11039</v>
      </c>
    </row>
    <row r="517" spans="1:25" s="58" customFormat="1" ht="12">
      <c r="A517" s="56">
        <v>470</v>
      </c>
      <c r="B517" s="35">
        <v>470165305</v>
      </c>
      <c r="C517" s="37" t="s">
        <v>533</v>
      </c>
      <c r="D517" s="38">
        <v>0</v>
      </c>
      <c r="E517" s="38">
        <v>0</v>
      </c>
      <c r="F517" s="38">
        <v>10</v>
      </c>
      <c r="G517" s="38">
        <v>31</v>
      </c>
      <c r="H517" s="38">
        <v>15</v>
      </c>
      <c r="I517" s="38">
        <v>13</v>
      </c>
      <c r="J517" s="38">
        <v>0</v>
      </c>
      <c r="K517" s="57">
        <v>2.6909999999999998</v>
      </c>
      <c r="L517" s="38">
        <v>0</v>
      </c>
      <c r="M517" s="38">
        <v>0</v>
      </c>
      <c r="N517" s="38">
        <v>0</v>
      </c>
      <c r="O517" s="38">
        <v>0</v>
      </c>
      <c r="P517" s="38">
        <v>12</v>
      </c>
      <c r="Q517" s="38">
        <v>69</v>
      </c>
      <c r="R517" s="57">
        <v>1.0389999999999999</v>
      </c>
      <c r="S517" s="38">
        <v>4</v>
      </c>
      <c r="T517" s="35"/>
      <c r="U517" s="35">
        <v>470</v>
      </c>
      <c r="V517" s="35">
        <v>165</v>
      </c>
      <c r="W517" s="35">
        <v>305</v>
      </c>
      <c r="X517" s="58">
        <v>832519.50217822986</v>
      </c>
      <c r="Y517" s="58">
        <v>12066</v>
      </c>
    </row>
    <row r="518" spans="1:25" s="58" customFormat="1" ht="12">
      <c r="A518" s="56">
        <v>470</v>
      </c>
      <c r="B518" s="35">
        <v>470165342</v>
      </c>
      <c r="C518" s="37" t="s">
        <v>533</v>
      </c>
      <c r="D518" s="38">
        <v>0</v>
      </c>
      <c r="E518" s="38">
        <v>0</v>
      </c>
      <c r="F518" s="38">
        <v>0</v>
      </c>
      <c r="G518" s="38">
        <v>1</v>
      </c>
      <c r="H518" s="38">
        <v>1</v>
      </c>
      <c r="I518" s="38">
        <v>1</v>
      </c>
      <c r="J518" s="38">
        <v>0</v>
      </c>
      <c r="K518" s="57">
        <v>0.11700000000000001</v>
      </c>
      <c r="L518" s="38">
        <v>0</v>
      </c>
      <c r="M518" s="38">
        <v>0</v>
      </c>
      <c r="N518" s="38">
        <v>0</v>
      </c>
      <c r="O518" s="38">
        <v>0</v>
      </c>
      <c r="P518" s="38">
        <v>2</v>
      </c>
      <c r="Q518" s="38">
        <v>3</v>
      </c>
      <c r="R518" s="57">
        <v>1.0389999999999999</v>
      </c>
      <c r="S518" s="38">
        <v>3</v>
      </c>
      <c r="T518" s="35"/>
      <c r="U518" s="35">
        <v>470</v>
      </c>
      <c r="V518" s="35">
        <v>165</v>
      </c>
      <c r="W518" s="35">
        <v>342</v>
      </c>
      <c r="X518" s="58">
        <v>43444.231606009998</v>
      </c>
      <c r="Y518" s="58">
        <v>14481</v>
      </c>
    </row>
    <row r="519" spans="1:25" s="58" customFormat="1" ht="12">
      <c r="A519" s="56">
        <v>470</v>
      </c>
      <c r="B519" s="35">
        <v>470165346</v>
      </c>
      <c r="C519" s="37" t="s">
        <v>533</v>
      </c>
      <c r="D519" s="38">
        <v>0</v>
      </c>
      <c r="E519" s="38">
        <v>0</v>
      </c>
      <c r="F519" s="38">
        <v>0</v>
      </c>
      <c r="G519" s="38">
        <v>1</v>
      </c>
      <c r="H519" s="38">
        <v>0</v>
      </c>
      <c r="I519" s="38">
        <v>0</v>
      </c>
      <c r="J519" s="38">
        <v>0</v>
      </c>
      <c r="K519" s="57">
        <v>3.9E-2</v>
      </c>
      <c r="L519" s="38">
        <v>0</v>
      </c>
      <c r="M519" s="38">
        <v>1</v>
      </c>
      <c r="N519" s="38">
        <v>0</v>
      </c>
      <c r="O519" s="38">
        <v>0</v>
      </c>
      <c r="P519" s="38">
        <v>0</v>
      </c>
      <c r="Q519" s="38">
        <v>1</v>
      </c>
      <c r="R519" s="57">
        <v>1.0389999999999999</v>
      </c>
      <c r="S519" s="38">
        <v>8</v>
      </c>
      <c r="T519" s="35"/>
      <c r="U519" s="35">
        <v>470</v>
      </c>
      <c r="V519" s="35">
        <v>165</v>
      </c>
      <c r="W519" s="35">
        <v>346</v>
      </c>
      <c r="X519" s="58">
        <v>13852.158058669998</v>
      </c>
      <c r="Y519" s="58">
        <v>13852</v>
      </c>
    </row>
    <row r="520" spans="1:25" s="58" customFormat="1" ht="12">
      <c r="A520" s="56">
        <v>470</v>
      </c>
      <c r="B520" s="35">
        <v>470165347</v>
      </c>
      <c r="C520" s="37" t="s">
        <v>533</v>
      </c>
      <c r="D520" s="38">
        <v>0</v>
      </c>
      <c r="E520" s="38">
        <v>0</v>
      </c>
      <c r="F520" s="38">
        <v>3</v>
      </c>
      <c r="G520" s="38">
        <v>4</v>
      </c>
      <c r="H520" s="38">
        <v>3</v>
      </c>
      <c r="I520" s="38">
        <v>2</v>
      </c>
      <c r="J520" s="38">
        <v>0</v>
      </c>
      <c r="K520" s="57">
        <v>0.46800000000000003</v>
      </c>
      <c r="L520" s="38">
        <v>0</v>
      </c>
      <c r="M520" s="38">
        <v>0</v>
      </c>
      <c r="N520" s="38">
        <v>0</v>
      </c>
      <c r="O520" s="38">
        <v>0</v>
      </c>
      <c r="P520" s="38">
        <v>6</v>
      </c>
      <c r="Q520" s="38">
        <v>12</v>
      </c>
      <c r="R520" s="57">
        <v>1.0389999999999999</v>
      </c>
      <c r="S520" s="38">
        <v>8</v>
      </c>
      <c r="T520" s="35"/>
      <c r="U520" s="35">
        <v>470</v>
      </c>
      <c r="V520" s="35">
        <v>165</v>
      </c>
      <c r="W520" s="35">
        <v>347</v>
      </c>
      <c r="X520" s="58">
        <v>170743.19472403999</v>
      </c>
      <c r="Y520" s="58">
        <v>14229</v>
      </c>
    </row>
    <row r="521" spans="1:25" s="58" customFormat="1" ht="12">
      <c r="A521" s="56">
        <v>470</v>
      </c>
      <c r="B521" s="35">
        <v>470165705</v>
      </c>
      <c r="C521" s="37" t="s">
        <v>533</v>
      </c>
      <c r="D521" s="38">
        <v>0</v>
      </c>
      <c r="E521" s="38">
        <v>0</v>
      </c>
      <c r="F521" s="38">
        <v>0</v>
      </c>
      <c r="G521" s="38">
        <v>0</v>
      </c>
      <c r="H521" s="38">
        <v>0</v>
      </c>
      <c r="I521" s="38">
        <v>2</v>
      </c>
      <c r="J521" s="38">
        <v>0</v>
      </c>
      <c r="K521" s="57">
        <v>7.8E-2</v>
      </c>
      <c r="L521" s="38">
        <v>0</v>
      </c>
      <c r="M521" s="38">
        <v>0</v>
      </c>
      <c r="N521" s="38">
        <v>0</v>
      </c>
      <c r="O521" s="38">
        <v>0</v>
      </c>
      <c r="P521" s="38">
        <v>0</v>
      </c>
      <c r="Q521" s="38">
        <v>2</v>
      </c>
      <c r="R521" s="57">
        <v>1.0389999999999999</v>
      </c>
      <c r="S521" s="38">
        <v>2</v>
      </c>
      <c r="T521" s="35"/>
      <c r="U521" s="35">
        <v>470</v>
      </c>
      <c r="V521" s="35">
        <v>165</v>
      </c>
      <c r="W521" s="35">
        <v>705</v>
      </c>
      <c r="X521" s="58">
        <v>25253.508997340003</v>
      </c>
      <c r="Y521" s="58">
        <v>12627</v>
      </c>
    </row>
    <row r="522" spans="1:25" s="58" customFormat="1" ht="12">
      <c r="A522" s="56">
        <v>474</v>
      </c>
      <c r="B522" s="35">
        <v>474097064</v>
      </c>
      <c r="C522" s="37" t="s">
        <v>534</v>
      </c>
      <c r="D522" s="38">
        <v>0</v>
      </c>
      <c r="E522" s="38">
        <v>0</v>
      </c>
      <c r="F522" s="38">
        <v>0</v>
      </c>
      <c r="G522" s="38">
        <v>0</v>
      </c>
      <c r="H522" s="38">
        <v>0</v>
      </c>
      <c r="I522" s="38">
        <v>2</v>
      </c>
      <c r="J522" s="38">
        <v>0</v>
      </c>
      <c r="K522" s="57">
        <v>7.8E-2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2</v>
      </c>
      <c r="R522" s="57">
        <v>1</v>
      </c>
      <c r="S522" s="38">
        <v>10</v>
      </c>
      <c r="T522" s="35"/>
      <c r="U522" s="35">
        <v>474</v>
      </c>
      <c r="V522" s="35">
        <v>97</v>
      </c>
      <c r="W522" s="35">
        <v>64</v>
      </c>
      <c r="X522" s="58">
        <v>24485.327359999999</v>
      </c>
      <c r="Y522" s="58">
        <v>12243</v>
      </c>
    </row>
    <row r="523" spans="1:25" s="58" customFormat="1" ht="12">
      <c r="A523" s="56">
        <v>474</v>
      </c>
      <c r="B523" s="35">
        <v>474097097</v>
      </c>
      <c r="C523" s="37" t="s">
        <v>534</v>
      </c>
      <c r="D523" s="38">
        <v>0</v>
      </c>
      <c r="E523" s="38">
        <v>0</v>
      </c>
      <c r="F523" s="38">
        <v>0</v>
      </c>
      <c r="G523" s="38">
        <v>0</v>
      </c>
      <c r="H523" s="38">
        <v>99</v>
      </c>
      <c r="I523" s="38">
        <v>125</v>
      </c>
      <c r="J523" s="38">
        <v>0</v>
      </c>
      <c r="K523" s="57">
        <v>8.7360000000000007</v>
      </c>
      <c r="L523" s="38">
        <v>0</v>
      </c>
      <c r="M523" s="38">
        <v>0</v>
      </c>
      <c r="N523" s="38">
        <v>4</v>
      </c>
      <c r="O523" s="38">
        <v>5</v>
      </c>
      <c r="P523" s="38">
        <v>144</v>
      </c>
      <c r="Q523" s="38">
        <v>224</v>
      </c>
      <c r="R523" s="57">
        <v>1</v>
      </c>
      <c r="S523" s="38">
        <v>11</v>
      </c>
      <c r="T523" s="35"/>
      <c r="U523" s="35">
        <v>474</v>
      </c>
      <c r="V523" s="35">
        <v>97</v>
      </c>
      <c r="W523" s="35">
        <v>97</v>
      </c>
      <c r="X523" s="58">
        <v>3598405.3743200004</v>
      </c>
      <c r="Y523" s="58">
        <v>16064</v>
      </c>
    </row>
    <row r="524" spans="1:25" s="58" customFormat="1" ht="12">
      <c r="A524" s="56">
        <v>474</v>
      </c>
      <c r="B524" s="35">
        <v>474097103</v>
      </c>
      <c r="C524" s="37" t="s">
        <v>534</v>
      </c>
      <c r="D524" s="38">
        <v>0</v>
      </c>
      <c r="E524" s="38">
        <v>0</v>
      </c>
      <c r="F524" s="38">
        <v>0</v>
      </c>
      <c r="G524" s="38">
        <v>0</v>
      </c>
      <c r="H524" s="38">
        <v>8</v>
      </c>
      <c r="I524" s="38">
        <v>12</v>
      </c>
      <c r="J524" s="38">
        <v>0</v>
      </c>
      <c r="K524" s="57">
        <v>0.78</v>
      </c>
      <c r="L524" s="38">
        <v>0</v>
      </c>
      <c r="M524" s="38">
        <v>0</v>
      </c>
      <c r="N524" s="38">
        <v>0</v>
      </c>
      <c r="O524" s="38">
        <v>0</v>
      </c>
      <c r="P524" s="38">
        <v>11</v>
      </c>
      <c r="Q524" s="38">
        <v>20</v>
      </c>
      <c r="R524" s="57">
        <v>1</v>
      </c>
      <c r="S524" s="38">
        <v>10</v>
      </c>
      <c r="T524" s="35"/>
      <c r="U524" s="35">
        <v>474</v>
      </c>
      <c r="V524" s="35">
        <v>97</v>
      </c>
      <c r="W524" s="35">
        <v>103</v>
      </c>
      <c r="X524" s="58">
        <v>301943.5736</v>
      </c>
      <c r="Y524" s="58">
        <v>15097</v>
      </c>
    </row>
    <row r="525" spans="1:25" s="58" customFormat="1" ht="12">
      <c r="A525" s="56">
        <v>474</v>
      </c>
      <c r="B525" s="35">
        <v>474097153</v>
      </c>
      <c r="C525" s="37" t="s">
        <v>534</v>
      </c>
      <c r="D525" s="38">
        <v>0</v>
      </c>
      <c r="E525" s="38">
        <v>0</v>
      </c>
      <c r="F525" s="38">
        <v>0</v>
      </c>
      <c r="G525" s="38">
        <v>0</v>
      </c>
      <c r="H525" s="38">
        <v>6</v>
      </c>
      <c r="I525" s="38">
        <v>33</v>
      </c>
      <c r="J525" s="38">
        <v>0</v>
      </c>
      <c r="K525" s="57">
        <v>1.5209999999999999</v>
      </c>
      <c r="L525" s="38">
        <v>0</v>
      </c>
      <c r="M525" s="38">
        <v>0</v>
      </c>
      <c r="N525" s="38">
        <v>0</v>
      </c>
      <c r="O525" s="38">
        <v>0</v>
      </c>
      <c r="P525" s="38">
        <v>22</v>
      </c>
      <c r="Q525" s="38">
        <v>39</v>
      </c>
      <c r="R525" s="57">
        <v>1</v>
      </c>
      <c r="S525" s="38">
        <v>10</v>
      </c>
      <c r="T525" s="35"/>
      <c r="U525" s="35">
        <v>474</v>
      </c>
      <c r="V525" s="35">
        <v>97</v>
      </c>
      <c r="W525" s="35">
        <v>153</v>
      </c>
      <c r="X525" s="58">
        <v>610754.68351999996</v>
      </c>
      <c r="Y525" s="58">
        <v>15660</v>
      </c>
    </row>
    <row r="526" spans="1:25" s="58" customFormat="1" ht="12">
      <c r="A526" s="56">
        <v>474</v>
      </c>
      <c r="B526" s="35">
        <v>474097162</v>
      </c>
      <c r="C526" s="37" t="s">
        <v>534</v>
      </c>
      <c r="D526" s="38">
        <v>0</v>
      </c>
      <c r="E526" s="38">
        <v>0</v>
      </c>
      <c r="F526" s="38">
        <v>0</v>
      </c>
      <c r="G526" s="38">
        <v>0</v>
      </c>
      <c r="H526" s="38">
        <v>5</v>
      </c>
      <c r="I526" s="38">
        <v>7</v>
      </c>
      <c r="J526" s="38">
        <v>0</v>
      </c>
      <c r="K526" s="57">
        <v>0.46800000000000003</v>
      </c>
      <c r="L526" s="38">
        <v>0</v>
      </c>
      <c r="M526" s="38">
        <v>0</v>
      </c>
      <c r="N526" s="38">
        <v>0</v>
      </c>
      <c r="O526" s="38">
        <v>0</v>
      </c>
      <c r="P526" s="38">
        <v>2</v>
      </c>
      <c r="Q526" s="38">
        <v>12</v>
      </c>
      <c r="R526" s="57">
        <v>1</v>
      </c>
      <c r="S526" s="38">
        <v>5</v>
      </c>
      <c r="T526" s="35"/>
      <c r="U526" s="35">
        <v>474</v>
      </c>
      <c r="V526" s="35">
        <v>97</v>
      </c>
      <c r="W526" s="35">
        <v>162</v>
      </c>
      <c r="X526" s="58">
        <v>146773.24416</v>
      </c>
      <c r="Y526" s="58">
        <v>12231</v>
      </c>
    </row>
    <row r="527" spans="1:25" s="58" customFormat="1" ht="12">
      <c r="A527" s="56">
        <v>474</v>
      </c>
      <c r="B527" s="35">
        <v>474097343</v>
      </c>
      <c r="C527" s="37" t="s">
        <v>534</v>
      </c>
      <c r="D527" s="38">
        <v>0</v>
      </c>
      <c r="E527" s="38">
        <v>0</v>
      </c>
      <c r="F527" s="38">
        <v>0</v>
      </c>
      <c r="G527" s="38">
        <v>0</v>
      </c>
      <c r="H527" s="38">
        <v>5</v>
      </c>
      <c r="I527" s="38">
        <v>5</v>
      </c>
      <c r="J527" s="38">
        <v>0</v>
      </c>
      <c r="K527" s="57">
        <v>0.39</v>
      </c>
      <c r="L527" s="38">
        <v>0</v>
      </c>
      <c r="M527" s="38">
        <v>0</v>
      </c>
      <c r="N527" s="38">
        <v>0</v>
      </c>
      <c r="O527" s="38">
        <v>0</v>
      </c>
      <c r="P527" s="38">
        <v>3</v>
      </c>
      <c r="Q527" s="38">
        <v>10</v>
      </c>
      <c r="R527" s="57">
        <v>1</v>
      </c>
      <c r="S527" s="38">
        <v>10</v>
      </c>
      <c r="T527" s="35"/>
      <c r="U527" s="35">
        <v>474</v>
      </c>
      <c r="V527" s="35">
        <v>97</v>
      </c>
      <c r="W527" s="35">
        <v>343</v>
      </c>
      <c r="X527" s="58">
        <v>132611.11680000002</v>
      </c>
      <c r="Y527" s="58">
        <v>13261</v>
      </c>
    </row>
    <row r="528" spans="1:25" s="58" customFormat="1" ht="12">
      <c r="A528" s="56">
        <v>474</v>
      </c>
      <c r="B528" s="35">
        <v>474097610</v>
      </c>
      <c r="C528" s="37" t="s">
        <v>534</v>
      </c>
      <c r="D528" s="38">
        <v>0</v>
      </c>
      <c r="E528" s="38">
        <v>0</v>
      </c>
      <c r="F528" s="38">
        <v>0</v>
      </c>
      <c r="G528" s="38">
        <v>0</v>
      </c>
      <c r="H528" s="38">
        <v>5</v>
      </c>
      <c r="I528" s="38">
        <v>3</v>
      </c>
      <c r="J528" s="38">
        <v>0</v>
      </c>
      <c r="K528" s="57">
        <v>0.312</v>
      </c>
      <c r="L528" s="38">
        <v>0</v>
      </c>
      <c r="M528" s="38">
        <v>0</v>
      </c>
      <c r="N528" s="38">
        <v>0</v>
      </c>
      <c r="O528" s="38">
        <v>0</v>
      </c>
      <c r="P528" s="38">
        <v>4</v>
      </c>
      <c r="Q528" s="38">
        <v>8</v>
      </c>
      <c r="R528" s="57">
        <v>1</v>
      </c>
      <c r="S528" s="38">
        <v>6</v>
      </c>
      <c r="T528" s="35"/>
      <c r="U528" s="35">
        <v>474</v>
      </c>
      <c r="V528" s="35">
        <v>97</v>
      </c>
      <c r="W528" s="35">
        <v>610</v>
      </c>
      <c r="X528" s="58">
        <v>109023.08944000001</v>
      </c>
      <c r="Y528" s="58">
        <v>13628</v>
      </c>
    </row>
    <row r="529" spans="1:25" s="58" customFormat="1" ht="12">
      <c r="A529" s="56">
        <v>474</v>
      </c>
      <c r="B529" s="35">
        <v>474097615</v>
      </c>
      <c r="C529" s="37" t="s">
        <v>534</v>
      </c>
      <c r="D529" s="38">
        <v>0</v>
      </c>
      <c r="E529" s="38">
        <v>0</v>
      </c>
      <c r="F529" s="38">
        <v>0</v>
      </c>
      <c r="G529" s="38">
        <v>0</v>
      </c>
      <c r="H529" s="38">
        <v>1</v>
      </c>
      <c r="I529" s="38">
        <v>0</v>
      </c>
      <c r="J529" s="38">
        <v>0</v>
      </c>
      <c r="K529" s="57">
        <v>3.9E-2</v>
      </c>
      <c r="L529" s="38">
        <v>0</v>
      </c>
      <c r="M529" s="38">
        <v>0</v>
      </c>
      <c r="N529" s="38">
        <v>0</v>
      </c>
      <c r="O529" s="38">
        <v>0</v>
      </c>
      <c r="P529" s="38">
        <v>0</v>
      </c>
      <c r="Q529" s="38">
        <v>1</v>
      </c>
      <c r="R529" s="57">
        <v>1</v>
      </c>
      <c r="S529" s="38">
        <v>11</v>
      </c>
      <c r="T529" s="35"/>
      <c r="U529" s="35">
        <v>474</v>
      </c>
      <c r="V529" s="35">
        <v>97</v>
      </c>
      <c r="W529" s="35">
        <v>615</v>
      </c>
      <c r="X529" s="58">
        <v>10331.643680000001</v>
      </c>
      <c r="Y529" s="58">
        <v>10332</v>
      </c>
    </row>
    <row r="530" spans="1:25" s="58" customFormat="1" ht="12">
      <c r="A530" s="56">
        <v>474</v>
      </c>
      <c r="B530" s="35">
        <v>474097616</v>
      </c>
      <c r="C530" s="37" t="s">
        <v>534</v>
      </c>
      <c r="D530" s="38">
        <v>0</v>
      </c>
      <c r="E530" s="38">
        <v>0</v>
      </c>
      <c r="F530" s="38">
        <v>0</v>
      </c>
      <c r="G530" s="38">
        <v>0</v>
      </c>
      <c r="H530" s="38">
        <v>0</v>
      </c>
      <c r="I530" s="38">
        <v>1</v>
      </c>
      <c r="J530" s="38">
        <v>0</v>
      </c>
      <c r="K530" s="57">
        <v>3.9E-2</v>
      </c>
      <c r="L530" s="38">
        <v>0</v>
      </c>
      <c r="M530" s="38">
        <v>0</v>
      </c>
      <c r="N530" s="38">
        <v>0</v>
      </c>
      <c r="O530" s="38">
        <v>0</v>
      </c>
      <c r="P530" s="38">
        <v>1</v>
      </c>
      <c r="Q530" s="38">
        <v>1</v>
      </c>
      <c r="R530" s="57">
        <v>1</v>
      </c>
      <c r="S530" s="38">
        <v>7</v>
      </c>
      <c r="T530" s="35"/>
      <c r="U530" s="35">
        <v>474</v>
      </c>
      <c r="V530" s="35">
        <v>97</v>
      </c>
      <c r="W530" s="35">
        <v>616</v>
      </c>
      <c r="X530" s="58">
        <v>17757.043680000002</v>
      </c>
      <c r="Y530" s="58">
        <v>17757</v>
      </c>
    </row>
    <row r="531" spans="1:25" s="58" customFormat="1" ht="12">
      <c r="A531" s="56">
        <v>474</v>
      </c>
      <c r="B531" s="35">
        <v>474097620</v>
      </c>
      <c r="C531" s="37" t="s">
        <v>534</v>
      </c>
      <c r="D531" s="38">
        <v>0</v>
      </c>
      <c r="E531" s="38">
        <v>0</v>
      </c>
      <c r="F531" s="38">
        <v>0</v>
      </c>
      <c r="G531" s="38">
        <v>0</v>
      </c>
      <c r="H531" s="38">
        <v>2</v>
      </c>
      <c r="I531" s="38">
        <v>1</v>
      </c>
      <c r="J531" s="38">
        <v>0</v>
      </c>
      <c r="K531" s="57">
        <v>0.11700000000000001</v>
      </c>
      <c r="L531" s="38">
        <v>0</v>
      </c>
      <c r="M531" s="38">
        <v>0</v>
      </c>
      <c r="N531" s="38">
        <v>0</v>
      </c>
      <c r="O531" s="38">
        <v>0</v>
      </c>
      <c r="P531" s="38">
        <v>1</v>
      </c>
      <c r="Q531" s="38">
        <v>3</v>
      </c>
      <c r="R531" s="57">
        <v>1</v>
      </c>
      <c r="S531" s="38">
        <v>4</v>
      </c>
      <c r="T531" s="35"/>
      <c r="U531" s="35">
        <v>474</v>
      </c>
      <c r="V531" s="35">
        <v>97</v>
      </c>
      <c r="W531" s="35">
        <v>620</v>
      </c>
      <c r="X531" s="58">
        <v>37466.211040000002</v>
      </c>
      <c r="Y531" s="58">
        <v>12489</v>
      </c>
    </row>
    <row r="532" spans="1:25" s="58" customFormat="1" ht="12">
      <c r="A532" s="56">
        <v>474</v>
      </c>
      <c r="B532" s="35">
        <v>474097720</v>
      </c>
      <c r="C532" s="37" t="s">
        <v>534</v>
      </c>
      <c r="D532" s="38">
        <v>0</v>
      </c>
      <c r="E532" s="38">
        <v>0</v>
      </c>
      <c r="F532" s="38">
        <v>0</v>
      </c>
      <c r="G532" s="38">
        <v>0</v>
      </c>
      <c r="H532" s="38">
        <v>1</v>
      </c>
      <c r="I532" s="38">
        <v>5</v>
      </c>
      <c r="J532" s="38">
        <v>0</v>
      </c>
      <c r="K532" s="57">
        <v>0.23400000000000001</v>
      </c>
      <c r="L532" s="38">
        <v>0</v>
      </c>
      <c r="M532" s="38">
        <v>0</v>
      </c>
      <c r="N532" s="38">
        <v>0</v>
      </c>
      <c r="O532" s="38">
        <v>0</v>
      </c>
      <c r="P532" s="38">
        <v>2</v>
      </c>
      <c r="Q532" s="38">
        <v>6</v>
      </c>
      <c r="R532" s="57">
        <v>1</v>
      </c>
      <c r="S532" s="38">
        <v>8</v>
      </c>
      <c r="T532" s="35"/>
      <c r="U532" s="35">
        <v>474</v>
      </c>
      <c r="V532" s="35">
        <v>97</v>
      </c>
      <c r="W532" s="35">
        <v>720</v>
      </c>
      <c r="X532" s="58">
        <v>83284.042080000014</v>
      </c>
      <c r="Y532" s="58">
        <v>13881</v>
      </c>
    </row>
    <row r="533" spans="1:25" s="58" customFormat="1" ht="12">
      <c r="A533" s="56">
        <v>474</v>
      </c>
      <c r="B533" s="35">
        <v>474097725</v>
      </c>
      <c r="C533" s="37" t="s">
        <v>534</v>
      </c>
      <c r="D533" s="38">
        <v>0</v>
      </c>
      <c r="E533" s="38">
        <v>0</v>
      </c>
      <c r="F533" s="38">
        <v>0</v>
      </c>
      <c r="G533" s="38">
        <v>0</v>
      </c>
      <c r="H533" s="38">
        <v>0</v>
      </c>
      <c r="I533" s="38">
        <v>1</v>
      </c>
      <c r="J533" s="38">
        <v>0</v>
      </c>
      <c r="K533" s="57">
        <v>3.9E-2</v>
      </c>
      <c r="L533" s="38">
        <v>0</v>
      </c>
      <c r="M533" s="38">
        <v>0</v>
      </c>
      <c r="N533" s="38">
        <v>0</v>
      </c>
      <c r="O533" s="38">
        <v>0</v>
      </c>
      <c r="P533" s="38">
        <v>1</v>
      </c>
      <c r="Q533" s="38">
        <v>1</v>
      </c>
      <c r="R533" s="57">
        <v>1</v>
      </c>
      <c r="S533" s="38">
        <v>3</v>
      </c>
      <c r="T533" s="35"/>
      <c r="U533" s="35">
        <v>474</v>
      </c>
      <c r="V533" s="35">
        <v>97</v>
      </c>
      <c r="W533" s="35">
        <v>725</v>
      </c>
      <c r="X533" s="58">
        <v>16654.983679999998</v>
      </c>
      <c r="Y533" s="58">
        <v>16655</v>
      </c>
    </row>
    <row r="534" spans="1:25" s="58" customFormat="1" ht="12">
      <c r="A534" s="56">
        <v>474</v>
      </c>
      <c r="B534" s="35">
        <v>474097735</v>
      </c>
      <c r="C534" s="37" t="s">
        <v>534</v>
      </c>
      <c r="D534" s="38">
        <v>0</v>
      </c>
      <c r="E534" s="38">
        <v>0</v>
      </c>
      <c r="F534" s="38">
        <v>0</v>
      </c>
      <c r="G534" s="38">
        <v>0</v>
      </c>
      <c r="H534" s="38">
        <v>1</v>
      </c>
      <c r="I534" s="38">
        <v>8</v>
      </c>
      <c r="J534" s="38">
        <v>0</v>
      </c>
      <c r="K534" s="57">
        <v>0.35099999999999998</v>
      </c>
      <c r="L534" s="38">
        <v>0</v>
      </c>
      <c r="M534" s="38">
        <v>0</v>
      </c>
      <c r="N534" s="38">
        <v>0</v>
      </c>
      <c r="O534" s="38">
        <v>0</v>
      </c>
      <c r="P534" s="38">
        <v>5</v>
      </c>
      <c r="Q534" s="38">
        <v>9</v>
      </c>
      <c r="R534" s="57">
        <v>1</v>
      </c>
      <c r="S534" s="38">
        <v>6</v>
      </c>
      <c r="T534" s="35"/>
      <c r="U534" s="35">
        <v>474</v>
      </c>
      <c r="V534" s="35">
        <v>97</v>
      </c>
      <c r="W534" s="35">
        <v>735</v>
      </c>
      <c r="X534" s="58">
        <v>134069.05312</v>
      </c>
      <c r="Y534" s="58">
        <v>14897</v>
      </c>
    </row>
    <row r="535" spans="1:25" s="58" customFormat="1" ht="12">
      <c r="A535" s="56">
        <v>474</v>
      </c>
      <c r="B535" s="35">
        <v>474097753</v>
      </c>
      <c r="C535" s="37" t="s">
        <v>534</v>
      </c>
      <c r="D535" s="38">
        <v>0</v>
      </c>
      <c r="E535" s="38">
        <v>0</v>
      </c>
      <c r="F535" s="38">
        <v>0</v>
      </c>
      <c r="G535" s="38">
        <v>0</v>
      </c>
      <c r="H535" s="38">
        <v>3</v>
      </c>
      <c r="I535" s="38">
        <v>0</v>
      </c>
      <c r="J535" s="38">
        <v>0</v>
      </c>
      <c r="K535" s="57">
        <v>0.11700000000000001</v>
      </c>
      <c r="L535" s="38">
        <v>0</v>
      </c>
      <c r="M535" s="38">
        <v>0</v>
      </c>
      <c r="N535" s="38">
        <v>0</v>
      </c>
      <c r="O535" s="38">
        <v>0</v>
      </c>
      <c r="P535" s="38">
        <v>2</v>
      </c>
      <c r="Q535" s="38">
        <v>3</v>
      </c>
      <c r="R535" s="57">
        <v>1</v>
      </c>
      <c r="S535" s="38">
        <v>7</v>
      </c>
      <c r="T535" s="35"/>
      <c r="U535" s="35">
        <v>474</v>
      </c>
      <c r="V535" s="35">
        <v>97</v>
      </c>
      <c r="W535" s="35">
        <v>753</v>
      </c>
      <c r="X535" s="58">
        <v>42023.691039999998</v>
      </c>
      <c r="Y535" s="58">
        <v>14008</v>
      </c>
    </row>
    <row r="536" spans="1:25" s="58" customFormat="1" ht="12">
      <c r="A536" s="56">
        <v>474</v>
      </c>
      <c r="B536" s="35">
        <v>474097775</v>
      </c>
      <c r="C536" s="37" t="s">
        <v>534</v>
      </c>
      <c r="D536" s="38">
        <v>0</v>
      </c>
      <c r="E536" s="38">
        <v>0</v>
      </c>
      <c r="F536" s="38">
        <v>0</v>
      </c>
      <c r="G536" s="38">
        <v>0</v>
      </c>
      <c r="H536" s="38">
        <v>1</v>
      </c>
      <c r="I536" s="38">
        <v>4</v>
      </c>
      <c r="J536" s="38">
        <v>0</v>
      </c>
      <c r="K536" s="57">
        <v>0.19500000000000001</v>
      </c>
      <c r="L536" s="38">
        <v>0</v>
      </c>
      <c r="M536" s="38">
        <v>0</v>
      </c>
      <c r="N536" s="38">
        <v>0</v>
      </c>
      <c r="O536" s="38">
        <v>0</v>
      </c>
      <c r="P536" s="38">
        <v>2</v>
      </c>
      <c r="Q536" s="38">
        <v>5</v>
      </c>
      <c r="R536" s="57">
        <v>1</v>
      </c>
      <c r="S536" s="38">
        <v>4</v>
      </c>
      <c r="T536" s="35"/>
      <c r="U536" s="35">
        <v>474</v>
      </c>
      <c r="V536" s="35">
        <v>97</v>
      </c>
      <c r="W536" s="35">
        <v>775</v>
      </c>
      <c r="X536" s="58">
        <v>68422.818399999989</v>
      </c>
      <c r="Y536" s="58">
        <v>13685</v>
      </c>
    </row>
    <row r="537" spans="1:25" s="58" customFormat="1" ht="12">
      <c r="A537" s="56">
        <v>478</v>
      </c>
      <c r="B537" s="35">
        <v>478352056</v>
      </c>
      <c r="C537" s="37" t="s">
        <v>535</v>
      </c>
      <c r="D537" s="38">
        <v>0</v>
      </c>
      <c r="E537" s="38">
        <v>0</v>
      </c>
      <c r="F537" s="38">
        <v>0</v>
      </c>
      <c r="G537" s="38">
        <v>0</v>
      </c>
      <c r="H537" s="38">
        <v>1</v>
      </c>
      <c r="I537" s="38">
        <v>0</v>
      </c>
      <c r="J537" s="38">
        <v>0</v>
      </c>
      <c r="K537" s="57">
        <v>3.9E-2</v>
      </c>
      <c r="L537" s="38">
        <v>0</v>
      </c>
      <c r="M537" s="38">
        <v>0</v>
      </c>
      <c r="N537" s="38">
        <v>0</v>
      </c>
      <c r="O537" s="38">
        <v>0</v>
      </c>
      <c r="P537" s="38">
        <v>1</v>
      </c>
      <c r="Q537" s="38">
        <v>1</v>
      </c>
      <c r="R537" s="57">
        <v>1</v>
      </c>
      <c r="S537" s="38">
        <v>4</v>
      </c>
      <c r="T537" s="35"/>
      <c r="U537" s="35">
        <v>478</v>
      </c>
      <c r="V537" s="35">
        <v>352</v>
      </c>
      <c r="W537" s="35">
        <v>56</v>
      </c>
      <c r="X537" s="58">
        <v>14891.903680000001</v>
      </c>
      <c r="Y537" s="58">
        <v>14892</v>
      </c>
    </row>
    <row r="538" spans="1:25" s="58" customFormat="1" ht="12">
      <c r="A538" s="56">
        <v>478</v>
      </c>
      <c r="B538" s="35">
        <v>478352064</v>
      </c>
      <c r="C538" s="37" t="s">
        <v>535</v>
      </c>
      <c r="D538" s="38">
        <v>0</v>
      </c>
      <c r="E538" s="38">
        <v>0</v>
      </c>
      <c r="F538" s="38">
        <v>0</v>
      </c>
      <c r="G538" s="38">
        <v>0</v>
      </c>
      <c r="H538" s="38">
        <v>0</v>
      </c>
      <c r="I538" s="38">
        <v>1</v>
      </c>
      <c r="J538" s="38">
        <v>0</v>
      </c>
      <c r="K538" s="57">
        <v>3.9E-2</v>
      </c>
      <c r="L538" s="38">
        <v>0</v>
      </c>
      <c r="M538" s="38">
        <v>0</v>
      </c>
      <c r="N538" s="38">
        <v>0</v>
      </c>
      <c r="O538" s="38">
        <v>0</v>
      </c>
      <c r="P538" s="38">
        <v>0</v>
      </c>
      <c r="Q538" s="38">
        <v>1</v>
      </c>
      <c r="R538" s="57">
        <v>1</v>
      </c>
      <c r="S538" s="38">
        <v>10</v>
      </c>
      <c r="T538" s="35"/>
      <c r="U538" s="35">
        <v>478</v>
      </c>
      <c r="V538" s="35">
        <v>352</v>
      </c>
      <c r="W538" s="35">
        <v>64</v>
      </c>
      <c r="X538" s="58">
        <v>12242.66368</v>
      </c>
      <c r="Y538" s="58">
        <v>12243</v>
      </c>
    </row>
    <row r="539" spans="1:25" s="58" customFormat="1" ht="12">
      <c r="A539" s="56">
        <v>478</v>
      </c>
      <c r="B539" s="35">
        <v>478352067</v>
      </c>
      <c r="C539" s="37" t="s">
        <v>535</v>
      </c>
      <c r="D539" s="38">
        <v>0</v>
      </c>
      <c r="E539" s="38">
        <v>0</v>
      </c>
      <c r="F539" s="38">
        <v>0</v>
      </c>
      <c r="G539" s="38">
        <v>0</v>
      </c>
      <c r="H539" s="38">
        <v>2</v>
      </c>
      <c r="I539" s="38">
        <v>0</v>
      </c>
      <c r="J539" s="38">
        <v>0</v>
      </c>
      <c r="K539" s="57">
        <v>7.8E-2</v>
      </c>
      <c r="L539" s="38">
        <v>0</v>
      </c>
      <c r="M539" s="38">
        <v>0</v>
      </c>
      <c r="N539" s="38">
        <v>0</v>
      </c>
      <c r="O539" s="38">
        <v>0</v>
      </c>
      <c r="P539" s="38">
        <v>0</v>
      </c>
      <c r="Q539" s="38">
        <v>2</v>
      </c>
      <c r="R539" s="57">
        <v>1</v>
      </c>
      <c r="S539" s="38">
        <v>2</v>
      </c>
      <c r="T539" s="35"/>
      <c r="U539" s="35">
        <v>478</v>
      </c>
      <c r="V539" s="35">
        <v>352</v>
      </c>
      <c r="W539" s="35">
        <v>67</v>
      </c>
      <c r="X539" s="58">
        <v>20663.287360000002</v>
      </c>
      <c r="Y539" s="58">
        <v>10332</v>
      </c>
    </row>
    <row r="540" spans="1:25" s="58" customFormat="1" ht="12">
      <c r="A540" s="56">
        <v>478</v>
      </c>
      <c r="B540" s="35">
        <v>478352097</v>
      </c>
      <c r="C540" s="37" t="s">
        <v>535</v>
      </c>
      <c r="D540" s="38">
        <v>0</v>
      </c>
      <c r="E540" s="38">
        <v>0</v>
      </c>
      <c r="F540" s="38">
        <v>0</v>
      </c>
      <c r="G540" s="38">
        <v>0</v>
      </c>
      <c r="H540" s="38">
        <v>6</v>
      </c>
      <c r="I540" s="38">
        <v>5</v>
      </c>
      <c r="J540" s="38">
        <v>0</v>
      </c>
      <c r="K540" s="57">
        <v>0.42899999999999999</v>
      </c>
      <c r="L540" s="38">
        <v>0</v>
      </c>
      <c r="M540" s="38">
        <v>0</v>
      </c>
      <c r="N540" s="38">
        <v>0</v>
      </c>
      <c r="O540" s="38">
        <v>0</v>
      </c>
      <c r="P540" s="38">
        <v>2</v>
      </c>
      <c r="Q540" s="38">
        <v>11</v>
      </c>
      <c r="R540" s="57">
        <v>1</v>
      </c>
      <c r="S540" s="38">
        <v>11</v>
      </c>
      <c r="T540" s="35"/>
      <c r="U540" s="35">
        <v>478</v>
      </c>
      <c r="V540" s="35">
        <v>352</v>
      </c>
      <c r="W540" s="35">
        <v>97</v>
      </c>
      <c r="X540" s="58">
        <v>137358.60048000002</v>
      </c>
      <c r="Y540" s="58">
        <v>12487</v>
      </c>
    </row>
    <row r="541" spans="1:25" s="58" customFormat="1" ht="12">
      <c r="A541" s="56">
        <v>478</v>
      </c>
      <c r="B541" s="35">
        <v>478352125</v>
      </c>
      <c r="C541" s="37" t="s">
        <v>535</v>
      </c>
      <c r="D541" s="38">
        <v>0</v>
      </c>
      <c r="E541" s="38">
        <v>0</v>
      </c>
      <c r="F541" s="38">
        <v>0</v>
      </c>
      <c r="G541" s="38">
        <v>0</v>
      </c>
      <c r="H541" s="38">
        <v>9</v>
      </c>
      <c r="I541" s="38">
        <v>14</v>
      </c>
      <c r="J541" s="38">
        <v>0</v>
      </c>
      <c r="K541" s="57">
        <v>0.89700000000000002</v>
      </c>
      <c r="L541" s="38">
        <v>0</v>
      </c>
      <c r="M541" s="38">
        <v>0</v>
      </c>
      <c r="N541" s="38">
        <v>0</v>
      </c>
      <c r="O541" s="38">
        <v>0</v>
      </c>
      <c r="P541" s="38">
        <v>4</v>
      </c>
      <c r="Q541" s="38">
        <v>23</v>
      </c>
      <c r="R541" s="57">
        <v>1</v>
      </c>
      <c r="S541" s="38">
        <v>2</v>
      </c>
      <c r="T541" s="35"/>
      <c r="U541" s="35">
        <v>478</v>
      </c>
      <c r="V541" s="35">
        <v>352</v>
      </c>
      <c r="W541" s="35">
        <v>125</v>
      </c>
      <c r="X541" s="58">
        <v>281439.60463999998</v>
      </c>
      <c r="Y541" s="58">
        <v>12237</v>
      </c>
    </row>
    <row r="542" spans="1:25" s="58" customFormat="1" ht="12">
      <c r="A542" s="56">
        <v>478</v>
      </c>
      <c r="B542" s="35">
        <v>478352141</v>
      </c>
      <c r="C542" s="37" t="s">
        <v>535</v>
      </c>
      <c r="D542" s="38">
        <v>0</v>
      </c>
      <c r="E542" s="38">
        <v>0</v>
      </c>
      <c r="F542" s="38">
        <v>0</v>
      </c>
      <c r="G542" s="38">
        <v>0</v>
      </c>
      <c r="H542" s="38">
        <v>2</v>
      </c>
      <c r="I542" s="38">
        <v>5</v>
      </c>
      <c r="J542" s="38">
        <v>0</v>
      </c>
      <c r="K542" s="57">
        <v>0.27300000000000002</v>
      </c>
      <c r="L542" s="38">
        <v>0</v>
      </c>
      <c r="M542" s="38">
        <v>0</v>
      </c>
      <c r="N542" s="38">
        <v>0</v>
      </c>
      <c r="O542" s="38">
        <v>0</v>
      </c>
      <c r="P542" s="38">
        <v>0</v>
      </c>
      <c r="Q542" s="38">
        <v>7</v>
      </c>
      <c r="R542" s="57">
        <v>1</v>
      </c>
      <c r="S542" s="38">
        <v>7</v>
      </c>
      <c r="T542" s="35"/>
      <c r="U542" s="35">
        <v>478</v>
      </c>
      <c r="V542" s="35">
        <v>352</v>
      </c>
      <c r="W542" s="35">
        <v>141</v>
      </c>
      <c r="X542" s="58">
        <v>81876.605760000006</v>
      </c>
      <c r="Y542" s="58">
        <v>11697</v>
      </c>
    </row>
    <row r="543" spans="1:25" s="58" customFormat="1" ht="12">
      <c r="A543" s="56">
        <v>478</v>
      </c>
      <c r="B543" s="35">
        <v>478352153</v>
      </c>
      <c r="C543" s="37" t="s">
        <v>535</v>
      </c>
      <c r="D543" s="38">
        <v>0</v>
      </c>
      <c r="E543" s="38">
        <v>0</v>
      </c>
      <c r="F543" s="38">
        <v>0</v>
      </c>
      <c r="G543" s="38">
        <v>0</v>
      </c>
      <c r="H543" s="38">
        <v>9</v>
      </c>
      <c r="I543" s="38">
        <v>30</v>
      </c>
      <c r="J543" s="38">
        <v>0</v>
      </c>
      <c r="K543" s="57">
        <v>1.5209999999999999</v>
      </c>
      <c r="L543" s="38">
        <v>0</v>
      </c>
      <c r="M543" s="38">
        <v>0</v>
      </c>
      <c r="N543" s="38">
        <v>0</v>
      </c>
      <c r="O543" s="38">
        <v>0</v>
      </c>
      <c r="P543" s="38">
        <v>11</v>
      </c>
      <c r="Q543" s="38">
        <v>39</v>
      </c>
      <c r="R543" s="57">
        <v>1</v>
      </c>
      <c r="S543" s="38">
        <v>10</v>
      </c>
      <c r="T543" s="35"/>
      <c r="U543" s="35">
        <v>478</v>
      </c>
      <c r="V543" s="35">
        <v>352</v>
      </c>
      <c r="W543" s="35">
        <v>153</v>
      </c>
      <c r="X543" s="58">
        <v>532643.16352000006</v>
      </c>
      <c r="Y543" s="58">
        <v>13658</v>
      </c>
    </row>
    <row r="544" spans="1:25" s="58" customFormat="1" ht="12">
      <c r="A544" s="56">
        <v>478</v>
      </c>
      <c r="B544" s="35">
        <v>478352158</v>
      </c>
      <c r="C544" s="37" t="s">
        <v>535</v>
      </c>
      <c r="D544" s="38">
        <v>0</v>
      </c>
      <c r="E544" s="38">
        <v>0</v>
      </c>
      <c r="F544" s="38">
        <v>0</v>
      </c>
      <c r="G544" s="38">
        <v>0</v>
      </c>
      <c r="H544" s="38">
        <v>15</v>
      </c>
      <c r="I544" s="38">
        <v>35</v>
      </c>
      <c r="J544" s="38">
        <v>0</v>
      </c>
      <c r="K544" s="57">
        <v>1.95</v>
      </c>
      <c r="L544" s="38">
        <v>0</v>
      </c>
      <c r="M544" s="38">
        <v>0</v>
      </c>
      <c r="N544" s="38">
        <v>0</v>
      </c>
      <c r="O544" s="38">
        <v>0</v>
      </c>
      <c r="P544" s="38">
        <v>7</v>
      </c>
      <c r="Q544" s="38">
        <v>50</v>
      </c>
      <c r="R544" s="57">
        <v>1</v>
      </c>
      <c r="S544" s="38">
        <v>3</v>
      </c>
      <c r="T544" s="35"/>
      <c r="U544" s="35">
        <v>478</v>
      </c>
      <c r="V544" s="35">
        <v>352</v>
      </c>
      <c r="W544" s="35">
        <v>158</v>
      </c>
      <c r="X544" s="58">
        <v>614354.12399999995</v>
      </c>
      <c r="Y544" s="58">
        <v>12287</v>
      </c>
    </row>
    <row r="545" spans="1:25" s="58" customFormat="1" ht="12">
      <c r="A545" s="56">
        <v>478</v>
      </c>
      <c r="B545" s="35">
        <v>478352160</v>
      </c>
      <c r="C545" s="37" t="s">
        <v>535</v>
      </c>
      <c r="D545" s="38">
        <v>0</v>
      </c>
      <c r="E545" s="38">
        <v>0</v>
      </c>
      <c r="F545" s="38">
        <v>0</v>
      </c>
      <c r="G545" s="38">
        <v>0</v>
      </c>
      <c r="H545" s="38">
        <v>1</v>
      </c>
      <c r="I545" s="38">
        <v>0</v>
      </c>
      <c r="J545" s="38">
        <v>0</v>
      </c>
      <c r="K545" s="57">
        <v>3.9E-2</v>
      </c>
      <c r="L545" s="38">
        <v>0</v>
      </c>
      <c r="M545" s="38">
        <v>0</v>
      </c>
      <c r="N545" s="38">
        <v>0</v>
      </c>
      <c r="O545" s="38">
        <v>0</v>
      </c>
      <c r="P545" s="38">
        <v>0</v>
      </c>
      <c r="Q545" s="38">
        <v>1</v>
      </c>
      <c r="R545" s="57">
        <v>1</v>
      </c>
      <c r="S545" s="38">
        <v>11</v>
      </c>
      <c r="T545" s="35"/>
      <c r="U545" s="35">
        <v>478</v>
      </c>
      <c r="V545" s="35">
        <v>352</v>
      </c>
      <c r="W545" s="35">
        <v>160</v>
      </c>
      <c r="X545" s="58">
        <v>10331.643680000001</v>
      </c>
      <c r="Y545" s="58">
        <v>10332</v>
      </c>
    </row>
    <row r="546" spans="1:25" s="58" customFormat="1" ht="12">
      <c r="A546" s="56">
        <v>478</v>
      </c>
      <c r="B546" s="35">
        <v>478352162</v>
      </c>
      <c r="C546" s="37" t="s">
        <v>535</v>
      </c>
      <c r="D546" s="38">
        <v>0</v>
      </c>
      <c r="E546" s="38">
        <v>0</v>
      </c>
      <c r="F546" s="38">
        <v>0</v>
      </c>
      <c r="G546" s="38">
        <v>0</v>
      </c>
      <c r="H546" s="38">
        <v>3</v>
      </c>
      <c r="I546" s="38">
        <v>9</v>
      </c>
      <c r="J546" s="38">
        <v>0</v>
      </c>
      <c r="K546" s="57">
        <v>0.46800000000000003</v>
      </c>
      <c r="L546" s="38">
        <v>0</v>
      </c>
      <c r="M546" s="38">
        <v>0</v>
      </c>
      <c r="N546" s="38">
        <v>0</v>
      </c>
      <c r="O546" s="38">
        <v>0</v>
      </c>
      <c r="P546" s="38">
        <v>1</v>
      </c>
      <c r="Q546" s="38">
        <v>12</v>
      </c>
      <c r="R546" s="57">
        <v>1</v>
      </c>
      <c r="S546" s="38">
        <v>5</v>
      </c>
      <c r="T546" s="35"/>
      <c r="U546" s="35">
        <v>478</v>
      </c>
      <c r="V546" s="35">
        <v>352</v>
      </c>
      <c r="W546" s="35">
        <v>162</v>
      </c>
      <c r="X546" s="58">
        <v>145887.09416000001</v>
      </c>
      <c r="Y546" s="58">
        <v>12157</v>
      </c>
    </row>
    <row r="547" spans="1:25" s="58" customFormat="1" ht="12">
      <c r="A547" s="56">
        <v>478</v>
      </c>
      <c r="B547" s="35">
        <v>478352170</v>
      </c>
      <c r="C547" s="37" t="s">
        <v>535</v>
      </c>
      <c r="D547" s="38">
        <v>0</v>
      </c>
      <c r="E547" s="38">
        <v>0</v>
      </c>
      <c r="F547" s="38">
        <v>0</v>
      </c>
      <c r="G547" s="38">
        <v>0</v>
      </c>
      <c r="H547" s="38">
        <v>2</v>
      </c>
      <c r="I547" s="38">
        <v>2</v>
      </c>
      <c r="J547" s="38">
        <v>0</v>
      </c>
      <c r="K547" s="57">
        <v>0.156</v>
      </c>
      <c r="L547" s="38">
        <v>0</v>
      </c>
      <c r="M547" s="38">
        <v>0</v>
      </c>
      <c r="N547" s="38">
        <v>0</v>
      </c>
      <c r="O547" s="38">
        <v>0</v>
      </c>
      <c r="P547" s="38">
        <v>0</v>
      </c>
      <c r="Q547" s="38">
        <v>4</v>
      </c>
      <c r="R547" s="57">
        <v>1</v>
      </c>
      <c r="S547" s="38">
        <v>10</v>
      </c>
      <c r="T547" s="35"/>
      <c r="U547" s="35">
        <v>478</v>
      </c>
      <c r="V547" s="35">
        <v>352</v>
      </c>
      <c r="W547" s="35">
        <v>170</v>
      </c>
      <c r="X547" s="58">
        <v>45148.614719999998</v>
      </c>
      <c r="Y547" s="58">
        <v>11287</v>
      </c>
    </row>
    <row r="548" spans="1:25" s="58" customFormat="1" ht="12">
      <c r="A548" s="56">
        <v>478</v>
      </c>
      <c r="B548" s="35">
        <v>478352174</v>
      </c>
      <c r="C548" s="37" t="s">
        <v>535</v>
      </c>
      <c r="D548" s="38">
        <v>0</v>
      </c>
      <c r="E548" s="38">
        <v>0</v>
      </c>
      <c r="F548" s="38">
        <v>0</v>
      </c>
      <c r="G548" s="38">
        <v>0</v>
      </c>
      <c r="H548" s="38">
        <v>5</v>
      </c>
      <c r="I548" s="38">
        <v>6</v>
      </c>
      <c r="J548" s="38">
        <v>0</v>
      </c>
      <c r="K548" s="57">
        <v>0.42899999999999999</v>
      </c>
      <c r="L548" s="38">
        <v>0</v>
      </c>
      <c r="M548" s="38">
        <v>0</v>
      </c>
      <c r="N548" s="38">
        <v>0</v>
      </c>
      <c r="O548" s="38">
        <v>0</v>
      </c>
      <c r="P548" s="38">
        <v>1</v>
      </c>
      <c r="Q548" s="38">
        <v>11</v>
      </c>
      <c r="R548" s="57">
        <v>1</v>
      </c>
      <c r="S548" s="38">
        <v>6</v>
      </c>
      <c r="T548" s="35"/>
      <c r="U548" s="35">
        <v>478</v>
      </c>
      <c r="V548" s="35">
        <v>352</v>
      </c>
      <c r="W548" s="35">
        <v>174</v>
      </c>
      <c r="X548" s="58">
        <v>130273.42047999999</v>
      </c>
      <c r="Y548" s="58">
        <v>11843</v>
      </c>
    </row>
    <row r="549" spans="1:25" s="58" customFormat="1" ht="12">
      <c r="A549" s="56">
        <v>478</v>
      </c>
      <c r="B549" s="35">
        <v>478352288</v>
      </c>
      <c r="C549" s="37" t="s">
        <v>535</v>
      </c>
      <c r="D549" s="38">
        <v>0</v>
      </c>
      <c r="E549" s="38">
        <v>0</v>
      </c>
      <c r="F549" s="38">
        <v>0</v>
      </c>
      <c r="G549" s="38">
        <v>0</v>
      </c>
      <c r="H549" s="38">
        <v>2</v>
      </c>
      <c r="I549" s="38">
        <v>0</v>
      </c>
      <c r="J549" s="38">
        <v>0</v>
      </c>
      <c r="K549" s="57">
        <v>7.8E-2</v>
      </c>
      <c r="L549" s="38">
        <v>0</v>
      </c>
      <c r="M549" s="38">
        <v>0</v>
      </c>
      <c r="N549" s="38">
        <v>0</v>
      </c>
      <c r="O549" s="38">
        <v>0</v>
      </c>
      <c r="P549" s="38">
        <v>0</v>
      </c>
      <c r="Q549" s="38">
        <v>2</v>
      </c>
      <c r="R549" s="57">
        <v>1</v>
      </c>
      <c r="S549" s="38">
        <v>2</v>
      </c>
      <c r="T549" s="35"/>
      <c r="U549" s="35">
        <v>478</v>
      </c>
      <c r="V549" s="35">
        <v>352</v>
      </c>
      <c r="W549" s="35">
        <v>288</v>
      </c>
      <c r="X549" s="58">
        <v>20663.287360000002</v>
      </c>
      <c r="Y549" s="58">
        <v>10332</v>
      </c>
    </row>
    <row r="550" spans="1:25" s="58" customFormat="1" ht="12">
      <c r="A550" s="56">
        <v>478</v>
      </c>
      <c r="B550" s="35">
        <v>478352321</v>
      </c>
      <c r="C550" s="37" t="s">
        <v>535</v>
      </c>
      <c r="D550" s="38">
        <v>0</v>
      </c>
      <c r="E550" s="38">
        <v>0</v>
      </c>
      <c r="F550" s="38">
        <v>0</v>
      </c>
      <c r="G550" s="38">
        <v>0</v>
      </c>
      <c r="H550" s="38">
        <v>0</v>
      </c>
      <c r="I550" s="38">
        <v>1</v>
      </c>
      <c r="J550" s="38">
        <v>0</v>
      </c>
      <c r="K550" s="57">
        <v>3.9E-2</v>
      </c>
      <c r="L550" s="38">
        <v>0</v>
      </c>
      <c r="M550" s="38">
        <v>0</v>
      </c>
      <c r="N550" s="38">
        <v>0</v>
      </c>
      <c r="O550" s="38">
        <v>0</v>
      </c>
      <c r="P550" s="38">
        <v>0</v>
      </c>
      <c r="Q550" s="38">
        <v>1</v>
      </c>
      <c r="R550" s="57">
        <v>1</v>
      </c>
      <c r="S550" s="38">
        <v>4</v>
      </c>
      <c r="T550" s="35"/>
      <c r="U550" s="35">
        <v>478</v>
      </c>
      <c r="V550" s="35">
        <v>352</v>
      </c>
      <c r="W550" s="35">
        <v>321</v>
      </c>
      <c r="X550" s="58">
        <v>12242.66368</v>
      </c>
      <c r="Y550" s="58">
        <v>12243</v>
      </c>
    </row>
    <row r="551" spans="1:25" s="58" customFormat="1" ht="12">
      <c r="A551" s="56">
        <v>478</v>
      </c>
      <c r="B551" s="35">
        <v>478352322</v>
      </c>
      <c r="C551" s="37" t="s">
        <v>535</v>
      </c>
      <c r="D551" s="38">
        <v>0</v>
      </c>
      <c r="E551" s="38">
        <v>0</v>
      </c>
      <c r="F551" s="38">
        <v>0</v>
      </c>
      <c r="G551" s="38">
        <v>0</v>
      </c>
      <c r="H551" s="38">
        <v>3</v>
      </c>
      <c r="I551" s="38">
        <v>0</v>
      </c>
      <c r="J551" s="38">
        <v>0</v>
      </c>
      <c r="K551" s="57">
        <v>0.11700000000000001</v>
      </c>
      <c r="L551" s="38">
        <v>0</v>
      </c>
      <c r="M551" s="38">
        <v>0</v>
      </c>
      <c r="N551" s="38">
        <v>0</v>
      </c>
      <c r="O551" s="38">
        <v>0</v>
      </c>
      <c r="P551" s="38">
        <v>0</v>
      </c>
      <c r="Q551" s="38">
        <v>3</v>
      </c>
      <c r="R551" s="57">
        <v>1</v>
      </c>
      <c r="S551" s="38">
        <v>6</v>
      </c>
      <c r="T551" s="35"/>
      <c r="U551" s="35">
        <v>478</v>
      </c>
      <c r="V551" s="35">
        <v>352</v>
      </c>
      <c r="W551" s="35">
        <v>322</v>
      </c>
      <c r="X551" s="58">
        <v>30994.931039999996</v>
      </c>
      <c r="Y551" s="58">
        <v>10332</v>
      </c>
    </row>
    <row r="552" spans="1:25" s="58" customFormat="1" ht="12">
      <c r="A552" s="56">
        <v>478</v>
      </c>
      <c r="B552" s="35">
        <v>478352326</v>
      </c>
      <c r="C552" s="37" t="s">
        <v>535</v>
      </c>
      <c r="D552" s="38">
        <v>0</v>
      </c>
      <c r="E552" s="38">
        <v>0</v>
      </c>
      <c r="F552" s="38">
        <v>0</v>
      </c>
      <c r="G552" s="38">
        <v>0</v>
      </c>
      <c r="H552" s="38">
        <v>1</v>
      </c>
      <c r="I552" s="38">
        <v>1</v>
      </c>
      <c r="J552" s="38">
        <v>0</v>
      </c>
      <c r="K552" s="57">
        <v>7.8E-2</v>
      </c>
      <c r="L552" s="38">
        <v>0</v>
      </c>
      <c r="M552" s="38">
        <v>0</v>
      </c>
      <c r="N552" s="38">
        <v>0</v>
      </c>
      <c r="O552" s="38">
        <v>0</v>
      </c>
      <c r="P552" s="38">
        <v>0</v>
      </c>
      <c r="Q552" s="38">
        <v>2</v>
      </c>
      <c r="R552" s="57">
        <v>1</v>
      </c>
      <c r="S552" s="38">
        <v>2</v>
      </c>
      <c r="T552" s="35"/>
      <c r="U552" s="35">
        <v>478</v>
      </c>
      <c r="V552" s="35">
        <v>352</v>
      </c>
      <c r="W552" s="35">
        <v>326</v>
      </c>
      <c r="X552" s="58">
        <v>22574.307359999999</v>
      </c>
      <c r="Y552" s="58">
        <v>11287</v>
      </c>
    </row>
    <row r="553" spans="1:25" s="58" customFormat="1" ht="12">
      <c r="A553" s="56">
        <v>478</v>
      </c>
      <c r="B553" s="35">
        <v>478352348</v>
      </c>
      <c r="C553" s="37" t="s">
        <v>535</v>
      </c>
      <c r="D553" s="38">
        <v>0</v>
      </c>
      <c r="E553" s="38">
        <v>0</v>
      </c>
      <c r="F553" s="38">
        <v>0</v>
      </c>
      <c r="G553" s="38">
        <v>0</v>
      </c>
      <c r="H553" s="38">
        <v>2</v>
      </c>
      <c r="I553" s="38">
        <v>5</v>
      </c>
      <c r="J553" s="38">
        <v>0</v>
      </c>
      <c r="K553" s="57">
        <v>0.27300000000000002</v>
      </c>
      <c r="L553" s="38">
        <v>0</v>
      </c>
      <c r="M553" s="38">
        <v>0</v>
      </c>
      <c r="N553" s="38">
        <v>0</v>
      </c>
      <c r="O553" s="38">
        <v>0</v>
      </c>
      <c r="P553" s="38">
        <v>2</v>
      </c>
      <c r="Q553" s="38">
        <v>7</v>
      </c>
      <c r="R553" s="57">
        <v>1</v>
      </c>
      <c r="S553" s="38">
        <v>11</v>
      </c>
      <c r="T553" s="35"/>
      <c r="U553" s="35">
        <v>478</v>
      </c>
      <c r="V553" s="35">
        <v>352</v>
      </c>
      <c r="W553" s="35">
        <v>348</v>
      </c>
      <c r="X553" s="58">
        <v>96032.02575999999</v>
      </c>
      <c r="Y553" s="58">
        <v>13719</v>
      </c>
    </row>
    <row r="554" spans="1:25" s="58" customFormat="1" ht="12">
      <c r="A554" s="56">
        <v>478</v>
      </c>
      <c r="B554" s="35">
        <v>478352600</v>
      </c>
      <c r="C554" s="37" t="s">
        <v>535</v>
      </c>
      <c r="D554" s="38">
        <v>0</v>
      </c>
      <c r="E554" s="38">
        <v>0</v>
      </c>
      <c r="F554" s="38">
        <v>0</v>
      </c>
      <c r="G554" s="38">
        <v>0</v>
      </c>
      <c r="H554" s="38">
        <v>12</v>
      </c>
      <c r="I554" s="38">
        <v>23</v>
      </c>
      <c r="J554" s="38">
        <v>0</v>
      </c>
      <c r="K554" s="57">
        <v>1.365</v>
      </c>
      <c r="L554" s="38">
        <v>0</v>
      </c>
      <c r="M554" s="38">
        <v>0</v>
      </c>
      <c r="N554" s="38">
        <v>0</v>
      </c>
      <c r="O554" s="38">
        <v>0</v>
      </c>
      <c r="P554" s="38">
        <v>3</v>
      </c>
      <c r="Q554" s="38">
        <v>35</v>
      </c>
      <c r="R554" s="57">
        <v>1</v>
      </c>
      <c r="S554" s="38">
        <v>3</v>
      </c>
      <c r="T554" s="35"/>
      <c r="U554" s="35">
        <v>478</v>
      </c>
      <c r="V554" s="35">
        <v>352</v>
      </c>
      <c r="W554" s="35">
        <v>600</v>
      </c>
      <c r="X554" s="58">
        <v>418797.94880000001</v>
      </c>
      <c r="Y554" s="58">
        <v>11966</v>
      </c>
    </row>
    <row r="555" spans="1:25" s="58" customFormat="1" ht="12">
      <c r="A555" s="56">
        <v>478</v>
      </c>
      <c r="B555" s="35">
        <v>478352610</v>
      </c>
      <c r="C555" s="37" t="s">
        <v>535</v>
      </c>
      <c r="D555" s="38">
        <v>0</v>
      </c>
      <c r="E555" s="38">
        <v>0</v>
      </c>
      <c r="F555" s="38">
        <v>0</v>
      </c>
      <c r="G555" s="38">
        <v>0</v>
      </c>
      <c r="H555" s="38">
        <v>2</v>
      </c>
      <c r="I555" s="38">
        <v>5</v>
      </c>
      <c r="J555" s="38">
        <v>0</v>
      </c>
      <c r="K555" s="57">
        <v>0.27300000000000002</v>
      </c>
      <c r="L555" s="38">
        <v>0</v>
      </c>
      <c r="M555" s="38">
        <v>0</v>
      </c>
      <c r="N555" s="38">
        <v>0</v>
      </c>
      <c r="O555" s="38">
        <v>0</v>
      </c>
      <c r="P555" s="38">
        <v>0</v>
      </c>
      <c r="Q555" s="38">
        <v>7</v>
      </c>
      <c r="R555" s="57">
        <v>1</v>
      </c>
      <c r="S555" s="38">
        <v>6</v>
      </c>
      <c r="T555" s="35"/>
      <c r="U555" s="35">
        <v>478</v>
      </c>
      <c r="V555" s="35">
        <v>352</v>
      </c>
      <c r="W555" s="35">
        <v>610</v>
      </c>
      <c r="X555" s="58">
        <v>81876.605760000006</v>
      </c>
      <c r="Y555" s="58">
        <v>11697</v>
      </c>
    </row>
    <row r="556" spans="1:25" s="58" customFormat="1" ht="12">
      <c r="A556" s="56">
        <v>478</v>
      </c>
      <c r="B556" s="35">
        <v>478352616</v>
      </c>
      <c r="C556" s="37" t="s">
        <v>535</v>
      </c>
      <c r="D556" s="38">
        <v>0</v>
      </c>
      <c r="E556" s="38">
        <v>0</v>
      </c>
      <c r="F556" s="38">
        <v>0</v>
      </c>
      <c r="G556" s="38">
        <v>0</v>
      </c>
      <c r="H556" s="38">
        <v>24</v>
      </c>
      <c r="I556" s="38">
        <v>31</v>
      </c>
      <c r="J556" s="38">
        <v>0</v>
      </c>
      <c r="K556" s="57">
        <v>2.145</v>
      </c>
      <c r="L556" s="38">
        <v>0</v>
      </c>
      <c r="M556" s="38">
        <v>0</v>
      </c>
      <c r="N556" s="38">
        <v>0</v>
      </c>
      <c r="O556" s="38">
        <v>0</v>
      </c>
      <c r="P556" s="38">
        <v>4</v>
      </c>
      <c r="Q556" s="38">
        <v>55</v>
      </c>
      <c r="R556" s="57">
        <v>1</v>
      </c>
      <c r="S556" s="38">
        <v>7</v>
      </c>
      <c r="T556" s="35"/>
      <c r="U556" s="35">
        <v>478</v>
      </c>
      <c r="V556" s="35">
        <v>352</v>
      </c>
      <c r="W556" s="35">
        <v>616</v>
      </c>
      <c r="X556" s="58">
        <v>649539.54239999992</v>
      </c>
      <c r="Y556" s="58">
        <v>11810</v>
      </c>
    </row>
    <row r="557" spans="1:25" s="58" customFormat="1" ht="12">
      <c r="A557" s="56">
        <v>478</v>
      </c>
      <c r="B557" s="35">
        <v>478352620</v>
      </c>
      <c r="C557" s="37" t="s">
        <v>535</v>
      </c>
      <c r="D557" s="38">
        <v>0</v>
      </c>
      <c r="E557" s="38">
        <v>0</v>
      </c>
      <c r="F557" s="38">
        <v>0</v>
      </c>
      <c r="G557" s="38">
        <v>0</v>
      </c>
      <c r="H557" s="38">
        <v>0</v>
      </c>
      <c r="I557" s="38">
        <v>1</v>
      </c>
      <c r="J557" s="38">
        <v>0</v>
      </c>
      <c r="K557" s="57">
        <v>3.9E-2</v>
      </c>
      <c r="L557" s="38">
        <v>0</v>
      </c>
      <c r="M557" s="38">
        <v>0</v>
      </c>
      <c r="N557" s="38">
        <v>0</v>
      </c>
      <c r="O557" s="38">
        <v>0</v>
      </c>
      <c r="P557" s="38">
        <v>0</v>
      </c>
      <c r="Q557" s="38">
        <v>1</v>
      </c>
      <c r="R557" s="57">
        <v>1</v>
      </c>
      <c r="S557" s="38">
        <v>4</v>
      </c>
      <c r="T557" s="35"/>
      <c r="U557" s="35">
        <v>478</v>
      </c>
      <c r="V557" s="35">
        <v>352</v>
      </c>
      <c r="W557" s="35">
        <v>620</v>
      </c>
      <c r="X557" s="58">
        <v>12242.66368</v>
      </c>
      <c r="Y557" s="58">
        <v>12243</v>
      </c>
    </row>
    <row r="558" spans="1:25" s="58" customFormat="1" ht="12">
      <c r="A558" s="56">
        <v>478</v>
      </c>
      <c r="B558" s="35">
        <v>478352640</v>
      </c>
      <c r="C558" s="37" t="s">
        <v>535</v>
      </c>
      <c r="D558" s="38">
        <v>0</v>
      </c>
      <c r="E558" s="38">
        <v>0</v>
      </c>
      <c r="F558" s="38">
        <v>0</v>
      </c>
      <c r="G558" s="38">
        <v>0</v>
      </c>
      <c r="H558" s="38">
        <v>0</v>
      </c>
      <c r="I558" s="38">
        <v>2</v>
      </c>
      <c r="J558" s="38">
        <v>0</v>
      </c>
      <c r="K558" s="57">
        <v>7.8E-2</v>
      </c>
      <c r="L558" s="38">
        <v>0</v>
      </c>
      <c r="M558" s="38">
        <v>0</v>
      </c>
      <c r="N558" s="38">
        <v>0</v>
      </c>
      <c r="O558" s="38">
        <v>0</v>
      </c>
      <c r="P558" s="38">
        <v>0</v>
      </c>
      <c r="Q558" s="38">
        <v>2</v>
      </c>
      <c r="R558" s="57">
        <v>1</v>
      </c>
      <c r="S558" s="38">
        <v>2</v>
      </c>
      <c r="T558" s="35"/>
      <c r="U558" s="35">
        <v>478</v>
      </c>
      <c r="V558" s="35">
        <v>352</v>
      </c>
      <c r="W558" s="35">
        <v>640</v>
      </c>
      <c r="X558" s="58">
        <v>24485.327359999999</v>
      </c>
      <c r="Y558" s="58">
        <v>12243</v>
      </c>
    </row>
    <row r="559" spans="1:25" s="58" customFormat="1" ht="12">
      <c r="A559" s="56">
        <v>478</v>
      </c>
      <c r="B559" s="35">
        <v>478352673</v>
      </c>
      <c r="C559" s="37" t="s">
        <v>535</v>
      </c>
      <c r="D559" s="38">
        <v>0</v>
      </c>
      <c r="E559" s="38">
        <v>0</v>
      </c>
      <c r="F559" s="38">
        <v>0</v>
      </c>
      <c r="G559" s="38">
        <v>0</v>
      </c>
      <c r="H559" s="38">
        <v>9</v>
      </c>
      <c r="I559" s="38">
        <v>19</v>
      </c>
      <c r="J559" s="38">
        <v>0</v>
      </c>
      <c r="K559" s="57">
        <v>1.0920000000000001</v>
      </c>
      <c r="L559" s="38">
        <v>0</v>
      </c>
      <c r="M559" s="38">
        <v>0</v>
      </c>
      <c r="N559" s="38">
        <v>0</v>
      </c>
      <c r="O559" s="38">
        <v>0</v>
      </c>
      <c r="P559" s="38">
        <v>1</v>
      </c>
      <c r="Q559" s="38">
        <v>28</v>
      </c>
      <c r="R559" s="57">
        <v>1</v>
      </c>
      <c r="S559" s="38">
        <v>2</v>
      </c>
      <c r="T559" s="35"/>
      <c r="U559" s="35">
        <v>478</v>
      </c>
      <c r="V559" s="35">
        <v>352</v>
      </c>
      <c r="W559" s="35">
        <v>673</v>
      </c>
      <c r="X559" s="58">
        <v>329859.78304000001</v>
      </c>
      <c r="Y559" s="58">
        <v>11781</v>
      </c>
    </row>
    <row r="560" spans="1:25" s="58" customFormat="1" ht="12">
      <c r="A560" s="56">
        <v>478</v>
      </c>
      <c r="B560" s="35">
        <v>478352695</v>
      </c>
      <c r="C560" s="37" t="s">
        <v>535</v>
      </c>
      <c r="D560" s="38">
        <v>0</v>
      </c>
      <c r="E560" s="38">
        <v>0</v>
      </c>
      <c r="F560" s="38">
        <v>0</v>
      </c>
      <c r="G560" s="38">
        <v>0</v>
      </c>
      <c r="H560" s="38">
        <v>0</v>
      </c>
      <c r="I560" s="38">
        <v>1</v>
      </c>
      <c r="J560" s="38">
        <v>0</v>
      </c>
      <c r="K560" s="57">
        <v>3.9E-2</v>
      </c>
      <c r="L560" s="38">
        <v>0</v>
      </c>
      <c r="M560" s="38">
        <v>0</v>
      </c>
      <c r="N560" s="38">
        <v>0</v>
      </c>
      <c r="O560" s="38">
        <v>0</v>
      </c>
      <c r="P560" s="38">
        <v>0</v>
      </c>
      <c r="Q560" s="38">
        <v>1</v>
      </c>
      <c r="R560" s="57">
        <v>1</v>
      </c>
      <c r="S560" s="38">
        <v>2</v>
      </c>
      <c r="T560" s="35"/>
      <c r="U560" s="35">
        <v>478</v>
      </c>
      <c r="V560" s="35">
        <v>352</v>
      </c>
      <c r="W560" s="35">
        <v>695</v>
      </c>
      <c r="X560" s="58">
        <v>12242.66368</v>
      </c>
      <c r="Y560" s="58">
        <v>12243</v>
      </c>
    </row>
    <row r="561" spans="1:25" s="58" customFormat="1" ht="12">
      <c r="A561" s="56">
        <v>478</v>
      </c>
      <c r="B561" s="35">
        <v>478352720</v>
      </c>
      <c r="C561" s="37" t="s">
        <v>535</v>
      </c>
      <c r="D561" s="38">
        <v>0</v>
      </c>
      <c r="E561" s="38">
        <v>0</v>
      </c>
      <c r="F561" s="38">
        <v>0</v>
      </c>
      <c r="G561" s="38">
        <v>0</v>
      </c>
      <c r="H561" s="38">
        <v>0</v>
      </c>
      <c r="I561" s="38">
        <v>2</v>
      </c>
      <c r="J561" s="38">
        <v>0</v>
      </c>
      <c r="K561" s="57">
        <v>7.8E-2</v>
      </c>
      <c r="L561" s="38">
        <v>0</v>
      </c>
      <c r="M561" s="38">
        <v>0</v>
      </c>
      <c r="N561" s="38">
        <v>0</v>
      </c>
      <c r="O561" s="38">
        <v>0</v>
      </c>
      <c r="P561" s="38">
        <v>0</v>
      </c>
      <c r="Q561" s="38">
        <v>2</v>
      </c>
      <c r="R561" s="57">
        <v>1</v>
      </c>
      <c r="S561" s="38">
        <v>8</v>
      </c>
      <c r="T561" s="35"/>
      <c r="U561" s="35">
        <v>478</v>
      </c>
      <c r="V561" s="35">
        <v>352</v>
      </c>
      <c r="W561" s="35">
        <v>720</v>
      </c>
      <c r="X561" s="58">
        <v>24485.327359999999</v>
      </c>
      <c r="Y561" s="58">
        <v>12243</v>
      </c>
    </row>
    <row r="562" spans="1:25" s="58" customFormat="1" ht="12">
      <c r="A562" s="56">
        <v>478</v>
      </c>
      <c r="B562" s="35">
        <v>478352725</v>
      </c>
      <c r="C562" s="37" t="s">
        <v>535</v>
      </c>
      <c r="D562" s="38">
        <v>0</v>
      </c>
      <c r="E562" s="38">
        <v>0</v>
      </c>
      <c r="F562" s="38">
        <v>0</v>
      </c>
      <c r="G562" s="38">
        <v>0</v>
      </c>
      <c r="H562" s="38">
        <v>8</v>
      </c>
      <c r="I562" s="38">
        <v>12</v>
      </c>
      <c r="J562" s="38">
        <v>0</v>
      </c>
      <c r="K562" s="57">
        <v>0.78</v>
      </c>
      <c r="L562" s="38">
        <v>0</v>
      </c>
      <c r="M562" s="38">
        <v>0</v>
      </c>
      <c r="N562" s="38">
        <v>0</v>
      </c>
      <c r="O562" s="38">
        <v>0</v>
      </c>
      <c r="P562" s="38">
        <v>3</v>
      </c>
      <c r="Q562" s="38">
        <v>20</v>
      </c>
      <c r="R562" s="57">
        <v>1</v>
      </c>
      <c r="S562" s="38">
        <v>3</v>
      </c>
      <c r="T562" s="35"/>
      <c r="U562" s="35">
        <v>478</v>
      </c>
      <c r="V562" s="35">
        <v>352</v>
      </c>
      <c r="W562" s="35">
        <v>725</v>
      </c>
      <c r="X562" s="58">
        <v>242802.07360000003</v>
      </c>
      <c r="Y562" s="58">
        <v>12140</v>
      </c>
    </row>
    <row r="563" spans="1:25" s="58" customFormat="1" ht="12">
      <c r="A563" s="56">
        <v>478</v>
      </c>
      <c r="B563" s="35">
        <v>478352735</v>
      </c>
      <c r="C563" s="37" t="s">
        <v>535</v>
      </c>
      <c r="D563" s="38">
        <v>0</v>
      </c>
      <c r="E563" s="38">
        <v>0</v>
      </c>
      <c r="F563" s="38">
        <v>0</v>
      </c>
      <c r="G563" s="38">
        <v>0</v>
      </c>
      <c r="H563" s="38">
        <v>14</v>
      </c>
      <c r="I563" s="38">
        <v>17</v>
      </c>
      <c r="J563" s="38">
        <v>0</v>
      </c>
      <c r="K563" s="57">
        <v>1.2090000000000001</v>
      </c>
      <c r="L563" s="38">
        <v>0</v>
      </c>
      <c r="M563" s="38">
        <v>0</v>
      </c>
      <c r="N563" s="38">
        <v>0</v>
      </c>
      <c r="O563" s="38">
        <v>0</v>
      </c>
      <c r="P563" s="38">
        <v>6</v>
      </c>
      <c r="Q563" s="38">
        <v>31</v>
      </c>
      <c r="R563" s="57">
        <v>1</v>
      </c>
      <c r="S563" s="38">
        <v>6</v>
      </c>
      <c r="T563" s="35"/>
      <c r="U563" s="35">
        <v>478</v>
      </c>
      <c r="V563" s="35">
        <v>352</v>
      </c>
      <c r="W563" s="35">
        <v>735</v>
      </c>
      <c r="X563" s="58">
        <v>383723.61407999997</v>
      </c>
      <c r="Y563" s="58">
        <v>12378</v>
      </c>
    </row>
    <row r="564" spans="1:25" s="58" customFormat="1" ht="12">
      <c r="A564" s="56">
        <v>478</v>
      </c>
      <c r="B564" s="35">
        <v>478352753</v>
      </c>
      <c r="C564" s="37" t="s">
        <v>535</v>
      </c>
      <c r="D564" s="38">
        <v>0</v>
      </c>
      <c r="E564" s="38">
        <v>0</v>
      </c>
      <c r="F564" s="38">
        <v>0</v>
      </c>
      <c r="G564" s="38">
        <v>0</v>
      </c>
      <c r="H564" s="38">
        <v>1</v>
      </c>
      <c r="I564" s="38">
        <v>3</v>
      </c>
      <c r="J564" s="38">
        <v>0</v>
      </c>
      <c r="K564" s="57">
        <v>0.156</v>
      </c>
      <c r="L564" s="38">
        <v>0</v>
      </c>
      <c r="M564" s="38">
        <v>0</v>
      </c>
      <c r="N564" s="38">
        <v>0</v>
      </c>
      <c r="O564" s="38">
        <v>0</v>
      </c>
      <c r="P564" s="38">
        <v>0</v>
      </c>
      <c r="Q564" s="38">
        <v>4</v>
      </c>
      <c r="R564" s="57">
        <v>1</v>
      </c>
      <c r="S564" s="38">
        <v>7</v>
      </c>
      <c r="T564" s="35"/>
      <c r="U564" s="35">
        <v>478</v>
      </c>
      <c r="V564" s="35">
        <v>352</v>
      </c>
      <c r="W564" s="35">
        <v>753</v>
      </c>
      <c r="X564" s="58">
        <v>47059.634720000002</v>
      </c>
      <c r="Y564" s="58">
        <v>11765</v>
      </c>
    </row>
    <row r="565" spans="1:25" s="58" customFormat="1" ht="12">
      <c r="A565" s="56">
        <v>478</v>
      </c>
      <c r="B565" s="35">
        <v>478352775</v>
      </c>
      <c r="C565" s="37" t="s">
        <v>535</v>
      </c>
      <c r="D565" s="38">
        <v>0</v>
      </c>
      <c r="E565" s="38">
        <v>0</v>
      </c>
      <c r="F565" s="38">
        <v>0</v>
      </c>
      <c r="G565" s="38">
        <v>0</v>
      </c>
      <c r="H565" s="38">
        <v>2</v>
      </c>
      <c r="I565" s="38">
        <v>14</v>
      </c>
      <c r="J565" s="38">
        <v>0</v>
      </c>
      <c r="K565" s="57">
        <v>0.624</v>
      </c>
      <c r="L565" s="38">
        <v>0</v>
      </c>
      <c r="M565" s="38">
        <v>0</v>
      </c>
      <c r="N565" s="38">
        <v>0</v>
      </c>
      <c r="O565" s="38">
        <v>0</v>
      </c>
      <c r="P565" s="38">
        <v>1</v>
      </c>
      <c r="Q565" s="38">
        <v>16</v>
      </c>
      <c r="R565" s="57">
        <v>1</v>
      </c>
      <c r="S565" s="38">
        <v>4</v>
      </c>
      <c r="T565" s="35"/>
      <c r="U565" s="35">
        <v>478</v>
      </c>
      <c r="V565" s="35">
        <v>352</v>
      </c>
      <c r="W565" s="35">
        <v>775</v>
      </c>
      <c r="X565" s="58">
        <v>196620.83887999997</v>
      </c>
      <c r="Y565" s="58">
        <v>12289</v>
      </c>
    </row>
    <row r="566" spans="1:25" s="58" customFormat="1" ht="12">
      <c r="A566" s="56">
        <v>479</v>
      </c>
      <c r="B566" s="35">
        <v>479278005</v>
      </c>
      <c r="C566" s="37" t="s">
        <v>536</v>
      </c>
      <c r="D566" s="38">
        <v>0</v>
      </c>
      <c r="E566" s="38">
        <v>0</v>
      </c>
      <c r="F566" s="38">
        <v>0</v>
      </c>
      <c r="G566" s="38">
        <v>0</v>
      </c>
      <c r="H566" s="38">
        <v>1</v>
      </c>
      <c r="I566" s="38">
        <v>5</v>
      </c>
      <c r="J566" s="38">
        <v>0</v>
      </c>
      <c r="K566" s="57">
        <v>0.23400000000000001</v>
      </c>
      <c r="L566" s="38">
        <v>0</v>
      </c>
      <c r="M566" s="38">
        <v>0</v>
      </c>
      <c r="N566" s="38">
        <v>0</v>
      </c>
      <c r="O566" s="38">
        <v>0</v>
      </c>
      <c r="P566" s="38">
        <v>3</v>
      </c>
      <c r="Q566" s="38">
        <v>6</v>
      </c>
      <c r="R566" s="57">
        <v>1</v>
      </c>
      <c r="S566" s="38">
        <v>8</v>
      </c>
      <c r="T566" s="35"/>
      <c r="U566" s="35">
        <v>479</v>
      </c>
      <c r="V566" s="35">
        <v>278</v>
      </c>
      <c r="W566" s="35">
        <v>5</v>
      </c>
      <c r="X566" s="58">
        <v>89153.582080000007</v>
      </c>
      <c r="Y566" s="58">
        <v>14859</v>
      </c>
    </row>
    <row r="567" spans="1:25" s="58" customFormat="1" ht="12">
      <c r="A567" s="56">
        <v>479</v>
      </c>
      <c r="B567" s="35">
        <v>479278024</v>
      </c>
      <c r="C567" s="37" t="s">
        <v>536</v>
      </c>
      <c r="D567" s="38">
        <v>0</v>
      </c>
      <c r="E567" s="38">
        <v>0</v>
      </c>
      <c r="F567" s="38">
        <v>0</v>
      </c>
      <c r="G567" s="38">
        <v>0</v>
      </c>
      <c r="H567" s="38">
        <v>8</v>
      </c>
      <c r="I567" s="38">
        <v>10</v>
      </c>
      <c r="J567" s="38">
        <v>0</v>
      </c>
      <c r="K567" s="57">
        <v>0.70199999999999996</v>
      </c>
      <c r="L567" s="38">
        <v>0</v>
      </c>
      <c r="M567" s="38">
        <v>0</v>
      </c>
      <c r="N567" s="38">
        <v>0</v>
      </c>
      <c r="O567" s="38">
        <v>0</v>
      </c>
      <c r="P567" s="38">
        <v>4</v>
      </c>
      <c r="Q567" s="38">
        <v>18</v>
      </c>
      <c r="R567" s="57">
        <v>1</v>
      </c>
      <c r="S567" s="38">
        <v>5</v>
      </c>
      <c r="T567" s="35"/>
      <c r="U567" s="35">
        <v>479</v>
      </c>
      <c r="V567" s="35">
        <v>278</v>
      </c>
      <c r="W567" s="35">
        <v>24</v>
      </c>
      <c r="X567" s="58">
        <v>223912.54624</v>
      </c>
      <c r="Y567" s="58">
        <v>12440</v>
      </c>
    </row>
    <row r="568" spans="1:25" s="58" customFormat="1" ht="12">
      <c r="A568" s="56">
        <v>479</v>
      </c>
      <c r="B568" s="35">
        <v>479278061</v>
      </c>
      <c r="C568" s="37" t="s">
        <v>536</v>
      </c>
      <c r="D568" s="38">
        <v>0</v>
      </c>
      <c r="E568" s="38">
        <v>0</v>
      </c>
      <c r="F568" s="38">
        <v>0</v>
      </c>
      <c r="G568" s="38">
        <v>0</v>
      </c>
      <c r="H568" s="38">
        <v>10</v>
      </c>
      <c r="I568" s="38">
        <v>19</v>
      </c>
      <c r="J568" s="38">
        <v>0</v>
      </c>
      <c r="K568" s="57">
        <v>1.131</v>
      </c>
      <c r="L568" s="38">
        <v>0</v>
      </c>
      <c r="M568" s="38">
        <v>0</v>
      </c>
      <c r="N568" s="38">
        <v>0</v>
      </c>
      <c r="O568" s="38">
        <v>0</v>
      </c>
      <c r="P568" s="38">
        <v>18</v>
      </c>
      <c r="Q568" s="38">
        <v>29</v>
      </c>
      <c r="R568" s="57">
        <v>1</v>
      </c>
      <c r="S568" s="38">
        <v>11</v>
      </c>
      <c r="T568" s="35"/>
      <c r="U568" s="35">
        <v>479</v>
      </c>
      <c r="V568" s="35">
        <v>278</v>
      </c>
      <c r="W568" s="35">
        <v>61</v>
      </c>
      <c r="X568" s="58">
        <v>463325.82672000001</v>
      </c>
      <c r="Y568" s="58">
        <v>15977</v>
      </c>
    </row>
    <row r="569" spans="1:25" s="58" customFormat="1" ht="12">
      <c r="A569" s="56">
        <v>479</v>
      </c>
      <c r="B569" s="35">
        <v>479278086</v>
      </c>
      <c r="C569" s="37" t="s">
        <v>536</v>
      </c>
      <c r="D569" s="38">
        <v>0</v>
      </c>
      <c r="E569" s="38">
        <v>0</v>
      </c>
      <c r="F569" s="38">
        <v>0</v>
      </c>
      <c r="G569" s="38">
        <v>0</v>
      </c>
      <c r="H569" s="38">
        <v>5</v>
      </c>
      <c r="I569" s="38">
        <v>14</v>
      </c>
      <c r="J569" s="38">
        <v>0</v>
      </c>
      <c r="K569" s="57">
        <v>0.74099999999999999</v>
      </c>
      <c r="L569" s="38">
        <v>0</v>
      </c>
      <c r="M569" s="38">
        <v>0</v>
      </c>
      <c r="N569" s="38">
        <v>0</v>
      </c>
      <c r="O569" s="38">
        <v>0</v>
      </c>
      <c r="P569" s="38">
        <v>4</v>
      </c>
      <c r="Q569" s="38">
        <v>19</v>
      </c>
      <c r="R569" s="57">
        <v>1</v>
      </c>
      <c r="S569" s="38">
        <v>8</v>
      </c>
      <c r="T569" s="35"/>
      <c r="U569" s="35">
        <v>479</v>
      </c>
      <c r="V569" s="35">
        <v>278</v>
      </c>
      <c r="W569" s="35">
        <v>86</v>
      </c>
      <c r="X569" s="58">
        <v>246533.66992000001</v>
      </c>
      <c r="Y569" s="58">
        <v>12975</v>
      </c>
    </row>
    <row r="570" spans="1:25" s="58" customFormat="1" ht="12">
      <c r="A570" s="56">
        <v>479</v>
      </c>
      <c r="B570" s="35">
        <v>479278087</v>
      </c>
      <c r="C570" s="37" t="s">
        <v>536</v>
      </c>
      <c r="D570" s="38">
        <v>0</v>
      </c>
      <c r="E570" s="38">
        <v>0</v>
      </c>
      <c r="F570" s="38">
        <v>0</v>
      </c>
      <c r="G570" s="38">
        <v>0</v>
      </c>
      <c r="H570" s="38">
        <v>2</v>
      </c>
      <c r="I570" s="38">
        <v>1</v>
      </c>
      <c r="J570" s="38">
        <v>0</v>
      </c>
      <c r="K570" s="57">
        <v>0.11700000000000001</v>
      </c>
      <c r="L570" s="38">
        <v>0</v>
      </c>
      <c r="M570" s="38">
        <v>0</v>
      </c>
      <c r="N570" s="38">
        <v>0</v>
      </c>
      <c r="O570" s="38">
        <v>0</v>
      </c>
      <c r="P570" s="38">
        <v>1</v>
      </c>
      <c r="Q570" s="38">
        <v>3</v>
      </c>
      <c r="R570" s="57">
        <v>1</v>
      </c>
      <c r="S570" s="38">
        <v>6</v>
      </c>
      <c r="T570" s="35"/>
      <c r="U570" s="35">
        <v>479</v>
      </c>
      <c r="V570" s="35">
        <v>278</v>
      </c>
      <c r="W570" s="35">
        <v>87</v>
      </c>
      <c r="X570" s="58">
        <v>38065.171040000001</v>
      </c>
      <c r="Y570" s="58">
        <v>12688</v>
      </c>
    </row>
    <row r="571" spans="1:25" s="58" customFormat="1" ht="12">
      <c r="A571" s="56">
        <v>479</v>
      </c>
      <c r="B571" s="35">
        <v>479278091</v>
      </c>
      <c r="C571" s="37" t="s">
        <v>536</v>
      </c>
      <c r="D571" s="38">
        <v>0</v>
      </c>
      <c r="E571" s="38">
        <v>0</v>
      </c>
      <c r="F571" s="38">
        <v>0</v>
      </c>
      <c r="G571" s="38">
        <v>0</v>
      </c>
      <c r="H571" s="38">
        <v>1</v>
      </c>
      <c r="I571" s="38">
        <v>0</v>
      </c>
      <c r="J571" s="38">
        <v>0</v>
      </c>
      <c r="K571" s="57">
        <v>3.9E-2</v>
      </c>
      <c r="L571" s="38">
        <v>0</v>
      </c>
      <c r="M571" s="38">
        <v>0</v>
      </c>
      <c r="N571" s="38">
        <v>0</v>
      </c>
      <c r="O571" s="38">
        <v>0</v>
      </c>
      <c r="P571" s="38">
        <v>0</v>
      </c>
      <c r="Q571" s="38">
        <v>1</v>
      </c>
      <c r="R571" s="57">
        <v>1</v>
      </c>
      <c r="S571" s="38">
        <v>9</v>
      </c>
      <c r="T571" s="35"/>
      <c r="U571" s="35">
        <v>479</v>
      </c>
      <c r="V571" s="35">
        <v>278</v>
      </c>
      <c r="W571" s="35">
        <v>91</v>
      </c>
      <c r="X571" s="58">
        <v>10331.643680000001</v>
      </c>
      <c r="Y571" s="58">
        <v>10332</v>
      </c>
    </row>
    <row r="572" spans="1:25" s="58" customFormat="1" ht="12">
      <c r="A572" s="56">
        <v>479</v>
      </c>
      <c r="B572" s="35">
        <v>479278111</v>
      </c>
      <c r="C572" s="37" t="s">
        <v>536</v>
      </c>
      <c r="D572" s="38">
        <v>0</v>
      </c>
      <c r="E572" s="38">
        <v>0</v>
      </c>
      <c r="F572" s="38">
        <v>0</v>
      </c>
      <c r="G572" s="38">
        <v>0</v>
      </c>
      <c r="H572" s="38">
        <v>2</v>
      </c>
      <c r="I572" s="38">
        <v>7</v>
      </c>
      <c r="J572" s="38">
        <v>0</v>
      </c>
      <c r="K572" s="57">
        <v>0.35099999999999998</v>
      </c>
      <c r="L572" s="38">
        <v>0</v>
      </c>
      <c r="M572" s="38">
        <v>0</v>
      </c>
      <c r="N572" s="38">
        <v>0</v>
      </c>
      <c r="O572" s="38">
        <v>0</v>
      </c>
      <c r="P572" s="38">
        <v>3</v>
      </c>
      <c r="Q572" s="38">
        <v>9</v>
      </c>
      <c r="R572" s="57">
        <v>1</v>
      </c>
      <c r="S572" s="38">
        <v>8</v>
      </c>
      <c r="T572" s="35"/>
      <c r="U572" s="35">
        <v>479</v>
      </c>
      <c r="V572" s="35">
        <v>278</v>
      </c>
      <c r="W572" s="35">
        <v>111</v>
      </c>
      <c r="X572" s="58">
        <v>123970.55312000001</v>
      </c>
      <c r="Y572" s="58">
        <v>13775</v>
      </c>
    </row>
    <row r="573" spans="1:25" s="58" customFormat="1" ht="12">
      <c r="A573" s="56">
        <v>479</v>
      </c>
      <c r="B573" s="35">
        <v>479278114</v>
      </c>
      <c r="C573" s="37" t="s">
        <v>536</v>
      </c>
      <c r="D573" s="38">
        <v>0</v>
      </c>
      <c r="E573" s="38">
        <v>0</v>
      </c>
      <c r="F573" s="38">
        <v>0</v>
      </c>
      <c r="G573" s="38">
        <v>0</v>
      </c>
      <c r="H573" s="38">
        <v>1</v>
      </c>
      <c r="I573" s="38">
        <v>1</v>
      </c>
      <c r="J573" s="38">
        <v>0</v>
      </c>
      <c r="K573" s="57">
        <v>7.8E-2</v>
      </c>
      <c r="L573" s="38">
        <v>0</v>
      </c>
      <c r="M573" s="38">
        <v>0</v>
      </c>
      <c r="N573" s="38">
        <v>0</v>
      </c>
      <c r="O573" s="38">
        <v>0</v>
      </c>
      <c r="P573" s="38">
        <v>0</v>
      </c>
      <c r="Q573" s="38">
        <v>2</v>
      </c>
      <c r="R573" s="57">
        <v>1</v>
      </c>
      <c r="S573" s="38">
        <v>10</v>
      </c>
      <c r="T573" s="35"/>
      <c r="U573" s="35">
        <v>479</v>
      </c>
      <c r="V573" s="35">
        <v>278</v>
      </c>
      <c r="W573" s="35">
        <v>114</v>
      </c>
      <c r="X573" s="58">
        <v>22574.307359999999</v>
      </c>
      <c r="Y573" s="58">
        <v>11287</v>
      </c>
    </row>
    <row r="574" spans="1:25" s="58" customFormat="1" ht="12">
      <c r="A574" s="56">
        <v>479</v>
      </c>
      <c r="B574" s="35">
        <v>479278117</v>
      </c>
      <c r="C574" s="37" t="s">
        <v>536</v>
      </c>
      <c r="D574" s="38">
        <v>0</v>
      </c>
      <c r="E574" s="38">
        <v>0</v>
      </c>
      <c r="F574" s="38">
        <v>0</v>
      </c>
      <c r="G574" s="38">
        <v>0</v>
      </c>
      <c r="H574" s="38">
        <v>5</v>
      </c>
      <c r="I574" s="38">
        <v>7</v>
      </c>
      <c r="J574" s="38">
        <v>0</v>
      </c>
      <c r="K574" s="57">
        <v>0.46800000000000003</v>
      </c>
      <c r="L574" s="38">
        <v>0</v>
      </c>
      <c r="M574" s="38">
        <v>0</v>
      </c>
      <c r="N574" s="38">
        <v>0</v>
      </c>
      <c r="O574" s="38">
        <v>0</v>
      </c>
      <c r="P574" s="38">
        <v>6</v>
      </c>
      <c r="Q574" s="38">
        <v>12</v>
      </c>
      <c r="R574" s="57">
        <v>1</v>
      </c>
      <c r="S574" s="38">
        <v>6</v>
      </c>
      <c r="T574" s="35"/>
      <c r="U574" s="35">
        <v>479</v>
      </c>
      <c r="V574" s="35">
        <v>278</v>
      </c>
      <c r="W574" s="35">
        <v>117</v>
      </c>
      <c r="X574" s="58">
        <v>168312.18415999995</v>
      </c>
      <c r="Y574" s="58">
        <v>14026</v>
      </c>
    </row>
    <row r="575" spans="1:25" s="58" customFormat="1" ht="12">
      <c r="A575" s="56">
        <v>479</v>
      </c>
      <c r="B575" s="35">
        <v>479278127</v>
      </c>
      <c r="C575" s="37" t="s">
        <v>536</v>
      </c>
      <c r="D575" s="38">
        <v>0</v>
      </c>
      <c r="E575" s="38">
        <v>0</v>
      </c>
      <c r="F575" s="38">
        <v>0</v>
      </c>
      <c r="G575" s="38">
        <v>0</v>
      </c>
      <c r="H575" s="38">
        <v>4</v>
      </c>
      <c r="I575" s="38">
        <v>4</v>
      </c>
      <c r="J575" s="38">
        <v>0</v>
      </c>
      <c r="K575" s="57">
        <v>0.312</v>
      </c>
      <c r="L575" s="38">
        <v>0</v>
      </c>
      <c r="M575" s="38">
        <v>0</v>
      </c>
      <c r="N575" s="38">
        <v>0</v>
      </c>
      <c r="O575" s="38">
        <v>0</v>
      </c>
      <c r="P575" s="38">
        <v>6</v>
      </c>
      <c r="Q575" s="38">
        <v>8</v>
      </c>
      <c r="R575" s="57">
        <v>1</v>
      </c>
      <c r="S575" s="38">
        <v>5</v>
      </c>
      <c r="T575" s="35"/>
      <c r="U575" s="35">
        <v>479</v>
      </c>
      <c r="V575" s="35">
        <v>278</v>
      </c>
      <c r="W575" s="35">
        <v>127</v>
      </c>
      <c r="X575" s="58">
        <v>118546.36943999998</v>
      </c>
      <c r="Y575" s="58">
        <v>14818</v>
      </c>
    </row>
    <row r="576" spans="1:25" s="58" customFormat="1" ht="12">
      <c r="A576" s="56">
        <v>479</v>
      </c>
      <c r="B576" s="35">
        <v>479278137</v>
      </c>
      <c r="C576" s="37" t="s">
        <v>536</v>
      </c>
      <c r="D576" s="38">
        <v>0</v>
      </c>
      <c r="E576" s="38">
        <v>0</v>
      </c>
      <c r="F576" s="38">
        <v>0</v>
      </c>
      <c r="G576" s="38">
        <v>0</v>
      </c>
      <c r="H576" s="38">
        <v>14</v>
      </c>
      <c r="I576" s="38">
        <v>19</v>
      </c>
      <c r="J576" s="38">
        <v>0</v>
      </c>
      <c r="K576" s="57">
        <v>1.2869999999999999</v>
      </c>
      <c r="L576" s="38">
        <v>0</v>
      </c>
      <c r="M576" s="38">
        <v>0</v>
      </c>
      <c r="N576" s="38">
        <v>1</v>
      </c>
      <c r="O576" s="38">
        <v>0</v>
      </c>
      <c r="P576" s="38">
        <v>17</v>
      </c>
      <c r="Q576" s="38">
        <v>33</v>
      </c>
      <c r="R576" s="57">
        <v>1</v>
      </c>
      <c r="S576" s="38">
        <v>12</v>
      </c>
      <c r="T576" s="35"/>
      <c r="U576" s="35">
        <v>479</v>
      </c>
      <c r="V576" s="35">
        <v>278</v>
      </c>
      <c r="W576" s="35">
        <v>137</v>
      </c>
      <c r="X576" s="58">
        <v>508925.47143999999</v>
      </c>
      <c r="Y576" s="58">
        <v>15422</v>
      </c>
    </row>
    <row r="577" spans="1:25" s="58" customFormat="1" ht="12">
      <c r="A577" s="56">
        <v>479</v>
      </c>
      <c r="B577" s="35">
        <v>479278159</v>
      </c>
      <c r="C577" s="37" t="s">
        <v>536</v>
      </c>
      <c r="D577" s="38">
        <v>0</v>
      </c>
      <c r="E577" s="38">
        <v>0</v>
      </c>
      <c r="F577" s="38">
        <v>0</v>
      </c>
      <c r="G577" s="38">
        <v>0</v>
      </c>
      <c r="H577" s="38">
        <v>1</v>
      </c>
      <c r="I577" s="38">
        <v>1</v>
      </c>
      <c r="J577" s="38">
        <v>0</v>
      </c>
      <c r="K577" s="57">
        <v>7.8E-2</v>
      </c>
      <c r="L577" s="38">
        <v>0</v>
      </c>
      <c r="M577" s="38">
        <v>0</v>
      </c>
      <c r="N577" s="38">
        <v>0</v>
      </c>
      <c r="O577" s="38">
        <v>0</v>
      </c>
      <c r="P577" s="38">
        <v>1</v>
      </c>
      <c r="Q577" s="38">
        <v>2</v>
      </c>
      <c r="R577" s="57">
        <v>1</v>
      </c>
      <c r="S577" s="38">
        <v>3</v>
      </c>
      <c r="T577" s="35"/>
      <c r="U577" s="35">
        <v>479</v>
      </c>
      <c r="V577" s="35">
        <v>278</v>
      </c>
      <c r="W577" s="35">
        <v>159</v>
      </c>
      <c r="X577" s="58">
        <v>26986.627360000002</v>
      </c>
      <c r="Y577" s="58">
        <v>13493</v>
      </c>
    </row>
    <row r="578" spans="1:25" s="58" customFormat="1" ht="12">
      <c r="A578" s="56">
        <v>479</v>
      </c>
      <c r="B578" s="35">
        <v>479278161</v>
      </c>
      <c r="C578" s="37" t="s">
        <v>536</v>
      </c>
      <c r="D578" s="38">
        <v>0</v>
      </c>
      <c r="E578" s="38">
        <v>0</v>
      </c>
      <c r="F578" s="38">
        <v>0</v>
      </c>
      <c r="G578" s="38">
        <v>0</v>
      </c>
      <c r="H578" s="38">
        <v>2</v>
      </c>
      <c r="I578" s="38">
        <v>4</v>
      </c>
      <c r="J578" s="38">
        <v>0</v>
      </c>
      <c r="K578" s="57">
        <v>0.23400000000000001</v>
      </c>
      <c r="L578" s="38">
        <v>0</v>
      </c>
      <c r="M578" s="38">
        <v>0</v>
      </c>
      <c r="N578" s="38">
        <v>0</v>
      </c>
      <c r="O578" s="38">
        <v>0</v>
      </c>
      <c r="P578" s="38">
        <v>4</v>
      </c>
      <c r="Q578" s="38">
        <v>6</v>
      </c>
      <c r="R578" s="57">
        <v>1</v>
      </c>
      <c r="S578" s="38">
        <v>8</v>
      </c>
      <c r="T578" s="35"/>
      <c r="U578" s="35">
        <v>479</v>
      </c>
      <c r="V578" s="35">
        <v>278</v>
      </c>
      <c r="W578" s="35">
        <v>161</v>
      </c>
      <c r="X578" s="58">
        <v>93112.102079999997</v>
      </c>
      <c r="Y578" s="58">
        <v>15519</v>
      </c>
    </row>
    <row r="579" spans="1:25" s="58" customFormat="1" ht="12">
      <c r="A579" s="56">
        <v>479</v>
      </c>
      <c r="B579" s="35">
        <v>479278191</v>
      </c>
      <c r="C579" s="37" t="s">
        <v>536</v>
      </c>
      <c r="D579" s="38">
        <v>0</v>
      </c>
      <c r="E579" s="38">
        <v>0</v>
      </c>
      <c r="F579" s="38">
        <v>0</v>
      </c>
      <c r="G579" s="38">
        <v>0</v>
      </c>
      <c r="H579" s="38">
        <v>1</v>
      </c>
      <c r="I579" s="38">
        <v>2</v>
      </c>
      <c r="J579" s="38">
        <v>0</v>
      </c>
      <c r="K579" s="57">
        <v>0.11700000000000001</v>
      </c>
      <c r="L579" s="38">
        <v>0</v>
      </c>
      <c r="M579" s="38">
        <v>0</v>
      </c>
      <c r="N579" s="38">
        <v>0</v>
      </c>
      <c r="O579" s="38">
        <v>0</v>
      </c>
      <c r="P579" s="38">
        <v>0</v>
      </c>
      <c r="Q579" s="38">
        <v>3</v>
      </c>
      <c r="R579" s="57">
        <v>1</v>
      </c>
      <c r="S579" s="38">
        <v>8</v>
      </c>
      <c r="T579" s="35"/>
      <c r="U579" s="35">
        <v>479</v>
      </c>
      <c r="V579" s="35">
        <v>278</v>
      </c>
      <c r="W579" s="35">
        <v>191</v>
      </c>
      <c r="X579" s="58">
        <v>34816.971039999997</v>
      </c>
      <c r="Y579" s="58">
        <v>11606</v>
      </c>
    </row>
    <row r="580" spans="1:25" s="58" customFormat="1" ht="12">
      <c r="A580" s="56">
        <v>479</v>
      </c>
      <c r="B580" s="35">
        <v>479278210</v>
      </c>
      <c r="C580" s="37" t="s">
        <v>536</v>
      </c>
      <c r="D580" s="38">
        <v>0</v>
      </c>
      <c r="E580" s="38">
        <v>0</v>
      </c>
      <c r="F580" s="38">
        <v>0</v>
      </c>
      <c r="G580" s="38">
        <v>0</v>
      </c>
      <c r="H580" s="38">
        <v>10</v>
      </c>
      <c r="I580" s="38">
        <v>15</v>
      </c>
      <c r="J580" s="38">
        <v>0</v>
      </c>
      <c r="K580" s="57">
        <v>0.97499999999999998</v>
      </c>
      <c r="L580" s="38">
        <v>0</v>
      </c>
      <c r="M580" s="38">
        <v>0</v>
      </c>
      <c r="N580" s="38">
        <v>0</v>
      </c>
      <c r="O580" s="38">
        <v>1</v>
      </c>
      <c r="P580" s="38">
        <v>9</v>
      </c>
      <c r="Q580" s="38">
        <v>25</v>
      </c>
      <c r="R580" s="57">
        <v>1</v>
      </c>
      <c r="S580" s="38">
        <v>6</v>
      </c>
      <c r="T580" s="35"/>
      <c r="U580" s="35">
        <v>479</v>
      </c>
      <c r="V580" s="35">
        <v>278</v>
      </c>
      <c r="W580" s="35">
        <v>210</v>
      </c>
      <c r="X580" s="58">
        <v>336289.26199999999</v>
      </c>
      <c r="Y580" s="58">
        <v>13452</v>
      </c>
    </row>
    <row r="581" spans="1:25" s="58" customFormat="1" ht="12">
      <c r="A581" s="56">
        <v>479</v>
      </c>
      <c r="B581" s="35">
        <v>479278227</v>
      </c>
      <c r="C581" s="37" t="s">
        <v>536</v>
      </c>
      <c r="D581" s="38">
        <v>0</v>
      </c>
      <c r="E581" s="38">
        <v>0</v>
      </c>
      <c r="F581" s="38">
        <v>0</v>
      </c>
      <c r="G581" s="38">
        <v>0</v>
      </c>
      <c r="H581" s="38">
        <v>0</v>
      </c>
      <c r="I581" s="38">
        <v>2</v>
      </c>
      <c r="J581" s="38">
        <v>0</v>
      </c>
      <c r="K581" s="57">
        <v>7.8E-2</v>
      </c>
      <c r="L581" s="38">
        <v>0</v>
      </c>
      <c r="M581" s="38">
        <v>0</v>
      </c>
      <c r="N581" s="38">
        <v>0</v>
      </c>
      <c r="O581" s="38">
        <v>0</v>
      </c>
      <c r="P581" s="38">
        <v>0</v>
      </c>
      <c r="Q581" s="38">
        <v>2</v>
      </c>
      <c r="R581" s="57">
        <v>1</v>
      </c>
      <c r="S581" s="38">
        <v>10</v>
      </c>
      <c r="T581" s="35"/>
      <c r="U581" s="35">
        <v>479</v>
      </c>
      <c r="V581" s="35">
        <v>278</v>
      </c>
      <c r="W581" s="35">
        <v>227</v>
      </c>
      <c r="X581" s="58">
        <v>24485.327359999999</v>
      </c>
      <c r="Y581" s="58">
        <v>12243</v>
      </c>
    </row>
    <row r="582" spans="1:25" s="58" customFormat="1" ht="12">
      <c r="A582" s="56">
        <v>479</v>
      </c>
      <c r="B582" s="35">
        <v>479278278</v>
      </c>
      <c r="C582" s="37" t="s">
        <v>536</v>
      </c>
      <c r="D582" s="38">
        <v>0</v>
      </c>
      <c r="E582" s="38">
        <v>0</v>
      </c>
      <c r="F582" s="38">
        <v>0</v>
      </c>
      <c r="G582" s="38">
        <v>0</v>
      </c>
      <c r="H582" s="38">
        <v>16</v>
      </c>
      <c r="I582" s="38">
        <v>35</v>
      </c>
      <c r="J582" s="38">
        <v>0</v>
      </c>
      <c r="K582" s="57">
        <v>1.9890000000000001</v>
      </c>
      <c r="L582" s="38">
        <v>0</v>
      </c>
      <c r="M582" s="38">
        <v>0</v>
      </c>
      <c r="N582" s="38">
        <v>0</v>
      </c>
      <c r="O582" s="38">
        <v>0</v>
      </c>
      <c r="P582" s="38">
        <v>17</v>
      </c>
      <c r="Q582" s="38">
        <v>51</v>
      </c>
      <c r="R582" s="57">
        <v>1</v>
      </c>
      <c r="S582" s="38">
        <v>7</v>
      </c>
      <c r="T582" s="35"/>
      <c r="U582" s="35">
        <v>479</v>
      </c>
      <c r="V582" s="35">
        <v>278</v>
      </c>
      <c r="W582" s="35">
        <v>278</v>
      </c>
      <c r="X582" s="58">
        <v>687543.98768000002</v>
      </c>
      <c r="Y582" s="58">
        <v>13481</v>
      </c>
    </row>
    <row r="583" spans="1:25" s="58" customFormat="1" ht="12">
      <c r="A583" s="56">
        <v>479</v>
      </c>
      <c r="B583" s="35">
        <v>479278281</v>
      </c>
      <c r="C583" s="37" t="s">
        <v>536</v>
      </c>
      <c r="D583" s="38">
        <v>0</v>
      </c>
      <c r="E583" s="38">
        <v>0</v>
      </c>
      <c r="F583" s="38">
        <v>0</v>
      </c>
      <c r="G583" s="38">
        <v>0</v>
      </c>
      <c r="H583" s="38">
        <v>16</v>
      </c>
      <c r="I583" s="38">
        <v>40</v>
      </c>
      <c r="J583" s="38">
        <v>0</v>
      </c>
      <c r="K583" s="57">
        <v>2.1840000000000002</v>
      </c>
      <c r="L583" s="38">
        <v>0</v>
      </c>
      <c r="M583" s="38">
        <v>0</v>
      </c>
      <c r="N583" s="38">
        <v>0</v>
      </c>
      <c r="O583" s="38">
        <v>0</v>
      </c>
      <c r="P583" s="38">
        <v>48</v>
      </c>
      <c r="Q583" s="38">
        <v>56</v>
      </c>
      <c r="R583" s="57">
        <v>1</v>
      </c>
      <c r="S583" s="38">
        <v>12</v>
      </c>
      <c r="T583" s="35"/>
      <c r="U583" s="35">
        <v>479</v>
      </c>
      <c r="V583" s="35">
        <v>278</v>
      </c>
      <c r="W583" s="35">
        <v>281</v>
      </c>
      <c r="X583" s="58">
        <v>1018639.2460800001</v>
      </c>
      <c r="Y583" s="58">
        <v>18190</v>
      </c>
    </row>
    <row r="584" spans="1:25" s="58" customFormat="1" ht="12">
      <c r="A584" s="56">
        <v>479</v>
      </c>
      <c r="B584" s="35">
        <v>479278309</v>
      </c>
      <c r="C584" s="37" t="s">
        <v>536</v>
      </c>
      <c r="D584" s="38">
        <v>0</v>
      </c>
      <c r="E584" s="38">
        <v>0</v>
      </c>
      <c r="F584" s="38">
        <v>0</v>
      </c>
      <c r="G584" s="38">
        <v>0</v>
      </c>
      <c r="H584" s="38">
        <v>0</v>
      </c>
      <c r="I584" s="38">
        <v>4</v>
      </c>
      <c r="J584" s="38">
        <v>0</v>
      </c>
      <c r="K584" s="57">
        <v>0.156</v>
      </c>
      <c r="L584" s="38">
        <v>0</v>
      </c>
      <c r="M584" s="38">
        <v>0</v>
      </c>
      <c r="N584" s="38">
        <v>0</v>
      </c>
      <c r="O584" s="38">
        <v>0</v>
      </c>
      <c r="P584" s="38">
        <v>2</v>
      </c>
      <c r="Q584" s="38">
        <v>4</v>
      </c>
      <c r="R584" s="57">
        <v>1</v>
      </c>
      <c r="S584" s="38">
        <v>10</v>
      </c>
      <c r="T584" s="35"/>
      <c r="U584" s="35">
        <v>479</v>
      </c>
      <c r="V584" s="35">
        <v>278</v>
      </c>
      <c r="W584" s="35">
        <v>309</v>
      </c>
      <c r="X584" s="58">
        <v>62130.374719999993</v>
      </c>
      <c r="Y584" s="58">
        <v>15533</v>
      </c>
    </row>
    <row r="585" spans="1:25" s="58" customFormat="1" ht="12">
      <c r="A585" s="56">
        <v>479</v>
      </c>
      <c r="B585" s="35">
        <v>479278325</v>
      </c>
      <c r="C585" s="37" t="s">
        <v>536</v>
      </c>
      <c r="D585" s="38">
        <v>0</v>
      </c>
      <c r="E585" s="38">
        <v>0</v>
      </c>
      <c r="F585" s="38">
        <v>0</v>
      </c>
      <c r="G585" s="38">
        <v>0</v>
      </c>
      <c r="H585" s="38">
        <v>7</v>
      </c>
      <c r="I585" s="38">
        <v>11</v>
      </c>
      <c r="J585" s="38">
        <v>0</v>
      </c>
      <c r="K585" s="57">
        <v>0.70199999999999996</v>
      </c>
      <c r="L585" s="38">
        <v>0</v>
      </c>
      <c r="M585" s="38">
        <v>0</v>
      </c>
      <c r="N585" s="38">
        <v>0</v>
      </c>
      <c r="O585" s="38">
        <v>0</v>
      </c>
      <c r="P585" s="38">
        <v>11</v>
      </c>
      <c r="Q585" s="38">
        <v>18</v>
      </c>
      <c r="R585" s="57">
        <v>1</v>
      </c>
      <c r="S585" s="38">
        <v>10</v>
      </c>
      <c r="T585" s="35"/>
      <c r="U585" s="35">
        <v>479</v>
      </c>
      <c r="V585" s="35">
        <v>278</v>
      </c>
      <c r="W585" s="35">
        <v>325</v>
      </c>
      <c r="X585" s="58">
        <v>279369.26623999997</v>
      </c>
      <c r="Y585" s="58">
        <v>15521</v>
      </c>
    </row>
    <row r="586" spans="1:25" s="58" customFormat="1" ht="12">
      <c r="A586" s="56">
        <v>479</v>
      </c>
      <c r="B586" s="35">
        <v>479278332</v>
      </c>
      <c r="C586" s="37" t="s">
        <v>536</v>
      </c>
      <c r="D586" s="38">
        <v>0</v>
      </c>
      <c r="E586" s="38">
        <v>0</v>
      </c>
      <c r="F586" s="38">
        <v>0</v>
      </c>
      <c r="G586" s="38">
        <v>0</v>
      </c>
      <c r="H586" s="38">
        <v>4</v>
      </c>
      <c r="I586" s="38">
        <v>5</v>
      </c>
      <c r="J586" s="38">
        <v>0</v>
      </c>
      <c r="K586" s="57">
        <v>0.35099999999999998</v>
      </c>
      <c r="L586" s="38">
        <v>0</v>
      </c>
      <c r="M586" s="38">
        <v>0</v>
      </c>
      <c r="N586" s="38">
        <v>0</v>
      </c>
      <c r="O586" s="38">
        <v>0</v>
      </c>
      <c r="P586" s="38">
        <v>3</v>
      </c>
      <c r="Q586" s="38">
        <v>9</v>
      </c>
      <c r="R586" s="57">
        <v>1</v>
      </c>
      <c r="S586" s="38">
        <v>10</v>
      </c>
      <c r="T586" s="35"/>
      <c r="U586" s="35">
        <v>479</v>
      </c>
      <c r="V586" s="35">
        <v>278</v>
      </c>
      <c r="W586" s="35">
        <v>332</v>
      </c>
      <c r="X586" s="58">
        <v>122279.47312000001</v>
      </c>
      <c r="Y586" s="58">
        <v>13587</v>
      </c>
    </row>
    <row r="587" spans="1:25" s="58" customFormat="1" ht="12">
      <c r="A587" s="56">
        <v>479</v>
      </c>
      <c r="B587" s="35">
        <v>479278349</v>
      </c>
      <c r="C587" s="37" t="s">
        <v>536</v>
      </c>
      <c r="D587" s="38">
        <v>0</v>
      </c>
      <c r="E587" s="38">
        <v>0</v>
      </c>
      <c r="F587" s="38">
        <v>0</v>
      </c>
      <c r="G587" s="38">
        <v>0</v>
      </c>
      <c r="H587" s="38">
        <v>1</v>
      </c>
      <c r="I587" s="38">
        <v>0</v>
      </c>
      <c r="J587" s="38">
        <v>0</v>
      </c>
      <c r="K587" s="57">
        <v>3.9E-2</v>
      </c>
      <c r="L587" s="38">
        <v>0</v>
      </c>
      <c r="M587" s="38">
        <v>0</v>
      </c>
      <c r="N587" s="38">
        <v>0</v>
      </c>
      <c r="O587" s="38">
        <v>0</v>
      </c>
      <c r="P587" s="38">
        <v>1</v>
      </c>
      <c r="Q587" s="38">
        <v>1</v>
      </c>
      <c r="R587" s="57">
        <v>1</v>
      </c>
      <c r="S587" s="38">
        <v>8</v>
      </c>
      <c r="T587" s="35"/>
      <c r="U587" s="35">
        <v>479</v>
      </c>
      <c r="V587" s="35">
        <v>278</v>
      </c>
      <c r="W587" s="35">
        <v>349</v>
      </c>
      <c r="X587" s="58">
        <v>16201.183679999998</v>
      </c>
      <c r="Y587" s="58">
        <v>16201</v>
      </c>
    </row>
    <row r="588" spans="1:25" s="58" customFormat="1" ht="12">
      <c r="A588" s="56">
        <v>479</v>
      </c>
      <c r="B588" s="35">
        <v>479278605</v>
      </c>
      <c r="C588" s="37" t="s">
        <v>536</v>
      </c>
      <c r="D588" s="38">
        <v>0</v>
      </c>
      <c r="E588" s="38">
        <v>0</v>
      </c>
      <c r="F588" s="38">
        <v>0</v>
      </c>
      <c r="G588" s="38">
        <v>0</v>
      </c>
      <c r="H588" s="38">
        <v>15</v>
      </c>
      <c r="I588" s="38">
        <v>17</v>
      </c>
      <c r="J588" s="38">
        <v>0</v>
      </c>
      <c r="K588" s="57">
        <v>1.248</v>
      </c>
      <c r="L588" s="38">
        <v>0</v>
      </c>
      <c r="M588" s="38">
        <v>0</v>
      </c>
      <c r="N588" s="38">
        <v>0</v>
      </c>
      <c r="O588" s="38">
        <v>0</v>
      </c>
      <c r="P588" s="38">
        <v>17</v>
      </c>
      <c r="Q588" s="38">
        <v>32</v>
      </c>
      <c r="R588" s="57">
        <v>1</v>
      </c>
      <c r="S588" s="38">
        <v>6</v>
      </c>
      <c r="T588" s="35"/>
      <c r="U588" s="35">
        <v>479</v>
      </c>
      <c r="V588" s="35">
        <v>278</v>
      </c>
      <c r="W588" s="35">
        <v>605</v>
      </c>
      <c r="X588" s="58">
        <v>450806.67775999999</v>
      </c>
      <c r="Y588" s="58">
        <v>14088</v>
      </c>
    </row>
    <row r="589" spans="1:25" s="58" customFormat="1" ht="12">
      <c r="A589" s="56">
        <v>479</v>
      </c>
      <c r="B589" s="35">
        <v>479278635</v>
      </c>
      <c r="C589" s="37" t="s">
        <v>536</v>
      </c>
      <c r="D589" s="38">
        <v>0</v>
      </c>
      <c r="E589" s="38">
        <v>0</v>
      </c>
      <c r="F589" s="38">
        <v>0</v>
      </c>
      <c r="G589" s="38">
        <v>0</v>
      </c>
      <c r="H589" s="38">
        <v>0</v>
      </c>
      <c r="I589" s="38">
        <v>1</v>
      </c>
      <c r="J589" s="38">
        <v>0</v>
      </c>
      <c r="K589" s="57">
        <v>3.9E-2</v>
      </c>
      <c r="L589" s="38">
        <v>0</v>
      </c>
      <c r="M589" s="38">
        <v>0</v>
      </c>
      <c r="N589" s="38">
        <v>0</v>
      </c>
      <c r="O589" s="38">
        <v>0</v>
      </c>
      <c r="P589" s="38">
        <v>0</v>
      </c>
      <c r="Q589" s="38">
        <v>1</v>
      </c>
      <c r="R589" s="57">
        <v>1</v>
      </c>
      <c r="S589" s="38">
        <v>8</v>
      </c>
      <c r="T589" s="35"/>
      <c r="U589" s="35">
        <v>479</v>
      </c>
      <c r="V589" s="35">
        <v>278</v>
      </c>
      <c r="W589" s="35">
        <v>635</v>
      </c>
      <c r="X589" s="58">
        <v>12242.66368</v>
      </c>
      <c r="Y589" s="58">
        <v>12243</v>
      </c>
    </row>
    <row r="590" spans="1:25" s="58" customFormat="1" ht="12">
      <c r="A590" s="56">
        <v>479</v>
      </c>
      <c r="B590" s="35">
        <v>479278670</v>
      </c>
      <c r="C590" s="37" t="s">
        <v>536</v>
      </c>
      <c r="D590" s="38">
        <v>0</v>
      </c>
      <c r="E590" s="38">
        <v>0</v>
      </c>
      <c r="F590" s="38">
        <v>0</v>
      </c>
      <c r="G590" s="38">
        <v>0</v>
      </c>
      <c r="H590" s="38">
        <v>0</v>
      </c>
      <c r="I590" s="38">
        <v>5</v>
      </c>
      <c r="J590" s="38">
        <v>0</v>
      </c>
      <c r="K590" s="57">
        <v>0.19500000000000001</v>
      </c>
      <c r="L590" s="38">
        <v>0</v>
      </c>
      <c r="M590" s="38">
        <v>0</v>
      </c>
      <c r="N590" s="38">
        <v>0</v>
      </c>
      <c r="O590" s="38">
        <v>0</v>
      </c>
      <c r="P590" s="38">
        <v>0</v>
      </c>
      <c r="Q590" s="38">
        <v>5</v>
      </c>
      <c r="R590" s="57">
        <v>1</v>
      </c>
      <c r="S590" s="38">
        <v>6</v>
      </c>
      <c r="T590" s="35"/>
      <c r="U590" s="35">
        <v>479</v>
      </c>
      <c r="V590" s="35">
        <v>278</v>
      </c>
      <c r="W590" s="35">
        <v>670</v>
      </c>
      <c r="X590" s="58">
        <v>61213.318399999996</v>
      </c>
      <c r="Y590" s="58">
        <v>12243</v>
      </c>
    </row>
    <row r="591" spans="1:25" s="58" customFormat="1" ht="12">
      <c r="A591" s="56">
        <v>479</v>
      </c>
      <c r="B591" s="35">
        <v>479278672</v>
      </c>
      <c r="C591" s="37" t="s">
        <v>536</v>
      </c>
      <c r="D591" s="38">
        <v>0</v>
      </c>
      <c r="E591" s="38">
        <v>0</v>
      </c>
      <c r="F591" s="38">
        <v>0</v>
      </c>
      <c r="G591" s="38">
        <v>0</v>
      </c>
      <c r="H591" s="38">
        <v>0</v>
      </c>
      <c r="I591" s="38">
        <v>3</v>
      </c>
      <c r="J591" s="38">
        <v>0</v>
      </c>
      <c r="K591" s="57">
        <v>0.11700000000000001</v>
      </c>
      <c r="L591" s="38">
        <v>0</v>
      </c>
      <c r="M591" s="38">
        <v>0</v>
      </c>
      <c r="N591" s="38">
        <v>0</v>
      </c>
      <c r="O591" s="38">
        <v>0</v>
      </c>
      <c r="P591" s="38">
        <v>2</v>
      </c>
      <c r="Q591" s="38">
        <v>3</v>
      </c>
      <c r="R591" s="57">
        <v>1</v>
      </c>
      <c r="S591" s="38">
        <v>9</v>
      </c>
      <c r="T591" s="35"/>
      <c r="U591" s="35">
        <v>479</v>
      </c>
      <c r="V591" s="35">
        <v>278</v>
      </c>
      <c r="W591" s="35">
        <v>672</v>
      </c>
      <c r="X591" s="58">
        <v>49177.371039999998</v>
      </c>
      <c r="Y591" s="58">
        <v>16392</v>
      </c>
    </row>
    <row r="592" spans="1:25" s="58" customFormat="1" ht="12">
      <c r="A592" s="56">
        <v>479</v>
      </c>
      <c r="B592" s="35">
        <v>479278674</v>
      </c>
      <c r="C592" s="37" t="s">
        <v>536</v>
      </c>
      <c r="D592" s="38">
        <v>0</v>
      </c>
      <c r="E592" s="38">
        <v>0</v>
      </c>
      <c r="F592" s="38">
        <v>0</v>
      </c>
      <c r="G592" s="38">
        <v>0</v>
      </c>
      <c r="H592" s="38">
        <v>2</v>
      </c>
      <c r="I592" s="38">
        <v>4</v>
      </c>
      <c r="J592" s="38">
        <v>0</v>
      </c>
      <c r="K592" s="57">
        <v>0.23400000000000001</v>
      </c>
      <c r="L592" s="38">
        <v>0</v>
      </c>
      <c r="M592" s="38">
        <v>0</v>
      </c>
      <c r="N592" s="38">
        <v>0</v>
      </c>
      <c r="O592" s="38">
        <v>0</v>
      </c>
      <c r="P592" s="38">
        <v>3</v>
      </c>
      <c r="Q592" s="38">
        <v>6</v>
      </c>
      <c r="R592" s="57">
        <v>1</v>
      </c>
      <c r="S592" s="38">
        <v>10</v>
      </c>
      <c r="T592" s="35"/>
      <c r="U592" s="35">
        <v>479</v>
      </c>
      <c r="V592" s="35">
        <v>278</v>
      </c>
      <c r="W592" s="35">
        <v>674</v>
      </c>
      <c r="X592" s="58">
        <v>89373.52208000001</v>
      </c>
      <c r="Y592" s="58">
        <v>14896</v>
      </c>
    </row>
    <row r="593" spans="1:25" s="58" customFormat="1" ht="12">
      <c r="A593" s="56">
        <v>479</v>
      </c>
      <c r="B593" s="35">
        <v>479278680</v>
      </c>
      <c r="C593" s="37" t="s">
        <v>536</v>
      </c>
      <c r="D593" s="38">
        <v>0</v>
      </c>
      <c r="E593" s="38">
        <v>0</v>
      </c>
      <c r="F593" s="38">
        <v>0</v>
      </c>
      <c r="G593" s="38">
        <v>0</v>
      </c>
      <c r="H593" s="38">
        <v>4</v>
      </c>
      <c r="I593" s="38">
        <v>6</v>
      </c>
      <c r="J593" s="38">
        <v>0</v>
      </c>
      <c r="K593" s="57">
        <v>0.39</v>
      </c>
      <c r="L593" s="38">
        <v>0</v>
      </c>
      <c r="M593" s="38">
        <v>0</v>
      </c>
      <c r="N593" s="38">
        <v>0</v>
      </c>
      <c r="O593" s="38">
        <v>0</v>
      </c>
      <c r="P593" s="38">
        <v>2</v>
      </c>
      <c r="Q593" s="38">
        <v>10</v>
      </c>
      <c r="R593" s="57">
        <v>1</v>
      </c>
      <c r="S593" s="38">
        <v>5</v>
      </c>
      <c r="T593" s="35"/>
      <c r="U593" s="35">
        <v>479</v>
      </c>
      <c r="V593" s="35">
        <v>278</v>
      </c>
      <c r="W593" s="35">
        <v>680</v>
      </c>
      <c r="X593" s="58">
        <v>124198.9368</v>
      </c>
      <c r="Y593" s="58">
        <v>12420</v>
      </c>
    </row>
    <row r="594" spans="1:25" s="58" customFormat="1" ht="12">
      <c r="A594" s="56">
        <v>479</v>
      </c>
      <c r="B594" s="35">
        <v>479278683</v>
      </c>
      <c r="C594" s="37" t="s">
        <v>536</v>
      </c>
      <c r="D594" s="38">
        <v>0</v>
      </c>
      <c r="E594" s="38">
        <v>0</v>
      </c>
      <c r="F594" s="38">
        <v>0</v>
      </c>
      <c r="G594" s="38">
        <v>0</v>
      </c>
      <c r="H594" s="38">
        <v>4</v>
      </c>
      <c r="I594" s="38">
        <v>4</v>
      </c>
      <c r="J594" s="38">
        <v>0</v>
      </c>
      <c r="K594" s="57">
        <v>0.312</v>
      </c>
      <c r="L594" s="38">
        <v>0</v>
      </c>
      <c r="M594" s="38">
        <v>0</v>
      </c>
      <c r="N594" s="38">
        <v>0</v>
      </c>
      <c r="O594" s="38">
        <v>0</v>
      </c>
      <c r="P594" s="38">
        <v>1</v>
      </c>
      <c r="Q594" s="38">
        <v>8</v>
      </c>
      <c r="R594" s="57">
        <v>1</v>
      </c>
      <c r="S594" s="38">
        <v>4</v>
      </c>
      <c r="T594" s="35"/>
      <c r="U594" s="35">
        <v>479</v>
      </c>
      <c r="V594" s="35">
        <v>278</v>
      </c>
      <c r="W594" s="35">
        <v>683</v>
      </c>
      <c r="X594" s="58">
        <v>94857.489440000005</v>
      </c>
      <c r="Y594" s="58">
        <v>11857</v>
      </c>
    </row>
    <row r="595" spans="1:25" s="58" customFormat="1" ht="12">
      <c r="A595" s="56">
        <v>479</v>
      </c>
      <c r="B595" s="35">
        <v>479278750</v>
      </c>
      <c r="C595" s="37" t="s">
        <v>536</v>
      </c>
      <c r="D595" s="38">
        <v>0</v>
      </c>
      <c r="E595" s="38">
        <v>0</v>
      </c>
      <c r="F595" s="38">
        <v>0</v>
      </c>
      <c r="G595" s="38">
        <v>0</v>
      </c>
      <c r="H595" s="38">
        <v>0</v>
      </c>
      <c r="I595" s="38">
        <v>1</v>
      </c>
      <c r="J595" s="38">
        <v>0</v>
      </c>
      <c r="K595" s="57">
        <v>3.9E-2</v>
      </c>
      <c r="L595" s="38">
        <v>0</v>
      </c>
      <c r="M595" s="38">
        <v>0</v>
      </c>
      <c r="N595" s="38">
        <v>0</v>
      </c>
      <c r="O595" s="38">
        <v>0</v>
      </c>
      <c r="P595" s="38">
        <v>0</v>
      </c>
      <c r="Q595" s="38">
        <v>1</v>
      </c>
      <c r="R595" s="57">
        <v>1</v>
      </c>
      <c r="S595" s="38">
        <v>7</v>
      </c>
      <c r="T595" s="35"/>
      <c r="U595" s="35">
        <v>479</v>
      </c>
      <c r="V595" s="35">
        <v>278</v>
      </c>
      <c r="W595" s="35">
        <v>750</v>
      </c>
      <c r="X595" s="58">
        <v>12242.66368</v>
      </c>
      <c r="Y595" s="58">
        <v>12243</v>
      </c>
    </row>
    <row r="596" spans="1:25" s="58" customFormat="1" ht="12">
      <c r="A596" s="56">
        <v>479</v>
      </c>
      <c r="B596" s="35">
        <v>479278753</v>
      </c>
      <c r="C596" s="37" t="s">
        <v>536</v>
      </c>
      <c r="D596" s="38">
        <v>0</v>
      </c>
      <c r="E596" s="38">
        <v>0</v>
      </c>
      <c r="F596" s="38">
        <v>0</v>
      </c>
      <c r="G596" s="38">
        <v>0</v>
      </c>
      <c r="H596" s="38">
        <v>0</v>
      </c>
      <c r="I596" s="38">
        <v>2</v>
      </c>
      <c r="J596" s="38">
        <v>0</v>
      </c>
      <c r="K596" s="57">
        <v>7.8E-2</v>
      </c>
      <c r="L596" s="38">
        <v>0</v>
      </c>
      <c r="M596" s="38">
        <v>0</v>
      </c>
      <c r="N596" s="38">
        <v>0</v>
      </c>
      <c r="O596" s="38">
        <v>0</v>
      </c>
      <c r="P596" s="38">
        <v>1</v>
      </c>
      <c r="Q596" s="38">
        <v>2</v>
      </c>
      <c r="R596" s="57">
        <v>1</v>
      </c>
      <c r="S596" s="38">
        <v>7</v>
      </c>
      <c r="T596" s="35"/>
      <c r="U596" s="35">
        <v>479</v>
      </c>
      <c r="V596" s="35">
        <v>278</v>
      </c>
      <c r="W596" s="35">
        <v>753</v>
      </c>
      <c r="X596" s="58">
        <v>29999.707359999997</v>
      </c>
      <c r="Y596" s="58">
        <v>15000</v>
      </c>
    </row>
    <row r="597" spans="1:25" s="58" customFormat="1" ht="12">
      <c r="A597" s="56">
        <v>479</v>
      </c>
      <c r="B597" s="35">
        <v>479278755</v>
      </c>
      <c r="C597" s="37" t="s">
        <v>536</v>
      </c>
      <c r="D597" s="38">
        <v>0</v>
      </c>
      <c r="E597" s="38">
        <v>0</v>
      </c>
      <c r="F597" s="38">
        <v>0</v>
      </c>
      <c r="G597" s="38">
        <v>0</v>
      </c>
      <c r="H597" s="38">
        <v>1</v>
      </c>
      <c r="I597" s="38">
        <v>3</v>
      </c>
      <c r="J597" s="38">
        <v>0</v>
      </c>
      <c r="K597" s="57">
        <v>0.156</v>
      </c>
      <c r="L597" s="38">
        <v>0</v>
      </c>
      <c r="M597" s="38">
        <v>0</v>
      </c>
      <c r="N597" s="38">
        <v>0</v>
      </c>
      <c r="O597" s="38">
        <v>0</v>
      </c>
      <c r="P597" s="38">
        <v>2</v>
      </c>
      <c r="Q597" s="38">
        <v>4</v>
      </c>
      <c r="R597" s="57">
        <v>1</v>
      </c>
      <c r="S597" s="38">
        <v>10</v>
      </c>
      <c r="T597" s="35"/>
      <c r="U597" s="35">
        <v>479</v>
      </c>
      <c r="V597" s="35">
        <v>278</v>
      </c>
      <c r="W597" s="35">
        <v>755</v>
      </c>
      <c r="X597" s="58">
        <v>60219.354719999996</v>
      </c>
      <c r="Y597" s="58">
        <v>15055</v>
      </c>
    </row>
    <row r="598" spans="1:25" s="58" customFormat="1" ht="12">
      <c r="A598" s="56">
        <v>479</v>
      </c>
      <c r="B598" s="35">
        <v>479278766</v>
      </c>
      <c r="C598" s="37" t="s">
        <v>536</v>
      </c>
      <c r="D598" s="38">
        <v>0</v>
      </c>
      <c r="E598" s="38">
        <v>0</v>
      </c>
      <c r="F598" s="38">
        <v>0</v>
      </c>
      <c r="G598" s="38">
        <v>0</v>
      </c>
      <c r="H598" s="38">
        <v>0</v>
      </c>
      <c r="I598" s="38">
        <v>1</v>
      </c>
      <c r="J598" s="38">
        <v>0</v>
      </c>
      <c r="K598" s="57">
        <v>3.9E-2</v>
      </c>
      <c r="L598" s="38">
        <v>0</v>
      </c>
      <c r="M598" s="38">
        <v>0</v>
      </c>
      <c r="N598" s="38">
        <v>0</v>
      </c>
      <c r="O598" s="38">
        <v>0</v>
      </c>
      <c r="P598" s="38">
        <v>0</v>
      </c>
      <c r="Q598" s="38">
        <v>1</v>
      </c>
      <c r="R598" s="57">
        <v>1</v>
      </c>
      <c r="S598" s="38">
        <v>7</v>
      </c>
      <c r="T598" s="35"/>
      <c r="U598" s="35">
        <v>479</v>
      </c>
      <c r="V598" s="35">
        <v>278</v>
      </c>
      <c r="W598" s="35">
        <v>766</v>
      </c>
      <c r="X598" s="58">
        <v>12242.66368</v>
      </c>
      <c r="Y598" s="58">
        <v>12243</v>
      </c>
    </row>
    <row r="599" spans="1:25" s="58" customFormat="1" ht="12">
      <c r="A599" s="56">
        <v>481</v>
      </c>
      <c r="B599" s="35">
        <v>481035001</v>
      </c>
      <c r="C599" s="37" t="s">
        <v>537</v>
      </c>
      <c r="D599" s="38">
        <v>0</v>
      </c>
      <c r="E599" s="38">
        <v>0</v>
      </c>
      <c r="F599" s="38">
        <v>1</v>
      </c>
      <c r="G599" s="38">
        <v>0</v>
      </c>
      <c r="H599" s="38">
        <v>0</v>
      </c>
      <c r="I599" s="38">
        <v>0</v>
      </c>
      <c r="J599" s="38">
        <v>0</v>
      </c>
      <c r="K599" s="57">
        <v>3.9E-2</v>
      </c>
      <c r="L599" s="38">
        <v>0</v>
      </c>
      <c r="M599" s="38">
        <v>0</v>
      </c>
      <c r="N599" s="38">
        <v>0</v>
      </c>
      <c r="O599" s="38">
        <v>0</v>
      </c>
      <c r="P599" s="38">
        <v>0</v>
      </c>
      <c r="Q599" s="38">
        <v>1</v>
      </c>
      <c r="R599" s="57">
        <v>1.0900000000000001</v>
      </c>
      <c r="S599" s="38">
        <v>7</v>
      </c>
      <c r="T599" s="35"/>
      <c r="U599" s="35">
        <v>481</v>
      </c>
      <c r="V599" s="35">
        <v>35</v>
      </c>
      <c r="W599" s="35">
        <v>1</v>
      </c>
      <c r="X599" s="58">
        <v>11416.9622077</v>
      </c>
      <c r="Y599" s="58">
        <v>11417</v>
      </c>
    </row>
    <row r="600" spans="1:25" s="58" customFormat="1" ht="12">
      <c r="A600" s="56">
        <v>481</v>
      </c>
      <c r="B600" s="35">
        <v>481035016</v>
      </c>
      <c r="C600" s="37" t="s">
        <v>537</v>
      </c>
      <c r="D600" s="38">
        <v>0</v>
      </c>
      <c r="E600" s="38">
        <v>0</v>
      </c>
      <c r="F600" s="38">
        <v>1</v>
      </c>
      <c r="G600" s="38">
        <v>1</v>
      </c>
      <c r="H600" s="38">
        <v>0</v>
      </c>
      <c r="I600" s="38">
        <v>0</v>
      </c>
      <c r="J600" s="38">
        <v>0</v>
      </c>
      <c r="K600" s="57">
        <v>7.8E-2</v>
      </c>
      <c r="L600" s="38">
        <v>0</v>
      </c>
      <c r="M600" s="38">
        <v>0</v>
      </c>
      <c r="N600" s="38">
        <v>0</v>
      </c>
      <c r="O600" s="38">
        <v>0</v>
      </c>
      <c r="P600" s="38">
        <v>2</v>
      </c>
      <c r="Q600" s="38">
        <v>2</v>
      </c>
      <c r="R600" s="57">
        <v>1.0900000000000001</v>
      </c>
      <c r="S600" s="38">
        <v>8</v>
      </c>
      <c r="T600" s="35"/>
      <c r="U600" s="35">
        <v>481</v>
      </c>
      <c r="V600" s="35">
        <v>35</v>
      </c>
      <c r="W600" s="35">
        <v>16</v>
      </c>
      <c r="X600" s="58">
        <v>35573.170115400004</v>
      </c>
      <c r="Y600" s="58">
        <v>17787</v>
      </c>
    </row>
    <row r="601" spans="1:25" s="58" customFormat="1" ht="12">
      <c r="A601" s="56">
        <v>481</v>
      </c>
      <c r="B601" s="35">
        <v>481035018</v>
      </c>
      <c r="C601" s="37" t="s">
        <v>537</v>
      </c>
      <c r="D601" s="38">
        <v>0</v>
      </c>
      <c r="E601" s="38">
        <v>0</v>
      </c>
      <c r="F601" s="38">
        <v>2</v>
      </c>
      <c r="G601" s="38">
        <v>1</v>
      </c>
      <c r="H601" s="38">
        <v>0</v>
      </c>
      <c r="I601" s="38">
        <v>0</v>
      </c>
      <c r="J601" s="38">
        <v>0</v>
      </c>
      <c r="K601" s="57">
        <v>0.11700000000000001</v>
      </c>
      <c r="L601" s="38">
        <v>0</v>
      </c>
      <c r="M601" s="38">
        <v>0</v>
      </c>
      <c r="N601" s="38">
        <v>0</v>
      </c>
      <c r="O601" s="38">
        <v>0</v>
      </c>
      <c r="P601" s="38">
        <v>0</v>
      </c>
      <c r="Q601" s="38">
        <v>3</v>
      </c>
      <c r="R601" s="57">
        <v>1.0900000000000001</v>
      </c>
      <c r="S601" s="38">
        <v>10</v>
      </c>
      <c r="T601" s="35"/>
      <c r="U601" s="35">
        <v>481</v>
      </c>
      <c r="V601" s="35">
        <v>35</v>
      </c>
      <c r="W601" s="35">
        <v>18</v>
      </c>
      <c r="X601" s="58">
        <v>34308.687523100001</v>
      </c>
      <c r="Y601" s="58">
        <v>11436</v>
      </c>
    </row>
    <row r="602" spans="1:25" s="58" customFormat="1" ht="12">
      <c r="A602" s="56">
        <v>481</v>
      </c>
      <c r="B602" s="35">
        <v>481035030</v>
      </c>
      <c r="C602" s="37" t="s">
        <v>537</v>
      </c>
      <c r="D602" s="38">
        <v>0</v>
      </c>
      <c r="E602" s="38">
        <v>0</v>
      </c>
      <c r="F602" s="38">
        <v>1</v>
      </c>
      <c r="G602" s="38">
        <v>1</v>
      </c>
      <c r="H602" s="38">
        <v>0</v>
      </c>
      <c r="I602" s="38">
        <v>0</v>
      </c>
      <c r="J602" s="38">
        <v>0</v>
      </c>
      <c r="K602" s="57">
        <v>7.8E-2</v>
      </c>
      <c r="L602" s="38">
        <v>0</v>
      </c>
      <c r="M602" s="38">
        <v>1</v>
      </c>
      <c r="N602" s="38">
        <v>0</v>
      </c>
      <c r="O602" s="38">
        <v>0</v>
      </c>
      <c r="P602" s="38">
        <v>2</v>
      </c>
      <c r="Q602" s="38">
        <v>2</v>
      </c>
      <c r="R602" s="57">
        <v>1.0900000000000001</v>
      </c>
      <c r="S602" s="38">
        <v>7</v>
      </c>
      <c r="T602" s="35"/>
      <c r="U602" s="35">
        <v>481</v>
      </c>
      <c r="V602" s="35">
        <v>35</v>
      </c>
      <c r="W602" s="35">
        <v>30</v>
      </c>
      <c r="X602" s="58">
        <v>37735.887315399996</v>
      </c>
      <c r="Y602" s="58">
        <v>18868</v>
      </c>
    </row>
    <row r="603" spans="1:25" s="58" customFormat="1" ht="12">
      <c r="A603" s="56">
        <v>481</v>
      </c>
      <c r="B603" s="35">
        <v>481035035</v>
      </c>
      <c r="C603" s="37" t="s">
        <v>537</v>
      </c>
      <c r="D603" s="38">
        <v>96</v>
      </c>
      <c r="E603" s="38">
        <v>0</v>
      </c>
      <c r="F603" s="38">
        <v>110</v>
      </c>
      <c r="G603" s="38">
        <v>587</v>
      </c>
      <c r="H603" s="38">
        <v>68</v>
      </c>
      <c r="I603" s="38">
        <v>0</v>
      </c>
      <c r="J603" s="38">
        <v>0</v>
      </c>
      <c r="K603" s="57">
        <v>29.835000000000001</v>
      </c>
      <c r="L603" s="38">
        <v>0</v>
      </c>
      <c r="M603" s="38">
        <v>114</v>
      </c>
      <c r="N603" s="38">
        <v>2</v>
      </c>
      <c r="O603" s="38">
        <v>0</v>
      </c>
      <c r="P603" s="38">
        <v>642</v>
      </c>
      <c r="Q603" s="38">
        <v>813</v>
      </c>
      <c r="R603" s="57">
        <v>1.0900000000000001</v>
      </c>
      <c r="S603" s="38">
        <v>11</v>
      </c>
      <c r="T603" s="35"/>
      <c r="U603" s="35">
        <v>481</v>
      </c>
      <c r="V603" s="35">
        <v>35</v>
      </c>
      <c r="W603" s="35">
        <v>35</v>
      </c>
      <c r="X603" s="58">
        <v>14478440.687590498</v>
      </c>
      <c r="Y603" s="58">
        <v>17809</v>
      </c>
    </row>
    <row r="604" spans="1:25" s="58" customFormat="1" ht="12">
      <c r="A604" s="56">
        <v>481</v>
      </c>
      <c r="B604" s="35">
        <v>481035040</v>
      </c>
      <c r="C604" s="37" t="s">
        <v>537</v>
      </c>
      <c r="D604" s="38">
        <v>1</v>
      </c>
      <c r="E604" s="38">
        <v>0</v>
      </c>
      <c r="F604" s="38">
        <v>1</v>
      </c>
      <c r="G604" s="38">
        <v>0</v>
      </c>
      <c r="H604" s="38">
        <v>0</v>
      </c>
      <c r="I604" s="38">
        <v>0</v>
      </c>
      <c r="J604" s="38">
        <v>0</v>
      </c>
      <c r="K604" s="57">
        <v>3.9E-2</v>
      </c>
      <c r="L604" s="38">
        <v>0</v>
      </c>
      <c r="M604" s="38">
        <v>0</v>
      </c>
      <c r="N604" s="38">
        <v>0</v>
      </c>
      <c r="O604" s="38">
        <v>0</v>
      </c>
      <c r="P604" s="38">
        <v>0</v>
      </c>
      <c r="Q604" s="38">
        <v>2</v>
      </c>
      <c r="R604" s="57">
        <v>1.0900000000000001</v>
      </c>
      <c r="S604" s="38">
        <v>6</v>
      </c>
      <c r="T604" s="35"/>
      <c r="U604" s="35">
        <v>481</v>
      </c>
      <c r="V604" s="35">
        <v>35</v>
      </c>
      <c r="W604" s="35">
        <v>40</v>
      </c>
      <c r="X604" s="58">
        <v>16478.870307700003</v>
      </c>
      <c r="Y604" s="58">
        <v>8239</v>
      </c>
    </row>
    <row r="605" spans="1:25" s="58" customFormat="1" ht="12">
      <c r="A605" s="56">
        <v>481</v>
      </c>
      <c r="B605" s="35">
        <v>481035044</v>
      </c>
      <c r="C605" s="37" t="s">
        <v>537</v>
      </c>
      <c r="D605" s="38">
        <v>2</v>
      </c>
      <c r="E605" s="38">
        <v>0</v>
      </c>
      <c r="F605" s="38">
        <v>1</v>
      </c>
      <c r="G605" s="38">
        <v>7</v>
      </c>
      <c r="H605" s="38">
        <v>0</v>
      </c>
      <c r="I605" s="38">
        <v>0</v>
      </c>
      <c r="J605" s="38">
        <v>0</v>
      </c>
      <c r="K605" s="57">
        <v>0.312</v>
      </c>
      <c r="L605" s="38">
        <v>0</v>
      </c>
      <c r="M605" s="38">
        <v>1</v>
      </c>
      <c r="N605" s="38">
        <v>0</v>
      </c>
      <c r="O605" s="38">
        <v>0</v>
      </c>
      <c r="P605" s="38">
        <v>6</v>
      </c>
      <c r="Q605" s="38">
        <v>9</v>
      </c>
      <c r="R605" s="57">
        <v>1.0900000000000001</v>
      </c>
      <c r="S605" s="38">
        <v>11</v>
      </c>
      <c r="T605" s="35"/>
      <c r="U605" s="35">
        <v>481</v>
      </c>
      <c r="V605" s="35">
        <v>35</v>
      </c>
      <c r="W605" s="35">
        <v>44</v>
      </c>
      <c r="X605" s="58">
        <v>150669.45776159997</v>
      </c>
      <c r="Y605" s="58">
        <v>16741</v>
      </c>
    </row>
    <row r="606" spans="1:25" s="58" customFormat="1" ht="12">
      <c r="A606" s="56">
        <v>481</v>
      </c>
      <c r="B606" s="35">
        <v>481035057</v>
      </c>
      <c r="C606" s="37" t="s">
        <v>537</v>
      </c>
      <c r="D606" s="38">
        <v>0</v>
      </c>
      <c r="E606" s="38">
        <v>0</v>
      </c>
      <c r="F606" s="38">
        <v>0</v>
      </c>
      <c r="G606" s="38">
        <v>1</v>
      </c>
      <c r="H606" s="38">
        <v>0</v>
      </c>
      <c r="I606" s="38">
        <v>0</v>
      </c>
      <c r="J606" s="38">
        <v>0</v>
      </c>
      <c r="K606" s="57">
        <v>3.9E-2</v>
      </c>
      <c r="L606" s="38">
        <v>0</v>
      </c>
      <c r="M606" s="38">
        <v>0</v>
      </c>
      <c r="N606" s="38">
        <v>0</v>
      </c>
      <c r="O606" s="38">
        <v>0</v>
      </c>
      <c r="P606" s="38">
        <v>0</v>
      </c>
      <c r="Q606" s="38">
        <v>1</v>
      </c>
      <c r="R606" s="57">
        <v>1.0900000000000001</v>
      </c>
      <c r="S606" s="38">
        <v>12</v>
      </c>
      <c r="T606" s="35"/>
      <c r="U606" s="35">
        <v>481</v>
      </c>
      <c r="V606" s="35">
        <v>35</v>
      </c>
      <c r="W606" s="35">
        <v>57</v>
      </c>
      <c r="X606" s="58">
        <v>11474.763107700001</v>
      </c>
      <c r="Y606" s="58">
        <v>11475</v>
      </c>
    </row>
    <row r="607" spans="1:25" s="58" customFormat="1" ht="12">
      <c r="A607" s="56">
        <v>481</v>
      </c>
      <c r="B607" s="35">
        <v>481035073</v>
      </c>
      <c r="C607" s="37" t="s">
        <v>537</v>
      </c>
      <c r="D607" s="38">
        <v>0</v>
      </c>
      <c r="E607" s="38">
        <v>0</v>
      </c>
      <c r="F607" s="38">
        <v>1</v>
      </c>
      <c r="G607" s="38">
        <v>1</v>
      </c>
      <c r="H607" s="38">
        <v>0</v>
      </c>
      <c r="I607" s="38">
        <v>0</v>
      </c>
      <c r="J607" s="38">
        <v>0</v>
      </c>
      <c r="K607" s="57">
        <v>7.8E-2</v>
      </c>
      <c r="L607" s="38">
        <v>0</v>
      </c>
      <c r="M607" s="38">
        <v>0</v>
      </c>
      <c r="N607" s="38">
        <v>0</v>
      </c>
      <c r="O607" s="38">
        <v>0</v>
      </c>
      <c r="P607" s="38">
        <v>1</v>
      </c>
      <c r="Q607" s="38">
        <v>2</v>
      </c>
      <c r="R607" s="57">
        <v>1.0900000000000001</v>
      </c>
      <c r="S607" s="38">
        <v>6</v>
      </c>
      <c r="T607" s="35"/>
      <c r="U607" s="35">
        <v>481</v>
      </c>
      <c r="V607" s="35">
        <v>35</v>
      </c>
      <c r="W607" s="35">
        <v>73</v>
      </c>
      <c r="X607" s="58">
        <v>28465.105515399999</v>
      </c>
      <c r="Y607" s="58">
        <v>14233</v>
      </c>
    </row>
    <row r="608" spans="1:25" s="58" customFormat="1" ht="12">
      <c r="A608" s="56">
        <v>481</v>
      </c>
      <c r="B608" s="35">
        <v>481035101</v>
      </c>
      <c r="C608" s="37" t="s">
        <v>537</v>
      </c>
      <c r="D608" s="38">
        <v>0</v>
      </c>
      <c r="E608" s="38">
        <v>0</v>
      </c>
      <c r="F608" s="38">
        <v>0</v>
      </c>
      <c r="G608" s="38">
        <v>1</v>
      </c>
      <c r="H608" s="38">
        <v>0</v>
      </c>
      <c r="I608" s="38">
        <v>0</v>
      </c>
      <c r="J608" s="38">
        <v>0</v>
      </c>
      <c r="K608" s="57">
        <v>3.9E-2</v>
      </c>
      <c r="L608" s="38">
        <v>0</v>
      </c>
      <c r="M608" s="38">
        <v>0</v>
      </c>
      <c r="N608" s="38">
        <v>0</v>
      </c>
      <c r="O608" s="38">
        <v>0</v>
      </c>
      <c r="P608" s="38">
        <v>0</v>
      </c>
      <c r="Q608" s="38">
        <v>1</v>
      </c>
      <c r="R608" s="57">
        <v>1.0900000000000001</v>
      </c>
      <c r="S608" s="38">
        <v>3</v>
      </c>
      <c r="T608" s="35"/>
      <c r="U608" s="35">
        <v>481</v>
      </c>
      <c r="V608" s="35">
        <v>35</v>
      </c>
      <c r="W608" s="35">
        <v>101</v>
      </c>
      <c r="X608" s="58">
        <v>11474.763107700001</v>
      </c>
      <c r="Y608" s="58">
        <v>11475</v>
      </c>
    </row>
    <row r="609" spans="1:25" s="58" customFormat="1" ht="12">
      <c r="A609" s="56">
        <v>481</v>
      </c>
      <c r="B609" s="35">
        <v>481035176</v>
      </c>
      <c r="C609" s="37" t="s">
        <v>537</v>
      </c>
      <c r="D609" s="38">
        <v>1</v>
      </c>
      <c r="E609" s="38">
        <v>0</v>
      </c>
      <c r="F609" s="38">
        <v>0</v>
      </c>
      <c r="G609" s="38">
        <v>0</v>
      </c>
      <c r="H609" s="38">
        <v>0</v>
      </c>
      <c r="I609" s="38">
        <v>0</v>
      </c>
      <c r="J609" s="38">
        <v>0</v>
      </c>
      <c r="K609" s="57">
        <v>0</v>
      </c>
      <c r="L609" s="38">
        <v>0</v>
      </c>
      <c r="M609" s="38">
        <v>0</v>
      </c>
      <c r="N609" s="38">
        <v>0</v>
      </c>
      <c r="O609" s="38">
        <v>0</v>
      </c>
      <c r="P609" s="38">
        <v>0</v>
      </c>
      <c r="Q609" s="38">
        <v>1</v>
      </c>
      <c r="R609" s="57">
        <v>1.0900000000000001</v>
      </c>
      <c r="S609" s="38">
        <v>8</v>
      </c>
      <c r="T609" s="35"/>
      <c r="U609" s="35">
        <v>481</v>
      </c>
      <c r="V609" s="35">
        <v>35</v>
      </c>
      <c r="W609" s="35">
        <v>176</v>
      </c>
      <c r="X609" s="58">
        <v>5061.9081000000006</v>
      </c>
      <c r="Y609" s="58">
        <v>5062</v>
      </c>
    </row>
    <row r="610" spans="1:25" s="58" customFormat="1" ht="12">
      <c r="A610" s="56">
        <v>481</v>
      </c>
      <c r="B610" s="35">
        <v>481035181</v>
      </c>
      <c r="C610" s="37" t="s">
        <v>537</v>
      </c>
      <c r="D610" s="38">
        <v>0</v>
      </c>
      <c r="E610" s="38">
        <v>0</v>
      </c>
      <c r="F610" s="38">
        <v>1</v>
      </c>
      <c r="G610" s="38">
        <v>0</v>
      </c>
      <c r="H610" s="38">
        <v>0</v>
      </c>
      <c r="I610" s="38">
        <v>0</v>
      </c>
      <c r="J610" s="38">
        <v>0</v>
      </c>
      <c r="K610" s="57">
        <v>3.9E-2</v>
      </c>
      <c r="L610" s="38">
        <v>0</v>
      </c>
      <c r="M610" s="38">
        <v>0</v>
      </c>
      <c r="N610" s="38">
        <v>0</v>
      </c>
      <c r="O610" s="38">
        <v>0</v>
      </c>
      <c r="P610" s="38">
        <v>0</v>
      </c>
      <c r="Q610" s="38">
        <v>1</v>
      </c>
      <c r="R610" s="57">
        <v>1.0900000000000001</v>
      </c>
      <c r="S610" s="38">
        <v>10</v>
      </c>
      <c r="T610" s="35"/>
      <c r="U610" s="35">
        <v>481</v>
      </c>
      <c r="V610" s="35">
        <v>35</v>
      </c>
      <c r="W610" s="35">
        <v>181</v>
      </c>
      <c r="X610" s="58">
        <v>11416.9622077</v>
      </c>
      <c r="Y610" s="58">
        <v>11417</v>
      </c>
    </row>
    <row r="611" spans="1:25" s="58" customFormat="1" ht="12">
      <c r="A611" s="56">
        <v>481</v>
      </c>
      <c r="B611" s="35">
        <v>481035189</v>
      </c>
      <c r="C611" s="37" t="s">
        <v>537</v>
      </c>
      <c r="D611" s="38">
        <v>2</v>
      </c>
      <c r="E611" s="38">
        <v>0</v>
      </c>
      <c r="F611" s="38">
        <v>1</v>
      </c>
      <c r="G611" s="38">
        <v>1</v>
      </c>
      <c r="H611" s="38">
        <v>0</v>
      </c>
      <c r="I611" s="38">
        <v>0</v>
      </c>
      <c r="J611" s="38">
        <v>0</v>
      </c>
      <c r="K611" s="57">
        <v>7.8E-2</v>
      </c>
      <c r="L611" s="38">
        <v>0</v>
      </c>
      <c r="M611" s="38">
        <v>1</v>
      </c>
      <c r="N611" s="38">
        <v>0</v>
      </c>
      <c r="O611" s="38">
        <v>0</v>
      </c>
      <c r="P611" s="38">
        <v>2</v>
      </c>
      <c r="Q611" s="38">
        <v>3</v>
      </c>
      <c r="R611" s="57">
        <v>1.0900000000000001</v>
      </c>
      <c r="S611" s="38">
        <v>3</v>
      </c>
      <c r="T611" s="35"/>
      <c r="U611" s="35">
        <v>481</v>
      </c>
      <c r="V611" s="35">
        <v>35</v>
      </c>
      <c r="W611" s="35">
        <v>189</v>
      </c>
      <c r="X611" s="58">
        <v>45478.645315400005</v>
      </c>
      <c r="Y611" s="58">
        <v>15160</v>
      </c>
    </row>
    <row r="612" spans="1:25" s="58" customFormat="1" ht="12">
      <c r="A612" s="56">
        <v>481</v>
      </c>
      <c r="B612" s="35">
        <v>481035212</v>
      </c>
      <c r="C612" s="37" t="s">
        <v>537</v>
      </c>
      <c r="D612" s="38">
        <v>1</v>
      </c>
      <c r="E612" s="38">
        <v>0</v>
      </c>
      <c r="F612" s="38">
        <v>0</v>
      </c>
      <c r="G612" s="38">
        <v>0</v>
      </c>
      <c r="H612" s="38">
        <v>0</v>
      </c>
      <c r="I612" s="38">
        <v>0</v>
      </c>
      <c r="J612" s="38">
        <v>0</v>
      </c>
      <c r="K612" s="57">
        <v>0</v>
      </c>
      <c r="L612" s="38">
        <v>0</v>
      </c>
      <c r="M612" s="38">
        <v>0</v>
      </c>
      <c r="N612" s="38">
        <v>0</v>
      </c>
      <c r="O612" s="38">
        <v>0</v>
      </c>
      <c r="P612" s="38">
        <v>1</v>
      </c>
      <c r="Q612" s="38">
        <v>1</v>
      </c>
      <c r="R612" s="57">
        <v>1.0900000000000001</v>
      </c>
      <c r="S612" s="38">
        <v>5</v>
      </c>
      <c r="T612" s="35"/>
      <c r="U612" s="35">
        <v>481</v>
      </c>
      <c r="V612" s="35">
        <v>35</v>
      </c>
      <c r="W612" s="35">
        <v>212</v>
      </c>
      <c r="X612" s="58">
        <v>10148.0522</v>
      </c>
      <c r="Y612" s="58">
        <v>10148</v>
      </c>
    </row>
    <row r="613" spans="1:25" s="58" customFormat="1" ht="12">
      <c r="A613" s="56">
        <v>481</v>
      </c>
      <c r="B613" s="35">
        <v>481035220</v>
      </c>
      <c r="C613" s="37" t="s">
        <v>537</v>
      </c>
      <c r="D613" s="38">
        <v>2</v>
      </c>
      <c r="E613" s="38">
        <v>0</v>
      </c>
      <c r="F613" s="38">
        <v>2</v>
      </c>
      <c r="G613" s="38">
        <v>2</v>
      </c>
      <c r="H613" s="38">
        <v>0</v>
      </c>
      <c r="I613" s="38">
        <v>0</v>
      </c>
      <c r="J613" s="38">
        <v>0</v>
      </c>
      <c r="K613" s="57">
        <v>0.156</v>
      </c>
      <c r="L613" s="38">
        <v>0</v>
      </c>
      <c r="M613" s="38">
        <v>0</v>
      </c>
      <c r="N613" s="38">
        <v>0</v>
      </c>
      <c r="O613" s="38">
        <v>0</v>
      </c>
      <c r="P613" s="38">
        <v>1</v>
      </c>
      <c r="Q613" s="38">
        <v>5</v>
      </c>
      <c r="R613" s="57">
        <v>1.0900000000000001</v>
      </c>
      <c r="S613" s="38">
        <v>8</v>
      </c>
      <c r="T613" s="35"/>
      <c r="U613" s="35">
        <v>481</v>
      </c>
      <c r="V613" s="35">
        <v>35</v>
      </c>
      <c r="W613" s="35">
        <v>220</v>
      </c>
      <c r="X613" s="58">
        <v>62247.989230800013</v>
      </c>
      <c r="Y613" s="58">
        <v>12450</v>
      </c>
    </row>
    <row r="614" spans="1:25" s="58" customFormat="1" ht="12">
      <c r="A614" s="56">
        <v>481</v>
      </c>
      <c r="B614" s="35">
        <v>481035243</v>
      </c>
      <c r="C614" s="37" t="s">
        <v>537</v>
      </c>
      <c r="D614" s="38">
        <v>1</v>
      </c>
      <c r="E614" s="38">
        <v>0</v>
      </c>
      <c r="F614" s="38">
        <v>0</v>
      </c>
      <c r="G614" s="38">
        <v>1</v>
      </c>
      <c r="H614" s="38">
        <v>0</v>
      </c>
      <c r="I614" s="38">
        <v>0</v>
      </c>
      <c r="J614" s="38">
        <v>0</v>
      </c>
      <c r="K614" s="57">
        <v>3.9E-2</v>
      </c>
      <c r="L614" s="38">
        <v>0</v>
      </c>
      <c r="M614" s="38">
        <v>0</v>
      </c>
      <c r="N614" s="38">
        <v>0</v>
      </c>
      <c r="O614" s="38">
        <v>0</v>
      </c>
      <c r="P614" s="38">
        <v>0</v>
      </c>
      <c r="Q614" s="38">
        <v>2</v>
      </c>
      <c r="R614" s="57">
        <v>1.0900000000000001</v>
      </c>
      <c r="S614" s="38">
        <v>10</v>
      </c>
      <c r="T614" s="35"/>
      <c r="U614" s="35">
        <v>481</v>
      </c>
      <c r="V614" s="35">
        <v>35</v>
      </c>
      <c r="W614" s="35">
        <v>243</v>
      </c>
      <c r="X614" s="58">
        <v>16536.671207700001</v>
      </c>
      <c r="Y614" s="58">
        <v>8268</v>
      </c>
    </row>
    <row r="615" spans="1:25" s="58" customFormat="1" ht="12">
      <c r="A615" s="56">
        <v>481</v>
      </c>
      <c r="B615" s="35">
        <v>481035244</v>
      </c>
      <c r="C615" s="37" t="s">
        <v>537</v>
      </c>
      <c r="D615" s="38">
        <v>1</v>
      </c>
      <c r="E615" s="38">
        <v>0</v>
      </c>
      <c r="F615" s="38">
        <v>0</v>
      </c>
      <c r="G615" s="38">
        <v>11</v>
      </c>
      <c r="H615" s="38">
        <v>0</v>
      </c>
      <c r="I615" s="38">
        <v>0</v>
      </c>
      <c r="J615" s="38">
        <v>0</v>
      </c>
      <c r="K615" s="57">
        <v>0.42899999999999999</v>
      </c>
      <c r="L615" s="38">
        <v>0</v>
      </c>
      <c r="M615" s="38">
        <v>3</v>
      </c>
      <c r="N615" s="38">
        <v>0</v>
      </c>
      <c r="O615" s="38">
        <v>0</v>
      </c>
      <c r="P615" s="38">
        <v>9</v>
      </c>
      <c r="Q615" s="38">
        <v>12</v>
      </c>
      <c r="R615" s="57">
        <v>1.0900000000000001</v>
      </c>
      <c r="S615" s="38">
        <v>10</v>
      </c>
      <c r="T615" s="35"/>
      <c r="U615" s="35">
        <v>481</v>
      </c>
      <c r="V615" s="35">
        <v>35</v>
      </c>
      <c r="W615" s="35">
        <v>244</v>
      </c>
      <c r="X615" s="58">
        <v>204047.0483847</v>
      </c>
      <c r="Y615" s="58">
        <v>17004</v>
      </c>
    </row>
    <row r="616" spans="1:25" s="58" customFormat="1" ht="12">
      <c r="A616" s="56">
        <v>481</v>
      </c>
      <c r="B616" s="35">
        <v>481035285</v>
      </c>
      <c r="C616" s="37" t="s">
        <v>537</v>
      </c>
      <c r="D616" s="38">
        <v>1</v>
      </c>
      <c r="E616" s="38">
        <v>0</v>
      </c>
      <c r="F616" s="38">
        <v>1</v>
      </c>
      <c r="G616" s="38">
        <v>5</v>
      </c>
      <c r="H616" s="38">
        <v>0</v>
      </c>
      <c r="I616" s="38">
        <v>0</v>
      </c>
      <c r="J616" s="38">
        <v>0</v>
      </c>
      <c r="K616" s="57">
        <v>0.23400000000000001</v>
      </c>
      <c r="L616" s="38">
        <v>0</v>
      </c>
      <c r="M616" s="38">
        <v>0</v>
      </c>
      <c r="N616" s="38">
        <v>0</v>
      </c>
      <c r="O616" s="38">
        <v>0</v>
      </c>
      <c r="P616" s="38">
        <v>5</v>
      </c>
      <c r="Q616" s="38">
        <v>7</v>
      </c>
      <c r="R616" s="57">
        <v>1.0900000000000001</v>
      </c>
      <c r="S616" s="38">
        <v>9</v>
      </c>
      <c r="T616" s="35"/>
      <c r="U616" s="35">
        <v>481</v>
      </c>
      <c r="V616" s="35">
        <v>35</v>
      </c>
      <c r="W616" s="35">
        <v>285</v>
      </c>
      <c r="X616" s="58">
        <v>107474.60334620002</v>
      </c>
      <c r="Y616" s="58">
        <v>15354</v>
      </c>
    </row>
    <row r="617" spans="1:25" s="58" customFormat="1" ht="12">
      <c r="A617" s="56">
        <v>481</v>
      </c>
      <c r="B617" s="35">
        <v>481035307</v>
      </c>
      <c r="C617" s="37" t="s">
        <v>537</v>
      </c>
      <c r="D617" s="38">
        <v>0</v>
      </c>
      <c r="E617" s="38">
        <v>0</v>
      </c>
      <c r="F617" s="38">
        <v>1</v>
      </c>
      <c r="G617" s="38">
        <v>0</v>
      </c>
      <c r="H617" s="38">
        <v>0</v>
      </c>
      <c r="I617" s="38">
        <v>0</v>
      </c>
      <c r="J617" s="38">
        <v>0</v>
      </c>
      <c r="K617" s="57">
        <v>3.9E-2</v>
      </c>
      <c r="L617" s="38">
        <v>0</v>
      </c>
      <c r="M617" s="38">
        <v>0</v>
      </c>
      <c r="N617" s="38">
        <v>0</v>
      </c>
      <c r="O617" s="38">
        <v>0</v>
      </c>
      <c r="P617" s="38">
        <v>0</v>
      </c>
      <c r="Q617" s="38">
        <v>1</v>
      </c>
      <c r="R617" s="57">
        <v>1.0900000000000001</v>
      </c>
      <c r="S617" s="38">
        <v>4</v>
      </c>
      <c r="T617" s="35"/>
      <c r="U617" s="35">
        <v>481</v>
      </c>
      <c r="V617" s="35">
        <v>35</v>
      </c>
      <c r="W617" s="35">
        <v>307</v>
      </c>
      <c r="X617" s="58">
        <v>11416.9622077</v>
      </c>
      <c r="Y617" s="58">
        <v>11417</v>
      </c>
    </row>
    <row r="618" spans="1:25" s="58" customFormat="1" ht="12">
      <c r="A618" s="56">
        <v>481</v>
      </c>
      <c r="B618" s="35">
        <v>481035336</v>
      </c>
      <c r="C618" s="37" t="s">
        <v>537</v>
      </c>
      <c r="D618" s="38">
        <v>0</v>
      </c>
      <c r="E618" s="38">
        <v>0</v>
      </c>
      <c r="F618" s="38">
        <v>0</v>
      </c>
      <c r="G618" s="38">
        <v>1</v>
      </c>
      <c r="H618" s="38">
        <v>1</v>
      </c>
      <c r="I618" s="38">
        <v>0</v>
      </c>
      <c r="J618" s="38">
        <v>0</v>
      </c>
      <c r="K618" s="57">
        <v>7.8E-2</v>
      </c>
      <c r="L618" s="38">
        <v>0</v>
      </c>
      <c r="M618" s="38">
        <v>1</v>
      </c>
      <c r="N618" s="38">
        <v>0</v>
      </c>
      <c r="O618" s="38">
        <v>0</v>
      </c>
      <c r="P618" s="38">
        <v>2</v>
      </c>
      <c r="Q618" s="38">
        <v>2</v>
      </c>
      <c r="R618" s="57">
        <v>1.0900000000000001</v>
      </c>
      <c r="S618" s="38">
        <v>8</v>
      </c>
      <c r="T618" s="35"/>
      <c r="U618" s="35">
        <v>481</v>
      </c>
      <c r="V618" s="35">
        <v>35</v>
      </c>
      <c r="W618" s="35">
        <v>336</v>
      </c>
      <c r="X618" s="58">
        <v>38145.864515400004</v>
      </c>
      <c r="Y618" s="58">
        <v>19073</v>
      </c>
    </row>
    <row r="619" spans="1:25" s="58" customFormat="1" ht="12">
      <c r="A619" s="56">
        <v>482</v>
      </c>
      <c r="B619" s="35">
        <v>482204007</v>
      </c>
      <c r="C619" s="37" t="s">
        <v>538</v>
      </c>
      <c r="D619" s="38">
        <v>0</v>
      </c>
      <c r="E619" s="38">
        <v>0</v>
      </c>
      <c r="F619" s="38">
        <v>11</v>
      </c>
      <c r="G619" s="38">
        <v>57</v>
      </c>
      <c r="H619" s="38">
        <v>22</v>
      </c>
      <c r="I619" s="38">
        <v>0</v>
      </c>
      <c r="J619" s="38">
        <v>0</v>
      </c>
      <c r="K619" s="57">
        <v>3.51</v>
      </c>
      <c r="L619" s="38">
        <v>0</v>
      </c>
      <c r="M619" s="38">
        <v>0</v>
      </c>
      <c r="N619" s="38">
        <v>0</v>
      </c>
      <c r="O619" s="38">
        <v>0</v>
      </c>
      <c r="P619" s="38">
        <v>18</v>
      </c>
      <c r="Q619" s="38">
        <v>90</v>
      </c>
      <c r="R619" s="57">
        <v>1</v>
      </c>
      <c r="S619" s="38">
        <v>7</v>
      </c>
      <c r="T619" s="35"/>
      <c r="U619" s="35">
        <v>482</v>
      </c>
      <c r="V619" s="35">
        <v>204</v>
      </c>
      <c r="W619" s="35">
        <v>7</v>
      </c>
      <c r="X619" s="58">
        <v>1053936.4011999997</v>
      </c>
      <c r="Y619" s="58">
        <v>11710</v>
      </c>
    </row>
    <row r="620" spans="1:25" s="58" customFormat="1" ht="12">
      <c r="A620" s="56">
        <v>482</v>
      </c>
      <c r="B620" s="35">
        <v>482204030</v>
      </c>
      <c r="C620" s="37" t="s">
        <v>538</v>
      </c>
      <c r="D620" s="38">
        <v>0</v>
      </c>
      <c r="E620" s="38">
        <v>0</v>
      </c>
      <c r="F620" s="38">
        <v>0</v>
      </c>
      <c r="G620" s="38">
        <v>0</v>
      </c>
      <c r="H620" s="38">
        <v>1</v>
      </c>
      <c r="I620" s="38">
        <v>0</v>
      </c>
      <c r="J620" s="38">
        <v>0</v>
      </c>
      <c r="K620" s="57">
        <v>3.9E-2</v>
      </c>
      <c r="L620" s="38">
        <v>0</v>
      </c>
      <c r="M620" s="38">
        <v>0</v>
      </c>
      <c r="N620" s="38">
        <v>0</v>
      </c>
      <c r="O620" s="38">
        <v>0</v>
      </c>
      <c r="P620" s="38">
        <v>0</v>
      </c>
      <c r="Q620" s="38">
        <v>1</v>
      </c>
      <c r="R620" s="57">
        <v>1</v>
      </c>
      <c r="S620" s="38">
        <v>7</v>
      </c>
      <c r="T620" s="35"/>
      <c r="U620" s="35">
        <v>482</v>
      </c>
      <c r="V620" s="35">
        <v>204</v>
      </c>
      <c r="W620" s="35">
        <v>30</v>
      </c>
      <c r="X620" s="58">
        <v>10331.643680000001</v>
      </c>
      <c r="Y620" s="58">
        <v>10332</v>
      </c>
    </row>
    <row r="621" spans="1:25" s="58" customFormat="1" ht="12">
      <c r="A621" s="56">
        <v>482</v>
      </c>
      <c r="B621" s="35">
        <v>482204038</v>
      </c>
      <c r="C621" s="37" t="s">
        <v>538</v>
      </c>
      <c r="D621" s="38">
        <v>0</v>
      </c>
      <c r="E621" s="38">
        <v>0</v>
      </c>
      <c r="F621" s="38">
        <v>0</v>
      </c>
      <c r="G621" s="38">
        <v>1</v>
      </c>
      <c r="H621" s="38">
        <v>0</v>
      </c>
      <c r="I621" s="38">
        <v>0</v>
      </c>
      <c r="J621" s="38">
        <v>0</v>
      </c>
      <c r="K621" s="57">
        <v>3.9E-2</v>
      </c>
      <c r="L621" s="38">
        <v>0</v>
      </c>
      <c r="M621" s="38">
        <v>0</v>
      </c>
      <c r="N621" s="38">
        <v>0</v>
      </c>
      <c r="O621" s="38">
        <v>0</v>
      </c>
      <c r="P621" s="38">
        <v>0</v>
      </c>
      <c r="Q621" s="38">
        <v>1</v>
      </c>
      <c r="R621" s="57">
        <v>1</v>
      </c>
      <c r="S621" s="38">
        <v>2</v>
      </c>
      <c r="T621" s="35"/>
      <c r="U621" s="35">
        <v>482</v>
      </c>
      <c r="V621" s="35">
        <v>204</v>
      </c>
      <c r="W621" s="35">
        <v>38</v>
      </c>
      <c r="X621" s="58">
        <v>10705.36368</v>
      </c>
      <c r="Y621" s="58">
        <v>10705</v>
      </c>
    </row>
    <row r="622" spans="1:25" s="58" customFormat="1" ht="12">
      <c r="A622" s="56">
        <v>482</v>
      </c>
      <c r="B622" s="35">
        <v>482204105</v>
      </c>
      <c r="C622" s="37" t="s">
        <v>538</v>
      </c>
      <c r="D622" s="38">
        <v>0</v>
      </c>
      <c r="E622" s="38">
        <v>0</v>
      </c>
      <c r="F622" s="38">
        <v>0</v>
      </c>
      <c r="G622" s="38">
        <v>1</v>
      </c>
      <c r="H622" s="38">
        <v>1</v>
      </c>
      <c r="I622" s="38">
        <v>0</v>
      </c>
      <c r="J622" s="38">
        <v>0</v>
      </c>
      <c r="K622" s="57">
        <v>7.8E-2</v>
      </c>
      <c r="L622" s="38">
        <v>0</v>
      </c>
      <c r="M622" s="38">
        <v>0</v>
      </c>
      <c r="N622" s="38">
        <v>0</v>
      </c>
      <c r="O622" s="38">
        <v>0</v>
      </c>
      <c r="P622" s="38">
        <v>0</v>
      </c>
      <c r="Q622" s="38">
        <v>2</v>
      </c>
      <c r="R622" s="57">
        <v>1</v>
      </c>
      <c r="S622" s="38">
        <v>3</v>
      </c>
      <c r="T622" s="35"/>
      <c r="U622" s="35">
        <v>482</v>
      </c>
      <c r="V622" s="35">
        <v>204</v>
      </c>
      <c r="W622" s="35">
        <v>105</v>
      </c>
      <c r="X622" s="58">
        <v>21037.007360000003</v>
      </c>
      <c r="Y622" s="58">
        <v>10519</v>
      </c>
    </row>
    <row r="623" spans="1:25" s="58" customFormat="1" ht="12">
      <c r="A623" s="56">
        <v>482</v>
      </c>
      <c r="B623" s="35">
        <v>482204128</v>
      </c>
      <c r="C623" s="37" t="s">
        <v>538</v>
      </c>
      <c r="D623" s="38">
        <v>0</v>
      </c>
      <c r="E623" s="38">
        <v>0</v>
      </c>
      <c r="F623" s="38">
        <v>0</v>
      </c>
      <c r="G623" s="38">
        <v>1</v>
      </c>
      <c r="H623" s="38">
        <v>0</v>
      </c>
      <c r="I623" s="38">
        <v>0</v>
      </c>
      <c r="J623" s="38">
        <v>0</v>
      </c>
      <c r="K623" s="57">
        <v>3.9E-2</v>
      </c>
      <c r="L623" s="38">
        <v>0</v>
      </c>
      <c r="M623" s="38">
        <v>0</v>
      </c>
      <c r="N623" s="38">
        <v>0</v>
      </c>
      <c r="O623" s="38">
        <v>0</v>
      </c>
      <c r="P623" s="38">
        <v>0</v>
      </c>
      <c r="Q623" s="38">
        <v>1</v>
      </c>
      <c r="R623" s="57">
        <v>1</v>
      </c>
      <c r="S623" s="38">
        <v>10</v>
      </c>
      <c r="T623" s="35"/>
      <c r="U623" s="35">
        <v>482</v>
      </c>
      <c r="V623" s="35">
        <v>204</v>
      </c>
      <c r="W623" s="35">
        <v>128</v>
      </c>
      <c r="X623" s="58">
        <v>10705.36368</v>
      </c>
      <c r="Y623" s="58">
        <v>10705</v>
      </c>
    </row>
    <row r="624" spans="1:25" s="58" customFormat="1" ht="12">
      <c r="A624" s="56">
        <v>482</v>
      </c>
      <c r="B624" s="35">
        <v>482204164</v>
      </c>
      <c r="C624" s="37" t="s">
        <v>538</v>
      </c>
      <c r="D624" s="38">
        <v>0</v>
      </c>
      <c r="E624" s="38">
        <v>0</v>
      </c>
      <c r="F624" s="38">
        <v>1</v>
      </c>
      <c r="G624" s="38">
        <v>1</v>
      </c>
      <c r="H624" s="38">
        <v>0</v>
      </c>
      <c r="I624" s="38">
        <v>0</v>
      </c>
      <c r="J624" s="38">
        <v>0</v>
      </c>
      <c r="K624" s="57">
        <v>7.8E-2</v>
      </c>
      <c r="L624" s="38">
        <v>0</v>
      </c>
      <c r="M624" s="38">
        <v>0</v>
      </c>
      <c r="N624" s="38">
        <v>0</v>
      </c>
      <c r="O624" s="38">
        <v>0</v>
      </c>
      <c r="P624" s="38">
        <v>0</v>
      </c>
      <c r="Q624" s="38">
        <v>2</v>
      </c>
      <c r="R624" s="57">
        <v>1</v>
      </c>
      <c r="S624" s="38">
        <v>3</v>
      </c>
      <c r="T624" s="35"/>
      <c r="U624" s="35">
        <v>482</v>
      </c>
      <c r="V624" s="35">
        <v>204</v>
      </c>
      <c r="W624" s="35">
        <v>164</v>
      </c>
      <c r="X624" s="58">
        <v>21357.697359999998</v>
      </c>
      <c r="Y624" s="58">
        <v>10679</v>
      </c>
    </row>
    <row r="625" spans="1:25" s="58" customFormat="1" ht="12">
      <c r="A625" s="56">
        <v>482</v>
      </c>
      <c r="B625" s="35">
        <v>482204204</v>
      </c>
      <c r="C625" s="37" t="s">
        <v>538</v>
      </c>
      <c r="D625" s="38">
        <v>0</v>
      </c>
      <c r="E625" s="38">
        <v>0</v>
      </c>
      <c r="F625" s="38">
        <v>12</v>
      </c>
      <c r="G625" s="38">
        <v>66</v>
      </c>
      <c r="H625" s="38">
        <v>43</v>
      </c>
      <c r="I625" s="38">
        <v>0</v>
      </c>
      <c r="J625" s="38">
        <v>0</v>
      </c>
      <c r="K625" s="57">
        <v>4.7190000000000003</v>
      </c>
      <c r="L625" s="38">
        <v>0</v>
      </c>
      <c r="M625" s="38">
        <v>0</v>
      </c>
      <c r="N625" s="38">
        <v>0</v>
      </c>
      <c r="O625" s="38">
        <v>0</v>
      </c>
      <c r="P625" s="38">
        <v>8</v>
      </c>
      <c r="Q625" s="38">
        <v>121</v>
      </c>
      <c r="R625" s="57">
        <v>1</v>
      </c>
      <c r="S625" s="38">
        <v>3</v>
      </c>
      <c r="T625" s="35"/>
      <c r="U625" s="35">
        <v>482</v>
      </c>
      <c r="V625" s="35">
        <v>204</v>
      </c>
      <c r="W625" s="35">
        <v>204</v>
      </c>
      <c r="X625" s="58">
        <v>1313941.2452799999</v>
      </c>
      <c r="Y625" s="58">
        <v>10859</v>
      </c>
    </row>
    <row r="626" spans="1:25" s="58" customFormat="1" ht="12">
      <c r="A626" s="56">
        <v>482</v>
      </c>
      <c r="B626" s="35">
        <v>482204745</v>
      </c>
      <c r="C626" s="37" t="s">
        <v>538</v>
      </c>
      <c r="D626" s="38">
        <v>0</v>
      </c>
      <c r="E626" s="38">
        <v>0</v>
      </c>
      <c r="F626" s="38">
        <v>4</v>
      </c>
      <c r="G626" s="38">
        <v>12</v>
      </c>
      <c r="H626" s="38">
        <v>16</v>
      </c>
      <c r="I626" s="38">
        <v>0</v>
      </c>
      <c r="J626" s="38">
        <v>0</v>
      </c>
      <c r="K626" s="57">
        <v>1.248</v>
      </c>
      <c r="L626" s="38">
        <v>0</v>
      </c>
      <c r="M626" s="38">
        <v>0</v>
      </c>
      <c r="N626" s="38">
        <v>0</v>
      </c>
      <c r="O626" s="38">
        <v>0</v>
      </c>
      <c r="P626" s="38">
        <v>4</v>
      </c>
      <c r="Q626" s="38">
        <v>32</v>
      </c>
      <c r="R626" s="57">
        <v>1</v>
      </c>
      <c r="S626" s="38">
        <v>4</v>
      </c>
      <c r="T626" s="35"/>
      <c r="U626" s="35">
        <v>482</v>
      </c>
      <c r="V626" s="35">
        <v>204</v>
      </c>
      <c r="W626" s="35">
        <v>745</v>
      </c>
      <c r="X626" s="58">
        <v>354621.03775999998</v>
      </c>
      <c r="Y626" s="58">
        <v>11082</v>
      </c>
    </row>
    <row r="627" spans="1:25" s="58" customFormat="1" ht="12">
      <c r="A627" s="56">
        <v>482</v>
      </c>
      <c r="B627" s="35">
        <v>482204773</v>
      </c>
      <c r="C627" s="37" t="s">
        <v>538</v>
      </c>
      <c r="D627" s="38">
        <v>0</v>
      </c>
      <c r="E627" s="38">
        <v>0</v>
      </c>
      <c r="F627" s="38">
        <v>4</v>
      </c>
      <c r="G627" s="38">
        <v>23</v>
      </c>
      <c r="H627" s="38">
        <v>11</v>
      </c>
      <c r="I627" s="38">
        <v>0</v>
      </c>
      <c r="J627" s="38">
        <v>0</v>
      </c>
      <c r="K627" s="57">
        <v>1.482</v>
      </c>
      <c r="L627" s="38">
        <v>0</v>
      </c>
      <c r="M627" s="38">
        <v>0</v>
      </c>
      <c r="N627" s="38">
        <v>0</v>
      </c>
      <c r="O627" s="38">
        <v>0</v>
      </c>
      <c r="P627" s="38">
        <v>3</v>
      </c>
      <c r="Q627" s="38">
        <v>38</v>
      </c>
      <c r="R627" s="57">
        <v>1</v>
      </c>
      <c r="S627" s="38">
        <v>6</v>
      </c>
      <c r="T627" s="35"/>
      <c r="U627" s="35">
        <v>482</v>
      </c>
      <c r="V627" s="35">
        <v>204</v>
      </c>
      <c r="W627" s="35">
        <v>773</v>
      </c>
      <c r="X627" s="58">
        <v>417958.43983999995</v>
      </c>
      <c r="Y627" s="58">
        <v>10999</v>
      </c>
    </row>
    <row r="628" spans="1:25" s="58" customFormat="1" ht="12">
      <c r="A628" s="56">
        <v>483</v>
      </c>
      <c r="B628" s="35">
        <v>483239020</v>
      </c>
      <c r="C628" s="37" t="s">
        <v>539</v>
      </c>
      <c r="D628" s="38">
        <v>0</v>
      </c>
      <c r="E628" s="38">
        <v>0</v>
      </c>
      <c r="F628" s="38">
        <v>0</v>
      </c>
      <c r="G628" s="38">
        <v>3</v>
      </c>
      <c r="H628" s="38">
        <v>10</v>
      </c>
      <c r="I628" s="38">
        <v>8</v>
      </c>
      <c r="J628" s="38">
        <v>0</v>
      </c>
      <c r="K628" s="57">
        <v>0.81899999999999995</v>
      </c>
      <c r="L628" s="38">
        <v>0</v>
      </c>
      <c r="M628" s="38">
        <v>0</v>
      </c>
      <c r="N628" s="38">
        <v>1</v>
      </c>
      <c r="O628" s="38">
        <v>0</v>
      </c>
      <c r="P628" s="38">
        <v>12</v>
      </c>
      <c r="Q628" s="38">
        <v>21</v>
      </c>
      <c r="R628" s="57">
        <v>1.038</v>
      </c>
      <c r="S628" s="38">
        <v>10</v>
      </c>
      <c r="T628" s="35"/>
      <c r="U628" s="35">
        <v>483</v>
      </c>
      <c r="V628" s="35">
        <v>239</v>
      </c>
      <c r="W628" s="35">
        <v>20</v>
      </c>
      <c r="X628" s="58">
        <v>325030.13221893995</v>
      </c>
      <c r="Y628" s="58">
        <v>15478</v>
      </c>
    </row>
    <row r="629" spans="1:25" s="58" customFormat="1" ht="12">
      <c r="A629" s="56">
        <v>483</v>
      </c>
      <c r="B629" s="35">
        <v>483239036</v>
      </c>
      <c r="C629" s="37" t="s">
        <v>539</v>
      </c>
      <c r="D629" s="38">
        <v>0</v>
      </c>
      <c r="E629" s="38">
        <v>0</v>
      </c>
      <c r="F629" s="38">
        <v>0</v>
      </c>
      <c r="G629" s="38">
        <v>1</v>
      </c>
      <c r="H629" s="38">
        <v>13</v>
      </c>
      <c r="I629" s="38">
        <v>8</v>
      </c>
      <c r="J629" s="38">
        <v>0</v>
      </c>
      <c r="K629" s="57">
        <v>0.85799999999999998</v>
      </c>
      <c r="L629" s="38">
        <v>0</v>
      </c>
      <c r="M629" s="38">
        <v>0</v>
      </c>
      <c r="N629" s="38">
        <v>0</v>
      </c>
      <c r="O629" s="38">
        <v>0</v>
      </c>
      <c r="P629" s="38">
        <v>4</v>
      </c>
      <c r="Q629" s="38">
        <v>22</v>
      </c>
      <c r="R629" s="57">
        <v>1.038</v>
      </c>
      <c r="S629" s="38">
        <v>7</v>
      </c>
      <c r="T629" s="35"/>
      <c r="U629" s="35">
        <v>483</v>
      </c>
      <c r="V629" s="35">
        <v>239</v>
      </c>
      <c r="W629" s="35">
        <v>36</v>
      </c>
      <c r="X629" s="58">
        <v>273077.64725508</v>
      </c>
      <c r="Y629" s="58">
        <v>12413</v>
      </c>
    </row>
    <row r="630" spans="1:25" s="58" customFormat="1" ht="12">
      <c r="A630" s="56">
        <v>483</v>
      </c>
      <c r="B630" s="35">
        <v>483239052</v>
      </c>
      <c r="C630" s="37" t="s">
        <v>539</v>
      </c>
      <c r="D630" s="38">
        <v>0</v>
      </c>
      <c r="E630" s="38">
        <v>0</v>
      </c>
      <c r="F630" s="38">
        <v>0</v>
      </c>
      <c r="G630" s="38">
        <v>10</v>
      </c>
      <c r="H630" s="38">
        <v>19</v>
      </c>
      <c r="I630" s="38">
        <v>17</v>
      </c>
      <c r="J630" s="38">
        <v>0</v>
      </c>
      <c r="K630" s="57">
        <v>1.794</v>
      </c>
      <c r="L630" s="38">
        <v>0</v>
      </c>
      <c r="M630" s="38">
        <v>0</v>
      </c>
      <c r="N630" s="38">
        <v>0</v>
      </c>
      <c r="O630" s="38">
        <v>0</v>
      </c>
      <c r="P630" s="38">
        <v>6</v>
      </c>
      <c r="Q630" s="38">
        <v>46</v>
      </c>
      <c r="R630" s="57">
        <v>1.038</v>
      </c>
      <c r="S630" s="38">
        <v>7</v>
      </c>
      <c r="T630" s="35"/>
      <c r="U630" s="35">
        <v>483</v>
      </c>
      <c r="V630" s="35">
        <v>239</v>
      </c>
      <c r="W630" s="35">
        <v>52</v>
      </c>
      <c r="X630" s="58">
        <v>561138.38000243995</v>
      </c>
      <c r="Y630" s="58">
        <v>12199</v>
      </c>
    </row>
    <row r="631" spans="1:25" s="58" customFormat="1" ht="12">
      <c r="A631" s="56">
        <v>483</v>
      </c>
      <c r="B631" s="35">
        <v>483239082</v>
      </c>
      <c r="C631" s="37" t="s">
        <v>539</v>
      </c>
      <c r="D631" s="38">
        <v>0</v>
      </c>
      <c r="E631" s="38">
        <v>0</v>
      </c>
      <c r="F631" s="38">
        <v>0</v>
      </c>
      <c r="G631" s="38">
        <v>1</v>
      </c>
      <c r="H631" s="38">
        <v>3</v>
      </c>
      <c r="I631" s="38">
        <v>7</v>
      </c>
      <c r="J631" s="38">
        <v>0</v>
      </c>
      <c r="K631" s="57">
        <v>0.42899999999999999</v>
      </c>
      <c r="L631" s="38">
        <v>0</v>
      </c>
      <c r="M631" s="38">
        <v>0</v>
      </c>
      <c r="N631" s="38">
        <v>0</v>
      </c>
      <c r="O631" s="38">
        <v>0</v>
      </c>
      <c r="P631" s="38">
        <v>2</v>
      </c>
      <c r="Q631" s="38">
        <v>11</v>
      </c>
      <c r="R631" s="57">
        <v>1.038</v>
      </c>
      <c r="S631" s="38">
        <v>2</v>
      </c>
      <c r="T631" s="35"/>
      <c r="U631" s="35">
        <v>483</v>
      </c>
      <c r="V631" s="35">
        <v>239</v>
      </c>
      <c r="W631" s="35">
        <v>82</v>
      </c>
      <c r="X631" s="58">
        <v>140083.40699753998</v>
      </c>
      <c r="Y631" s="58">
        <v>12735</v>
      </c>
    </row>
    <row r="632" spans="1:25" s="58" customFormat="1" ht="12">
      <c r="A632" s="56">
        <v>483</v>
      </c>
      <c r="B632" s="35">
        <v>483239096</v>
      </c>
      <c r="C632" s="37" t="s">
        <v>539</v>
      </c>
      <c r="D632" s="38">
        <v>0</v>
      </c>
      <c r="E632" s="38">
        <v>0</v>
      </c>
      <c r="F632" s="38">
        <v>0</v>
      </c>
      <c r="G632" s="38">
        <v>6</v>
      </c>
      <c r="H632" s="38">
        <v>3</v>
      </c>
      <c r="I632" s="38">
        <v>1</v>
      </c>
      <c r="J632" s="38">
        <v>0</v>
      </c>
      <c r="K632" s="57">
        <v>0.39</v>
      </c>
      <c r="L632" s="38">
        <v>0</v>
      </c>
      <c r="M632" s="38">
        <v>0</v>
      </c>
      <c r="N632" s="38">
        <v>0</v>
      </c>
      <c r="O632" s="38">
        <v>0</v>
      </c>
      <c r="P632" s="38">
        <v>3</v>
      </c>
      <c r="Q632" s="38">
        <v>10</v>
      </c>
      <c r="R632" s="57">
        <v>1.038</v>
      </c>
      <c r="S632" s="38">
        <v>8</v>
      </c>
      <c r="T632" s="35"/>
      <c r="U632" s="35">
        <v>483</v>
      </c>
      <c r="V632" s="35">
        <v>239</v>
      </c>
      <c r="W632" s="35">
        <v>96</v>
      </c>
      <c r="X632" s="58">
        <v>128920.69214140002</v>
      </c>
      <c r="Y632" s="58">
        <v>12892</v>
      </c>
    </row>
    <row r="633" spans="1:25" s="58" customFormat="1" ht="12">
      <c r="A633" s="56">
        <v>483</v>
      </c>
      <c r="B633" s="35">
        <v>483239118</v>
      </c>
      <c r="C633" s="37" t="s">
        <v>539</v>
      </c>
      <c r="D633" s="38">
        <v>0</v>
      </c>
      <c r="E633" s="38">
        <v>0</v>
      </c>
      <c r="F633" s="38">
        <v>0</v>
      </c>
      <c r="G633" s="38">
        <v>2</v>
      </c>
      <c r="H633" s="38">
        <v>1</v>
      </c>
      <c r="I633" s="38">
        <v>0</v>
      </c>
      <c r="J633" s="38">
        <v>0</v>
      </c>
      <c r="K633" s="57">
        <v>0.11700000000000001</v>
      </c>
      <c r="L633" s="38">
        <v>0</v>
      </c>
      <c r="M633" s="38">
        <v>0</v>
      </c>
      <c r="N633" s="38">
        <v>0</v>
      </c>
      <c r="O633" s="38">
        <v>0</v>
      </c>
      <c r="P633" s="38">
        <v>0</v>
      </c>
      <c r="Q633" s="38">
        <v>3</v>
      </c>
      <c r="R633" s="57">
        <v>1.038</v>
      </c>
      <c r="S633" s="38">
        <v>6</v>
      </c>
      <c r="T633" s="35"/>
      <c r="U633" s="35">
        <v>483</v>
      </c>
      <c r="V633" s="35">
        <v>239</v>
      </c>
      <c r="W633" s="35">
        <v>118</v>
      </c>
      <c r="X633" s="58">
        <v>32699.445028419999</v>
      </c>
      <c r="Y633" s="58">
        <v>10900</v>
      </c>
    </row>
    <row r="634" spans="1:25" s="58" customFormat="1" ht="12">
      <c r="A634" s="56">
        <v>483</v>
      </c>
      <c r="B634" s="35">
        <v>483239131</v>
      </c>
      <c r="C634" s="37" t="s">
        <v>539</v>
      </c>
      <c r="D634" s="38">
        <v>0</v>
      </c>
      <c r="E634" s="38">
        <v>0</v>
      </c>
      <c r="F634" s="38">
        <v>0</v>
      </c>
      <c r="G634" s="38">
        <v>0</v>
      </c>
      <c r="H634" s="38">
        <v>0</v>
      </c>
      <c r="I634" s="38">
        <v>3</v>
      </c>
      <c r="J634" s="38">
        <v>0</v>
      </c>
      <c r="K634" s="57">
        <v>0.11700000000000001</v>
      </c>
      <c r="L634" s="38">
        <v>0</v>
      </c>
      <c r="M634" s="38">
        <v>0</v>
      </c>
      <c r="N634" s="38">
        <v>0</v>
      </c>
      <c r="O634" s="38">
        <v>0</v>
      </c>
      <c r="P634" s="38">
        <v>2</v>
      </c>
      <c r="Q634" s="38">
        <v>3</v>
      </c>
      <c r="R634" s="57">
        <v>1.038</v>
      </c>
      <c r="S634" s="38">
        <v>2</v>
      </c>
      <c r="T634" s="35"/>
      <c r="U634" s="35">
        <v>483</v>
      </c>
      <c r="V634" s="35">
        <v>239</v>
      </c>
      <c r="W634" s="35">
        <v>131</v>
      </c>
      <c r="X634" s="58">
        <v>46668.553928419999</v>
      </c>
      <c r="Y634" s="58">
        <v>15556</v>
      </c>
    </row>
    <row r="635" spans="1:25" s="58" customFormat="1" ht="12">
      <c r="A635" s="56">
        <v>483</v>
      </c>
      <c r="B635" s="35">
        <v>483239145</v>
      </c>
      <c r="C635" s="37" t="s">
        <v>539</v>
      </c>
      <c r="D635" s="38">
        <v>0</v>
      </c>
      <c r="E635" s="38">
        <v>0</v>
      </c>
      <c r="F635" s="38">
        <v>0</v>
      </c>
      <c r="G635" s="38">
        <v>5</v>
      </c>
      <c r="H635" s="38">
        <v>3</v>
      </c>
      <c r="I635" s="38">
        <v>0</v>
      </c>
      <c r="J635" s="38">
        <v>0</v>
      </c>
      <c r="K635" s="57">
        <v>0.312</v>
      </c>
      <c r="L635" s="38">
        <v>0</v>
      </c>
      <c r="M635" s="38">
        <v>0</v>
      </c>
      <c r="N635" s="38">
        <v>0</v>
      </c>
      <c r="O635" s="38">
        <v>0</v>
      </c>
      <c r="P635" s="38">
        <v>3</v>
      </c>
      <c r="Q635" s="38">
        <v>8</v>
      </c>
      <c r="R635" s="57">
        <v>1.038</v>
      </c>
      <c r="S635" s="38">
        <v>5</v>
      </c>
      <c r="T635" s="35"/>
      <c r="U635" s="35">
        <v>483</v>
      </c>
      <c r="V635" s="35">
        <v>239</v>
      </c>
      <c r="W635" s="35">
        <v>145</v>
      </c>
      <c r="X635" s="58">
        <v>101671.42572912</v>
      </c>
      <c r="Y635" s="58">
        <v>12709</v>
      </c>
    </row>
    <row r="636" spans="1:25" s="58" customFormat="1" ht="12">
      <c r="A636" s="56">
        <v>483</v>
      </c>
      <c r="B636" s="35">
        <v>483239171</v>
      </c>
      <c r="C636" s="37" t="s">
        <v>539</v>
      </c>
      <c r="D636" s="38">
        <v>0</v>
      </c>
      <c r="E636" s="38">
        <v>0</v>
      </c>
      <c r="F636" s="38">
        <v>0</v>
      </c>
      <c r="G636" s="38">
        <v>1</v>
      </c>
      <c r="H636" s="38">
        <v>3</v>
      </c>
      <c r="I636" s="38">
        <v>10</v>
      </c>
      <c r="J636" s="38">
        <v>0</v>
      </c>
      <c r="K636" s="57">
        <v>0.54600000000000004</v>
      </c>
      <c r="L636" s="38">
        <v>0</v>
      </c>
      <c r="M636" s="38">
        <v>0</v>
      </c>
      <c r="N636" s="38">
        <v>0</v>
      </c>
      <c r="O636" s="38">
        <v>0</v>
      </c>
      <c r="P636" s="38">
        <v>9</v>
      </c>
      <c r="Q636" s="38">
        <v>14</v>
      </c>
      <c r="R636" s="57">
        <v>1.038</v>
      </c>
      <c r="S636" s="38">
        <v>4</v>
      </c>
      <c r="T636" s="35"/>
      <c r="U636" s="35">
        <v>483</v>
      </c>
      <c r="V636" s="35">
        <v>239</v>
      </c>
      <c r="W636" s="35">
        <v>171</v>
      </c>
      <c r="X636" s="58">
        <v>211549.72784595998</v>
      </c>
      <c r="Y636" s="58">
        <v>15111</v>
      </c>
    </row>
    <row r="637" spans="1:25" s="58" customFormat="1" ht="12">
      <c r="A637" s="56">
        <v>483</v>
      </c>
      <c r="B637" s="35">
        <v>483239172</v>
      </c>
      <c r="C637" s="37" t="s">
        <v>539</v>
      </c>
      <c r="D637" s="38">
        <v>0</v>
      </c>
      <c r="E637" s="38">
        <v>0</v>
      </c>
      <c r="F637" s="38">
        <v>0</v>
      </c>
      <c r="G637" s="38">
        <v>1</v>
      </c>
      <c r="H637" s="38">
        <v>3</v>
      </c>
      <c r="I637" s="38">
        <v>0</v>
      </c>
      <c r="J637" s="38">
        <v>0</v>
      </c>
      <c r="K637" s="57">
        <v>0.156</v>
      </c>
      <c r="L637" s="38">
        <v>0</v>
      </c>
      <c r="M637" s="38">
        <v>0</v>
      </c>
      <c r="N637" s="38">
        <v>0</v>
      </c>
      <c r="O637" s="38">
        <v>0</v>
      </c>
      <c r="P637" s="38">
        <v>3</v>
      </c>
      <c r="Q637" s="38">
        <v>4</v>
      </c>
      <c r="R637" s="57">
        <v>1.038</v>
      </c>
      <c r="S637" s="38">
        <v>8</v>
      </c>
      <c r="T637" s="35"/>
      <c r="U637" s="35">
        <v>483</v>
      </c>
      <c r="V637" s="35">
        <v>239</v>
      </c>
      <c r="W637" s="35">
        <v>172</v>
      </c>
      <c r="X637" s="58">
        <v>61152.680044559995</v>
      </c>
      <c r="Y637" s="58">
        <v>15288</v>
      </c>
    </row>
    <row r="638" spans="1:25" s="58" customFormat="1" ht="12">
      <c r="A638" s="56">
        <v>483</v>
      </c>
      <c r="B638" s="35">
        <v>483239182</v>
      </c>
      <c r="C638" s="37" t="s">
        <v>539</v>
      </c>
      <c r="D638" s="38">
        <v>0</v>
      </c>
      <c r="E638" s="38">
        <v>0</v>
      </c>
      <c r="F638" s="38">
        <v>0</v>
      </c>
      <c r="G638" s="38">
        <v>4</v>
      </c>
      <c r="H638" s="38">
        <v>9</v>
      </c>
      <c r="I638" s="38">
        <v>20</v>
      </c>
      <c r="J638" s="38">
        <v>0</v>
      </c>
      <c r="K638" s="57">
        <v>1.2869999999999999</v>
      </c>
      <c r="L638" s="38">
        <v>0</v>
      </c>
      <c r="M638" s="38">
        <v>0</v>
      </c>
      <c r="N638" s="38">
        <v>0</v>
      </c>
      <c r="O638" s="38">
        <v>0</v>
      </c>
      <c r="P638" s="38">
        <v>8</v>
      </c>
      <c r="Q638" s="38">
        <v>33</v>
      </c>
      <c r="R638" s="57">
        <v>1.038</v>
      </c>
      <c r="S638" s="38">
        <v>8</v>
      </c>
      <c r="T638" s="35"/>
      <c r="U638" s="35">
        <v>483</v>
      </c>
      <c r="V638" s="35">
        <v>239</v>
      </c>
      <c r="W638" s="35">
        <v>182</v>
      </c>
      <c r="X638" s="58">
        <v>440757.89799261995</v>
      </c>
      <c r="Y638" s="58">
        <v>13356</v>
      </c>
    </row>
    <row r="639" spans="1:25" s="58" customFormat="1" ht="12">
      <c r="A639" s="56">
        <v>483</v>
      </c>
      <c r="B639" s="35">
        <v>483239231</v>
      </c>
      <c r="C639" s="37" t="s">
        <v>539</v>
      </c>
      <c r="D639" s="38">
        <v>0</v>
      </c>
      <c r="E639" s="38">
        <v>0</v>
      </c>
      <c r="F639" s="38">
        <v>0</v>
      </c>
      <c r="G639" s="38">
        <v>0</v>
      </c>
      <c r="H639" s="38">
        <v>2</v>
      </c>
      <c r="I639" s="38">
        <v>11</v>
      </c>
      <c r="J639" s="38">
        <v>0</v>
      </c>
      <c r="K639" s="57">
        <v>0.50700000000000001</v>
      </c>
      <c r="L639" s="38">
        <v>0</v>
      </c>
      <c r="M639" s="38">
        <v>0</v>
      </c>
      <c r="N639" s="38">
        <v>0</v>
      </c>
      <c r="O639" s="38">
        <v>0</v>
      </c>
      <c r="P639" s="38">
        <v>2</v>
      </c>
      <c r="Q639" s="38">
        <v>13</v>
      </c>
      <c r="R639" s="57">
        <v>1.038</v>
      </c>
      <c r="S639" s="38">
        <v>4</v>
      </c>
      <c r="T639" s="35"/>
      <c r="U639" s="35">
        <v>483</v>
      </c>
      <c r="V639" s="35">
        <v>239</v>
      </c>
      <c r="W639" s="35">
        <v>231</v>
      </c>
      <c r="X639" s="58">
        <v>169493.62440981998</v>
      </c>
      <c r="Y639" s="58">
        <v>13038</v>
      </c>
    </row>
    <row r="640" spans="1:25" s="58" customFormat="1" ht="12">
      <c r="A640" s="56">
        <v>483</v>
      </c>
      <c r="B640" s="35">
        <v>483239239</v>
      </c>
      <c r="C640" s="37" t="s">
        <v>539</v>
      </c>
      <c r="D640" s="38">
        <v>0</v>
      </c>
      <c r="E640" s="38">
        <v>0</v>
      </c>
      <c r="F640" s="38">
        <v>0</v>
      </c>
      <c r="G640" s="38">
        <v>41</v>
      </c>
      <c r="H640" s="38">
        <v>148</v>
      </c>
      <c r="I640" s="38">
        <v>115</v>
      </c>
      <c r="J640" s="38">
        <v>0</v>
      </c>
      <c r="K640" s="57">
        <v>11.856</v>
      </c>
      <c r="L640" s="38">
        <v>0</v>
      </c>
      <c r="M640" s="38">
        <v>1</v>
      </c>
      <c r="N640" s="38">
        <v>2</v>
      </c>
      <c r="O640" s="38">
        <v>1</v>
      </c>
      <c r="P640" s="38">
        <v>69</v>
      </c>
      <c r="Q640" s="38">
        <v>304</v>
      </c>
      <c r="R640" s="57">
        <v>1.038</v>
      </c>
      <c r="S640" s="38">
        <v>7</v>
      </c>
      <c r="T640" s="35"/>
      <c r="U640" s="35">
        <v>483</v>
      </c>
      <c r="V640" s="35">
        <v>239</v>
      </c>
      <c r="W640" s="35">
        <v>239</v>
      </c>
      <c r="X640" s="58">
        <v>3882907.1954265609</v>
      </c>
      <c r="Y640" s="58">
        <v>12773</v>
      </c>
    </row>
    <row r="641" spans="1:25" s="58" customFormat="1" ht="12">
      <c r="A641" s="56">
        <v>483</v>
      </c>
      <c r="B641" s="35">
        <v>483239240</v>
      </c>
      <c r="C641" s="37" t="s">
        <v>539</v>
      </c>
      <c r="D641" s="38">
        <v>0</v>
      </c>
      <c r="E641" s="38">
        <v>0</v>
      </c>
      <c r="F641" s="38">
        <v>0</v>
      </c>
      <c r="G641" s="38">
        <v>2</v>
      </c>
      <c r="H641" s="38">
        <v>0</v>
      </c>
      <c r="I641" s="38">
        <v>0</v>
      </c>
      <c r="J641" s="38">
        <v>0</v>
      </c>
      <c r="K641" s="57">
        <v>7.8E-2</v>
      </c>
      <c r="L641" s="38">
        <v>0</v>
      </c>
      <c r="M641" s="38">
        <v>0</v>
      </c>
      <c r="N641" s="38">
        <v>0</v>
      </c>
      <c r="O641" s="38">
        <v>0</v>
      </c>
      <c r="P641" s="38">
        <v>0</v>
      </c>
      <c r="Q641" s="38">
        <v>2</v>
      </c>
      <c r="R641" s="57">
        <v>1.038</v>
      </c>
      <c r="S641" s="38">
        <v>4</v>
      </c>
      <c r="T641" s="35"/>
      <c r="U641" s="35">
        <v>483</v>
      </c>
      <c r="V641" s="35">
        <v>239</v>
      </c>
      <c r="W641" s="35">
        <v>240</v>
      </c>
      <c r="X641" s="58">
        <v>22060.442432280001</v>
      </c>
      <c r="Y641" s="58">
        <v>11030</v>
      </c>
    </row>
    <row r="642" spans="1:25" s="58" customFormat="1" ht="12">
      <c r="A642" s="56">
        <v>483</v>
      </c>
      <c r="B642" s="35">
        <v>483239243</v>
      </c>
      <c r="C642" s="37" t="s">
        <v>539</v>
      </c>
      <c r="D642" s="38">
        <v>0</v>
      </c>
      <c r="E642" s="38">
        <v>0</v>
      </c>
      <c r="F642" s="38">
        <v>0</v>
      </c>
      <c r="G642" s="38">
        <v>0</v>
      </c>
      <c r="H642" s="38">
        <v>0</v>
      </c>
      <c r="I642" s="38">
        <v>1</v>
      </c>
      <c r="J642" s="38">
        <v>0</v>
      </c>
      <c r="K642" s="57">
        <v>3.9E-2</v>
      </c>
      <c r="L642" s="38">
        <v>0</v>
      </c>
      <c r="M642" s="38">
        <v>0</v>
      </c>
      <c r="N642" s="38">
        <v>0</v>
      </c>
      <c r="O642" s="38">
        <v>0</v>
      </c>
      <c r="P642" s="38">
        <v>0</v>
      </c>
      <c r="Q642" s="38">
        <v>1</v>
      </c>
      <c r="R642" s="57">
        <v>1.038</v>
      </c>
      <c r="S642" s="38">
        <v>10</v>
      </c>
      <c r="T642" s="35"/>
      <c r="U642" s="35">
        <v>483</v>
      </c>
      <c r="V642" s="35">
        <v>239</v>
      </c>
      <c r="W642" s="35">
        <v>243</v>
      </c>
      <c r="X642" s="58">
        <v>12616.906016140003</v>
      </c>
      <c r="Y642" s="58">
        <v>12617</v>
      </c>
    </row>
    <row r="643" spans="1:25" s="58" customFormat="1" ht="12">
      <c r="A643" s="56">
        <v>483</v>
      </c>
      <c r="B643" s="35">
        <v>483239250</v>
      </c>
      <c r="C643" s="37" t="s">
        <v>539</v>
      </c>
      <c r="D643" s="38">
        <v>0</v>
      </c>
      <c r="E643" s="38">
        <v>0</v>
      </c>
      <c r="F643" s="38">
        <v>0</v>
      </c>
      <c r="G643" s="38">
        <v>0</v>
      </c>
      <c r="H643" s="38">
        <v>1</v>
      </c>
      <c r="I643" s="38">
        <v>0</v>
      </c>
      <c r="J643" s="38">
        <v>0</v>
      </c>
      <c r="K643" s="57">
        <v>3.9E-2</v>
      </c>
      <c r="L643" s="38">
        <v>0</v>
      </c>
      <c r="M643" s="38">
        <v>0</v>
      </c>
      <c r="N643" s="38">
        <v>0</v>
      </c>
      <c r="O643" s="38">
        <v>0</v>
      </c>
      <c r="P643" s="38">
        <v>1</v>
      </c>
      <c r="Q643" s="38">
        <v>1</v>
      </c>
      <c r="R643" s="57">
        <v>1.038</v>
      </c>
      <c r="S643" s="38">
        <v>5</v>
      </c>
      <c r="T643" s="35"/>
      <c r="U643" s="35">
        <v>483</v>
      </c>
      <c r="V643" s="35">
        <v>239</v>
      </c>
      <c r="W643" s="35">
        <v>250</v>
      </c>
      <c r="X643" s="58">
        <v>15506.773216140002</v>
      </c>
      <c r="Y643" s="58">
        <v>15507</v>
      </c>
    </row>
    <row r="644" spans="1:25" s="58" customFormat="1" ht="12">
      <c r="A644" s="56">
        <v>483</v>
      </c>
      <c r="B644" s="35">
        <v>483239251</v>
      </c>
      <c r="C644" s="37" t="s">
        <v>539</v>
      </c>
      <c r="D644" s="38">
        <v>0</v>
      </c>
      <c r="E644" s="38">
        <v>0</v>
      </c>
      <c r="F644" s="38">
        <v>0</v>
      </c>
      <c r="G644" s="38">
        <v>0</v>
      </c>
      <c r="H644" s="38">
        <v>0</v>
      </c>
      <c r="I644" s="38">
        <v>1</v>
      </c>
      <c r="J644" s="38">
        <v>0</v>
      </c>
      <c r="K644" s="57">
        <v>3.9E-2</v>
      </c>
      <c r="L644" s="38">
        <v>0</v>
      </c>
      <c r="M644" s="38">
        <v>0</v>
      </c>
      <c r="N644" s="38">
        <v>0</v>
      </c>
      <c r="O644" s="38">
        <v>0</v>
      </c>
      <c r="P644" s="38">
        <v>0</v>
      </c>
      <c r="Q644" s="38">
        <v>1</v>
      </c>
      <c r="R644" s="57">
        <v>1.038</v>
      </c>
      <c r="S644" s="38">
        <v>9</v>
      </c>
      <c r="T644" s="35"/>
      <c r="U644" s="35">
        <v>483</v>
      </c>
      <c r="V644" s="35">
        <v>239</v>
      </c>
      <c r="W644" s="35">
        <v>251</v>
      </c>
      <c r="X644" s="58">
        <v>12616.906016140003</v>
      </c>
      <c r="Y644" s="58">
        <v>12617</v>
      </c>
    </row>
    <row r="645" spans="1:25" s="58" customFormat="1" ht="12">
      <c r="A645" s="56">
        <v>483</v>
      </c>
      <c r="B645" s="35">
        <v>483239261</v>
      </c>
      <c r="C645" s="37" t="s">
        <v>539</v>
      </c>
      <c r="D645" s="38">
        <v>0</v>
      </c>
      <c r="E645" s="38">
        <v>0</v>
      </c>
      <c r="F645" s="38">
        <v>0</v>
      </c>
      <c r="G645" s="38">
        <v>3</v>
      </c>
      <c r="H645" s="38">
        <v>9</v>
      </c>
      <c r="I645" s="38">
        <v>6</v>
      </c>
      <c r="J645" s="38">
        <v>0</v>
      </c>
      <c r="K645" s="57">
        <v>0.70199999999999996</v>
      </c>
      <c r="L645" s="38">
        <v>0</v>
      </c>
      <c r="M645" s="38">
        <v>0</v>
      </c>
      <c r="N645" s="38">
        <v>0</v>
      </c>
      <c r="O645" s="38">
        <v>0</v>
      </c>
      <c r="P645" s="38">
        <v>4</v>
      </c>
      <c r="Q645" s="38">
        <v>18</v>
      </c>
      <c r="R645" s="57">
        <v>1.038</v>
      </c>
      <c r="S645" s="38">
        <v>5</v>
      </c>
      <c r="T645" s="35"/>
      <c r="U645" s="35">
        <v>483</v>
      </c>
      <c r="V645" s="35">
        <v>239</v>
      </c>
      <c r="W645" s="35">
        <v>261</v>
      </c>
      <c r="X645" s="58">
        <v>224014.20559052002</v>
      </c>
      <c r="Y645" s="58">
        <v>12445</v>
      </c>
    </row>
    <row r="646" spans="1:25" s="58" customFormat="1" ht="12">
      <c r="A646" s="56">
        <v>483</v>
      </c>
      <c r="B646" s="35">
        <v>483239310</v>
      </c>
      <c r="C646" s="37" t="s">
        <v>539</v>
      </c>
      <c r="D646" s="38">
        <v>0</v>
      </c>
      <c r="E646" s="38">
        <v>0</v>
      </c>
      <c r="F646" s="38">
        <v>0</v>
      </c>
      <c r="G646" s="38">
        <v>10</v>
      </c>
      <c r="H646" s="38">
        <v>30</v>
      </c>
      <c r="I646" s="38">
        <v>19</v>
      </c>
      <c r="J646" s="38">
        <v>0</v>
      </c>
      <c r="K646" s="57">
        <v>2.3010000000000002</v>
      </c>
      <c r="L646" s="38">
        <v>0</v>
      </c>
      <c r="M646" s="38">
        <v>0</v>
      </c>
      <c r="N646" s="38">
        <v>0</v>
      </c>
      <c r="O646" s="38">
        <v>0</v>
      </c>
      <c r="P646" s="38">
        <v>37</v>
      </c>
      <c r="Q646" s="38">
        <v>59</v>
      </c>
      <c r="R646" s="57">
        <v>1.038</v>
      </c>
      <c r="S646" s="38">
        <v>11</v>
      </c>
      <c r="T646" s="35"/>
      <c r="U646" s="35">
        <v>483</v>
      </c>
      <c r="V646" s="35">
        <v>239</v>
      </c>
      <c r="W646" s="35">
        <v>310</v>
      </c>
      <c r="X646" s="58">
        <v>939944.85235226015</v>
      </c>
      <c r="Y646" s="58">
        <v>15931</v>
      </c>
    </row>
    <row r="647" spans="1:25" s="58" customFormat="1" ht="12">
      <c r="A647" s="56">
        <v>483</v>
      </c>
      <c r="B647" s="35">
        <v>483239336</v>
      </c>
      <c r="C647" s="37" t="s">
        <v>539</v>
      </c>
      <c r="D647" s="38">
        <v>0</v>
      </c>
      <c r="E647" s="38">
        <v>0</v>
      </c>
      <c r="F647" s="38">
        <v>0</v>
      </c>
      <c r="G647" s="38">
        <v>0</v>
      </c>
      <c r="H647" s="38">
        <v>0</v>
      </c>
      <c r="I647" s="38">
        <v>1</v>
      </c>
      <c r="J647" s="38">
        <v>0</v>
      </c>
      <c r="K647" s="57">
        <v>3.9E-2</v>
      </c>
      <c r="L647" s="38">
        <v>0</v>
      </c>
      <c r="M647" s="38">
        <v>0</v>
      </c>
      <c r="N647" s="38">
        <v>0</v>
      </c>
      <c r="O647" s="38">
        <v>0</v>
      </c>
      <c r="P647" s="38">
        <v>1</v>
      </c>
      <c r="Q647" s="38">
        <v>1</v>
      </c>
      <c r="R647" s="57">
        <v>1.038</v>
      </c>
      <c r="S647" s="38">
        <v>8</v>
      </c>
      <c r="T647" s="35"/>
      <c r="U647" s="35">
        <v>483</v>
      </c>
      <c r="V647" s="35">
        <v>239</v>
      </c>
      <c r="W647" s="35">
        <v>336</v>
      </c>
      <c r="X647" s="58">
        <v>18685.389696140002</v>
      </c>
      <c r="Y647" s="58">
        <v>18685</v>
      </c>
    </row>
    <row r="648" spans="1:25" s="58" customFormat="1" ht="12">
      <c r="A648" s="56">
        <v>483</v>
      </c>
      <c r="B648" s="35">
        <v>483239625</v>
      </c>
      <c r="C648" s="37" t="s">
        <v>539</v>
      </c>
      <c r="D648" s="38">
        <v>0</v>
      </c>
      <c r="E648" s="38">
        <v>0</v>
      </c>
      <c r="F648" s="38">
        <v>0</v>
      </c>
      <c r="G648" s="38">
        <v>0</v>
      </c>
      <c r="H648" s="38">
        <v>1</v>
      </c>
      <c r="I648" s="38">
        <v>3</v>
      </c>
      <c r="J648" s="38">
        <v>0</v>
      </c>
      <c r="K648" s="57">
        <v>0.156</v>
      </c>
      <c r="L648" s="38">
        <v>0</v>
      </c>
      <c r="M648" s="38">
        <v>0</v>
      </c>
      <c r="N648" s="38">
        <v>0</v>
      </c>
      <c r="O648" s="38">
        <v>0</v>
      </c>
      <c r="P648" s="38">
        <v>1</v>
      </c>
      <c r="Q648" s="38">
        <v>4</v>
      </c>
      <c r="R648" s="57">
        <v>1.038</v>
      </c>
      <c r="S648" s="38">
        <v>6</v>
      </c>
      <c r="T648" s="35"/>
      <c r="U648" s="35">
        <v>483</v>
      </c>
      <c r="V648" s="35">
        <v>239</v>
      </c>
      <c r="W648" s="35">
        <v>625</v>
      </c>
      <c r="X648" s="58">
        <v>53823.80828456</v>
      </c>
      <c r="Y648" s="58">
        <v>13456</v>
      </c>
    </row>
    <row r="649" spans="1:25" s="58" customFormat="1" ht="12">
      <c r="A649" s="56">
        <v>483</v>
      </c>
      <c r="B649" s="35">
        <v>483239665</v>
      </c>
      <c r="C649" s="37" t="s">
        <v>539</v>
      </c>
      <c r="D649" s="38">
        <v>0</v>
      </c>
      <c r="E649" s="38">
        <v>0</v>
      </c>
      <c r="F649" s="38">
        <v>0</v>
      </c>
      <c r="G649" s="38">
        <v>1</v>
      </c>
      <c r="H649" s="38">
        <v>1</v>
      </c>
      <c r="I649" s="38">
        <v>5</v>
      </c>
      <c r="J649" s="38">
        <v>0</v>
      </c>
      <c r="K649" s="57">
        <v>0.27300000000000002</v>
      </c>
      <c r="L649" s="38">
        <v>0</v>
      </c>
      <c r="M649" s="38">
        <v>0</v>
      </c>
      <c r="N649" s="38">
        <v>0</v>
      </c>
      <c r="O649" s="38">
        <v>0</v>
      </c>
      <c r="P649" s="38">
        <v>2</v>
      </c>
      <c r="Q649" s="38">
        <v>7</v>
      </c>
      <c r="R649" s="57">
        <v>1.038</v>
      </c>
      <c r="S649" s="38">
        <v>5</v>
      </c>
      <c r="T649" s="35"/>
      <c r="U649" s="35">
        <v>483</v>
      </c>
      <c r="V649" s="35">
        <v>239</v>
      </c>
      <c r="W649" s="35">
        <v>665</v>
      </c>
      <c r="X649" s="58">
        <v>94489.295132980027</v>
      </c>
      <c r="Y649" s="58">
        <v>13498</v>
      </c>
    </row>
    <row r="650" spans="1:25" s="58" customFormat="1" ht="12">
      <c r="A650" s="56">
        <v>483</v>
      </c>
      <c r="B650" s="35">
        <v>483239740</v>
      </c>
      <c r="C650" s="37" t="s">
        <v>539</v>
      </c>
      <c r="D650" s="38">
        <v>0</v>
      </c>
      <c r="E650" s="38">
        <v>0</v>
      </c>
      <c r="F650" s="38">
        <v>0</v>
      </c>
      <c r="G650" s="38">
        <v>0</v>
      </c>
      <c r="H650" s="38">
        <v>1</v>
      </c>
      <c r="I650" s="38">
        <v>4</v>
      </c>
      <c r="J650" s="38">
        <v>0</v>
      </c>
      <c r="K650" s="57">
        <v>0.19500000000000001</v>
      </c>
      <c r="L650" s="38">
        <v>0</v>
      </c>
      <c r="M650" s="38">
        <v>0</v>
      </c>
      <c r="N650" s="38">
        <v>0</v>
      </c>
      <c r="O650" s="38">
        <v>0</v>
      </c>
      <c r="P650" s="38">
        <v>0</v>
      </c>
      <c r="Q650" s="38">
        <v>5</v>
      </c>
      <c r="R650" s="57">
        <v>1.038</v>
      </c>
      <c r="S650" s="38">
        <v>5</v>
      </c>
      <c r="T650" s="35"/>
      <c r="U650" s="35">
        <v>483</v>
      </c>
      <c r="V650" s="35">
        <v>239</v>
      </c>
      <c r="W650" s="35">
        <v>740</v>
      </c>
      <c r="X650" s="58">
        <v>61106.6266607</v>
      </c>
      <c r="Y650" s="58">
        <v>12221</v>
      </c>
    </row>
    <row r="651" spans="1:25" s="58" customFormat="1" ht="12">
      <c r="A651" s="56">
        <v>483</v>
      </c>
      <c r="B651" s="35">
        <v>483239760</v>
      </c>
      <c r="C651" s="37" t="s">
        <v>539</v>
      </c>
      <c r="D651" s="38">
        <v>0</v>
      </c>
      <c r="E651" s="38">
        <v>0</v>
      </c>
      <c r="F651" s="38">
        <v>0</v>
      </c>
      <c r="G651" s="38">
        <v>0</v>
      </c>
      <c r="H651" s="38">
        <v>15</v>
      </c>
      <c r="I651" s="38">
        <v>28</v>
      </c>
      <c r="J651" s="38">
        <v>0</v>
      </c>
      <c r="K651" s="57">
        <v>1.677</v>
      </c>
      <c r="L651" s="38">
        <v>0</v>
      </c>
      <c r="M651" s="38">
        <v>0</v>
      </c>
      <c r="N651" s="38">
        <v>1</v>
      </c>
      <c r="O651" s="38">
        <v>0</v>
      </c>
      <c r="P651" s="38">
        <v>8</v>
      </c>
      <c r="Q651" s="38">
        <v>43</v>
      </c>
      <c r="R651" s="57">
        <v>1.038</v>
      </c>
      <c r="S651" s="38">
        <v>5</v>
      </c>
      <c r="T651" s="35"/>
      <c r="U651" s="35">
        <v>483</v>
      </c>
      <c r="V651" s="35">
        <v>239</v>
      </c>
      <c r="W651" s="35">
        <v>760</v>
      </c>
      <c r="X651" s="58">
        <v>554780.2147540201</v>
      </c>
      <c r="Y651" s="58">
        <v>12902</v>
      </c>
    </row>
    <row r="652" spans="1:25" s="58" customFormat="1" ht="12">
      <c r="A652" s="56">
        <v>484</v>
      </c>
      <c r="B652" s="35">
        <v>484035001</v>
      </c>
      <c r="C652" s="37" t="s">
        <v>540</v>
      </c>
      <c r="D652" s="38">
        <v>0</v>
      </c>
      <c r="E652" s="38">
        <v>0</v>
      </c>
      <c r="F652" s="38">
        <v>0</v>
      </c>
      <c r="G652" s="38">
        <v>0</v>
      </c>
      <c r="H652" s="38">
        <v>0</v>
      </c>
      <c r="I652" s="38">
        <v>1</v>
      </c>
      <c r="J652" s="38">
        <v>0</v>
      </c>
      <c r="K652" s="57">
        <v>3.9E-2</v>
      </c>
      <c r="L652" s="38">
        <v>0</v>
      </c>
      <c r="M652" s="38">
        <v>0</v>
      </c>
      <c r="N652" s="38">
        <v>0</v>
      </c>
      <c r="O652" s="38">
        <v>0</v>
      </c>
      <c r="P652" s="38">
        <v>1</v>
      </c>
      <c r="Q652" s="38">
        <v>1</v>
      </c>
      <c r="R652" s="57">
        <v>1.0900000000000001</v>
      </c>
      <c r="S652" s="38">
        <v>7</v>
      </c>
      <c r="T652" s="35"/>
      <c r="U652" s="35">
        <v>484</v>
      </c>
      <c r="V652" s="35">
        <v>35</v>
      </c>
      <c r="W652" s="35">
        <v>1</v>
      </c>
      <c r="X652" s="58">
        <v>19086.079307700002</v>
      </c>
      <c r="Y652" s="58">
        <v>19086</v>
      </c>
    </row>
    <row r="653" spans="1:25" s="58" customFormat="1" ht="12">
      <c r="A653" s="56">
        <v>484</v>
      </c>
      <c r="B653" s="35">
        <v>484035018</v>
      </c>
      <c r="C653" s="37" t="s">
        <v>540</v>
      </c>
      <c r="D653" s="38">
        <v>0</v>
      </c>
      <c r="E653" s="38">
        <v>0</v>
      </c>
      <c r="F653" s="38">
        <v>0</v>
      </c>
      <c r="G653" s="38">
        <v>0</v>
      </c>
      <c r="H653" s="38">
        <v>2</v>
      </c>
      <c r="I653" s="38">
        <v>1</v>
      </c>
      <c r="J653" s="38">
        <v>0</v>
      </c>
      <c r="K653" s="57">
        <v>0.11700000000000001</v>
      </c>
      <c r="L653" s="38">
        <v>0</v>
      </c>
      <c r="M653" s="38">
        <v>0</v>
      </c>
      <c r="N653" s="38">
        <v>0</v>
      </c>
      <c r="O653" s="38">
        <v>1</v>
      </c>
      <c r="P653" s="38">
        <v>1</v>
      </c>
      <c r="Q653" s="38">
        <v>3</v>
      </c>
      <c r="R653" s="57">
        <v>1.0900000000000001</v>
      </c>
      <c r="S653" s="38">
        <v>10</v>
      </c>
      <c r="T653" s="35"/>
      <c r="U653" s="35">
        <v>484</v>
      </c>
      <c r="V653" s="35">
        <v>35</v>
      </c>
      <c r="W653" s="35">
        <v>18</v>
      </c>
      <c r="X653" s="58">
        <v>45475.346823099993</v>
      </c>
      <c r="Y653" s="58">
        <v>15158</v>
      </c>
    </row>
    <row r="654" spans="1:25" s="58" customFormat="1" ht="12">
      <c r="A654" s="56">
        <v>484</v>
      </c>
      <c r="B654" s="35">
        <v>484035035</v>
      </c>
      <c r="C654" s="37" t="s">
        <v>540</v>
      </c>
      <c r="D654" s="38">
        <v>0</v>
      </c>
      <c r="E654" s="38">
        <v>0</v>
      </c>
      <c r="F654" s="38">
        <v>0</v>
      </c>
      <c r="G654" s="38">
        <v>109</v>
      </c>
      <c r="H654" s="38">
        <v>610</v>
      </c>
      <c r="I654" s="38">
        <v>536</v>
      </c>
      <c r="J654" s="38">
        <v>0</v>
      </c>
      <c r="K654" s="57">
        <v>48.945</v>
      </c>
      <c r="L654" s="38">
        <v>0</v>
      </c>
      <c r="M654" s="38">
        <v>31</v>
      </c>
      <c r="N654" s="38">
        <v>121</v>
      </c>
      <c r="O654" s="38">
        <v>83</v>
      </c>
      <c r="P654" s="38">
        <v>1075</v>
      </c>
      <c r="Q654" s="38">
        <v>1255</v>
      </c>
      <c r="R654" s="57">
        <v>1.0900000000000001</v>
      </c>
      <c r="S654" s="38">
        <v>11</v>
      </c>
      <c r="T654" s="35"/>
      <c r="U654" s="35">
        <v>484</v>
      </c>
      <c r="V654" s="35">
        <v>35</v>
      </c>
      <c r="W654" s="35">
        <v>35</v>
      </c>
      <c r="X654" s="58">
        <v>23979091.274763498</v>
      </c>
      <c r="Y654" s="58">
        <v>19107</v>
      </c>
    </row>
    <row r="655" spans="1:25" s="58" customFormat="1" ht="12">
      <c r="A655" s="56">
        <v>484</v>
      </c>
      <c r="B655" s="35">
        <v>484035044</v>
      </c>
      <c r="C655" s="37" t="s">
        <v>540</v>
      </c>
      <c r="D655" s="38">
        <v>0</v>
      </c>
      <c r="E655" s="38">
        <v>0</v>
      </c>
      <c r="F655" s="38">
        <v>0</v>
      </c>
      <c r="G655" s="38">
        <v>0</v>
      </c>
      <c r="H655" s="38">
        <v>2</v>
      </c>
      <c r="I655" s="38">
        <v>3</v>
      </c>
      <c r="J655" s="38">
        <v>0</v>
      </c>
      <c r="K655" s="57">
        <v>0.19500000000000001</v>
      </c>
      <c r="L655" s="38">
        <v>0</v>
      </c>
      <c r="M655" s="38">
        <v>0</v>
      </c>
      <c r="N655" s="38">
        <v>0</v>
      </c>
      <c r="O655" s="38">
        <v>0</v>
      </c>
      <c r="P655" s="38">
        <v>3</v>
      </c>
      <c r="Q655" s="38">
        <v>5</v>
      </c>
      <c r="R655" s="57">
        <v>1.0900000000000001</v>
      </c>
      <c r="S655" s="38">
        <v>11</v>
      </c>
      <c r="T655" s="35"/>
      <c r="U655" s="35">
        <v>484</v>
      </c>
      <c r="V655" s="35">
        <v>35</v>
      </c>
      <c r="W655" s="35">
        <v>44</v>
      </c>
      <c r="X655" s="58">
        <v>84443.919338500011</v>
      </c>
      <c r="Y655" s="58">
        <v>16889</v>
      </c>
    </row>
    <row r="656" spans="1:25" s="58" customFormat="1" ht="12">
      <c r="A656" s="56">
        <v>484</v>
      </c>
      <c r="B656" s="35">
        <v>484035046</v>
      </c>
      <c r="C656" s="37" t="s">
        <v>540</v>
      </c>
      <c r="D656" s="38">
        <v>0</v>
      </c>
      <c r="E656" s="38">
        <v>0</v>
      </c>
      <c r="F656" s="38">
        <v>0</v>
      </c>
      <c r="G656" s="38">
        <v>0</v>
      </c>
      <c r="H656" s="38">
        <v>0</v>
      </c>
      <c r="I656" s="38">
        <v>1</v>
      </c>
      <c r="J656" s="38">
        <v>0</v>
      </c>
      <c r="K656" s="57">
        <v>3.9E-2</v>
      </c>
      <c r="L656" s="38">
        <v>0</v>
      </c>
      <c r="M656" s="38">
        <v>0</v>
      </c>
      <c r="N656" s="38">
        <v>0</v>
      </c>
      <c r="O656" s="38">
        <v>0</v>
      </c>
      <c r="P656" s="38">
        <v>0</v>
      </c>
      <c r="Q656" s="38">
        <v>1</v>
      </c>
      <c r="R656" s="57">
        <v>1.0900000000000001</v>
      </c>
      <c r="S656" s="38">
        <v>3</v>
      </c>
      <c r="T656" s="35"/>
      <c r="U656" s="35">
        <v>484</v>
      </c>
      <c r="V656" s="35">
        <v>35</v>
      </c>
      <c r="W656" s="35">
        <v>46</v>
      </c>
      <c r="X656" s="58">
        <v>13129.027107700003</v>
      </c>
      <c r="Y656" s="58">
        <v>13129</v>
      </c>
    </row>
    <row r="657" spans="1:25" s="58" customFormat="1" ht="12">
      <c r="A657" s="56">
        <v>484</v>
      </c>
      <c r="B657" s="35">
        <v>484035050</v>
      </c>
      <c r="C657" s="37" t="s">
        <v>540</v>
      </c>
      <c r="D657" s="38">
        <v>0</v>
      </c>
      <c r="E657" s="38">
        <v>0</v>
      </c>
      <c r="F657" s="38">
        <v>0</v>
      </c>
      <c r="G657" s="38">
        <v>0</v>
      </c>
      <c r="H657" s="38">
        <v>0</v>
      </c>
      <c r="I657" s="38">
        <v>1</v>
      </c>
      <c r="J657" s="38">
        <v>0</v>
      </c>
      <c r="K657" s="57">
        <v>3.9E-2</v>
      </c>
      <c r="L657" s="38">
        <v>0</v>
      </c>
      <c r="M657" s="38">
        <v>0</v>
      </c>
      <c r="N657" s="38">
        <v>0</v>
      </c>
      <c r="O657" s="38">
        <v>0</v>
      </c>
      <c r="P657" s="38">
        <v>1</v>
      </c>
      <c r="Q657" s="38">
        <v>1</v>
      </c>
      <c r="R657" s="57">
        <v>1.0900000000000001</v>
      </c>
      <c r="S657" s="38">
        <v>5</v>
      </c>
      <c r="T657" s="35"/>
      <c r="U657" s="35">
        <v>484</v>
      </c>
      <c r="V657" s="35">
        <v>35</v>
      </c>
      <c r="W657" s="35">
        <v>50</v>
      </c>
      <c r="X657" s="58">
        <v>18215.171207700005</v>
      </c>
      <c r="Y657" s="58">
        <v>18215</v>
      </c>
    </row>
    <row r="658" spans="1:25" s="58" customFormat="1" ht="12">
      <c r="A658" s="56">
        <v>484</v>
      </c>
      <c r="B658" s="35">
        <v>484035093</v>
      </c>
      <c r="C658" s="37" t="s">
        <v>540</v>
      </c>
      <c r="D658" s="38">
        <v>0</v>
      </c>
      <c r="E658" s="38">
        <v>0</v>
      </c>
      <c r="F658" s="38">
        <v>0</v>
      </c>
      <c r="G658" s="38">
        <v>0</v>
      </c>
      <c r="H658" s="38">
        <v>0</v>
      </c>
      <c r="I658" s="38">
        <v>1</v>
      </c>
      <c r="J658" s="38">
        <v>0</v>
      </c>
      <c r="K658" s="57">
        <v>3.9E-2</v>
      </c>
      <c r="L658" s="38">
        <v>0</v>
      </c>
      <c r="M658" s="38">
        <v>0</v>
      </c>
      <c r="N658" s="38">
        <v>0</v>
      </c>
      <c r="O658" s="38">
        <v>0</v>
      </c>
      <c r="P658" s="38">
        <v>1</v>
      </c>
      <c r="Q658" s="38">
        <v>1</v>
      </c>
      <c r="R658" s="57">
        <v>1.0900000000000001</v>
      </c>
      <c r="S658" s="38">
        <v>11</v>
      </c>
      <c r="T658" s="35"/>
      <c r="U658" s="35">
        <v>484</v>
      </c>
      <c r="V658" s="35">
        <v>35</v>
      </c>
      <c r="W658" s="35">
        <v>93</v>
      </c>
      <c r="X658" s="58">
        <v>20774.907107699997</v>
      </c>
      <c r="Y658" s="58">
        <v>20775</v>
      </c>
    </row>
    <row r="659" spans="1:25" s="58" customFormat="1" ht="12">
      <c r="A659" s="56">
        <v>484</v>
      </c>
      <c r="B659" s="35">
        <v>484035133</v>
      </c>
      <c r="C659" s="37" t="s">
        <v>540</v>
      </c>
      <c r="D659" s="38">
        <v>0</v>
      </c>
      <c r="E659" s="38">
        <v>0</v>
      </c>
      <c r="F659" s="38">
        <v>0</v>
      </c>
      <c r="G659" s="38">
        <v>0</v>
      </c>
      <c r="H659" s="38">
        <v>0</v>
      </c>
      <c r="I659" s="38">
        <v>1</v>
      </c>
      <c r="J659" s="38">
        <v>0</v>
      </c>
      <c r="K659" s="57">
        <v>3.9E-2</v>
      </c>
      <c r="L659" s="38">
        <v>0</v>
      </c>
      <c r="M659" s="38">
        <v>0</v>
      </c>
      <c r="N659" s="38">
        <v>0</v>
      </c>
      <c r="O659" s="38">
        <v>0</v>
      </c>
      <c r="P659" s="38">
        <v>0</v>
      </c>
      <c r="Q659" s="38">
        <v>1</v>
      </c>
      <c r="R659" s="57">
        <v>1.0900000000000001</v>
      </c>
      <c r="S659" s="38">
        <v>9</v>
      </c>
      <c r="T659" s="35"/>
      <c r="U659" s="35">
        <v>484</v>
      </c>
      <c r="V659" s="35">
        <v>35</v>
      </c>
      <c r="W659" s="35">
        <v>133</v>
      </c>
      <c r="X659" s="58">
        <v>13129.027107700003</v>
      </c>
      <c r="Y659" s="58">
        <v>13129</v>
      </c>
    </row>
    <row r="660" spans="1:25" s="58" customFormat="1" ht="12">
      <c r="A660" s="56">
        <v>484</v>
      </c>
      <c r="B660" s="35">
        <v>484035163</v>
      </c>
      <c r="C660" s="37" t="s">
        <v>540</v>
      </c>
      <c r="D660" s="38">
        <v>0</v>
      </c>
      <c r="E660" s="38">
        <v>0</v>
      </c>
      <c r="F660" s="38">
        <v>0</v>
      </c>
      <c r="G660" s="38">
        <v>0</v>
      </c>
      <c r="H660" s="38">
        <v>0</v>
      </c>
      <c r="I660" s="38">
        <v>1</v>
      </c>
      <c r="J660" s="38">
        <v>0</v>
      </c>
      <c r="K660" s="57">
        <v>3.9E-2</v>
      </c>
      <c r="L660" s="38">
        <v>0</v>
      </c>
      <c r="M660" s="38">
        <v>0</v>
      </c>
      <c r="N660" s="38">
        <v>0</v>
      </c>
      <c r="O660" s="38">
        <v>0</v>
      </c>
      <c r="P660" s="38">
        <v>0</v>
      </c>
      <c r="Q660" s="38">
        <v>1</v>
      </c>
      <c r="R660" s="57">
        <v>1.0900000000000001</v>
      </c>
      <c r="S660" s="38">
        <v>11</v>
      </c>
      <c r="T660" s="35"/>
      <c r="U660" s="35">
        <v>484</v>
      </c>
      <c r="V660" s="35">
        <v>35</v>
      </c>
      <c r="W660" s="35">
        <v>163</v>
      </c>
      <c r="X660" s="58">
        <v>13129.027107700003</v>
      </c>
      <c r="Y660" s="58">
        <v>13129</v>
      </c>
    </row>
    <row r="661" spans="1:25" s="58" customFormat="1" ht="12">
      <c r="A661" s="56">
        <v>484</v>
      </c>
      <c r="B661" s="35">
        <v>484035189</v>
      </c>
      <c r="C661" s="37" t="s">
        <v>540</v>
      </c>
      <c r="D661" s="38">
        <v>0</v>
      </c>
      <c r="E661" s="38">
        <v>0</v>
      </c>
      <c r="F661" s="38">
        <v>0</v>
      </c>
      <c r="G661" s="38">
        <v>0</v>
      </c>
      <c r="H661" s="38">
        <v>1</v>
      </c>
      <c r="I661" s="38">
        <v>0</v>
      </c>
      <c r="J661" s="38">
        <v>0</v>
      </c>
      <c r="K661" s="57">
        <v>3.9E-2</v>
      </c>
      <c r="L661" s="38">
        <v>0</v>
      </c>
      <c r="M661" s="38">
        <v>0</v>
      </c>
      <c r="N661" s="38">
        <v>0</v>
      </c>
      <c r="O661" s="38">
        <v>0</v>
      </c>
      <c r="P661" s="38">
        <v>1</v>
      </c>
      <c r="Q661" s="38">
        <v>1</v>
      </c>
      <c r="R661" s="57">
        <v>1.0900000000000001</v>
      </c>
      <c r="S661" s="38">
        <v>3</v>
      </c>
      <c r="T661" s="35"/>
      <c r="U661" s="35">
        <v>484</v>
      </c>
      <c r="V661" s="35">
        <v>35</v>
      </c>
      <c r="W661" s="35">
        <v>189</v>
      </c>
      <c r="X661" s="58">
        <v>15826.122107700001</v>
      </c>
      <c r="Y661" s="58">
        <v>15826</v>
      </c>
    </row>
    <row r="662" spans="1:25" s="58" customFormat="1" ht="12">
      <c r="A662" s="56">
        <v>484</v>
      </c>
      <c r="B662" s="35">
        <v>484035207</v>
      </c>
      <c r="C662" s="37" t="s">
        <v>540</v>
      </c>
      <c r="D662" s="38">
        <v>0</v>
      </c>
      <c r="E662" s="38">
        <v>0</v>
      </c>
      <c r="F662" s="38">
        <v>0</v>
      </c>
      <c r="G662" s="38">
        <v>0</v>
      </c>
      <c r="H662" s="38">
        <v>0</v>
      </c>
      <c r="I662" s="38">
        <v>1</v>
      </c>
      <c r="J662" s="38">
        <v>0</v>
      </c>
      <c r="K662" s="57">
        <v>3.9E-2</v>
      </c>
      <c r="L662" s="38">
        <v>0</v>
      </c>
      <c r="M662" s="38">
        <v>0</v>
      </c>
      <c r="N662" s="38">
        <v>0</v>
      </c>
      <c r="O662" s="38">
        <v>0</v>
      </c>
      <c r="P662" s="38">
        <v>1</v>
      </c>
      <c r="Q662" s="38">
        <v>1</v>
      </c>
      <c r="R662" s="57">
        <v>1.0900000000000001</v>
      </c>
      <c r="S662" s="38">
        <v>3</v>
      </c>
      <c r="T662" s="35"/>
      <c r="U662" s="35">
        <v>484</v>
      </c>
      <c r="V662" s="35">
        <v>35</v>
      </c>
      <c r="W662" s="35">
        <v>207</v>
      </c>
      <c r="X662" s="58">
        <v>17895.550207700002</v>
      </c>
      <c r="Y662" s="58">
        <v>17896</v>
      </c>
    </row>
    <row r="663" spans="1:25" s="58" customFormat="1" ht="12">
      <c r="A663" s="56">
        <v>484</v>
      </c>
      <c r="B663" s="35">
        <v>484035220</v>
      </c>
      <c r="C663" s="37" t="s">
        <v>540</v>
      </c>
      <c r="D663" s="38">
        <v>0</v>
      </c>
      <c r="E663" s="38">
        <v>0</v>
      </c>
      <c r="F663" s="38">
        <v>0</v>
      </c>
      <c r="G663" s="38">
        <v>0</v>
      </c>
      <c r="H663" s="38">
        <v>1</v>
      </c>
      <c r="I663" s="38">
        <v>0</v>
      </c>
      <c r="J663" s="38">
        <v>0</v>
      </c>
      <c r="K663" s="57">
        <v>3.9E-2</v>
      </c>
      <c r="L663" s="38">
        <v>0</v>
      </c>
      <c r="M663" s="38">
        <v>0</v>
      </c>
      <c r="N663" s="38">
        <v>0</v>
      </c>
      <c r="O663" s="38">
        <v>0</v>
      </c>
      <c r="P663" s="38">
        <v>1</v>
      </c>
      <c r="Q663" s="38">
        <v>1</v>
      </c>
      <c r="R663" s="57">
        <v>1.0900000000000001</v>
      </c>
      <c r="S663" s="38">
        <v>8</v>
      </c>
      <c r="T663" s="35"/>
      <c r="U663" s="35">
        <v>484</v>
      </c>
      <c r="V663" s="35">
        <v>35</v>
      </c>
      <c r="W663" s="35">
        <v>220</v>
      </c>
      <c r="X663" s="58">
        <v>17400.321407700001</v>
      </c>
      <c r="Y663" s="58">
        <v>17400</v>
      </c>
    </row>
    <row r="664" spans="1:25" s="58" customFormat="1" ht="12">
      <c r="A664" s="56">
        <v>484</v>
      </c>
      <c r="B664" s="35">
        <v>484035243</v>
      </c>
      <c r="C664" s="37" t="s">
        <v>540</v>
      </c>
      <c r="D664" s="38">
        <v>0</v>
      </c>
      <c r="E664" s="38">
        <v>0</v>
      </c>
      <c r="F664" s="38">
        <v>0</v>
      </c>
      <c r="G664" s="38">
        <v>1</v>
      </c>
      <c r="H664" s="38">
        <v>1</v>
      </c>
      <c r="I664" s="38">
        <v>2</v>
      </c>
      <c r="J664" s="38">
        <v>0</v>
      </c>
      <c r="K664" s="57">
        <v>0.156</v>
      </c>
      <c r="L664" s="38">
        <v>0</v>
      </c>
      <c r="M664" s="38">
        <v>1</v>
      </c>
      <c r="N664" s="38">
        <v>0</v>
      </c>
      <c r="O664" s="38">
        <v>0</v>
      </c>
      <c r="P664" s="38">
        <v>4</v>
      </c>
      <c r="Q664" s="38">
        <v>4</v>
      </c>
      <c r="R664" s="57">
        <v>1.0900000000000001</v>
      </c>
      <c r="S664" s="38">
        <v>10</v>
      </c>
      <c r="T664" s="35"/>
      <c r="U664" s="35">
        <v>484</v>
      </c>
      <c r="V664" s="35">
        <v>35</v>
      </c>
      <c r="W664" s="35">
        <v>243</v>
      </c>
      <c r="X664" s="58">
        <v>80154.728730800009</v>
      </c>
      <c r="Y664" s="58">
        <v>20039</v>
      </c>
    </row>
    <row r="665" spans="1:25" s="58" customFormat="1" ht="12">
      <c r="A665" s="56">
        <v>484</v>
      </c>
      <c r="B665" s="35">
        <v>484035244</v>
      </c>
      <c r="C665" s="37" t="s">
        <v>540</v>
      </c>
      <c r="D665" s="38">
        <v>0</v>
      </c>
      <c r="E665" s="38">
        <v>0</v>
      </c>
      <c r="F665" s="38">
        <v>0</v>
      </c>
      <c r="G665" s="38">
        <v>0</v>
      </c>
      <c r="H665" s="38">
        <v>4</v>
      </c>
      <c r="I665" s="38">
        <v>5</v>
      </c>
      <c r="J665" s="38">
        <v>0</v>
      </c>
      <c r="K665" s="57">
        <v>0.35099999999999998</v>
      </c>
      <c r="L665" s="38">
        <v>0</v>
      </c>
      <c r="M665" s="38">
        <v>0</v>
      </c>
      <c r="N665" s="38">
        <v>1</v>
      </c>
      <c r="O665" s="38">
        <v>2</v>
      </c>
      <c r="P665" s="38">
        <v>6</v>
      </c>
      <c r="Q665" s="38">
        <v>9</v>
      </c>
      <c r="R665" s="57">
        <v>1.0900000000000001</v>
      </c>
      <c r="S665" s="38">
        <v>10</v>
      </c>
      <c r="T665" s="35"/>
      <c r="U665" s="35">
        <v>484</v>
      </c>
      <c r="V665" s="35">
        <v>35</v>
      </c>
      <c r="W665" s="35">
        <v>244</v>
      </c>
      <c r="X665" s="58">
        <v>161875.76176930001</v>
      </c>
      <c r="Y665" s="58">
        <v>17986</v>
      </c>
    </row>
    <row r="666" spans="1:25" s="58" customFormat="1" ht="12">
      <c r="A666" s="56">
        <v>484</v>
      </c>
      <c r="B666" s="35">
        <v>484035248</v>
      </c>
      <c r="C666" s="37" t="s">
        <v>540</v>
      </c>
      <c r="D666" s="38">
        <v>0</v>
      </c>
      <c r="E666" s="38">
        <v>0</v>
      </c>
      <c r="F666" s="38">
        <v>0</v>
      </c>
      <c r="G666" s="38">
        <v>0</v>
      </c>
      <c r="H666" s="38">
        <v>2</v>
      </c>
      <c r="I666" s="38">
        <v>0</v>
      </c>
      <c r="J666" s="38">
        <v>0</v>
      </c>
      <c r="K666" s="57">
        <v>7.8E-2</v>
      </c>
      <c r="L666" s="38">
        <v>0</v>
      </c>
      <c r="M666" s="38">
        <v>0</v>
      </c>
      <c r="N666" s="38">
        <v>2</v>
      </c>
      <c r="O666" s="38">
        <v>0</v>
      </c>
      <c r="P666" s="38">
        <v>1</v>
      </c>
      <c r="Q666" s="38">
        <v>2</v>
      </c>
      <c r="R666" s="57">
        <v>1.0900000000000001</v>
      </c>
      <c r="S666" s="38">
        <v>11</v>
      </c>
      <c r="T666" s="35"/>
      <c r="U666" s="35">
        <v>484</v>
      </c>
      <c r="V666" s="35">
        <v>35</v>
      </c>
      <c r="W666" s="35">
        <v>248</v>
      </c>
      <c r="X666" s="58">
        <v>35976.542015400002</v>
      </c>
      <c r="Y666" s="58">
        <v>17988</v>
      </c>
    </row>
    <row r="667" spans="1:25" s="58" customFormat="1" ht="12">
      <c r="A667" s="56">
        <v>484</v>
      </c>
      <c r="B667" s="35">
        <v>484035258</v>
      </c>
      <c r="C667" s="37" t="s">
        <v>540</v>
      </c>
      <c r="D667" s="38">
        <v>0</v>
      </c>
      <c r="E667" s="38">
        <v>0</v>
      </c>
      <c r="F667" s="38">
        <v>0</v>
      </c>
      <c r="G667" s="38">
        <v>0</v>
      </c>
      <c r="H667" s="38">
        <v>1</v>
      </c>
      <c r="I667" s="38">
        <v>0</v>
      </c>
      <c r="J667" s="38">
        <v>0</v>
      </c>
      <c r="K667" s="57">
        <v>3.9E-2</v>
      </c>
      <c r="L667" s="38">
        <v>0</v>
      </c>
      <c r="M667" s="38">
        <v>0</v>
      </c>
      <c r="N667" s="38">
        <v>1</v>
      </c>
      <c r="O667" s="38">
        <v>0</v>
      </c>
      <c r="P667" s="38">
        <v>1</v>
      </c>
      <c r="Q667" s="38">
        <v>1</v>
      </c>
      <c r="R667" s="57">
        <v>1.0900000000000001</v>
      </c>
      <c r="S667" s="38">
        <v>10</v>
      </c>
      <c r="T667" s="35"/>
      <c r="U667" s="35">
        <v>484</v>
      </c>
      <c r="V667" s="35">
        <v>35</v>
      </c>
      <c r="W667" s="35">
        <v>258</v>
      </c>
      <c r="X667" s="58">
        <v>21273.394707700001</v>
      </c>
      <c r="Y667" s="58">
        <v>21273</v>
      </c>
    </row>
    <row r="668" spans="1:25" s="58" customFormat="1" ht="12">
      <c r="A668" s="56">
        <v>484</v>
      </c>
      <c r="B668" s="35">
        <v>484035262</v>
      </c>
      <c r="C668" s="37" t="s">
        <v>540</v>
      </c>
      <c r="D668" s="38">
        <v>0</v>
      </c>
      <c r="E668" s="38">
        <v>0</v>
      </c>
      <c r="F668" s="38">
        <v>0</v>
      </c>
      <c r="G668" s="38">
        <v>0</v>
      </c>
      <c r="H668" s="38">
        <v>1</v>
      </c>
      <c r="I668" s="38">
        <v>0</v>
      </c>
      <c r="J668" s="38">
        <v>0</v>
      </c>
      <c r="K668" s="57">
        <v>3.9E-2</v>
      </c>
      <c r="L668" s="38">
        <v>0</v>
      </c>
      <c r="M668" s="38">
        <v>0</v>
      </c>
      <c r="N668" s="38">
        <v>0</v>
      </c>
      <c r="O668" s="38">
        <v>0</v>
      </c>
      <c r="P668" s="38">
        <v>1</v>
      </c>
      <c r="Q668" s="38">
        <v>1</v>
      </c>
      <c r="R668" s="57">
        <v>1.0900000000000001</v>
      </c>
      <c r="S668" s="38">
        <v>9</v>
      </c>
      <c r="T668" s="35"/>
      <c r="U668" s="35">
        <v>484</v>
      </c>
      <c r="V668" s="35">
        <v>35</v>
      </c>
      <c r="W668" s="35">
        <v>262</v>
      </c>
      <c r="X668" s="58">
        <v>17783.982507700002</v>
      </c>
      <c r="Y668" s="58">
        <v>17784</v>
      </c>
    </row>
    <row r="669" spans="1:25" s="58" customFormat="1" ht="12">
      <c r="A669" s="56">
        <v>484</v>
      </c>
      <c r="B669" s="35">
        <v>484035274</v>
      </c>
      <c r="C669" s="37" t="s">
        <v>540</v>
      </c>
      <c r="D669" s="38">
        <v>0</v>
      </c>
      <c r="E669" s="38">
        <v>0</v>
      </c>
      <c r="F669" s="38">
        <v>0</v>
      </c>
      <c r="G669" s="38">
        <v>0</v>
      </c>
      <c r="H669" s="38">
        <v>1</v>
      </c>
      <c r="I669" s="38">
        <v>0</v>
      </c>
      <c r="J669" s="38">
        <v>0</v>
      </c>
      <c r="K669" s="57">
        <v>3.9E-2</v>
      </c>
      <c r="L669" s="38">
        <v>0</v>
      </c>
      <c r="M669" s="38">
        <v>0</v>
      </c>
      <c r="N669" s="38">
        <v>1</v>
      </c>
      <c r="O669" s="38">
        <v>0</v>
      </c>
      <c r="P669" s="38">
        <v>1</v>
      </c>
      <c r="Q669" s="38">
        <v>1</v>
      </c>
      <c r="R669" s="57">
        <v>1.0900000000000001</v>
      </c>
      <c r="S669" s="38">
        <v>10</v>
      </c>
      <c r="T669" s="35"/>
      <c r="U669" s="35">
        <v>484</v>
      </c>
      <c r="V669" s="35">
        <v>35</v>
      </c>
      <c r="W669" s="35">
        <v>274</v>
      </c>
      <c r="X669" s="58">
        <v>21273.394707700001</v>
      </c>
      <c r="Y669" s="58">
        <v>21273</v>
      </c>
    </row>
    <row r="670" spans="1:25" s="58" customFormat="1" ht="12">
      <c r="A670" s="56">
        <v>484</v>
      </c>
      <c r="B670" s="35">
        <v>484035285</v>
      </c>
      <c r="C670" s="37" t="s">
        <v>540</v>
      </c>
      <c r="D670" s="38">
        <v>0</v>
      </c>
      <c r="E670" s="38">
        <v>0</v>
      </c>
      <c r="F670" s="38">
        <v>0</v>
      </c>
      <c r="G670" s="38">
        <v>0</v>
      </c>
      <c r="H670" s="38">
        <v>1</v>
      </c>
      <c r="I670" s="38">
        <v>1</v>
      </c>
      <c r="J670" s="38">
        <v>0</v>
      </c>
      <c r="K670" s="57">
        <v>7.8E-2</v>
      </c>
      <c r="L670" s="38">
        <v>0</v>
      </c>
      <c r="M670" s="38">
        <v>0</v>
      </c>
      <c r="N670" s="38">
        <v>1</v>
      </c>
      <c r="O670" s="38">
        <v>0</v>
      </c>
      <c r="P670" s="38">
        <v>1</v>
      </c>
      <c r="Q670" s="38">
        <v>2</v>
      </c>
      <c r="R670" s="57">
        <v>1.0900000000000001</v>
      </c>
      <c r="S670" s="38">
        <v>9</v>
      </c>
      <c r="T670" s="35"/>
      <c r="U670" s="35">
        <v>484</v>
      </c>
      <c r="V670" s="35">
        <v>35</v>
      </c>
      <c r="W670" s="35">
        <v>285</v>
      </c>
      <c r="X670" s="58">
        <v>34018.741615400002</v>
      </c>
      <c r="Y670" s="58">
        <v>17009</v>
      </c>
    </row>
    <row r="671" spans="1:25" s="58" customFormat="1" ht="12">
      <c r="A671" s="56">
        <v>484</v>
      </c>
      <c r="B671" s="35">
        <v>484035314</v>
      </c>
      <c r="C671" s="37" t="s">
        <v>540</v>
      </c>
      <c r="D671" s="38">
        <v>0</v>
      </c>
      <c r="E671" s="38">
        <v>0</v>
      </c>
      <c r="F671" s="38">
        <v>0</v>
      </c>
      <c r="G671" s="38">
        <v>0</v>
      </c>
      <c r="H671" s="38">
        <v>2</v>
      </c>
      <c r="I671" s="38">
        <v>0</v>
      </c>
      <c r="J671" s="38">
        <v>0</v>
      </c>
      <c r="K671" s="57">
        <v>7.8E-2</v>
      </c>
      <c r="L671" s="38">
        <v>0</v>
      </c>
      <c r="M671" s="38">
        <v>0</v>
      </c>
      <c r="N671" s="38">
        <v>1</v>
      </c>
      <c r="O671" s="38">
        <v>0</v>
      </c>
      <c r="P671" s="38">
        <v>2</v>
      </c>
      <c r="Q671" s="38">
        <v>2</v>
      </c>
      <c r="R671" s="57">
        <v>1.0900000000000001</v>
      </c>
      <c r="S671" s="38">
        <v>7</v>
      </c>
      <c r="T671" s="35"/>
      <c r="U671" s="35">
        <v>484</v>
      </c>
      <c r="V671" s="35">
        <v>35</v>
      </c>
      <c r="W671" s="35">
        <v>314</v>
      </c>
      <c r="X671" s="58">
        <v>37139.034415399998</v>
      </c>
      <c r="Y671" s="58">
        <v>18570</v>
      </c>
    </row>
    <row r="672" spans="1:25" s="58" customFormat="1" ht="12">
      <c r="A672" s="56">
        <v>484</v>
      </c>
      <c r="B672" s="35">
        <v>484035336</v>
      </c>
      <c r="C672" s="37" t="s">
        <v>540</v>
      </c>
      <c r="D672" s="38">
        <v>0</v>
      </c>
      <c r="E672" s="38">
        <v>0</v>
      </c>
      <c r="F672" s="38">
        <v>0</v>
      </c>
      <c r="G672" s="38">
        <v>0</v>
      </c>
      <c r="H672" s="38">
        <v>1</v>
      </c>
      <c r="I672" s="38">
        <v>0</v>
      </c>
      <c r="J672" s="38">
        <v>0</v>
      </c>
      <c r="K672" s="57">
        <v>3.9E-2</v>
      </c>
      <c r="L672" s="38">
        <v>0</v>
      </c>
      <c r="M672" s="38">
        <v>0</v>
      </c>
      <c r="N672" s="38">
        <v>0</v>
      </c>
      <c r="O672" s="38">
        <v>0</v>
      </c>
      <c r="P672" s="38">
        <v>1</v>
      </c>
      <c r="Q672" s="38">
        <v>1</v>
      </c>
      <c r="R672" s="57">
        <v>1.0900000000000001</v>
      </c>
      <c r="S672" s="38">
        <v>8</v>
      </c>
      <c r="T672" s="35"/>
      <c r="U672" s="35">
        <v>484</v>
      </c>
      <c r="V672" s="35">
        <v>35</v>
      </c>
      <c r="W672" s="35">
        <v>336</v>
      </c>
      <c r="X672" s="58">
        <v>17400.321407700001</v>
      </c>
      <c r="Y672" s="58">
        <v>17400</v>
      </c>
    </row>
    <row r="673" spans="1:25" s="58" customFormat="1" ht="12">
      <c r="A673" s="56">
        <v>485</v>
      </c>
      <c r="B673" s="35">
        <v>485258030</v>
      </c>
      <c r="C673" s="37" t="s">
        <v>541</v>
      </c>
      <c r="D673" s="38">
        <v>0</v>
      </c>
      <c r="E673" s="38">
        <v>0</v>
      </c>
      <c r="F673" s="38">
        <v>0</v>
      </c>
      <c r="G673" s="38">
        <v>0</v>
      </c>
      <c r="H673" s="38">
        <v>0</v>
      </c>
      <c r="I673" s="38">
        <v>1</v>
      </c>
      <c r="J673" s="38">
        <v>0</v>
      </c>
      <c r="K673" s="57">
        <v>3.9E-2</v>
      </c>
      <c r="L673" s="38">
        <v>0</v>
      </c>
      <c r="M673" s="38">
        <v>0</v>
      </c>
      <c r="N673" s="38">
        <v>0</v>
      </c>
      <c r="O673" s="38">
        <v>0</v>
      </c>
      <c r="P673" s="38">
        <v>1</v>
      </c>
      <c r="Q673" s="38">
        <v>1</v>
      </c>
      <c r="R673" s="57">
        <v>1</v>
      </c>
      <c r="S673" s="38">
        <v>7</v>
      </c>
      <c r="T673" s="35"/>
      <c r="U673" s="35">
        <v>485</v>
      </c>
      <c r="V673" s="35">
        <v>258</v>
      </c>
      <c r="W673" s="35">
        <v>30</v>
      </c>
      <c r="X673" s="58">
        <v>17757.043680000002</v>
      </c>
      <c r="Y673" s="58">
        <v>17757</v>
      </c>
    </row>
    <row r="674" spans="1:25" s="58" customFormat="1" ht="12">
      <c r="A674" s="56">
        <v>485</v>
      </c>
      <c r="B674" s="35">
        <v>485258071</v>
      </c>
      <c r="C674" s="37" t="s">
        <v>541</v>
      </c>
      <c r="D674" s="38">
        <v>0</v>
      </c>
      <c r="E674" s="38">
        <v>0</v>
      </c>
      <c r="F674" s="38">
        <v>0</v>
      </c>
      <c r="G674" s="38">
        <v>0</v>
      </c>
      <c r="H674" s="38">
        <v>0</v>
      </c>
      <c r="I674" s="38">
        <v>2</v>
      </c>
      <c r="J674" s="38">
        <v>0</v>
      </c>
      <c r="K674" s="57">
        <v>7.8E-2</v>
      </c>
      <c r="L674" s="38">
        <v>0</v>
      </c>
      <c r="M674" s="38">
        <v>0</v>
      </c>
      <c r="N674" s="38">
        <v>0</v>
      </c>
      <c r="O674" s="38">
        <v>0</v>
      </c>
      <c r="P674" s="38">
        <v>2</v>
      </c>
      <c r="Q674" s="38">
        <v>2</v>
      </c>
      <c r="R674" s="57">
        <v>1</v>
      </c>
      <c r="S674" s="38">
        <v>5</v>
      </c>
      <c r="T674" s="35"/>
      <c r="U674" s="35">
        <v>485</v>
      </c>
      <c r="V674" s="35">
        <v>258</v>
      </c>
      <c r="W674" s="35">
        <v>71</v>
      </c>
      <c r="X674" s="58">
        <v>33901.70736</v>
      </c>
      <c r="Y674" s="58">
        <v>16951</v>
      </c>
    </row>
    <row r="675" spans="1:25" s="58" customFormat="1" ht="12">
      <c r="A675" s="56">
        <v>485</v>
      </c>
      <c r="B675" s="35">
        <v>485258079</v>
      </c>
      <c r="C675" s="37" t="s">
        <v>541</v>
      </c>
      <c r="D675" s="38">
        <v>0</v>
      </c>
      <c r="E675" s="38">
        <v>0</v>
      </c>
      <c r="F675" s="38">
        <v>0</v>
      </c>
      <c r="G675" s="38">
        <v>0</v>
      </c>
      <c r="H675" s="38">
        <v>0</v>
      </c>
      <c r="I675" s="38">
        <v>2</v>
      </c>
      <c r="J675" s="38">
        <v>0</v>
      </c>
      <c r="K675" s="57">
        <v>7.8E-2</v>
      </c>
      <c r="L675" s="38">
        <v>0</v>
      </c>
      <c r="M675" s="38">
        <v>0</v>
      </c>
      <c r="N675" s="38">
        <v>0</v>
      </c>
      <c r="O675" s="38">
        <v>1</v>
      </c>
      <c r="P675" s="38">
        <v>2</v>
      </c>
      <c r="Q675" s="38">
        <v>2</v>
      </c>
      <c r="R675" s="57">
        <v>1</v>
      </c>
      <c r="S675" s="38">
        <v>8</v>
      </c>
      <c r="T675" s="35"/>
      <c r="U675" s="35">
        <v>485</v>
      </c>
      <c r="V675" s="35">
        <v>258</v>
      </c>
      <c r="W675" s="35">
        <v>79</v>
      </c>
      <c r="X675" s="58">
        <v>39124.297359999997</v>
      </c>
      <c r="Y675" s="58">
        <v>19562</v>
      </c>
    </row>
    <row r="676" spans="1:25" s="58" customFormat="1" ht="12">
      <c r="A676" s="56">
        <v>485</v>
      </c>
      <c r="B676" s="35">
        <v>485258107</v>
      </c>
      <c r="C676" s="37" t="s">
        <v>541</v>
      </c>
      <c r="D676" s="38">
        <v>0</v>
      </c>
      <c r="E676" s="38">
        <v>0</v>
      </c>
      <c r="F676" s="38">
        <v>0</v>
      </c>
      <c r="G676" s="38">
        <v>0</v>
      </c>
      <c r="H676" s="38">
        <v>1</v>
      </c>
      <c r="I676" s="38">
        <v>0</v>
      </c>
      <c r="J676" s="38">
        <v>0</v>
      </c>
      <c r="K676" s="57">
        <v>3.9E-2</v>
      </c>
      <c r="L676" s="38">
        <v>0</v>
      </c>
      <c r="M676" s="38">
        <v>0</v>
      </c>
      <c r="N676" s="38">
        <v>0</v>
      </c>
      <c r="O676" s="38">
        <v>0</v>
      </c>
      <c r="P676" s="38">
        <v>0</v>
      </c>
      <c r="Q676" s="38">
        <v>1</v>
      </c>
      <c r="R676" s="57">
        <v>1</v>
      </c>
      <c r="S676" s="38">
        <v>9</v>
      </c>
      <c r="T676" s="35"/>
      <c r="U676" s="35">
        <v>485</v>
      </c>
      <c r="V676" s="35">
        <v>258</v>
      </c>
      <c r="W676" s="35">
        <v>107</v>
      </c>
      <c r="X676" s="58">
        <v>10331.643680000001</v>
      </c>
      <c r="Y676" s="58">
        <v>10332</v>
      </c>
    </row>
    <row r="677" spans="1:25" s="58" customFormat="1" ht="12">
      <c r="A677" s="56">
        <v>485</v>
      </c>
      <c r="B677" s="35">
        <v>485258128</v>
      </c>
      <c r="C677" s="37" t="s">
        <v>541</v>
      </c>
      <c r="D677" s="38">
        <v>0</v>
      </c>
      <c r="E677" s="38">
        <v>0</v>
      </c>
      <c r="F677" s="38">
        <v>0</v>
      </c>
      <c r="G677" s="38">
        <v>0</v>
      </c>
      <c r="H677" s="38">
        <v>1</v>
      </c>
      <c r="I677" s="38">
        <v>1</v>
      </c>
      <c r="J677" s="38">
        <v>0</v>
      </c>
      <c r="K677" s="57">
        <v>7.8E-2</v>
      </c>
      <c r="L677" s="38">
        <v>0</v>
      </c>
      <c r="M677" s="38">
        <v>0</v>
      </c>
      <c r="N677" s="38">
        <v>0</v>
      </c>
      <c r="O677" s="38">
        <v>0</v>
      </c>
      <c r="P677" s="38">
        <v>2</v>
      </c>
      <c r="Q677" s="38">
        <v>2</v>
      </c>
      <c r="R677" s="57">
        <v>1</v>
      </c>
      <c r="S677" s="38">
        <v>10</v>
      </c>
      <c r="T677" s="35"/>
      <c r="U677" s="35">
        <v>485</v>
      </c>
      <c r="V677" s="35">
        <v>258</v>
      </c>
      <c r="W677" s="35">
        <v>128</v>
      </c>
      <c r="X677" s="58">
        <v>35734.027360000007</v>
      </c>
      <c r="Y677" s="58">
        <v>17867</v>
      </c>
    </row>
    <row r="678" spans="1:25" s="58" customFormat="1" ht="12">
      <c r="A678" s="56">
        <v>485</v>
      </c>
      <c r="B678" s="35">
        <v>485258163</v>
      </c>
      <c r="C678" s="37" t="s">
        <v>541</v>
      </c>
      <c r="D678" s="38">
        <v>0</v>
      </c>
      <c r="E678" s="38">
        <v>0</v>
      </c>
      <c r="F678" s="38">
        <v>0</v>
      </c>
      <c r="G678" s="38">
        <v>0</v>
      </c>
      <c r="H678" s="38">
        <v>5</v>
      </c>
      <c r="I678" s="38">
        <v>9</v>
      </c>
      <c r="J678" s="38">
        <v>0</v>
      </c>
      <c r="K678" s="57">
        <v>0.54600000000000004</v>
      </c>
      <c r="L678" s="38">
        <v>0</v>
      </c>
      <c r="M678" s="38">
        <v>0</v>
      </c>
      <c r="N678" s="38">
        <v>1</v>
      </c>
      <c r="O678" s="38">
        <v>0</v>
      </c>
      <c r="P678" s="38">
        <v>8</v>
      </c>
      <c r="Q678" s="38">
        <v>14</v>
      </c>
      <c r="R678" s="57">
        <v>1</v>
      </c>
      <c r="S678" s="38">
        <v>11</v>
      </c>
      <c r="T678" s="35"/>
      <c r="U678" s="35">
        <v>485</v>
      </c>
      <c r="V678" s="35">
        <v>258</v>
      </c>
      <c r="W678" s="35">
        <v>163</v>
      </c>
      <c r="X678" s="58">
        <v>221351.37151999999</v>
      </c>
      <c r="Y678" s="58">
        <v>15811</v>
      </c>
    </row>
    <row r="679" spans="1:25" s="58" customFormat="1" ht="12">
      <c r="A679" s="56">
        <v>485</v>
      </c>
      <c r="B679" s="35">
        <v>485258229</v>
      </c>
      <c r="C679" s="37" t="s">
        <v>541</v>
      </c>
      <c r="D679" s="38">
        <v>0</v>
      </c>
      <c r="E679" s="38">
        <v>0</v>
      </c>
      <c r="F679" s="38">
        <v>0</v>
      </c>
      <c r="G679" s="38">
        <v>0</v>
      </c>
      <c r="H679" s="38">
        <v>4</v>
      </c>
      <c r="I679" s="38">
        <v>8</v>
      </c>
      <c r="J679" s="38">
        <v>0</v>
      </c>
      <c r="K679" s="57">
        <v>0.46800000000000003</v>
      </c>
      <c r="L679" s="38">
        <v>0</v>
      </c>
      <c r="M679" s="38">
        <v>0</v>
      </c>
      <c r="N679" s="38">
        <v>0</v>
      </c>
      <c r="O679" s="38">
        <v>1</v>
      </c>
      <c r="P679" s="38">
        <v>8</v>
      </c>
      <c r="Q679" s="38">
        <v>12</v>
      </c>
      <c r="R679" s="57">
        <v>1</v>
      </c>
      <c r="S679" s="38">
        <v>9</v>
      </c>
      <c r="T679" s="35"/>
      <c r="U679" s="35">
        <v>485</v>
      </c>
      <c r="V679" s="35">
        <v>258</v>
      </c>
      <c r="W679" s="35">
        <v>229</v>
      </c>
      <c r="X679" s="58">
        <v>191965.29415999999</v>
      </c>
      <c r="Y679" s="58">
        <v>15997</v>
      </c>
    </row>
    <row r="680" spans="1:25" s="58" customFormat="1" ht="12">
      <c r="A680" s="56">
        <v>485</v>
      </c>
      <c r="B680" s="35">
        <v>485258258</v>
      </c>
      <c r="C680" s="37" t="s">
        <v>541</v>
      </c>
      <c r="D680" s="38">
        <v>0</v>
      </c>
      <c r="E680" s="38">
        <v>0</v>
      </c>
      <c r="F680" s="38">
        <v>0</v>
      </c>
      <c r="G680" s="38">
        <v>0</v>
      </c>
      <c r="H680" s="38">
        <v>201</v>
      </c>
      <c r="I680" s="38">
        <v>246</v>
      </c>
      <c r="J680" s="38">
        <v>0</v>
      </c>
      <c r="K680" s="57">
        <v>17.433</v>
      </c>
      <c r="L680" s="38">
        <v>0</v>
      </c>
      <c r="M680" s="38">
        <v>0</v>
      </c>
      <c r="N680" s="38">
        <v>6</v>
      </c>
      <c r="O680" s="38">
        <v>9</v>
      </c>
      <c r="P680" s="38">
        <v>254</v>
      </c>
      <c r="Q680" s="38">
        <v>447</v>
      </c>
      <c r="R680" s="57">
        <v>1</v>
      </c>
      <c r="S680" s="38">
        <v>10</v>
      </c>
      <c r="T680" s="35"/>
      <c r="U680" s="35">
        <v>485</v>
      </c>
      <c r="V680" s="35">
        <v>258</v>
      </c>
      <c r="W680" s="35">
        <v>258</v>
      </c>
      <c r="X680" s="58">
        <v>6803064.0949600004</v>
      </c>
      <c r="Y680" s="58">
        <v>15219</v>
      </c>
    </row>
    <row r="681" spans="1:25" s="58" customFormat="1" ht="12">
      <c r="A681" s="56">
        <v>485</v>
      </c>
      <c r="B681" s="35">
        <v>485258291</v>
      </c>
      <c r="C681" s="37" t="s">
        <v>541</v>
      </c>
      <c r="D681" s="38">
        <v>0</v>
      </c>
      <c r="E681" s="38">
        <v>0</v>
      </c>
      <c r="F681" s="38">
        <v>0</v>
      </c>
      <c r="G681" s="38">
        <v>0</v>
      </c>
      <c r="H681" s="38">
        <v>2</v>
      </c>
      <c r="I681" s="38">
        <v>5</v>
      </c>
      <c r="J681" s="38">
        <v>0</v>
      </c>
      <c r="K681" s="57">
        <v>0.27300000000000002</v>
      </c>
      <c r="L681" s="38">
        <v>0</v>
      </c>
      <c r="M681" s="38">
        <v>0</v>
      </c>
      <c r="N681" s="38">
        <v>0</v>
      </c>
      <c r="O681" s="38">
        <v>0</v>
      </c>
      <c r="P681" s="38">
        <v>7</v>
      </c>
      <c r="Q681" s="38">
        <v>7</v>
      </c>
      <c r="R681" s="57">
        <v>1</v>
      </c>
      <c r="S681" s="38">
        <v>5</v>
      </c>
      <c r="T681" s="35"/>
      <c r="U681" s="35">
        <v>485</v>
      </c>
      <c r="V681" s="35">
        <v>258</v>
      </c>
      <c r="W681" s="35">
        <v>291</v>
      </c>
      <c r="X681" s="58">
        <v>114833.93575999999</v>
      </c>
      <c r="Y681" s="58">
        <v>16405</v>
      </c>
    </row>
    <row r="682" spans="1:25" s="58" customFormat="1" ht="12">
      <c r="A682" s="56">
        <v>485</v>
      </c>
      <c r="B682" s="35">
        <v>485258295</v>
      </c>
      <c r="C682" s="37" t="s">
        <v>541</v>
      </c>
      <c r="D682" s="38">
        <v>0</v>
      </c>
      <c r="E682" s="38">
        <v>0</v>
      </c>
      <c r="F682" s="38">
        <v>0</v>
      </c>
      <c r="G682" s="38">
        <v>0</v>
      </c>
      <c r="H682" s="38">
        <v>0</v>
      </c>
      <c r="I682" s="38">
        <v>1</v>
      </c>
      <c r="J682" s="38">
        <v>0</v>
      </c>
      <c r="K682" s="57">
        <v>3.9E-2</v>
      </c>
      <c r="L682" s="38">
        <v>0</v>
      </c>
      <c r="M682" s="38">
        <v>0</v>
      </c>
      <c r="N682" s="38">
        <v>0</v>
      </c>
      <c r="O682" s="38">
        <v>0</v>
      </c>
      <c r="P682" s="38">
        <v>1</v>
      </c>
      <c r="Q682" s="38">
        <v>1</v>
      </c>
      <c r="R682" s="57">
        <v>1</v>
      </c>
      <c r="S682" s="38">
        <v>5</v>
      </c>
      <c r="T682" s="35"/>
      <c r="U682" s="35">
        <v>485</v>
      </c>
      <c r="V682" s="35">
        <v>258</v>
      </c>
      <c r="W682" s="35">
        <v>295</v>
      </c>
      <c r="X682" s="58">
        <v>16950.85368</v>
      </c>
      <c r="Y682" s="58">
        <v>16951</v>
      </c>
    </row>
    <row r="683" spans="1:25" s="58" customFormat="1" ht="12">
      <c r="A683" s="56">
        <v>486</v>
      </c>
      <c r="B683" s="35">
        <v>486348151</v>
      </c>
      <c r="C683" s="37" t="s">
        <v>565</v>
      </c>
      <c r="D683" s="38">
        <v>0</v>
      </c>
      <c r="E683" s="38">
        <v>0</v>
      </c>
      <c r="F683" s="38">
        <v>0</v>
      </c>
      <c r="G683" s="38">
        <v>2</v>
      </c>
      <c r="H683" s="38">
        <v>0</v>
      </c>
      <c r="I683" s="38">
        <v>0</v>
      </c>
      <c r="J683" s="38">
        <v>0</v>
      </c>
      <c r="K683" s="57">
        <v>7.8E-2</v>
      </c>
      <c r="L683" s="38">
        <v>0</v>
      </c>
      <c r="M683" s="38">
        <v>0</v>
      </c>
      <c r="N683" s="38">
        <v>0</v>
      </c>
      <c r="O683" s="38">
        <v>0</v>
      </c>
      <c r="P683" s="38">
        <v>2</v>
      </c>
      <c r="Q683" s="38">
        <v>2</v>
      </c>
      <c r="R683" s="57">
        <v>1</v>
      </c>
      <c r="S683" s="38">
        <v>8</v>
      </c>
      <c r="T683" s="35"/>
      <c r="U683" s="35">
        <v>486</v>
      </c>
      <c r="V683" s="35">
        <v>348</v>
      </c>
      <c r="W683" s="35">
        <v>151</v>
      </c>
      <c r="X683" s="58">
        <v>33149.807360000006</v>
      </c>
      <c r="Y683" s="58">
        <v>16575</v>
      </c>
    </row>
    <row r="684" spans="1:25" s="58" customFormat="1" ht="12">
      <c r="A684" s="56">
        <v>486</v>
      </c>
      <c r="B684" s="35">
        <v>486348153</v>
      </c>
      <c r="C684" s="37" t="s">
        <v>565</v>
      </c>
      <c r="D684" s="38">
        <v>0</v>
      </c>
      <c r="E684" s="38">
        <v>0</v>
      </c>
      <c r="F684" s="38">
        <v>0</v>
      </c>
      <c r="G684" s="38">
        <v>1</v>
      </c>
      <c r="H684" s="38">
        <v>0</v>
      </c>
      <c r="I684" s="38">
        <v>0</v>
      </c>
      <c r="J684" s="38">
        <v>0</v>
      </c>
      <c r="K684" s="57">
        <v>3.9E-2</v>
      </c>
      <c r="L684" s="38">
        <v>0</v>
      </c>
      <c r="M684" s="38">
        <v>0</v>
      </c>
      <c r="N684" s="38">
        <v>0</v>
      </c>
      <c r="O684" s="38">
        <v>0</v>
      </c>
      <c r="P684" s="38">
        <v>0</v>
      </c>
      <c r="Q684" s="38">
        <v>1</v>
      </c>
      <c r="R684" s="57">
        <v>1</v>
      </c>
      <c r="S684" s="38">
        <v>10</v>
      </c>
      <c r="T684" s="35"/>
      <c r="U684" s="35">
        <v>486</v>
      </c>
      <c r="V684" s="35">
        <v>348</v>
      </c>
      <c r="W684" s="35">
        <v>153</v>
      </c>
      <c r="X684" s="58">
        <v>10705.36368</v>
      </c>
      <c r="Y684" s="58">
        <v>10705</v>
      </c>
    </row>
    <row r="685" spans="1:25" s="58" customFormat="1" ht="12">
      <c r="A685" s="56">
        <v>486</v>
      </c>
      <c r="B685" s="35">
        <v>486348186</v>
      </c>
      <c r="C685" s="37" t="s">
        <v>565</v>
      </c>
      <c r="D685" s="38">
        <v>0</v>
      </c>
      <c r="E685" s="38">
        <v>0</v>
      </c>
      <c r="F685" s="38">
        <v>0</v>
      </c>
      <c r="G685" s="38">
        <v>1</v>
      </c>
      <c r="H685" s="38">
        <v>2</v>
      </c>
      <c r="I685" s="38">
        <v>0</v>
      </c>
      <c r="J685" s="38">
        <v>0</v>
      </c>
      <c r="K685" s="57">
        <v>0.11700000000000001</v>
      </c>
      <c r="L685" s="38">
        <v>0</v>
      </c>
      <c r="M685" s="38">
        <v>0</v>
      </c>
      <c r="N685" s="38">
        <v>1</v>
      </c>
      <c r="O685" s="38">
        <v>0</v>
      </c>
      <c r="P685" s="38">
        <v>3</v>
      </c>
      <c r="Q685" s="38">
        <v>3</v>
      </c>
      <c r="R685" s="57">
        <v>1</v>
      </c>
      <c r="S685" s="38">
        <v>7</v>
      </c>
      <c r="T685" s="35"/>
      <c r="U685" s="35">
        <v>486</v>
      </c>
      <c r="V685" s="35">
        <v>348</v>
      </c>
      <c r="W685" s="35">
        <v>186</v>
      </c>
      <c r="X685" s="58">
        <v>50799.291040000011</v>
      </c>
      <c r="Y685" s="58">
        <v>16933</v>
      </c>
    </row>
    <row r="686" spans="1:25" s="58" customFormat="1" ht="12">
      <c r="A686" s="56">
        <v>486</v>
      </c>
      <c r="B686" s="35">
        <v>486348215</v>
      </c>
      <c r="C686" s="37" t="s">
        <v>565</v>
      </c>
      <c r="D686" s="38">
        <v>0</v>
      </c>
      <c r="E686" s="38">
        <v>0</v>
      </c>
      <c r="F686" s="38">
        <v>0</v>
      </c>
      <c r="G686" s="38">
        <v>0</v>
      </c>
      <c r="H686" s="38">
        <v>1</v>
      </c>
      <c r="I686" s="38">
        <v>0</v>
      </c>
      <c r="J686" s="38">
        <v>0</v>
      </c>
      <c r="K686" s="57">
        <v>3.9E-2</v>
      </c>
      <c r="L686" s="38">
        <v>0</v>
      </c>
      <c r="M686" s="38">
        <v>0</v>
      </c>
      <c r="N686" s="38">
        <v>1</v>
      </c>
      <c r="O686" s="38">
        <v>0</v>
      </c>
      <c r="P686" s="38">
        <v>1</v>
      </c>
      <c r="Q686" s="38">
        <v>1</v>
      </c>
      <c r="R686" s="57">
        <v>1</v>
      </c>
      <c r="S686" s="38">
        <v>10</v>
      </c>
      <c r="T686" s="35"/>
      <c r="U686" s="35">
        <v>486</v>
      </c>
      <c r="V686" s="35">
        <v>348</v>
      </c>
      <c r="W686" s="35">
        <v>215</v>
      </c>
      <c r="X686" s="58">
        <v>19799.003679999998</v>
      </c>
      <c r="Y686" s="58">
        <v>19799</v>
      </c>
    </row>
    <row r="687" spans="1:25" s="58" customFormat="1" ht="12">
      <c r="A687" s="56">
        <v>486</v>
      </c>
      <c r="B687" s="35">
        <v>486348271</v>
      </c>
      <c r="C687" s="37" t="s">
        <v>565</v>
      </c>
      <c r="D687" s="38">
        <v>0</v>
      </c>
      <c r="E687" s="38">
        <v>0</v>
      </c>
      <c r="F687" s="38">
        <v>0</v>
      </c>
      <c r="G687" s="38">
        <v>1</v>
      </c>
      <c r="H687" s="38">
        <v>0</v>
      </c>
      <c r="I687" s="38">
        <v>0</v>
      </c>
      <c r="J687" s="38">
        <v>0</v>
      </c>
      <c r="K687" s="57">
        <v>3.9E-2</v>
      </c>
      <c r="L687" s="38">
        <v>0</v>
      </c>
      <c r="M687" s="38">
        <v>0</v>
      </c>
      <c r="N687" s="38">
        <v>0</v>
      </c>
      <c r="O687" s="38">
        <v>0</v>
      </c>
      <c r="P687" s="38">
        <v>1</v>
      </c>
      <c r="Q687" s="38">
        <v>1</v>
      </c>
      <c r="R687" s="57">
        <v>1</v>
      </c>
      <c r="S687" s="38">
        <v>4</v>
      </c>
      <c r="T687" s="35"/>
      <c r="U687" s="35">
        <v>486</v>
      </c>
      <c r="V687" s="35">
        <v>348</v>
      </c>
      <c r="W687" s="35">
        <v>271</v>
      </c>
      <c r="X687" s="58">
        <v>15265.623680000001</v>
      </c>
      <c r="Y687" s="58">
        <v>15266</v>
      </c>
    </row>
    <row r="688" spans="1:25" s="58" customFormat="1" ht="12">
      <c r="A688" s="56">
        <v>486</v>
      </c>
      <c r="B688" s="35">
        <v>486348277</v>
      </c>
      <c r="C688" s="37" t="s">
        <v>565</v>
      </c>
      <c r="D688" s="38">
        <v>0</v>
      </c>
      <c r="E688" s="38">
        <v>0</v>
      </c>
      <c r="F688" s="38">
        <v>0</v>
      </c>
      <c r="G688" s="38">
        <v>4</v>
      </c>
      <c r="H688" s="38">
        <v>2</v>
      </c>
      <c r="I688" s="38">
        <v>0</v>
      </c>
      <c r="J688" s="38">
        <v>0</v>
      </c>
      <c r="K688" s="57">
        <v>0.23400000000000001</v>
      </c>
      <c r="L688" s="38">
        <v>0</v>
      </c>
      <c r="M688" s="38">
        <v>1</v>
      </c>
      <c r="N688" s="38">
        <v>1</v>
      </c>
      <c r="O688" s="38">
        <v>0</v>
      </c>
      <c r="P688" s="38">
        <v>6</v>
      </c>
      <c r="Q688" s="38">
        <v>6</v>
      </c>
      <c r="R688" s="57">
        <v>1</v>
      </c>
      <c r="S688" s="38">
        <v>12</v>
      </c>
      <c r="T688" s="35"/>
      <c r="U688" s="35">
        <v>486</v>
      </c>
      <c r="V688" s="35">
        <v>348</v>
      </c>
      <c r="W688" s="35">
        <v>277</v>
      </c>
      <c r="X688" s="58">
        <v>114549.71208</v>
      </c>
      <c r="Y688" s="58">
        <v>19092</v>
      </c>
    </row>
    <row r="689" spans="1:25" s="58" customFormat="1" ht="12">
      <c r="A689" s="56">
        <v>486</v>
      </c>
      <c r="B689" s="35">
        <v>486348316</v>
      </c>
      <c r="C689" s="37" t="s">
        <v>565</v>
      </c>
      <c r="D689" s="38">
        <v>0</v>
      </c>
      <c r="E689" s="38">
        <v>0</v>
      </c>
      <c r="F689" s="38">
        <v>1</v>
      </c>
      <c r="G689" s="38">
        <v>1</v>
      </c>
      <c r="H689" s="38">
        <v>2</v>
      </c>
      <c r="I689" s="38">
        <v>0</v>
      </c>
      <c r="J689" s="38">
        <v>0</v>
      </c>
      <c r="K689" s="57">
        <v>0.156</v>
      </c>
      <c r="L689" s="38">
        <v>0</v>
      </c>
      <c r="M689" s="38">
        <v>1</v>
      </c>
      <c r="N689" s="38">
        <v>0</v>
      </c>
      <c r="O689" s="38">
        <v>0</v>
      </c>
      <c r="P689" s="38">
        <v>4</v>
      </c>
      <c r="Q689" s="38">
        <v>4</v>
      </c>
      <c r="R689" s="57">
        <v>1</v>
      </c>
      <c r="S689" s="38">
        <v>11</v>
      </c>
      <c r="T689" s="35"/>
      <c r="U689" s="35">
        <v>486</v>
      </c>
      <c r="V689" s="35">
        <v>348</v>
      </c>
      <c r="W689" s="35">
        <v>316</v>
      </c>
      <c r="X689" s="58">
        <v>73055.994720000002</v>
      </c>
      <c r="Y689" s="58">
        <v>18264</v>
      </c>
    </row>
    <row r="690" spans="1:25" s="58" customFormat="1" ht="12">
      <c r="A690" s="56">
        <v>486</v>
      </c>
      <c r="B690" s="35">
        <v>486348348</v>
      </c>
      <c r="C690" s="37" t="s">
        <v>565</v>
      </c>
      <c r="D690" s="38">
        <v>0</v>
      </c>
      <c r="E690" s="38">
        <v>0</v>
      </c>
      <c r="F690" s="38">
        <v>73</v>
      </c>
      <c r="G690" s="38">
        <v>348</v>
      </c>
      <c r="H690" s="38">
        <v>208</v>
      </c>
      <c r="I690" s="38">
        <v>0</v>
      </c>
      <c r="J690" s="38">
        <v>0</v>
      </c>
      <c r="K690" s="57">
        <v>24.530999999999999</v>
      </c>
      <c r="L690" s="38">
        <v>0</v>
      </c>
      <c r="M690" s="38">
        <v>139</v>
      </c>
      <c r="N690" s="38">
        <v>26</v>
      </c>
      <c r="O690" s="38">
        <v>0</v>
      </c>
      <c r="P690" s="38">
        <v>549</v>
      </c>
      <c r="Q690" s="38">
        <v>629</v>
      </c>
      <c r="R690" s="57">
        <v>1</v>
      </c>
      <c r="S690" s="38">
        <v>11</v>
      </c>
      <c r="T690" s="35"/>
      <c r="U690" s="35">
        <v>486</v>
      </c>
      <c r="V690" s="35">
        <v>348</v>
      </c>
      <c r="W690" s="35">
        <v>348</v>
      </c>
      <c r="X690" s="58">
        <v>10991466.224719999</v>
      </c>
      <c r="Y690" s="58">
        <v>17475</v>
      </c>
    </row>
    <row r="691" spans="1:25" s="58" customFormat="1" ht="12">
      <c r="A691" s="56">
        <v>486</v>
      </c>
      <c r="B691" s="35">
        <v>486348658</v>
      </c>
      <c r="C691" s="37" t="s">
        <v>565</v>
      </c>
      <c r="D691" s="38">
        <v>0</v>
      </c>
      <c r="E691" s="38">
        <v>0</v>
      </c>
      <c r="F691" s="38">
        <v>0</v>
      </c>
      <c r="G691" s="38">
        <v>3</v>
      </c>
      <c r="H691" s="38">
        <v>0</v>
      </c>
      <c r="I691" s="38">
        <v>0</v>
      </c>
      <c r="J691" s="38">
        <v>0</v>
      </c>
      <c r="K691" s="57">
        <v>0.11700000000000001</v>
      </c>
      <c r="L691" s="38">
        <v>0</v>
      </c>
      <c r="M691" s="38">
        <v>1</v>
      </c>
      <c r="N691" s="38">
        <v>0</v>
      </c>
      <c r="O691" s="38">
        <v>0</v>
      </c>
      <c r="P691" s="38">
        <v>3</v>
      </c>
      <c r="Q691" s="38">
        <v>3</v>
      </c>
      <c r="R691" s="57">
        <v>1</v>
      </c>
      <c r="S691" s="38">
        <v>7</v>
      </c>
      <c r="T691" s="35"/>
      <c r="U691" s="35">
        <v>486</v>
      </c>
      <c r="V691" s="35">
        <v>348</v>
      </c>
      <c r="W691" s="35">
        <v>658</v>
      </c>
      <c r="X691" s="58">
        <v>51383.401040000012</v>
      </c>
      <c r="Y691" s="58">
        <v>17128</v>
      </c>
    </row>
    <row r="692" spans="1:25" s="58" customFormat="1" ht="12">
      <c r="A692" s="56">
        <v>486</v>
      </c>
      <c r="B692" s="35">
        <v>486348753</v>
      </c>
      <c r="C692" s="37" t="s">
        <v>565</v>
      </c>
      <c r="D692" s="38">
        <v>0</v>
      </c>
      <c r="E692" s="38">
        <v>0</v>
      </c>
      <c r="F692" s="38">
        <v>0</v>
      </c>
      <c r="G692" s="38">
        <v>1</v>
      </c>
      <c r="H692" s="38">
        <v>0</v>
      </c>
      <c r="I692" s="38">
        <v>0</v>
      </c>
      <c r="J692" s="38">
        <v>0</v>
      </c>
      <c r="K692" s="57">
        <v>3.9E-2</v>
      </c>
      <c r="L692" s="38">
        <v>0</v>
      </c>
      <c r="M692" s="38">
        <v>0</v>
      </c>
      <c r="N692" s="38">
        <v>0</v>
      </c>
      <c r="O692" s="38">
        <v>0</v>
      </c>
      <c r="P692" s="38">
        <v>0</v>
      </c>
      <c r="Q692" s="38">
        <v>1</v>
      </c>
      <c r="R692" s="57">
        <v>1</v>
      </c>
      <c r="S692" s="38">
        <v>7</v>
      </c>
      <c r="T692" s="35"/>
      <c r="U692" s="35">
        <v>486</v>
      </c>
      <c r="V692" s="35">
        <v>348</v>
      </c>
      <c r="W692" s="35">
        <v>753</v>
      </c>
      <c r="X692" s="58">
        <v>10705.36368</v>
      </c>
      <c r="Y692" s="58">
        <v>10705</v>
      </c>
    </row>
    <row r="693" spans="1:25" s="58" customFormat="1" ht="12">
      <c r="A693" s="56">
        <v>486</v>
      </c>
      <c r="B693" s="35">
        <v>486348767</v>
      </c>
      <c r="C693" s="37" t="s">
        <v>565</v>
      </c>
      <c r="D693" s="38">
        <v>0</v>
      </c>
      <c r="E693" s="38">
        <v>0</v>
      </c>
      <c r="F693" s="38">
        <v>0</v>
      </c>
      <c r="G693" s="38">
        <v>5</v>
      </c>
      <c r="H693" s="38">
        <v>4</v>
      </c>
      <c r="I693" s="38">
        <v>0</v>
      </c>
      <c r="J693" s="38">
        <v>0</v>
      </c>
      <c r="K693" s="57">
        <v>0.35099999999999998</v>
      </c>
      <c r="L693" s="38">
        <v>0</v>
      </c>
      <c r="M693" s="38">
        <v>3</v>
      </c>
      <c r="N693" s="38">
        <v>0</v>
      </c>
      <c r="O693" s="38">
        <v>0</v>
      </c>
      <c r="P693" s="38">
        <v>8</v>
      </c>
      <c r="Q693" s="38">
        <v>9</v>
      </c>
      <c r="R693" s="57">
        <v>1</v>
      </c>
      <c r="S693" s="38">
        <v>9</v>
      </c>
      <c r="T693" s="35"/>
      <c r="U693" s="35">
        <v>486</v>
      </c>
      <c r="V693" s="35">
        <v>348</v>
      </c>
      <c r="W693" s="35">
        <v>767</v>
      </c>
      <c r="X693" s="58">
        <v>152823.42312000002</v>
      </c>
      <c r="Y693" s="58">
        <v>16980</v>
      </c>
    </row>
    <row r="694" spans="1:25" s="58" customFormat="1" ht="12">
      <c r="A694" s="56">
        <v>486</v>
      </c>
      <c r="B694" s="35">
        <v>486348775</v>
      </c>
      <c r="C694" s="37" t="s">
        <v>565</v>
      </c>
      <c r="D694" s="38">
        <v>0</v>
      </c>
      <c r="E694" s="38">
        <v>0</v>
      </c>
      <c r="F694" s="38">
        <v>1</v>
      </c>
      <c r="G694" s="38">
        <v>3</v>
      </c>
      <c r="H694" s="38">
        <v>3</v>
      </c>
      <c r="I694" s="38">
        <v>0</v>
      </c>
      <c r="J694" s="38">
        <v>0</v>
      </c>
      <c r="K694" s="57">
        <v>0.27300000000000002</v>
      </c>
      <c r="L694" s="38">
        <v>0</v>
      </c>
      <c r="M694" s="38">
        <v>2</v>
      </c>
      <c r="N694" s="38">
        <v>1</v>
      </c>
      <c r="O694" s="38">
        <v>0</v>
      </c>
      <c r="P694" s="38">
        <v>4</v>
      </c>
      <c r="Q694" s="38">
        <v>7</v>
      </c>
      <c r="R694" s="57">
        <v>1</v>
      </c>
      <c r="S694" s="38">
        <v>4</v>
      </c>
      <c r="T694" s="35"/>
      <c r="U694" s="35">
        <v>486</v>
      </c>
      <c r="V694" s="35">
        <v>348</v>
      </c>
      <c r="W694" s="35">
        <v>775</v>
      </c>
      <c r="X694" s="58">
        <v>100340.23576000001</v>
      </c>
      <c r="Y694" s="58">
        <v>14334</v>
      </c>
    </row>
    <row r="695" spans="1:25" s="58" customFormat="1" ht="12">
      <c r="A695" s="56">
        <v>487</v>
      </c>
      <c r="B695" s="35">
        <v>487049018</v>
      </c>
      <c r="C695" s="37" t="s">
        <v>542</v>
      </c>
      <c r="D695" s="38">
        <v>0</v>
      </c>
      <c r="E695" s="38">
        <v>0</v>
      </c>
      <c r="F695" s="38">
        <v>0</v>
      </c>
      <c r="G695" s="38">
        <v>0</v>
      </c>
      <c r="H695" s="38">
        <v>0</v>
      </c>
      <c r="I695" s="38">
        <v>1</v>
      </c>
      <c r="J695" s="38">
        <v>0</v>
      </c>
      <c r="K695" s="57">
        <v>3.9E-2</v>
      </c>
      <c r="L695" s="38">
        <v>0</v>
      </c>
      <c r="M695" s="38">
        <v>0</v>
      </c>
      <c r="N695" s="38">
        <v>0</v>
      </c>
      <c r="O695" s="38">
        <v>0</v>
      </c>
      <c r="P695" s="38">
        <v>0</v>
      </c>
      <c r="Q695" s="38">
        <v>1</v>
      </c>
      <c r="R695" s="57">
        <v>1.127</v>
      </c>
      <c r="S695" s="38">
        <v>10</v>
      </c>
      <c r="T695" s="35"/>
      <c r="U695" s="35">
        <v>487</v>
      </c>
      <c r="V695" s="35">
        <v>49</v>
      </c>
      <c r="W695" s="35">
        <v>18</v>
      </c>
      <c r="X695" s="58">
        <v>13493.420961310001</v>
      </c>
      <c r="Y695" s="58">
        <v>13493</v>
      </c>
    </row>
    <row r="696" spans="1:25" s="58" customFormat="1" ht="12">
      <c r="A696" s="56">
        <v>487</v>
      </c>
      <c r="B696" s="35">
        <v>487049026</v>
      </c>
      <c r="C696" s="37" t="s">
        <v>542</v>
      </c>
      <c r="D696" s="38">
        <v>0</v>
      </c>
      <c r="E696" s="38">
        <v>0</v>
      </c>
      <c r="F696" s="38">
        <v>0</v>
      </c>
      <c r="G696" s="38">
        <v>0</v>
      </c>
      <c r="H696" s="38">
        <v>1</v>
      </c>
      <c r="I696" s="38">
        <v>0</v>
      </c>
      <c r="J696" s="38">
        <v>0</v>
      </c>
      <c r="K696" s="57">
        <v>3.9E-2</v>
      </c>
      <c r="L696" s="38">
        <v>0</v>
      </c>
      <c r="M696" s="38">
        <v>0</v>
      </c>
      <c r="N696" s="38">
        <v>0</v>
      </c>
      <c r="O696" s="38">
        <v>0</v>
      </c>
      <c r="P696" s="38">
        <v>1</v>
      </c>
      <c r="Q696" s="38">
        <v>1</v>
      </c>
      <c r="R696" s="57">
        <v>1.127</v>
      </c>
      <c r="S696" s="38">
        <v>3</v>
      </c>
      <c r="T696" s="35"/>
      <c r="U696" s="35">
        <v>487</v>
      </c>
      <c r="V696" s="35">
        <v>49</v>
      </c>
      <c r="W696" s="35">
        <v>26</v>
      </c>
      <c r="X696" s="58">
        <v>16271.009461310003</v>
      </c>
      <c r="Y696" s="58">
        <v>16271</v>
      </c>
    </row>
    <row r="697" spans="1:25" s="58" customFormat="1" ht="12">
      <c r="A697" s="56">
        <v>487</v>
      </c>
      <c r="B697" s="35">
        <v>487049035</v>
      </c>
      <c r="C697" s="37" t="s">
        <v>542</v>
      </c>
      <c r="D697" s="38">
        <v>0</v>
      </c>
      <c r="E697" s="38">
        <v>0</v>
      </c>
      <c r="F697" s="38">
        <v>0</v>
      </c>
      <c r="G697" s="38">
        <v>0</v>
      </c>
      <c r="H697" s="38">
        <v>2</v>
      </c>
      <c r="I697" s="38">
        <v>17</v>
      </c>
      <c r="J697" s="38">
        <v>0</v>
      </c>
      <c r="K697" s="57">
        <v>0.74099999999999999</v>
      </c>
      <c r="L697" s="38">
        <v>0</v>
      </c>
      <c r="M697" s="38">
        <v>0</v>
      </c>
      <c r="N697" s="38">
        <v>0</v>
      </c>
      <c r="O697" s="38">
        <v>0</v>
      </c>
      <c r="P697" s="38">
        <v>13</v>
      </c>
      <c r="Q697" s="38">
        <v>19</v>
      </c>
      <c r="R697" s="57">
        <v>1.127</v>
      </c>
      <c r="S697" s="38">
        <v>11</v>
      </c>
      <c r="T697" s="35"/>
      <c r="U697" s="35">
        <v>487</v>
      </c>
      <c r="V697" s="35">
        <v>49</v>
      </c>
      <c r="W697" s="35">
        <v>35</v>
      </c>
      <c r="X697" s="58">
        <v>354538.88840489002</v>
      </c>
      <c r="Y697" s="58">
        <v>18660</v>
      </c>
    </row>
    <row r="698" spans="1:25" s="58" customFormat="1" ht="12">
      <c r="A698" s="56">
        <v>487</v>
      </c>
      <c r="B698" s="35">
        <v>487049040</v>
      </c>
      <c r="C698" s="37" t="s">
        <v>542</v>
      </c>
      <c r="D698" s="38">
        <v>0</v>
      </c>
      <c r="E698" s="38">
        <v>0</v>
      </c>
      <c r="F698" s="38">
        <v>0</v>
      </c>
      <c r="G698" s="38">
        <v>0</v>
      </c>
      <c r="H698" s="38">
        <v>0</v>
      </c>
      <c r="I698" s="38">
        <v>1</v>
      </c>
      <c r="J698" s="38">
        <v>0</v>
      </c>
      <c r="K698" s="57">
        <v>3.9E-2</v>
      </c>
      <c r="L698" s="38">
        <v>0</v>
      </c>
      <c r="M698" s="38">
        <v>0</v>
      </c>
      <c r="N698" s="38">
        <v>0</v>
      </c>
      <c r="O698" s="38">
        <v>0</v>
      </c>
      <c r="P698" s="38">
        <v>1</v>
      </c>
      <c r="Q698" s="38">
        <v>1</v>
      </c>
      <c r="R698" s="57">
        <v>1.127</v>
      </c>
      <c r="S698" s="38">
        <v>6</v>
      </c>
      <c r="T698" s="35"/>
      <c r="U698" s="35">
        <v>487</v>
      </c>
      <c r="V698" s="35">
        <v>49</v>
      </c>
      <c r="W698" s="35">
        <v>40</v>
      </c>
      <c r="X698" s="58">
        <v>19237.067021310002</v>
      </c>
      <c r="Y698" s="58">
        <v>19237</v>
      </c>
    </row>
    <row r="699" spans="1:25" s="58" customFormat="1" ht="12">
      <c r="A699" s="56">
        <v>487</v>
      </c>
      <c r="B699" s="35">
        <v>487049044</v>
      </c>
      <c r="C699" s="37" t="s">
        <v>542</v>
      </c>
      <c r="D699" s="38">
        <v>0</v>
      </c>
      <c r="E699" s="38">
        <v>0</v>
      </c>
      <c r="F699" s="38">
        <v>0</v>
      </c>
      <c r="G699" s="38">
        <v>0</v>
      </c>
      <c r="H699" s="38">
        <v>0</v>
      </c>
      <c r="I699" s="38">
        <v>3</v>
      </c>
      <c r="J699" s="38">
        <v>0</v>
      </c>
      <c r="K699" s="57">
        <v>0.11700000000000001</v>
      </c>
      <c r="L699" s="38">
        <v>0</v>
      </c>
      <c r="M699" s="38">
        <v>0</v>
      </c>
      <c r="N699" s="38">
        <v>0</v>
      </c>
      <c r="O699" s="38">
        <v>0</v>
      </c>
      <c r="P699" s="38">
        <v>1</v>
      </c>
      <c r="Q699" s="38">
        <v>3</v>
      </c>
      <c r="R699" s="57">
        <v>1.127</v>
      </c>
      <c r="S699" s="38">
        <v>11</v>
      </c>
      <c r="T699" s="35"/>
      <c r="U699" s="35">
        <v>487</v>
      </c>
      <c r="V699" s="35">
        <v>49</v>
      </c>
      <c r="W699" s="35">
        <v>44</v>
      </c>
      <c r="X699" s="58">
        <v>48359.723883929997</v>
      </c>
      <c r="Y699" s="58">
        <v>16120</v>
      </c>
    </row>
    <row r="700" spans="1:25" s="58" customFormat="1" ht="12">
      <c r="A700" s="56">
        <v>487</v>
      </c>
      <c r="B700" s="35">
        <v>487049048</v>
      </c>
      <c r="C700" s="37" t="s">
        <v>542</v>
      </c>
      <c r="D700" s="38">
        <v>0</v>
      </c>
      <c r="E700" s="38">
        <v>0</v>
      </c>
      <c r="F700" s="38">
        <v>0</v>
      </c>
      <c r="G700" s="38">
        <v>0</v>
      </c>
      <c r="H700" s="38">
        <v>1</v>
      </c>
      <c r="I700" s="38">
        <v>0</v>
      </c>
      <c r="J700" s="38">
        <v>0</v>
      </c>
      <c r="K700" s="57">
        <v>3.9E-2</v>
      </c>
      <c r="L700" s="38">
        <v>0</v>
      </c>
      <c r="M700" s="38">
        <v>0</v>
      </c>
      <c r="N700" s="38">
        <v>0</v>
      </c>
      <c r="O700" s="38">
        <v>0</v>
      </c>
      <c r="P700" s="38">
        <v>1</v>
      </c>
      <c r="Q700" s="38">
        <v>1</v>
      </c>
      <c r="R700" s="57">
        <v>1.127</v>
      </c>
      <c r="S700" s="38">
        <v>4</v>
      </c>
      <c r="T700" s="35"/>
      <c r="U700" s="35">
        <v>487</v>
      </c>
      <c r="V700" s="35">
        <v>49</v>
      </c>
      <c r="W700" s="35">
        <v>48</v>
      </c>
      <c r="X700" s="58">
        <v>16435.707111309999</v>
      </c>
      <c r="Y700" s="58">
        <v>16436</v>
      </c>
    </row>
    <row r="701" spans="1:25" s="58" customFormat="1" ht="12">
      <c r="A701" s="56">
        <v>487</v>
      </c>
      <c r="B701" s="35">
        <v>487049049</v>
      </c>
      <c r="C701" s="37" t="s">
        <v>542</v>
      </c>
      <c r="D701" s="38">
        <v>0</v>
      </c>
      <c r="E701" s="38">
        <v>0</v>
      </c>
      <c r="F701" s="38">
        <v>0</v>
      </c>
      <c r="G701" s="38">
        <v>0</v>
      </c>
      <c r="H701" s="38">
        <v>23</v>
      </c>
      <c r="I701" s="38">
        <v>29</v>
      </c>
      <c r="J701" s="38">
        <v>0</v>
      </c>
      <c r="K701" s="57">
        <v>2.028</v>
      </c>
      <c r="L701" s="38">
        <v>0</v>
      </c>
      <c r="M701" s="38">
        <v>0</v>
      </c>
      <c r="N701" s="38">
        <v>2</v>
      </c>
      <c r="O701" s="38">
        <v>3</v>
      </c>
      <c r="P701" s="38">
        <v>47</v>
      </c>
      <c r="Q701" s="38">
        <v>52</v>
      </c>
      <c r="R701" s="57">
        <v>1.127</v>
      </c>
      <c r="S701" s="38">
        <v>8</v>
      </c>
      <c r="T701" s="35"/>
      <c r="U701" s="35">
        <v>487</v>
      </c>
      <c r="V701" s="35">
        <v>49</v>
      </c>
      <c r="W701" s="35">
        <v>49</v>
      </c>
      <c r="X701" s="58">
        <v>975699.83133812016</v>
      </c>
      <c r="Y701" s="58">
        <v>18763</v>
      </c>
    </row>
    <row r="702" spans="1:25" s="58" customFormat="1" ht="12">
      <c r="A702" s="56">
        <v>487</v>
      </c>
      <c r="B702" s="35">
        <v>487049057</v>
      </c>
      <c r="C702" s="37" t="s">
        <v>542</v>
      </c>
      <c r="D702" s="38">
        <v>0</v>
      </c>
      <c r="E702" s="38">
        <v>0</v>
      </c>
      <c r="F702" s="38">
        <v>0</v>
      </c>
      <c r="G702" s="38">
        <v>0</v>
      </c>
      <c r="H702" s="38">
        <v>2</v>
      </c>
      <c r="I702" s="38">
        <v>3</v>
      </c>
      <c r="J702" s="38">
        <v>0</v>
      </c>
      <c r="K702" s="57">
        <v>0.19500000000000001</v>
      </c>
      <c r="L702" s="38">
        <v>0</v>
      </c>
      <c r="M702" s="38">
        <v>0</v>
      </c>
      <c r="N702" s="38">
        <v>1</v>
      </c>
      <c r="O702" s="38">
        <v>0</v>
      </c>
      <c r="P702" s="38">
        <v>2</v>
      </c>
      <c r="Q702" s="38">
        <v>5</v>
      </c>
      <c r="R702" s="57">
        <v>1.127</v>
      </c>
      <c r="S702" s="38">
        <v>12</v>
      </c>
      <c r="T702" s="35"/>
      <c r="U702" s="35">
        <v>487</v>
      </c>
      <c r="V702" s="35">
        <v>49</v>
      </c>
      <c r="W702" s="35">
        <v>57</v>
      </c>
      <c r="X702" s="58">
        <v>83260.842246550004</v>
      </c>
      <c r="Y702" s="58">
        <v>16652</v>
      </c>
    </row>
    <row r="703" spans="1:25" s="58" customFormat="1" ht="12">
      <c r="A703" s="56">
        <v>487</v>
      </c>
      <c r="B703" s="35">
        <v>487049093</v>
      </c>
      <c r="C703" s="37" t="s">
        <v>542</v>
      </c>
      <c r="D703" s="38">
        <v>0</v>
      </c>
      <c r="E703" s="38">
        <v>0</v>
      </c>
      <c r="F703" s="38">
        <v>0</v>
      </c>
      <c r="G703" s="38">
        <v>0</v>
      </c>
      <c r="H703" s="38">
        <v>15</v>
      </c>
      <c r="I703" s="38">
        <v>34</v>
      </c>
      <c r="J703" s="38">
        <v>0</v>
      </c>
      <c r="K703" s="57">
        <v>1.911</v>
      </c>
      <c r="L703" s="38">
        <v>0</v>
      </c>
      <c r="M703" s="38">
        <v>0</v>
      </c>
      <c r="N703" s="38">
        <v>2</v>
      </c>
      <c r="O703" s="38">
        <v>0</v>
      </c>
      <c r="P703" s="38">
        <v>28</v>
      </c>
      <c r="Q703" s="38">
        <v>49</v>
      </c>
      <c r="R703" s="57">
        <v>1.127</v>
      </c>
      <c r="S703" s="38">
        <v>11</v>
      </c>
      <c r="T703" s="35"/>
      <c r="U703" s="35">
        <v>487</v>
      </c>
      <c r="V703" s="35">
        <v>49</v>
      </c>
      <c r="W703" s="35">
        <v>93</v>
      </c>
      <c r="X703" s="58">
        <v>856175.16285418998</v>
      </c>
      <c r="Y703" s="58">
        <v>17473</v>
      </c>
    </row>
    <row r="704" spans="1:25" s="58" customFormat="1" ht="12">
      <c r="A704" s="56">
        <v>487</v>
      </c>
      <c r="B704" s="35">
        <v>487049097</v>
      </c>
      <c r="C704" s="37" t="s">
        <v>542</v>
      </c>
      <c r="D704" s="38">
        <v>0</v>
      </c>
      <c r="E704" s="38">
        <v>0</v>
      </c>
      <c r="F704" s="38">
        <v>0</v>
      </c>
      <c r="G704" s="38">
        <v>0</v>
      </c>
      <c r="H704" s="38">
        <v>1</v>
      </c>
      <c r="I704" s="38">
        <v>0</v>
      </c>
      <c r="J704" s="38">
        <v>0</v>
      </c>
      <c r="K704" s="57">
        <v>3.9E-2</v>
      </c>
      <c r="L704" s="38">
        <v>0</v>
      </c>
      <c r="M704" s="38">
        <v>0</v>
      </c>
      <c r="N704" s="38">
        <v>0</v>
      </c>
      <c r="O704" s="38">
        <v>0</v>
      </c>
      <c r="P704" s="38">
        <v>1</v>
      </c>
      <c r="Q704" s="38">
        <v>1</v>
      </c>
      <c r="R704" s="57">
        <v>1.127</v>
      </c>
      <c r="S704" s="38">
        <v>11</v>
      </c>
      <c r="T704" s="35"/>
      <c r="U704" s="35">
        <v>487</v>
      </c>
      <c r="V704" s="35">
        <v>49</v>
      </c>
      <c r="W704" s="35">
        <v>97</v>
      </c>
      <c r="X704" s="58">
        <v>19238.330531309999</v>
      </c>
      <c r="Y704" s="58">
        <v>19238</v>
      </c>
    </row>
    <row r="705" spans="1:25" s="58" customFormat="1" ht="12">
      <c r="A705" s="56">
        <v>487</v>
      </c>
      <c r="B705" s="35">
        <v>487049100</v>
      </c>
      <c r="C705" s="37" t="s">
        <v>542</v>
      </c>
      <c r="D705" s="38">
        <v>0</v>
      </c>
      <c r="E705" s="38">
        <v>0</v>
      </c>
      <c r="F705" s="38">
        <v>0</v>
      </c>
      <c r="G705" s="38">
        <v>0</v>
      </c>
      <c r="H705" s="38">
        <v>1</v>
      </c>
      <c r="I705" s="38">
        <v>1</v>
      </c>
      <c r="J705" s="38">
        <v>0</v>
      </c>
      <c r="K705" s="57">
        <v>7.8E-2</v>
      </c>
      <c r="L705" s="38">
        <v>0</v>
      </c>
      <c r="M705" s="38">
        <v>0</v>
      </c>
      <c r="N705" s="38">
        <v>0</v>
      </c>
      <c r="O705" s="38">
        <v>0</v>
      </c>
      <c r="P705" s="38">
        <v>1</v>
      </c>
      <c r="Q705" s="38">
        <v>2</v>
      </c>
      <c r="R705" s="57">
        <v>1.127</v>
      </c>
      <c r="S705" s="38">
        <v>10</v>
      </c>
      <c r="T705" s="35"/>
      <c r="U705" s="35">
        <v>487</v>
      </c>
      <c r="V705" s="35">
        <v>49</v>
      </c>
      <c r="W705" s="35">
        <v>100</v>
      </c>
      <c r="X705" s="58">
        <v>32177.50460262</v>
      </c>
      <c r="Y705" s="58">
        <v>16089</v>
      </c>
    </row>
    <row r="706" spans="1:25" s="58" customFormat="1" ht="12">
      <c r="A706" s="56">
        <v>487</v>
      </c>
      <c r="B706" s="35">
        <v>487049128</v>
      </c>
      <c r="C706" s="37" t="s">
        <v>542</v>
      </c>
      <c r="D706" s="38">
        <v>0</v>
      </c>
      <c r="E706" s="38">
        <v>0</v>
      </c>
      <c r="F706" s="38">
        <v>0</v>
      </c>
      <c r="G706" s="38">
        <v>0</v>
      </c>
      <c r="H706" s="38">
        <v>0</v>
      </c>
      <c r="I706" s="38">
        <v>1</v>
      </c>
      <c r="J706" s="38">
        <v>0</v>
      </c>
      <c r="K706" s="57">
        <v>3.9E-2</v>
      </c>
      <c r="L706" s="38">
        <v>0</v>
      </c>
      <c r="M706" s="38">
        <v>0</v>
      </c>
      <c r="N706" s="38">
        <v>0</v>
      </c>
      <c r="O706" s="38">
        <v>0</v>
      </c>
      <c r="P706" s="38">
        <v>1</v>
      </c>
      <c r="Q706" s="38">
        <v>1</v>
      </c>
      <c r="R706" s="57">
        <v>1.127</v>
      </c>
      <c r="S706" s="38">
        <v>10</v>
      </c>
      <c r="T706" s="35"/>
      <c r="U706" s="35">
        <v>487</v>
      </c>
      <c r="V706" s="35">
        <v>49</v>
      </c>
      <c r="W706" s="35">
        <v>128</v>
      </c>
      <c r="X706" s="58">
        <v>20818.635071309996</v>
      </c>
      <c r="Y706" s="58">
        <v>20819</v>
      </c>
    </row>
    <row r="707" spans="1:25" s="58" customFormat="1" ht="12">
      <c r="A707" s="56">
        <v>487</v>
      </c>
      <c r="B707" s="35">
        <v>487049149</v>
      </c>
      <c r="C707" s="37" t="s">
        <v>542</v>
      </c>
      <c r="D707" s="38">
        <v>0</v>
      </c>
      <c r="E707" s="38">
        <v>0</v>
      </c>
      <c r="F707" s="38">
        <v>0</v>
      </c>
      <c r="G707" s="38">
        <v>0</v>
      </c>
      <c r="H707" s="38">
        <v>1</v>
      </c>
      <c r="I707" s="38">
        <v>0</v>
      </c>
      <c r="J707" s="38">
        <v>0</v>
      </c>
      <c r="K707" s="57">
        <v>3.9E-2</v>
      </c>
      <c r="L707" s="38">
        <v>0</v>
      </c>
      <c r="M707" s="38">
        <v>0</v>
      </c>
      <c r="N707" s="38">
        <v>0</v>
      </c>
      <c r="O707" s="38">
        <v>0</v>
      </c>
      <c r="P707" s="38">
        <v>1</v>
      </c>
      <c r="Q707" s="38">
        <v>1</v>
      </c>
      <c r="R707" s="57">
        <v>1.127</v>
      </c>
      <c r="S707" s="38">
        <v>12</v>
      </c>
      <c r="T707" s="35"/>
      <c r="U707" s="35">
        <v>487</v>
      </c>
      <c r="V707" s="35">
        <v>49</v>
      </c>
      <c r="W707" s="35">
        <v>149</v>
      </c>
      <c r="X707" s="58">
        <v>19792.564881309998</v>
      </c>
      <c r="Y707" s="58">
        <v>19793</v>
      </c>
    </row>
    <row r="708" spans="1:25" s="58" customFormat="1" ht="12">
      <c r="A708" s="56">
        <v>487</v>
      </c>
      <c r="B708" s="35">
        <v>487049163</v>
      </c>
      <c r="C708" s="37" t="s">
        <v>542</v>
      </c>
      <c r="D708" s="38">
        <v>0</v>
      </c>
      <c r="E708" s="38">
        <v>0</v>
      </c>
      <c r="F708" s="38">
        <v>0</v>
      </c>
      <c r="G708" s="38">
        <v>0</v>
      </c>
      <c r="H708" s="38">
        <v>3</v>
      </c>
      <c r="I708" s="38">
        <v>11</v>
      </c>
      <c r="J708" s="38">
        <v>0</v>
      </c>
      <c r="K708" s="57">
        <v>0.54600000000000004</v>
      </c>
      <c r="L708" s="38">
        <v>0</v>
      </c>
      <c r="M708" s="38">
        <v>0</v>
      </c>
      <c r="N708" s="38">
        <v>0</v>
      </c>
      <c r="O708" s="38">
        <v>1</v>
      </c>
      <c r="P708" s="38">
        <v>8</v>
      </c>
      <c r="Q708" s="38">
        <v>14</v>
      </c>
      <c r="R708" s="57">
        <v>1.127</v>
      </c>
      <c r="S708" s="38">
        <v>11</v>
      </c>
      <c r="T708" s="35"/>
      <c r="U708" s="35">
        <v>487</v>
      </c>
      <c r="V708" s="35">
        <v>49</v>
      </c>
      <c r="W708" s="35">
        <v>163</v>
      </c>
      <c r="X708" s="58">
        <v>248749.08756834001</v>
      </c>
      <c r="Y708" s="58">
        <v>17768</v>
      </c>
    </row>
    <row r="709" spans="1:25" s="58" customFormat="1" ht="12">
      <c r="A709" s="56">
        <v>487</v>
      </c>
      <c r="B709" s="35">
        <v>487049165</v>
      </c>
      <c r="C709" s="37" t="s">
        <v>542</v>
      </c>
      <c r="D709" s="38">
        <v>0</v>
      </c>
      <c r="E709" s="38">
        <v>0</v>
      </c>
      <c r="F709" s="38">
        <v>0</v>
      </c>
      <c r="G709" s="38">
        <v>0</v>
      </c>
      <c r="H709" s="38">
        <v>9</v>
      </c>
      <c r="I709" s="38">
        <v>44</v>
      </c>
      <c r="J709" s="38">
        <v>0</v>
      </c>
      <c r="K709" s="57">
        <v>2.0670000000000002</v>
      </c>
      <c r="L709" s="38">
        <v>0</v>
      </c>
      <c r="M709" s="38">
        <v>0</v>
      </c>
      <c r="N709" s="38">
        <v>0</v>
      </c>
      <c r="O709" s="38">
        <v>1</v>
      </c>
      <c r="P709" s="38">
        <v>33</v>
      </c>
      <c r="Q709" s="38">
        <v>53</v>
      </c>
      <c r="R709" s="57">
        <v>1.127</v>
      </c>
      <c r="S709" s="38">
        <v>10</v>
      </c>
      <c r="T709" s="35"/>
      <c r="U709" s="35">
        <v>487</v>
      </c>
      <c r="V709" s="35">
        <v>49</v>
      </c>
      <c r="W709" s="35">
        <v>165</v>
      </c>
      <c r="X709" s="58">
        <v>940881.57410942996</v>
      </c>
      <c r="Y709" s="58">
        <v>17752</v>
      </c>
    </row>
    <row r="710" spans="1:25" s="58" customFormat="1" ht="12">
      <c r="A710" s="56">
        <v>487</v>
      </c>
      <c r="B710" s="35">
        <v>487049176</v>
      </c>
      <c r="C710" s="37" t="s">
        <v>542</v>
      </c>
      <c r="D710" s="38">
        <v>0</v>
      </c>
      <c r="E710" s="38">
        <v>0</v>
      </c>
      <c r="F710" s="38">
        <v>0</v>
      </c>
      <c r="G710" s="38">
        <v>0</v>
      </c>
      <c r="H710" s="38">
        <v>19</v>
      </c>
      <c r="I710" s="38">
        <v>26</v>
      </c>
      <c r="J710" s="38">
        <v>0</v>
      </c>
      <c r="K710" s="57">
        <v>1.7549999999999999</v>
      </c>
      <c r="L710" s="38">
        <v>0</v>
      </c>
      <c r="M710" s="38">
        <v>0</v>
      </c>
      <c r="N710" s="38">
        <v>1</v>
      </c>
      <c r="O710" s="38">
        <v>1</v>
      </c>
      <c r="P710" s="38">
        <v>32</v>
      </c>
      <c r="Q710" s="38">
        <v>45</v>
      </c>
      <c r="R710" s="57">
        <v>1.127</v>
      </c>
      <c r="S710" s="38">
        <v>8</v>
      </c>
      <c r="T710" s="35"/>
      <c r="U710" s="35">
        <v>487</v>
      </c>
      <c r="V710" s="35">
        <v>49</v>
      </c>
      <c r="W710" s="35">
        <v>176</v>
      </c>
      <c r="X710" s="58">
        <v>782153.85912895005</v>
      </c>
      <c r="Y710" s="58">
        <v>17381</v>
      </c>
    </row>
    <row r="711" spans="1:25" s="58" customFormat="1" ht="12">
      <c r="A711" s="56">
        <v>487</v>
      </c>
      <c r="B711" s="35">
        <v>487049178</v>
      </c>
      <c r="C711" s="37" t="s">
        <v>542</v>
      </c>
      <c r="D711" s="38">
        <v>0</v>
      </c>
      <c r="E711" s="38">
        <v>0</v>
      </c>
      <c r="F711" s="38">
        <v>0</v>
      </c>
      <c r="G711" s="38">
        <v>0</v>
      </c>
      <c r="H711" s="38">
        <v>2</v>
      </c>
      <c r="I711" s="38">
        <v>1</v>
      </c>
      <c r="J711" s="38">
        <v>0</v>
      </c>
      <c r="K711" s="57">
        <v>0.11700000000000001</v>
      </c>
      <c r="L711" s="38">
        <v>0</v>
      </c>
      <c r="M711" s="38">
        <v>0</v>
      </c>
      <c r="N711" s="38">
        <v>0</v>
      </c>
      <c r="O711" s="38">
        <v>0</v>
      </c>
      <c r="P711" s="38">
        <v>3</v>
      </c>
      <c r="Q711" s="38">
        <v>3</v>
      </c>
      <c r="R711" s="57">
        <v>1.127</v>
      </c>
      <c r="S711" s="38">
        <v>4</v>
      </c>
      <c r="T711" s="35"/>
      <c r="U711" s="35">
        <v>487</v>
      </c>
      <c r="V711" s="35">
        <v>49</v>
      </c>
      <c r="W711" s="35">
        <v>178</v>
      </c>
      <c r="X711" s="58">
        <v>51441.672763929993</v>
      </c>
      <c r="Y711" s="58">
        <v>17147</v>
      </c>
    </row>
    <row r="712" spans="1:25" s="58" customFormat="1" ht="12">
      <c r="A712" s="56">
        <v>487</v>
      </c>
      <c r="B712" s="35">
        <v>487049181</v>
      </c>
      <c r="C712" s="37" t="s">
        <v>542</v>
      </c>
      <c r="D712" s="38">
        <v>0</v>
      </c>
      <c r="E712" s="38">
        <v>0</v>
      </c>
      <c r="F712" s="38">
        <v>0</v>
      </c>
      <c r="G712" s="38">
        <v>0</v>
      </c>
      <c r="H712" s="38">
        <v>2</v>
      </c>
      <c r="I712" s="38">
        <v>1</v>
      </c>
      <c r="J712" s="38">
        <v>0</v>
      </c>
      <c r="K712" s="57">
        <v>0.11700000000000001</v>
      </c>
      <c r="L712" s="38">
        <v>0</v>
      </c>
      <c r="M712" s="38">
        <v>0</v>
      </c>
      <c r="N712" s="38">
        <v>0</v>
      </c>
      <c r="O712" s="38">
        <v>0</v>
      </c>
      <c r="P712" s="38">
        <v>2</v>
      </c>
      <c r="Q712" s="38">
        <v>3</v>
      </c>
      <c r="R712" s="57">
        <v>1.127</v>
      </c>
      <c r="S712" s="38">
        <v>10</v>
      </c>
      <c r="T712" s="35"/>
      <c r="U712" s="35">
        <v>487</v>
      </c>
      <c r="V712" s="35">
        <v>49</v>
      </c>
      <c r="W712" s="35">
        <v>181</v>
      </c>
      <c r="X712" s="58">
        <v>50861.588243929997</v>
      </c>
      <c r="Y712" s="58">
        <v>16954</v>
      </c>
    </row>
    <row r="713" spans="1:25" s="58" customFormat="1" ht="12">
      <c r="A713" s="56">
        <v>487</v>
      </c>
      <c r="B713" s="35">
        <v>487049182</v>
      </c>
      <c r="C713" s="37" t="s">
        <v>542</v>
      </c>
      <c r="D713" s="38">
        <v>0</v>
      </c>
      <c r="E713" s="38">
        <v>0</v>
      </c>
      <c r="F713" s="38">
        <v>0</v>
      </c>
      <c r="G713" s="38">
        <v>0</v>
      </c>
      <c r="H713" s="38">
        <v>3</v>
      </c>
      <c r="I713" s="38">
        <v>0</v>
      </c>
      <c r="J713" s="38">
        <v>0</v>
      </c>
      <c r="K713" s="57">
        <v>0.11700000000000001</v>
      </c>
      <c r="L713" s="38">
        <v>0</v>
      </c>
      <c r="M713" s="38">
        <v>0</v>
      </c>
      <c r="N713" s="38">
        <v>0</v>
      </c>
      <c r="O713" s="38">
        <v>0</v>
      </c>
      <c r="P713" s="38">
        <v>0</v>
      </c>
      <c r="Q713" s="38">
        <v>3</v>
      </c>
      <c r="R713" s="57">
        <v>1.127</v>
      </c>
      <c r="S713" s="38">
        <v>8</v>
      </c>
      <c r="T713" s="35"/>
      <c r="U713" s="35">
        <v>487</v>
      </c>
      <c r="V713" s="35">
        <v>49</v>
      </c>
      <c r="W713" s="35">
        <v>182</v>
      </c>
      <c r="X713" s="58">
        <v>34076.608593929996</v>
      </c>
      <c r="Y713" s="58">
        <v>11359</v>
      </c>
    </row>
    <row r="714" spans="1:25" s="58" customFormat="1" ht="12">
      <c r="A714" s="56">
        <v>487</v>
      </c>
      <c r="B714" s="35">
        <v>487049199</v>
      </c>
      <c r="C714" s="37" t="s">
        <v>542</v>
      </c>
      <c r="D714" s="38">
        <v>0</v>
      </c>
      <c r="E714" s="38">
        <v>0</v>
      </c>
      <c r="F714" s="38">
        <v>0</v>
      </c>
      <c r="G714" s="38">
        <v>0</v>
      </c>
      <c r="H714" s="38">
        <v>1</v>
      </c>
      <c r="I714" s="38">
        <v>0</v>
      </c>
      <c r="J714" s="38">
        <v>0</v>
      </c>
      <c r="K714" s="57">
        <v>3.9E-2</v>
      </c>
      <c r="L714" s="38">
        <v>0</v>
      </c>
      <c r="M714" s="38">
        <v>0</v>
      </c>
      <c r="N714" s="38">
        <v>0</v>
      </c>
      <c r="O714" s="38">
        <v>0</v>
      </c>
      <c r="P714" s="38">
        <v>1</v>
      </c>
      <c r="Q714" s="38">
        <v>1</v>
      </c>
      <c r="R714" s="57">
        <v>1.127</v>
      </c>
      <c r="S714" s="38">
        <v>2</v>
      </c>
      <c r="T714" s="35"/>
      <c r="U714" s="35">
        <v>487</v>
      </c>
      <c r="V714" s="35">
        <v>49</v>
      </c>
      <c r="W714" s="35">
        <v>199</v>
      </c>
      <c r="X714" s="58">
        <v>16106.310541310002</v>
      </c>
      <c r="Y714" s="58">
        <v>16106</v>
      </c>
    </row>
    <row r="715" spans="1:25" s="58" customFormat="1" ht="12">
      <c r="A715" s="56">
        <v>487</v>
      </c>
      <c r="B715" s="35">
        <v>487049201</v>
      </c>
      <c r="C715" s="37" t="s">
        <v>542</v>
      </c>
      <c r="D715" s="38">
        <v>0</v>
      </c>
      <c r="E715" s="38">
        <v>0</v>
      </c>
      <c r="F715" s="38">
        <v>0</v>
      </c>
      <c r="G715" s="38">
        <v>0</v>
      </c>
      <c r="H715" s="38">
        <v>1</v>
      </c>
      <c r="I715" s="38">
        <v>0</v>
      </c>
      <c r="J715" s="38">
        <v>0</v>
      </c>
      <c r="K715" s="57">
        <v>3.9E-2</v>
      </c>
      <c r="L715" s="38">
        <v>0</v>
      </c>
      <c r="M715" s="38">
        <v>0</v>
      </c>
      <c r="N715" s="38">
        <v>0</v>
      </c>
      <c r="O715" s="38">
        <v>0</v>
      </c>
      <c r="P715" s="38">
        <v>1</v>
      </c>
      <c r="Q715" s="38">
        <v>1</v>
      </c>
      <c r="R715" s="57">
        <v>1.127</v>
      </c>
      <c r="S715" s="38">
        <v>12</v>
      </c>
      <c r="T715" s="35"/>
      <c r="U715" s="35">
        <v>487</v>
      </c>
      <c r="V715" s="35">
        <v>49</v>
      </c>
      <c r="W715" s="35">
        <v>201</v>
      </c>
      <c r="X715" s="58">
        <v>19792.564881309998</v>
      </c>
      <c r="Y715" s="58">
        <v>19793</v>
      </c>
    </row>
    <row r="716" spans="1:25" s="58" customFormat="1" ht="12">
      <c r="A716" s="56">
        <v>487</v>
      </c>
      <c r="B716" s="35">
        <v>487049229</v>
      </c>
      <c r="C716" s="37" t="s">
        <v>542</v>
      </c>
      <c r="D716" s="38">
        <v>0</v>
      </c>
      <c r="E716" s="38">
        <v>0</v>
      </c>
      <c r="F716" s="38">
        <v>0</v>
      </c>
      <c r="G716" s="38">
        <v>0</v>
      </c>
      <c r="H716" s="38">
        <v>2</v>
      </c>
      <c r="I716" s="38">
        <v>1</v>
      </c>
      <c r="J716" s="38">
        <v>0</v>
      </c>
      <c r="K716" s="57">
        <v>0.11700000000000001</v>
      </c>
      <c r="L716" s="38">
        <v>0</v>
      </c>
      <c r="M716" s="38">
        <v>0</v>
      </c>
      <c r="N716" s="38">
        <v>1</v>
      </c>
      <c r="O716" s="38">
        <v>0</v>
      </c>
      <c r="P716" s="38">
        <v>0</v>
      </c>
      <c r="Q716" s="38">
        <v>3</v>
      </c>
      <c r="R716" s="57">
        <v>1.127</v>
      </c>
      <c r="S716" s="38">
        <v>9</v>
      </c>
      <c r="T716" s="35"/>
      <c r="U716" s="35">
        <v>487</v>
      </c>
      <c r="V716" s="35">
        <v>49</v>
      </c>
      <c r="W716" s="35">
        <v>229</v>
      </c>
      <c r="X716" s="58">
        <v>39406.609623930002</v>
      </c>
      <c r="Y716" s="58">
        <v>13136</v>
      </c>
    </row>
    <row r="717" spans="1:25" s="58" customFormat="1" ht="12">
      <c r="A717" s="56">
        <v>487</v>
      </c>
      <c r="B717" s="35">
        <v>487049243</v>
      </c>
      <c r="C717" s="37" t="s">
        <v>542</v>
      </c>
      <c r="D717" s="38">
        <v>0</v>
      </c>
      <c r="E717" s="38">
        <v>0</v>
      </c>
      <c r="F717" s="38">
        <v>0</v>
      </c>
      <c r="G717" s="38">
        <v>0</v>
      </c>
      <c r="H717" s="38">
        <v>0</v>
      </c>
      <c r="I717" s="38">
        <v>1</v>
      </c>
      <c r="J717" s="38">
        <v>0</v>
      </c>
      <c r="K717" s="57">
        <v>3.9E-2</v>
      </c>
      <c r="L717" s="38">
        <v>0</v>
      </c>
      <c r="M717" s="38">
        <v>0</v>
      </c>
      <c r="N717" s="38">
        <v>0</v>
      </c>
      <c r="O717" s="38">
        <v>1</v>
      </c>
      <c r="P717" s="38">
        <v>1</v>
      </c>
      <c r="Q717" s="38">
        <v>1</v>
      </c>
      <c r="R717" s="57">
        <v>1.127</v>
      </c>
      <c r="S717" s="38">
        <v>10</v>
      </c>
      <c r="T717" s="35"/>
      <c r="U717" s="35">
        <v>487</v>
      </c>
      <c r="V717" s="35">
        <v>49</v>
      </c>
      <c r="W717" s="35">
        <v>243</v>
      </c>
      <c r="X717" s="58">
        <v>24027.795471309997</v>
      </c>
      <c r="Y717" s="58">
        <v>24028</v>
      </c>
    </row>
    <row r="718" spans="1:25" s="58" customFormat="1" ht="12">
      <c r="A718" s="56">
        <v>487</v>
      </c>
      <c r="B718" s="35">
        <v>487049244</v>
      </c>
      <c r="C718" s="37" t="s">
        <v>542</v>
      </c>
      <c r="D718" s="38">
        <v>0</v>
      </c>
      <c r="E718" s="38">
        <v>0</v>
      </c>
      <c r="F718" s="38">
        <v>0</v>
      </c>
      <c r="G718" s="38">
        <v>0</v>
      </c>
      <c r="H718" s="38">
        <v>1</v>
      </c>
      <c r="I718" s="38">
        <v>3</v>
      </c>
      <c r="J718" s="38">
        <v>0</v>
      </c>
      <c r="K718" s="57">
        <v>0.156</v>
      </c>
      <c r="L718" s="38">
        <v>0</v>
      </c>
      <c r="M718" s="38">
        <v>0</v>
      </c>
      <c r="N718" s="38">
        <v>0</v>
      </c>
      <c r="O718" s="38">
        <v>0</v>
      </c>
      <c r="P718" s="38">
        <v>2</v>
      </c>
      <c r="Q718" s="38">
        <v>4</v>
      </c>
      <c r="R718" s="57">
        <v>1.127</v>
      </c>
      <c r="S718" s="38">
        <v>10</v>
      </c>
      <c r="T718" s="35"/>
      <c r="U718" s="35">
        <v>487</v>
      </c>
      <c r="V718" s="35">
        <v>49</v>
      </c>
      <c r="W718" s="35">
        <v>244</v>
      </c>
      <c r="X718" s="58">
        <v>66489.560635240006</v>
      </c>
      <c r="Y718" s="58">
        <v>16622</v>
      </c>
    </row>
    <row r="719" spans="1:25" s="58" customFormat="1" ht="12">
      <c r="A719" s="56">
        <v>487</v>
      </c>
      <c r="B719" s="35">
        <v>487049248</v>
      </c>
      <c r="C719" s="37" t="s">
        <v>542</v>
      </c>
      <c r="D719" s="38">
        <v>0</v>
      </c>
      <c r="E719" s="38">
        <v>0</v>
      </c>
      <c r="F719" s="38">
        <v>0</v>
      </c>
      <c r="G719" s="38">
        <v>0</v>
      </c>
      <c r="H719" s="38">
        <v>5</v>
      </c>
      <c r="I719" s="38">
        <v>11</v>
      </c>
      <c r="J719" s="38">
        <v>0</v>
      </c>
      <c r="K719" s="57">
        <v>0.624</v>
      </c>
      <c r="L719" s="38">
        <v>0</v>
      </c>
      <c r="M719" s="38">
        <v>0</v>
      </c>
      <c r="N719" s="38">
        <v>1</v>
      </c>
      <c r="O719" s="38">
        <v>1</v>
      </c>
      <c r="P719" s="38">
        <v>8</v>
      </c>
      <c r="Q719" s="38">
        <v>16</v>
      </c>
      <c r="R719" s="57">
        <v>1.127</v>
      </c>
      <c r="S719" s="38">
        <v>11</v>
      </c>
      <c r="T719" s="35"/>
      <c r="U719" s="35">
        <v>487</v>
      </c>
      <c r="V719" s="35">
        <v>49</v>
      </c>
      <c r="W719" s="35">
        <v>248</v>
      </c>
      <c r="X719" s="58">
        <v>274662.27623095998</v>
      </c>
      <c r="Y719" s="58">
        <v>17166</v>
      </c>
    </row>
    <row r="720" spans="1:25" s="58" customFormat="1" ht="12">
      <c r="A720" s="56">
        <v>487</v>
      </c>
      <c r="B720" s="35">
        <v>487049258</v>
      </c>
      <c r="C720" s="37" t="s">
        <v>542</v>
      </c>
      <c r="D720" s="38">
        <v>0</v>
      </c>
      <c r="E720" s="38">
        <v>0</v>
      </c>
      <c r="F720" s="38">
        <v>0</v>
      </c>
      <c r="G720" s="38">
        <v>0</v>
      </c>
      <c r="H720" s="38">
        <v>1</v>
      </c>
      <c r="I720" s="38">
        <v>1</v>
      </c>
      <c r="J720" s="38">
        <v>0</v>
      </c>
      <c r="K720" s="57">
        <v>7.8E-2</v>
      </c>
      <c r="L720" s="38">
        <v>0</v>
      </c>
      <c r="M720" s="38">
        <v>0</v>
      </c>
      <c r="N720" s="38">
        <v>0</v>
      </c>
      <c r="O720" s="38">
        <v>0</v>
      </c>
      <c r="P720" s="38">
        <v>1</v>
      </c>
      <c r="Q720" s="38">
        <v>2</v>
      </c>
      <c r="R720" s="57">
        <v>1.127</v>
      </c>
      <c r="S720" s="38">
        <v>10</v>
      </c>
      <c r="T720" s="35"/>
      <c r="U720" s="35">
        <v>487</v>
      </c>
      <c r="V720" s="35">
        <v>49</v>
      </c>
      <c r="W720" s="35">
        <v>258</v>
      </c>
      <c r="X720" s="58">
        <v>32177.50460262</v>
      </c>
      <c r="Y720" s="58">
        <v>16089</v>
      </c>
    </row>
    <row r="721" spans="1:25" s="58" customFormat="1" ht="12">
      <c r="A721" s="56">
        <v>487</v>
      </c>
      <c r="B721" s="35">
        <v>487049262</v>
      </c>
      <c r="C721" s="37" t="s">
        <v>542</v>
      </c>
      <c r="D721" s="38">
        <v>0</v>
      </c>
      <c r="E721" s="38">
        <v>0</v>
      </c>
      <c r="F721" s="38">
        <v>0</v>
      </c>
      <c r="G721" s="38">
        <v>0</v>
      </c>
      <c r="H721" s="38">
        <v>0</v>
      </c>
      <c r="I721" s="38">
        <v>7</v>
      </c>
      <c r="J721" s="38">
        <v>0</v>
      </c>
      <c r="K721" s="57">
        <v>0.27300000000000002</v>
      </c>
      <c r="L721" s="38">
        <v>0</v>
      </c>
      <c r="M721" s="38">
        <v>0</v>
      </c>
      <c r="N721" s="38">
        <v>0</v>
      </c>
      <c r="O721" s="38">
        <v>0</v>
      </c>
      <c r="P721" s="38">
        <v>4</v>
      </c>
      <c r="Q721" s="38">
        <v>7</v>
      </c>
      <c r="R721" s="57">
        <v>1.127</v>
      </c>
      <c r="S721" s="38">
        <v>9</v>
      </c>
      <c r="T721" s="35"/>
      <c r="U721" s="35">
        <v>487</v>
      </c>
      <c r="V721" s="35">
        <v>49</v>
      </c>
      <c r="W721" s="35">
        <v>262</v>
      </c>
      <c r="X721" s="58">
        <v>122173.19892917</v>
      </c>
      <c r="Y721" s="58">
        <v>17453</v>
      </c>
    </row>
    <row r="722" spans="1:25" s="58" customFormat="1" ht="12">
      <c r="A722" s="56">
        <v>487</v>
      </c>
      <c r="B722" s="35">
        <v>487049274</v>
      </c>
      <c r="C722" s="37" t="s">
        <v>542</v>
      </c>
      <c r="D722" s="38">
        <v>0</v>
      </c>
      <c r="E722" s="38">
        <v>0</v>
      </c>
      <c r="F722" s="38">
        <v>0</v>
      </c>
      <c r="G722" s="38">
        <v>0</v>
      </c>
      <c r="H722" s="38">
        <v>57</v>
      </c>
      <c r="I722" s="38">
        <v>72</v>
      </c>
      <c r="J722" s="38">
        <v>0</v>
      </c>
      <c r="K722" s="57">
        <v>5.0309999999999997</v>
      </c>
      <c r="L722" s="38">
        <v>0</v>
      </c>
      <c r="M722" s="38">
        <v>0</v>
      </c>
      <c r="N722" s="38">
        <v>3</v>
      </c>
      <c r="O722" s="38">
        <v>2</v>
      </c>
      <c r="P722" s="38">
        <v>97</v>
      </c>
      <c r="Q722" s="38">
        <v>129</v>
      </c>
      <c r="R722" s="57">
        <v>1.127</v>
      </c>
      <c r="S722" s="38">
        <v>10</v>
      </c>
      <c r="T722" s="35"/>
      <c r="U722" s="35">
        <v>487</v>
      </c>
      <c r="V722" s="35">
        <v>49</v>
      </c>
      <c r="W722" s="35">
        <v>274</v>
      </c>
      <c r="X722" s="58">
        <v>2345532.3107689898</v>
      </c>
      <c r="Y722" s="58">
        <v>18182</v>
      </c>
    </row>
    <row r="723" spans="1:25" s="58" customFormat="1" ht="12">
      <c r="A723" s="56">
        <v>487</v>
      </c>
      <c r="B723" s="35">
        <v>487049285</v>
      </c>
      <c r="C723" s="37" t="s">
        <v>542</v>
      </c>
      <c r="D723" s="38">
        <v>0</v>
      </c>
      <c r="E723" s="38">
        <v>0</v>
      </c>
      <c r="F723" s="38">
        <v>0</v>
      </c>
      <c r="G723" s="38">
        <v>0</v>
      </c>
      <c r="H723" s="38">
        <v>0</v>
      </c>
      <c r="I723" s="38">
        <v>3</v>
      </c>
      <c r="J723" s="38">
        <v>0</v>
      </c>
      <c r="K723" s="57">
        <v>0.11700000000000001</v>
      </c>
      <c r="L723" s="38">
        <v>0</v>
      </c>
      <c r="M723" s="38">
        <v>0</v>
      </c>
      <c r="N723" s="38">
        <v>0</v>
      </c>
      <c r="O723" s="38">
        <v>0</v>
      </c>
      <c r="P723" s="38">
        <v>0</v>
      </c>
      <c r="Q723" s="38">
        <v>3</v>
      </c>
      <c r="R723" s="57">
        <v>1.127</v>
      </c>
      <c r="S723" s="38">
        <v>9</v>
      </c>
      <c r="T723" s="35"/>
      <c r="U723" s="35">
        <v>487</v>
      </c>
      <c r="V723" s="35">
        <v>49</v>
      </c>
      <c r="W723" s="35">
        <v>285</v>
      </c>
      <c r="X723" s="58">
        <v>40480.262883930001</v>
      </c>
      <c r="Y723" s="58">
        <v>13493</v>
      </c>
    </row>
    <row r="724" spans="1:25" s="58" customFormat="1" ht="12">
      <c r="A724" s="56">
        <v>487</v>
      </c>
      <c r="B724" s="35">
        <v>487049293</v>
      </c>
      <c r="C724" s="37" t="s">
        <v>542</v>
      </c>
      <c r="D724" s="38">
        <v>0</v>
      </c>
      <c r="E724" s="38">
        <v>0</v>
      </c>
      <c r="F724" s="38">
        <v>0</v>
      </c>
      <c r="G724" s="38">
        <v>0</v>
      </c>
      <c r="H724" s="38">
        <v>0</v>
      </c>
      <c r="I724" s="38">
        <v>2</v>
      </c>
      <c r="J724" s="38">
        <v>0</v>
      </c>
      <c r="K724" s="57">
        <v>7.8E-2</v>
      </c>
      <c r="L724" s="38">
        <v>0</v>
      </c>
      <c r="M724" s="38">
        <v>0</v>
      </c>
      <c r="N724" s="38">
        <v>0</v>
      </c>
      <c r="O724" s="38">
        <v>0</v>
      </c>
      <c r="P724" s="38">
        <v>2</v>
      </c>
      <c r="Q724" s="38">
        <v>2</v>
      </c>
      <c r="R724" s="57">
        <v>1.127</v>
      </c>
      <c r="S724" s="38">
        <v>10</v>
      </c>
      <c r="T724" s="35"/>
      <c r="U724" s="35">
        <v>487</v>
      </c>
      <c r="V724" s="35">
        <v>49</v>
      </c>
      <c r="W724" s="35">
        <v>293</v>
      </c>
      <c r="X724" s="58">
        <v>41637.270142619993</v>
      </c>
      <c r="Y724" s="58">
        <v>20819</v>
      </c>
    </row>
    <row r="725" spans="1:25" s="58" customFormat="1" ht="12">
      <c r="A725" s="56">
        <v>487</v>
      </c>
      <c r="B725" s="35">
        <v>487049308</v>
      </c>
      <c r="C725" s="37" t="s">
        <v>542</v>
      </c>
      <c r="D725" s="38">
        <v>0</v>
      </c>
      <c r="E725" s="38">
        <v>0</v>
      </c>
      <c r="F725" s="38">
        <v>0</v>
      </c>
      <c r="G725" s="38">
        <v>0</v>
      </c>
      <c r="H725" s="38">
        <v>2</v>
      </c>
      <c r="I725" s="38">
        <v>2</v>
      </c>
      <c r="J725" s="38">
        <v>0</v>
      </c>
      <c r="K725" s="57">
        <v>0.156</v>
      </c>
      <c r="L725" s="38">
        <v>0</v>
      </c>
      <c r="M725" s="38">
        <v>0</v>
      </c>
      <c r="N725" s="38">
        <v>0</v>
      </c>
      <c r="O725" s="38">
        <v>0</v>
      </c>
      <c r="P725" s="38">
        <v>2</v>
      </c>
      <c r="Q725" s="38">
        <v>4</v>
      </c>
      <c r="R725" s="57">
        <v>1.127</v>
      </c>
      <c r="S725" s="38">
        <v>10</v>
      </c>
      <c r="T725" s="35"/>
      <c r="U725" s="35">
        <v>487</v>
      </c>
      <c r="V725" s="35">
        <v>49</v>
      </c>
      <c r="W725" s="35">
        <v>308</v>
      </c>
      <c r="X725" s="58">
        <v>64355.00920524</v>
      </c>
      <c r="Y725" s="58">
        <v>16089</v>
      </c>
    </row>
    <row r="726" spans="1:25" s="58" customFormat="1" ht="12">
      <c r="A726" s="56">
        <v>487</v>
      </c>
      <c r="B726" s="35">
        <v>487049314</v>
      </c>
      <c r="C726" s="37" t="s">
        <v>542</v>
      </c>
      <c r="D726" s="38">
        <v>0</v>
      </c>
      <c r="E726" s="38">
        <v>0</v>
      </c>
      <c r="F726" s="38">
        <v>0</v>
      </c>
      <c r="G726" s="38">
        <v>0</v>
      </c>
      <c r="H726" s="38">
        <v>0</v>
      </c>
      <c r="I726" s="38">
        <v>1</v>
      </c>
      <c r="J726" s="38">
        <v>0</v>
      </c>
      <c r="K726" s="57">
        <v>3.9E-2</v>
      </c>
      <c r="L726" s="38">
        <v>0</v>
      </c>
      <c r="M726" s="38">
        <v>0</v>
      </c>
      <c r="N726" s="38">
        <v>0</v>
      </c>
      <c r="O726" s="38">
        <v>0</v>
      </c>
      <c r="P726" s="38">
        <v>1</v>
      </c>
      <c r="Q726" s="38">
        <v>1</v>
      </c>
      <c r="R726" s="57">
        <v>1.127</v>
      </c>
      <c r="S726" s="38">
        <v>7</v>
      </c>
      <c r="T726" s="35"/>
      <c r="U726" s="35">
        <v>487</v>
      </c>
      <c r="V726" s="35">
        <v>49</v>
      </c>
      <c r="W726" s="35">
        <v>314</v>
      </c>
      <c r="X726" s="58">
        <v>19632.460621310005</v>
      </c>
      <c r="Y726" s="58">
        <v>19632</v>
      </c>
    </row>
    <row r="727" spans="1:25" s="58" customFormat="1" ht="12">
      <c r="A727" s="56">
        <v>487</v>
      </c>
      <c r="B727" s="35">
        <v>487049344</v>
      </c>
      <c r="C727" s="37" t="s">
        <v>542</v>
      </c>
      <c r="D727" s="38">
        <v>0</v>
      </c>
      <c r="E727" s="38">
        <v>0</v>
      </c>
      <c r="F727" s="38">
        <v>0</v>
      </c>
      <c r="G727" s="38">
        <v>0</v>
      </c>
      <c r="H727" s="38">
        <v>1</v>
      </c>
      <c r="I727" s="38">
        <v>0</v>
      </c>
      <c r="J727" s="38">
        <v>0</v>
      </c>
      <c r="K727" s="57">
        <v>3.9E-2</v>
      </c>
      <c r="L727" s="38">
        <v>0</v>
      </c>
      <c r="M727" s="38">
        <v>0</v>
      </c>
      <c r="N727" s="38">
        <v>0</v>
      </c>
      <c r="O727" s="38">
        <v>0</v>
      </c>
      <c r="P727" s="38">
        <v>1</v>
      </c>
      <c r="Q727" s="38">
        <v>1</v>
      </c>
      <c r="R727" s="57">
        <v>1.127</v>
      </c>
      <c r="S727" s="38">
        <v>2</v>
      </c>
      <c r="T727" s="35"/>
      <c r="U727" s="35">
        <v>487</v>
      </c>
      <c r="V727" s="35">
        <v>49</v>
      </c>
      <c r="W727" s="35">
        <v>344</v>
      </c>
      <c r="X727" s="58">
        <v>16106.310541310002</v>
      </c>
      <c r="Y727" s="58">
        <v>16106</v>
      </c>
    </row>
    <row r="728" spans="1:25" s="58" customFormat="1" ht="12">
      <c r="A728" s="56">
        <v>487</v>
      </c>
      <c r="B728" s="35">
        <v>487049347</v>
      </c>
      <c r="C728" s="37" t="s">
        <v>542</v>
      </c>
      <c r="D728" s="38">
        <v>0</v>
      </c>
      <c r="E728" s="38">
        <v>0</v>
      </c>
      <c r="F728" s="38">
        <v>0</v>
      </c>
      <c r="G728" s="38">
        <v>0</v>
      </c>
      <c r="H728" s="38">
        <v>1</v>
      </c>
      <c r="I728" s="38">
        <v>8</v>
      </c>
      <c r="J728" s="38">
        <v>0</v>
      </c>
      <c r="K728" s="57">
        <v>0.35099999999999998</v>
      </c>
      <c r="L728" s="38">
        <v>0</v>
      </c>
      <c r="M728" s="38">
        <v>0</v>
      </c>
      <c r="N728" s="38">
        <v>0</v>
      </c>
      <c r="O728" s="38">
        <v>0</v>
      </c>
      <c r="P728" s="38">
        <v>7</v>
      </c>
      <c r="Q728" s="38">
        <v>9</v>
      </c>
      <c r="R728" s="57">
        <v>1.127</v>
      </c>
      <c r="S728" s="38">
        <v>8</v>
      </c>
      <c r="T728" s="35"/>
      <c r="U728" s="35">
        <v>487</v>
      </c>
      <c r="V728" s="35">
        <v>49</v>
      </c>
      <c r="W728" s="35">
        <v>347</v>
      </c>
      <c r="X728" s="58">
        <v>165047.25226179001</v>
      </c>
      <c r="Y728" s="58">
        <v>18339</v>
      </c>
    </row>
    <row r="729" spans="1:25" s="58" customFormat="1" ht="12">
      <c r="A729" s="56">
        <v>487</v>
      </c>
      <c r="B729" s="35">
        <v>487274010</v>
      </c>
      <c r="C729" s="37" t="s">
        <v>542</v>
      </c>
      <c r="D729" s="38">
        <v>0</v>
      </c>
      <c r="E729" s="38">
        <v>0</v>
      </c>
      <c r="F729" s="38">
        <v>2</v>
      </c>
      <c r="G729" s="38">
        <v>4</v>
      </c>
      <c r="H729" s="38">
        <v>2</v>
      </c>
      <c r="I729" s="38">
        <v>0</v>
      </c>
      <c r="J729" s="38">
        <v>0</v>
      </c>
      <c r="K729" s="57">
        <v>0.312</v>
      </c>
      <c r="L729" s="38">
        <v>0</v>
      </c>
      <c r="M729" s="38">
        <v>1</v>
      </c>
      <c r="N729" s="38">
        <v>0</v>
      </c>
      <c r="O729" s="38">
        <v>0</v>
      </c>
      <c r="P729" s="38">
        <v>3</v>
      </c>
      <c r="Q729" s="38">
        <v>8</v>
      </c>
      <c r="R729" s="57">
        <v>1.0580000000000001</v>
      </c>
      <c r="S729" s="38">
        <v>3</v>
      </c>
      <c r="T729" s="35"/>
      <c r="U729" s="35">
        <v>487</v>
      </c>
      <c r="V729" s="35">
        <v>274</v>
      </c>
      <c r="W729" s="35">
        <v>10</v>
      </c>
      <c r="X729" s="58">
        <v>105475.13071391999</v>
      </c>
      <c r="Y729" s="58">
        <v>13184</v>
      </c>
    </row>
    <row r="730" spans="1:25" s="58" customFormat="1" ht="12">
      <c r="A730" s="56">
        <v>487</v>
      </c>
      <c r="B730" s="35">
        <v>487274031</v>
      </c>
      <c r="C730" s="37" t="s">
        <v>542</v>
      </c>
      <c r="D730" s="38">
        <v>0</v>
      </c>
      <c r="E730" s="38">
        <v>0</v>
      </c>
      <c r="F730" s="38">
        <v>0</v>
      </c>
      <c r="G730" s="38">
        <v>4</v>
      </c>
      <c r="H730" s="38">
        <v>1</v>
      </c>
      <c r="I730" s="38">
        <v>0</v>
      </c>
      <c r="J730" s="38">
        <v>0</v>
      </c>
      <c r="K730" s="57">
        <v>0.19500000000000001</v>
      </c>
      <c r="L730" s="38">
        <v>0</v>
      </c>
      <c r="M730" s="38">
        <v>2</v>
      </c>
      <c r="N730" s="38">
        <v>0</v>
      </c>
      <c r="O730" s="38">
        <v>0</v>
      </c>
      <c r="P730" s="38">
        <v>3</v>
      </c>
      <c r="Q730" s="38">
        <v>5</v>
      </c>
      <c r="R730" s="57">
        <v>1.0580000000000001</v>
      </c>
      <c r="S730" s="38">
        <v>6</v>
      </c>
      <c r="T730" s="35"/>
      <c r="U730" s="35">
        <v>487</v>
      </c>
      <c r="V730" s="35">
        <v>274</v>
      </c>
      <c r="W730" s="35">
        <v>31</v>
      </c>
      <c r="X730" s="58">
        <v>77597.641873700006</v>
      </c>
      <c r="Y730" s="58">
        <v>15520</v>
      </c>
    </row>
    <row r="731" spans="1:25" s="58" customFormat="1" ht="12">
      <c r="A731" s="56">
        <v>487</v>
      </c>
      <c r="B731" s="35">
        <v>487274035</v>
      </c>
      <c r="C731" s="37" t="s">
        <v>542</v>
      </c>
      <c r="D731" s="38">
        <v>0</v>
      </c>
      <c r="E731" s="38">
        <v>0</v>
      </c>
      <c r="F731" s="38">
        <v>3</v>
      </c>
      <c r="G731" s="38">
        <v>14</v>
      </c>
      <c r="H731" s="38">
        <v>5</v>
      </c>
      <c r="I731" s="38">
        <v>0</v>
      </c>
      <c r="J731" s="38">
        <v>0</v>
      </c>
      <c r="K731" s="57">
        <v>0.85799999999999998</v>
      </c>
      <c r="L731" s="38">
        <v>0</v>
      </c>
      <c r="M731" s="38">
        <v>4</v>
      </c>
      <c r="N731" s="38">
        <v>0</v>
      </c>
      <c r="O731" s="38">
        <v>0</v>
      </c>
      <c r="P731" s="38">
        <v>20</v>
      </c>
      <c r="Q731" s="38">
        <v>22</v>
      </c>
      <c r="R731" s="57">
        <v>1.0580000000000001</v>
      </c>
      <c r="S731" s="38">
        <v>11</v>
      </c>
      <c r="T731" s="35"/>
      <c r="U731" s="35">
        <v>487</v>
      </c>
      <c r="V731" s="35">
        <v>274</v>
      </c>
      <c r="W731" s="35">
        <v>35</v>
      </c>
      <c r="X731" s="58">
        <v>404560.61170828011</v>
      </c>
      <c r="Y731" s="58">
        <v>18389</v>
      </c>
    </row>
    <row r="732" spans="1:25" s="58" customFormat="1" ht="12">
      <c r="A732" s="56">
        <v>487</v>
      </c>
      <c r="B732" s="35">
        <v>487274044</v>
      </c>
      <c r="C732" s="37" t="s">
        <v>542</v>
      </c>
      <c r="D732" s="38">
        <v>0</v>
      </c>
      <c r="E732" s="38">
        <v>0</v>
      </c>
      <c r="F732" s="38">
        <v>1</v>
      </c>
      <c r="G732" s="38">
        <v>0</v>
      </c>
      <c r="H732" s="38">
        <v>1</v>
      </c>
      <c r="I732" s="38">
        <v>0</v>
      </c>
      <c r="J732" s="38">
        <v>0</v>
      </c>
      <c r="K732" s="57">
        <v>7.8E-2</v>
      </c>
      <c r="L732" s="38">
        <v>0</v>
      </c>
      <c r="M732" s="38">
        <v>1</v>
      </c>
      <c r="N732" s="38">
        <v>0</v>
      </c>
      <c r="O732" s="38">
        <v>0</v>
      </c>
      <c r="P732" s="38">
        <v>1</v>
      </c>
      <c r="Q732" s="38">
        <v>2</v>
      </c>
      <c r="R732" s="57">
        <v>1.0580000000000001</v>
      </c>
      <c r="S732" s="38">
        <v>11</v>
      </c>
      <c r="T732" s="35"/>
      <c r="U732" s="35">
        <v>487</v>
      </c>
      <c r="V732" s="35">
        <v>274</v>
      </c>
      <c r="W732" s="35">
        <v>44</v>
      </c>
      <c r="X732" s="58">
        <v>32246.581853479998</v>
      </c>
      <c r="Y732" s="58">
        <v>16123</v>
      </c>
    </row>
    <row r="733" spans="1:25" s="58" customFormat="1" ht="12">
      <c r="A733" s="56">
        <v>487</v>
      </c>
      <c r="B733" s="35">
        <v>487274048</v>
      </c>
      <c r="C733" s="37" t="s">
        <v>542</v>
      </c>
      <c r="D733" s="38">
        <v>0</v>
      </c>
      <c r="E733" s="38">
        <v>0</v>
      </c>
      <c r="F733" s="38">
        <v>0</v>
      </c>
      <c r="G733" s="38">
        <v>1</v>
      </c>
      <c r="H733" s="38">
        <v>0</v>
      </c>
      <c r="I733" s="38">
        <v>0</v>
      </c>
      <c r="J733" s="38">
        <v>0</v>
      </c>
      <c r="K733" s="57">
        <v>3.9E-2</v>
      </c>
      <c r="L733" s="38">
        <v>0</v>
      </c>
      <c r="M733" s="38">
        <v>0</v>
      </c>
      <c r="N733" s="38">
        <v>0</v>
      </c>
      <c r="O733" s="38">
        <v>0</v>
      </c>
      <c r="P733" s="38">
        <v>0</v>
      </c>
      <c r="Q733" s="38">
        <v>1</v>
      </c>
      <c r="R733" s="57">
        <v>1.0580000000000001</v>
      </c>
      <c r="S733" s="38">
        <v>4</v>
      </c>
      <c r="T733" s="35"/>
      <c r="U733" s="35">
        <v>487</v>
      </c>
      <c r="V733" s="35">
        <v>274</v>
      </c>
      <c r="W733" s="35">
        <v>48</v>
      </c>
      <c r="X733" s="58">
        <v>11201.19886674</v>
      </c>
      <c r="Y733" s="58">
        <v>11201</v>
      </c>
    </row>
    <row r="734" spans="1:25" s="58" customFormat="1" ht="12">
      <c r="A734" s="56">
        <v>487</v>
      </c>
      <c r="B734" s="35">
        <v>487274049</v>
      </c>
      <c r="C734" s="37" t="s">
        <v>542</v>
      </c>
      <c r="D734" s="38">
        <v>2</v>
      </c>
      <c r="E734" s="38">
        <v>0</v>
      </c>
      <c r="F734" s="38">
        <v>8</v>
      </c>
      <c r="G734" s="38">
        <v>39</v>
      </c>
      <c r="H734" s="38">
        <v>4</v>
      </c>
      <c r="I734" s="38">
        <v>0</v>
      </c>
      <c r="J734" s="38">
        <v>0</v>
      </c>
      <c r="K734" s="57">
        <v>1.9890000000000001</v>
      </c>
      <c r="L734" s="38">
        <v>0</v>
      </c>
      <c r="M734" s="38">
        <v>14</v>
      </c>
      <c r="N734" s="38">
        <v>0</v>
      </c>
      <c r="O734" s="38">
        <v>0</v>
      </c>
      <c r="P734" s="38">
        <v>44</v>
      </c>
      <c r="Q734" s="38">
        <v>52</v>
      </c>
      <c r="R734" s="57">
        <v>1.0580000000000001</v>
      </c>
      <c r="S734" s="38">
        <v>8</v>
      </c>
      <c r="T734" s="35"/>
      <c r="U734" s="35">
        <v>487</v>
      </c>
      <c r="V734" s="35">
        <v>274</v>
      </c>
      <c r="W734" s="35">
        <v>49</v>
      </c>
      <c r="X734" s="58">
        <v>890711.89672374004</v>
      </c>
      <c r="Y734" s="58">
        <v>17129</v>
      </c>
    </row>
    <row r="735" spans="1:25" s="58" customFormat="1" ht="12">
      <c r="A735" s="56">
        <v>487</v>
      </c>
      <c r="B735" s="35">
        <v>487274057</v>
      </c>
      <c r="C735" s="37" t="s">
        <v>542</v>
      </c>
      <c r="D735" s="38">
        <v>0</v>
      </c>
      <c r="E735" s="38">
        <v>0</v>
      </c>
      <c r="F735" s="38">
        <v>1</v>
      </c>
      <c r="G735" s="38">
        <v>12</v>
      </c>
      <c r="H735" s="38">
        <v>2</v>
      </c>
      <c r="I735" s="38">
        <v>0</v>
      </c>
      <c r="J735" s="38">
        <v>0</v>
      </c>
      <c r="K735" s="57">
        <v>0.58499999999999996</v>
      </c>
      <c r="L735" s="38">
        <v>0</v>
      </c>
      <c r="M735" s="38">
        <v>6</v>
      </c>
      <c r="N735" s="38">
        <v>0</v>
      </c>
      <c r="O735" s="38">
        <v>0</v>
      </c>
      <c r="P735" s="38">
        <v>12</v>
      </c>
      <c r="Q735" s="38">
        <v>15</v>
      </c>
      <c r="R735" s="57">
        <v>1.0580000000000001</v>
      </c>
      <c r="S735" s="38">
        <v>12</v>
      </c>
      <c r="T735" s="35"/>
      <c r="U735" s="35">
        <v>487</v>
      </c>
      <c r="V735" s="35">
        <v>274</v>
      </c>
      <c r="W735" s="35">
        <v>57</v>
      </c>
      <c r="X735" s="58">
        <v>279911.64710109995</v>
      </c>
      <c r="Y735" s="58">
        <v>18661</v>
      </c>
    </row>
    <row r="736" spans="1:25" s="58" customFormat="1" ht="12">
      <c r="A736" s="56">
        <v>487</v>
      </c>
      <c r="B736" s="35">
        <v>487274093</v>
      </c>
      <c r="C736" s="37" t="s">
        <v>542</v>
      </c>
      <c r="D736" s="38">
        <v>2</v>
      </c>
      <c r="E736" s="38">
        <v>0</v>
      </c>
      <c r="F736" s="38">
        <v>6</v>
      </c>
      <c r="G736" s="38">
        <v>34</v>
      </c>
      <c r="H736" s="38">
        <v>10</v>
      </c>
      <c r="I736" s="38">
        <v>0</v>
      </c>
      <c r="J736" s="38">
        <v>0</v>
      </c>
      <c r="K736" s="57">
        <v>1.95</v>
      </c>
      <c r="L736" s="38">
        <v>0</v>
      </c>
      <c r="M736" s="38">
        <v>15</v>
      </c>
      <c r="N736" s="38">
        <v>0</v>
      </c>
      <c r="O736" s="38">
        <v>0</v>
      </c>
      <c r="P736" s="38">
        <v>42</v>
      </c>
      <c r="Q736" s="38">
        <v>51</v>
      </c>
      <c r="R736" s="57">
        <v>1.0580000000000001</v>
      </c>
      <c r="S736" s="38">
        <v>11</v>
      </c>
      <c r="T736" s="35"/>
      <c r="U736" s="35">
        <v>487</v>
      </c>
      <c r="V736" s="35">
        <v>274</v>
      </c>
      <c r="W736" s="35">
        <v>93</v>
      </c>
      <c r="X736" s="58">
        <v>921099.07889700006</v>
      </c>
      <c r="Y736" s="58">
        <v>18061</v>
      </c>
    </row>
    <row r="737" spans="1:25" s="58" customFormat="1" ht="12">
      <c r="A737" s="56">
        <v>487</v>
      </c>
      <c r="B737" s="35">
        <v>487274095</v>
      </c>
      <c r="C737" s="37" t="s">
        <v>542</v>
      </c>
      <c r="D737" s="38">
        <v>0</v>
      </c>
      <c r="E737" s="38">
        <v>0</v>
      </c>
      <c r="F737" s="38">
        <v>0</v>
      </c>
      <c r="G737" s="38">
        <v>1</v>
      </c>
      <c r="H737" s="38">
        <v>0</v>
      </c>
      <c r="I737" s="38">
        <v>0</v>
      </c>
      <c r="J737" s="38">
        <v>0</v>
      </c>
      <c r="K737" s="57">
        <v>3.9E-2</v>
      </c>
      <c r="L737" s="38">
        <v>0</v>
      </c>
      <c r="M737" s="38">
        <v>0</v>
      </c>
      <c r="N737" s="38">
        <v>0</v>
      </c>
      <c r="O737" s="38">
        <v>0</v>
      </c>
      <c r="P737" s="38">
        <v>1</v>
      </c>
      <c r="Q737" s="38">
        <v>1</v>
      </c>
      <c r="R737" s="57">
        <v>1.0580000000000001</v>
      </c>
      <c r="S737" s="38">
        <v>12</v>
      </c>
      <c r="T737" s="35"/>
      <c r="U737" s="35">
        <v>487</v>
      </c>
      <c r="V737" s="35">
        <v>274</v>
      </c>
      <c r="W737" s="35">
        <v>95</v>
      </c>
      <c r="X737" s="58">
        <v>19168.657766740002</v>
      </c>
      <c r="Y737" s="58">
        <v>19169</v>
      </c>
    </row>
    <row r="738" spans="1:25" s="58" customFormat="1" ht="12">
      <c r="A738" s="56">
        <v>487</v>
      </c>
      <c r="B738" s="35">
        <v>487274097</v>
      </c>
      <c r="C738" s="37" t="s">
        <v>542</v>
      </c>
      <c r="D738" s="38">
        <v>0</v>
      </c>
      <c r="E738" s="38">
        <v>0</v>
      </c>
      <c r="F738" s="38">
        <v>0</v>
      </c>
      <c r="G738" s="38">
        <v>1</v>
      </c>
      <c r="H738" s="38">
        <v>0</v>
      </c>
      <c r="I738" s="38">
        <v>0</v>
      </c>
      <c r="J738" s="38">
        <v>0</v>
      </c>
      <c r="K738" s="57">
        <v>3.9E-2</v>
      </c>
      <c r="L738" s="38">
        <v>0</v>
      </c>
      <c r="M738" s="38">
        <v>0</v>
      </c>
      <c r="N738" s="38">
        <v>0</v>
      </c>
      <c r="O738" s="38">
        <v>0</v>
      </c>
      <c r="P738" s="38">
        <v>1</v>
      </c>
      <c r="Q738" s="38">
        <v>1</v>
      </c>
      <c r="R738" s="57">
        <v>1.0580000000000001</v>
      </c>
      <c r="S738" s="38">
        <v>11</v>
      </c>
      <c r="T738" s="35"/>
      <c r="U738" s="35">
        <v>487</v>
      </c>
      <c r="V738" s="35">
        <v>274</v>
      </c>
      <c r="W738" s="35">
        <v>97</v>
      </c>
      <c r="X738" s="58">
        <v>18645.062866740001</v>
      </c>
      <c r="Y738" s="58">
        <v>18645</v>
      </c>
    </row>
    <row r="739" spans="1:25" s="58" customFormat="1" ht="12">
      <c r="A739" s="56">
        <v>487</v>
      </c>
      <c r="B739" s="35">
        <v>487274128</v>
      </c>
      <c r="C739" s="37" t="s">
        <v>542</v>
      </c>
      <c r="D739" s="38">
        <v>0</v>
      </c>
      <c r="E739" s="38">
        <v>0</v>
      </c>
      <c r="F739" s="38">
        <v>0</v>
      </c>
      <c r="G739" s="38">
        <v>1</v>
      </c>
      <c r="H739" s="38">
        <v>0</v>
      </c>
      <c r="I739" s="38">
        <v>0</v>
      </c>
      <c r="J739" s="38">
        <v>0</v>
      </c>
      <c r="K739" s="57">
        <v>3.9E-2</v>
      </c>
      <c r="L739" s="38">
        <v>0</v>
      </c>
      <c r="M739" s="38">
        <v>0</v>
      </c>
      <c r="N739" s="38">
        <v>0</v>
      </c>
      <c r="O739" s="38">
        <v>0</v>
      </c>
      <c r="P739" s="38">
        <v>0</v>
      </c>
      <c r="Q739" s="38">
        <v>1</v>
      </c>
      <c r="R739" s="57">
        <v>1.0580000000000001</v>
      </c>
      <c r="S739" s="38">
        <v>10</v>
      </c>
      <c r="T739" s="35"/>
      <c r="U739" s="35">
        <v>487</v>
      </c>
      <c r="V739" s="35">
        <v>274</v>
      </c>
      <c r="W739" s="35">
        <v>128</v>
      </c>
      <c r="X739" s="58">
        <v>11201.19886674</v>
      </c>
      <c r="Y739" s="58">
        <v>11201</v>
      </c>
    </row>
    <row r="740" spans="1:25" s="58" customFormat="1" ht="12">
      <c r="A740" s="56">
        <v>487</v>
      </c>
      <c r="B740" s="35">
        <v>487274149</v>
      </c>
      <c r="C740" s="37" t="s">
        <v>542</v>
      </c>
      <c r="D740" s="38">
        <v>1</v>
      </c>
      <c r="E740" s="38">
        <v>0</v>
      </c>
      <c r="F740" s="38">
        <v>0</v>
      </c>
      <c r="G740" s="38">
        <v>1</v>
      </c>
      <c r="H740" s="38">
        <v>0</v>
      </c>
      <c r="I740" s="38">
        <v>0</v>
      </c>
      <c r="J740" s="38">
        <v>0</v>
      </c>
      <c r="K740" s="57">
        <v>3.9E-2</v>
      </c>
      <c r="L740" s="38">
        <v>0</v>
      </c>
      <c r="M740" s="38">
        <v>0</v>
      </c>
      <c r="N740" s="38">
        <v>0</v>
      </c>
      <c r="O740" s="38">
        <v>0</v>
      </c>
      <c r="P740" s="38">
        <v>0</v>
      </c>
      <c r="Q740" s="38">
        <v>2</v>
      </c>
      <c r="R740" s="57">
        <v>1.0580000000000001</v>
      </c>
      <c r="S740" s="38">
        <v>12</v>
      </c>
      <c r="T740" s="35"/>
      <c r="U740" s="35">
        <v>487</v>
      </c>
      <c r="V740" s="35">
        <v>274</v>
      </c>
      <c r="W740" s="35">
        <v>149</v>
      </c>
      <c r="X740" s="58">
        <v>16143.680086740002</v>
      </c>
      <c r="Y740" s="58">
        <v>8072</v>
      </c>
    </row>
    <row r="741" spans="1:25" s="58" customFormat="1" ht="12">
      <c r="A741" s="56">
        <v>487</v>
      </c>
      <c r="B741" s="35">
        <v>487274160</v>
      </c>
      <c r="C741" s="37" t="s">
        <v>542</v>
      </c>
      <c r="D741" s="38">
        <v>0</v>
      </c>
      <c r="E741" s="38">
        <v>0</v>
      </c>
      <c r="F741" s="38">
        <v>0</v>
      </c>
      <c r="G741" s="38">
        <v>1</v>
      </c>
      <c r="H741" s="38">
        <v>0</v>
      </c>
      <c r="I741" s="38">
        <v>0</v>
      </c>
      <c r="J741" s="38">
        <v>0</v>
      </c>
      <c r="K741" s="57">
        <v>3.9E-2</v>
      </c>
      <c r="L741" s="38">
        <v>0</v>
      </c>
      <c r="M741" s="38">
        <v>0</v>
      </c>
      <c r="N741" s="38">
        <v>0</v>
      </c>
      <c r="O741" s="38">
        <v>0</v>
      </c>
      <c r="P741" s="38">
        <v>1</v>
      </c>
      <c r="Q741" s="38">
        <v>1</v>
      </c>
      <c r="R741" s="57">
        <v>1.0580000000000001</v>
      </c>
      <c r="S741" s="38">
        <v>11</v>
      </c>
      <c r="T741" s="35"/>
      <c r="U741" s="35">
        <v>487</v>
      </c>
      <c r="V741" s="35">
        <v>274</v>
      </c>
      <c r="W741" s="35">
        <v>160</v>
      </c>
      <c r="X741" s="58">
        <v>18645.062866740001</v>
      </c>
      <c r="Y741" s="58">
        <v>18645</v>
      </c>
    </row>
    <row r="742" spans="1:25" s="58" customFormat="1" ht="12">
      <c r="A742" s="56">
        <v>487</v>
      </c>
      <c r="B742" s="35">
        <v>487274163</v>
      </c>
      <c r="C742" s="37" t="s">
        <v>542</v>
      </c>
      <c r="D742" s="38">
        <v>0</v>
      </c>
      <c r="E742" s="38">
        <v>0</v>
      </c>
      <c r="F742" s="38">
        <v>2</v>
      </c>
      <c r="G742" s="38">
        <v>9</v>
      </c>
      <c r="H742" s="38">
        <v>1</v>
      </c>
      <c r="I742" s="38">
        <v>0</v>
      </c>
      <c r="J742" s="38">
        <v>0</v>
      </c>
      <c r="K742" s="57">
        <v>0.46800000000000003</v>
      </c>
      <c r="L742" s="38">
        <v>0</v>
      </c>
      <c r="M742" s="38">
        <v>4</v>
      </c>
      <c r="N742" s="38">
        <v>0</v>
      </c>
      <c r="O742" s="38">
        <v>0</v>
      </c>
      <c r="P742" s="38">
        <v>10</v>
      </c>
      <c r="Q742" s="38">
        <v>12</v>
      </c>
      <c r="R742" s="57">
        <v>1.0580000000000001</v>
      </c>
      <c r="S742" s="38">
        <v>11</v>
      </c>
      <c r="T742" s="35"/>
      <c r="U742" s="35">
        <v>487</v>
      </c>
      <c r="V742" s="35">
        <v>274</v>
      </c>
      <c r="W742" s="35">
        <v>163</v>
      </c>
      <c r="X742" s="58">
        <v>219767.80130088</v>
      </c>
      <c r="Y742" s="58">
        <v>18314</v>
      </c>
    </row>
    <row r="743" spans="1:25" s="58" customFormat="1" ht="12">
      <c r="A743" s="56">
        <v>487</v>
      </c>
      <c r="B743" s="35">
        <v>487274165</v>
      </c>
      <c r="C743" s="37" t="s">
        <v>542</v>
      </c>
      <c r="D743" s="38">
        <v>2</v>
      </c>
      <c r="E743" s="38">
        <v>0</v>
      </c>
      <c r="F743" s="38">
        <v>1</v>
      </c>
      <c r="G743" s="38">
        <v>19</v>
      </c>
      <c r="H743" s="38">
        <v>6</v>
      </c>
      <c r="I743" s="38">
        <v>0</v>
      </c>
      <c r="J743" s="38">
        <v>0</v>
      </c>
      <c r="K743" s="57">
        <v>1.014</v>
      </c>
      <c r="L743" s="38">
        <v>0</v>
      </c>
      <c r="M743" s="38">
        <v>7</v>
      </c>
      <c r="N743" s="38">
        <v>0</v>
      </c>
      <c r="O743" s="38">
        <v>0</v>
      </c>
      <c r="P743" s="38">
        <v>19</v>
      </c>
      <c r="Q743" s="38">
        <v>27</v>
      </c>
      <c r="R743" s="57">
        <v>1.0580000000000001</v>
      </c>
      <c r="S743" s="38">
        <v>10</v>
      </c>
      <c r="T743" s="35"/>
      <c r="U743" s="35">
        <v>487</v>
      </c>
      <c r="V743" s="35">
        <v>274</v>
      </c>
      <c r="W743" s="35">
        <v>165</v>
      </c>
      <c r="X743" s="58">
        <v>450140.33057524002</v>
      </c>
      <c r="Y743" s="58">
        <v>16672</v>
      </c>
    </row>
    <row r="744" spans="1:25" s="58" customFormat="1" ht="12">
      <c r="A744" s="56">
        <v>487</v>
      </c>
      <c r="B744" s="35">
        <v>487274176</v>
      </c>
      <c r="C744" s="37" t="s">
        <v>542</v>
      </c>
      <c r="D744" s="38">
        <v>6</v>
      </c>
      <c r="E744" s="38">
        <v>0</v>
      </c>
      <c r="F744" s="38">
        <v>9</v>
      </c>
      <c r="G744" s="38">
        <v>35</v>
      </c>
      <c r="H744" s="38">
        <v>16</v>
      </c>
      <c r="I744" s="38">
        <v>0</v>
      </c>
      <c r="J744" s="38">
        <v>0</v>
      </c>
      <c r="K744" s="57">
        <v>2.34</v>
      </c>
      <c r="L744" s="38">
        <v>0</v>
      </c>
      <c r="M744" s="38">
        <v>21</v>
      </c>
      <c r="N744" s="38">
        <v>0</v>
      </c>
      <c r="O744" s="38">
        <v>0</v>
      </c>
      <c r="P744" s="38">
        <v>44</v>
      </c>
      <c r="Q744" s="38">
        <v>63</v>
      </c>
      <c r="R744" s="57">
        <v>1.0580000000000001</v>
      </c>
      <c r="S744" s="38">
        <v>8</v>
      </c>
      <c r="T744" s="35"/>
      <c r="U744" s="35">
        <v>487</v>
      </c>
      <c r="V744" s="35">
        <v>274</v>
      </c>
      <c r="W744" s="35">
        <v>176</v>
      </c>
      <c r="X744" s="58">
        <v>1026429.3376244</v>
      </c>
      <c r="Y744" s="58">
        <v>16293</v>
      </c>
    </row>
    <row r="745" spans="1:25" s="58" customFormat="1" ht="12">
      <c r="A745" s="56">
        <v>487</v>
      </c>
      <c r="B745" s="35">
        <v>487274178</v>
      </c>
      <c r="C745" s="37" t="s">
        <v>542</v>
      </c>
      <c r="D745" s="38">
        <v>1</v>
      </c>
      <c r="E745" s="38">
        <v>0</v>
      </c>
      <c r="F745" s="38">
        <v>0</v>
      </c>
      <c r="G745" s="38">
        <v>1</v>
      </c>
      <c r="H745" s="38">
        <v>0</v>
      </c>
      <c r="I745" s="38">
        <v>0</v>
      </c>
      <c r="J745" s="38">
        <v>0</v>
      </c>
      <c r="K745" s="57">
        <v>3.9E-2</v>
      </c>
      <c r="L745" s="38">
        <v>0</v>
      </c>
      <c r="M745" s="38">
        <v>0</v>
      </c>
      <c r="N745" s="38">
        <v>0</v>
      </c>
      <c r="O745" s="38">
        <v>0</v>
      </c>
      <c r="P745" s="38">
        <v>1</v>
      </c>
      <c r="Q745" s="38">
        <v>2</v>
      </c>
      <c r="R745" s="57">
        <v>1.0580000000000001</v>
      </c>
      <c r="S745" s="38">
        <v>4</v>
      </c>
      <c r="T745" s="35"/>
      <c r="U745" s="35">
        <v>487</v>
      </c>
      <c r="V745" s="35">
        <v>274</v>
      </c>
      <c r="W745" s="35">
        <v>178</v>
      </c>
      <c r="X745" s="58">
        <v>20939.85740674</v>
      </c>
      <c r="Y745" s="58">
        <v>10470</v>
      </c>
    </row>
    <row r="746" spans="1:25" s="58" customFormat="1" ht="12">
      <c r="A746" s="56">
        <v>487</v>
      </c>
      <c r="B746" s="35">
        <v>487274181</v>
      </c>
      <c r="C746" s="37" t="s">
        <v>542</v>
      </c>
      <c r="D746" s="38">
        <v>0</v>
      </c>
      <c r="E746" s="38">
        <v>0</v>
      </c>
      <c r="F746" s="38">
        <v>0</v>
      </c>
      <c r="G746" s="38">
        <v>3</v>
      </c>
      <c r="H746" s="38">
        <v>0</v>
      </c>
      <c r="I746" s="38">
        <v>0</v>
      </c>
      <c r="J746" s="38">
        <v>0</v>
      </c>
      <c r="K746" s="57">
        <v>0.11700000000000001</v>
      </c>
      <c r="L746" s="38">
        <v>0</v>
      </c>
      <c r="M746" s="38">
        <v>2</v>
      </c>
      <c r="N746" s="38">
        <v>0</v>
      </c>
      <c r="O746" s="38">
        <v>0</v>
      </c>
      <c r="P746" s="38">
        <v>0</v>
      </c>
      <c r="Q746" s="38">
        <v>3</v>
      </c>
      <c r="R746" s="57">
        <v>1.0580000000000001</v>
      </c>
      <c r="S746" s="38">
        <v>10</v>
      </c>
      <c r="T746" s="35"/>
      <c r="U746" s="35">
        <v>487</v>
      </c>
      <c r="V746" s="35">
        <v>274</v>
      </c>
      <c r="W746" s="35">
        <v>181</v>
      </c>
      <c r="X746" s="58">
        <v>39317.302840220007</v>
      </c>
      <c r="Y746" s="58">
        <v>13106</v>
      </c>
    </row>
    <row r="747" spans="1:25" s="58" customFormat="1" ht="12">
      <c r="A747" s="56">
        <v>487</v>
      </c>
      <c r="B747" s="35">
        <v>487274201</v>
      </c>
      <c r="C747" s="37" t="s">
        <v>542</v>
      </c>
      <c r="D747" s="38">
        <v>0</v>
      </c>
      <c r="E747" s="38">
        <v>0</v>
      </c>
      <c r="F747" s="38">
        <v>0</v>
      </c>
      <c r="G747" s="38">
        <v>2</v>
      </c>
      <c r="H747" s="38">
        <v>0</v>
      </c>
      <c r="I747" s="38">
        <v>0</v>
      </c>
      <c r="J747" s="38">
        <v>0</v>
      </c>
      <c r="K747" s="57">
        <v>7.8E-2</v>
      </c>
      <c r="L747" s="38">
        <v>0</v>
      </c>
      <c r="M747" s="38">
        <v>2</v>
      </c>
      <c r="N747" s="38">
        <v>0</v>
      </c>
      <c r="O747" s="38">
        <v>0</v>
      </c>
      <c r="P747" s="38">
        <v>2</v>
      </c>
      <c r="Q747" s="38">
        <v>2</v>
      </c>
      <c r="R747" s="57">
        <v>1.0580000000000001</v>
      </c>
      <c r="S747" s="38">
        <v>12</v>
      </c>
      <c r="T747" s="35"/>
      <c r="U747" s="35">
        <v>487</v>
      </c>
      <c r="V747" s="35">
        <v>274</v>
      </c>
      <c r="W747" s="35">
        <v>201</v>
      </c>
      <c r="X747" s="58">
        <v>44051.021773479995</v>
      </c>
      <c r="Y747" s="58">
        <v>22026</v>
      </c>
    </row>
    <row r="748" spans="1:25" s="58" customFormat="1" ht="12">
      <c r="A748" s="56">
        <v>487</v>
      </c>
      <c r="B748" s="35">
        <v>487274220</v>
      </c>
      <c r="C748" s="37" t="s">
        <v>542</v>
      </c>
      <c r="D748" s="38">
        <v>0</v>
      </c>
      <c r="E748" s="38">
        <v>0</v>
      </c>
      <c r="F748" s="38">
        <v>0</v>
      </c>
      <c r="G748" s="38">
        <v>1</v>
      </c>
      <c r="H748" s="38">
        <v>0</v>
      </c>
      <c r="I748" s="38">
        <v>0</v>
      </c>
      <c r="J748" s="38">
        <v>0</v>
      </c>
      <c r="K748" s="57">
        <v>3.9E-2</v>
      </c>
      <c r="L748" s="38">
        <v>0</v>
      </c>
      <c r="M748" s="38">
        <v>0</v>
      </c>
      <c r="N748" s="38">
        <v>0</v>
      </c>
      <c r="O748" s="38">
        <v>0</v>
      </c>
      <c r="P748" s="38">
        <v>1</v>
      </c>
      <c r="Q748" s="38">
        <v>1</v>
      </c>
      <c r="R748" s="57">
        <v>1.0580000000000001</v>
      </c>
      <c r="S748" s="38">
        <v>8</v>
      </c>
      <c r="T748" s="35"/>
      <c r="U748" s="35">
        <v>487</v>
      </c>
      <c r="V748" s="35">
        <v>274</v>
      </c>
      <c r="W748" s="35">
        <v>220</v>
      </c>
      <c r="X748" s="58">
        <v>17374.389746740002</v>
      </c>
      <c r="Y748" s="58">
        <v>17374</v>
      </c>
    </row>
    <row r="749" spans="1:25" s="58" customFormat="1" ht="12">
      <c r="A749" s="56">
        <v>487</v>
      </c>
      <c r="B749" s="35">
        <v>487274229</v>
      </c>
      <c r="C749" s="37" t="s">
        <v>542</v>
      </c>
      <c r="D749" s="38">
        <v>1</v>
      </c>
      <c r="E749" s="38">
        <v>0</v>
      </c>
      <c r="F749" s="38">
        <v>0</v>
      </c>
      <c r="G749" s="38">
        <v>3</v>
      </c>
      <c r="H749" s="38">
        <v>0</v>
      </c>
      <c r="I749" s="38">
        <v>0</v>
      </c>
      <c r="J749" s="38">
        <v>0</v>
      </c>
      <c r="K749" s="57">
        <v>0.11700000000000001</v>
      </c>
      <c r="L749" s="38">
        <v>0</v>
      </c>
      <c r="M749" s="38">
        <v>1</v>
      </c>
      <c r="N749" s="38">
        <v>0</v>
      </c>
      <c r="O749" s="38">
        <v>0</v>
      </c>
      <c r="P749" s="38">
        <v>1</v>
      </c>
      <c r="Q749" s="38">
        <v>4</v>
      </c>
      <c r="R749" s="57">
        <v>1.0580000000000001</v>
      </c>
      <c r="S749" s="38">
        <v>9</v>
      </c>
      <c r="T749" s="35"/>
      <c r="U749" s="35">
        <v>487</v>
      </c>
      <c r="V749" s="35">
        <v>274</v>
      </c>
      <c r="W749" s="35">
        <v>229</v>
      </c>
      <c r="X749" s="58">
        <v>47949.645640220006</v>
      </c>
      <c r="Y749" s="58">
        <v>11987</v>
      </c>
    </row>
    <row r="750" spans="1:25" s="58" customFormat="1" ht="12">
      <c r="A750" s="56">
        <v>487</v>
      </c>
      <c r="B750" s="35">
        <v>487274248</v>
      </c>
      <c r="C750" s="37" t="s">
        <v>542</v>
      </c>
      <c r="D750" s="38">
        <v>3</v>
      </c>
      <c r="E750" s="38">
        <v>0</v>
      </c>
      <c r="F750" s="38">
        <v>5</v>
      </c>
      <c r="G750" s="38">
        <v>23</v>
      </c>
      <c r="H750" s="38">
        <v>4</v>
      </c>
      <c r="I750" s="38">
        <v>0</v>
      </c>
      <c r="J750" s="38">
        <v>0</v>
      </c>
      <c r="K750" s="57">
        <v>1.248</v>
      </c>
      <c r="L750" s="38">
        <v>0</v>
      </c>
      <c r="M750" s="38">
        <v>13</v>
      </c>
      <c r="N750" s="38">
        <v>0</v>
      </c>
      <c r="O750" s="38">
        <v>0</v>
      </c>
      <c r="P750" s="38">
        <v>20</v>
      </c>
      <c r="Q750" s="38">
        <v>34</v>
      </c>
      <c r="R750" s="57">
        <v>1.0580000000000001</v>
      </c>
      <c r="S750" s="38">
        <v>11</v>
      </c>
      <c r="T750" s="35"/>
      <c r="U750" s="35">
        <v>487</v>
      </c>
      <c r="V750" s="35">
        <v>274</v>
      </c>
      <c r="W750" s="35">
        <v>248</v>
      </c>
      <c r="X750" s="58">
        <v>557399.94137567992</v>
      </c>
      <c r="Y750" s="58">
        <v>16394</v>
      </c>
    </row>
    <row r="751" spans="1:25" s="58" customFormat="1" ht="12">
      <c r="A751" s="56">
        <v>487</v>
      </c>
      <c r="B751" s="35">
        <v>487274262</v>
      </c>
      <c r="C751" s="37" t="s">
        <v>542</v>
      </c>
      <c r="D751" s="38">
        <v>0</v>
      </c>
      <c r="E751" s="38">
        <v>0</v>
      </c>
      <c r="F751" s="38">
        <v>4</v>
      </c>
      <c r="G751" s="38">
        <v>9</v>
      </c>
      <c r="H751" s="38">
        <v>1</v>
      </c>
      <c r="I751" s="38">
        <v>0</v>
      </c>
      <c r="J751" s="38">
        <v>0</v>
      </c>
      <c r="K751" s="57">
        <v>0.54600000000000004</v>
      </c>
      <c r="L751" s="38">
        <v>0</v>
      </c>
      <c r="M751" s="38">
        <v>1</v>
      </c>
      <c r="N751" s="38">
        <v>0</v>
      </c>
      <c r="O751" s="38">
        <v>0</v>
      </c>
      <c r="P751" s="38">
        <v>7</v>
      </c>
      <c r="Q751" s="38">
        <v>14</v>
      </c>
      <c r="R751" s="57">
        <v>1.0580000000000001</v>
      </c>
      <c r="S751" s="38">
        <v>9</v>
      </c>
      <c r="T751" s="35"/>
      <c r="U751" s="35">
        <v>487</v>
      </c>
      <c r="V751" s="35">
        <v>274</v>
      </c>
      <c r="W751" s="35">
        <v>262</v>
      </c>
      <c r="X751" s="58">
        <v>204875.79341436003</v>
      </c>
      <c r="Y751" s="58">
        <v>14634</v>
      </c>
    </row>
    <row r="752" spans="1:25" s="58" customFormat="1" ht="12">
      <c r="A752" s="56">
        <v>487</v>
      </c>
      <c r="B752" s="35">
        <v>487274274</v>
      </c>
      <c r="C752" s="37" t="s">
        <v>542</v>
      </c>
      <c r="D752" s="38">
        <v>8</v>
      </c>
      <c r="E752" s="38">
        <v>0</v>
      </c>
      <c r="F752" s="38">
        <v>19</v>
      </c>
      <c r="G752" s="38">
        <v>137</v>
      </c>
      <c r="H752" s="38">
        <v>26</v>
      </c>
      <c r="I752" s="38">
        <v>0</v>
      </c>
      <c r="J752" s="38">
        <v>0</v>
      </c>
      <c r="K752" s="57">
        <v>7.0979999999999999</v>
      </c>
      <c r="L752" s="38">
        <v>0</v>
      </c>
      <c r="M752" s="38">
        <v>48</v>
      </c>
      <c r="N752" s="38">
        <v>2</v>
      </c>
      <c r="O752" s="38">
        <v>0</v>
      </c>
      <c r="P752" s="38">
        <v>148</v>
      </c>
      <c r="Q752" s="38">
        <v>186</v>
      </c>
      <c r="R752" s="57">
        <v>1.0580000000000001</v>
      </c>
      <c r="S752" s="38">
        <v>10</v>
      </c>
      <c r="T752" s="35"/>
      <c r="U752" s="35">
        <v>487</v>
      </c>
      <c r="V752" s="35">
        <v>274</v>
      </c>
      <c r="W752" s="35">
        <v>274</v>
      </c>
      <c r="X752" s="58">
        <v>3234064.3192466805</v>
      </c>
      <c r="Y752" s="58">
        <v>17387</v>
      </c>
    </row>
    <row r="753" spans="1:25" s="58" customFormat="1" ht="12">
      <c r="A753" s="56">
        <v>487</v>
      </c>
      <c r="B753" s="35">
        <v>487274284</v>
      </c>
      <c r="C753" s="37" t="s">
        <v>542</v>
      </c>
      <c r="D753" s="38">
        <v>1</v>
      </c>
      <c r="E753" s="38">
        <v>0</v>
      </c>
      <c r="F753" s="38">
        <v>1</v>
      </c>
      <c r="G753" s="38">
        <v>3</v>
      </c>
      <c r="H753" s="38">
        <v>0</v>
      </c>
      <c r="I753" s="38">
        <v>0</v>
      </c>
      <c r="J753" s="38">
        <v>0</v>
      </c>
      <c r="K753" s="57">
        <v>0.156</v>
      </c>
      <c r="L753" s="38">
        <v>0</v>
      </c>
      <c r="M753" s="38">
        <v>3</v>
      </c>
      <c r="N753" s="38">
        <v>0</v>
      </c>
      <c r="O753" s="38">
        <v>0</v>
      </c>
      <c r="P753" s="38">
        <v>4</v>
      </c>
      <c r="Q753" s="38">
        <v>5</v>
      </c>
      <c r="R753" s="57">
        <v>1.0580000000000001</v>
      </c>
      <c r="S753" s="38">
        <v>5</v>
      </c>
      <c r="T753" s="35"/>
      <c r="U753" s="35">
        <v>487</v>
      </c>
      <c r="V753" s="35">
        <v>274</v>
      </c>
      <c r="W753" s="35">
        <v>284</v>
      </c>
      <c r="X753" s="58">
        <v>78068.773146960011</v>
      </c>
      <c r="Y753" s="58">
        <v>15614</v>
      </c>
    </row>
    <row r="754" spans="1:25" s="58" customFormat="1" ht="12">
      <c r="A754" s="56">
        <v>487</v>
      </c>
      <c r="B754" s="35">
        <v>487274295</v>
      </c>
      <c r="C754" s="37" t="s">
        <v>542</v>
      </c>
      <c r="D754" s="38">
        <v>0</v>
      </c>
      <c r="E754" s="38">
        <v>0</v>
      </c>
      <c r="F754" s="38">
        <v>0</v>
      </c>
      <c r="G754" s="38">
        <v>4</v>
      </c>
      <c r="H754" s="38">
        <v>1</v>
      </c>
      <c r="I754" s="38">
        <v>0</v>
      </c>
      <c r="J754" s="38">
        <v>0</v>
      </c>
      <c r="K754" s="57">
        <v>0.19500000000000001</v>
      </c>
      <c r="L754" s="38">
        <v>0</v>
      </c>
      <c r="M754" s="38">
        <v>1</v>
      </c>
      <c r="N754" s="38">
        <v>0</v>
      </c>
      <c r="O754" s="38">
        <v>0</v>
      </c>
      <c r="P754" s="38">
        <v>4</v>
      </c>
      <c r="Q754" s="38">
        <v>5</v>
      </c>
      <c r="R754" s="57">
        <v>1.0580000000000001</v>
      </c>
      <c r="S754" s="38">
        <v>5</v>
      </c>
      <c r="T754" s="35"/>
      <c r="U754" s="35">
        <v>487</v>
      </c>
      <c r="V754" s="35">
        <v>274</v>
      </c>
      <c r="W754" s="35">
        <v>295</v>
      </c>
      <c r="X754" s="58">
        <v>78269.460713699984</v>
      </c>
      <c r="Y754" s="58">
        <v>15654</v>
      </c>
    </row>
    <row r="755" spans="1:25" s="58" customFormat="1" ht="12">
      <c r="A755" s="56">
        <v>487</v>
      </c>
      <c r="B755" s="35">
        <v>487274308</v>
      </c>
      <c r="C755" s="37" t="s">
        <v>542</v>
      </c>
      <c r="D755" s="38">
        <v>1</v>
      </c>
      <c r="E755" s="38">
        <v>0</v>
      </c>
      <c r="F755" s="38">
        <v>0</v>
      </c>
      <c r="G755" s="38">
        <v>6</v>
      </c>
      <c r="H755" s="38">
        <v>0</v>
      </c>
      <c r="I755" s="38">
        <v>0</v>
      </c>
      <c r="J755" s="38">
        <v>0</v>
      </c>
      <c r="K755" s="57">
        <v>0.23400000000000001</v>
      </c>
      <c r="L755" s="38">
        <v>0</v>
      </c>
      <c r="M755" s="38">
        <v>1</v>
      </c>
      <c r="N755" s="38">
        <v>0</v>
      </c>
      <c r="O755" s="38">
        <v>0</v>
      </c>
      <c r="P755" s="38">
        <v>7</v>
      </c>
      <c r="Q755" s="38">
        <v>7</v>
      </c>
      <c r="R755" s="57">
        <v>1.0580000000000001</v>
      </c>
      <c r="S755" s="38">
        <v>10</v>
      </c>
      <c r="T755" s="35"/>
      <c r="U755" s="35">
        <v>487</v>
      </c>
      <c r="V755" s="35">
        <v>274</v>
      </c>
      <c r="W755" s="35">
        <v>308</v>
      </c>
      <c r="X755" s="58">
        <v>123448.33312044002</v>
      </c>
      <c r="Y755" s="58">
        <v>17635</v>
      </c>
    </row>
    <row r="756" spans="1:25" s="58" customFormat="1" ht="12">
      <c r="A756" s="56">
        <v>487</v>
      </c>
      <c r="B756" s="35">
        <v>487274314</v>
      </c>
      <c r="C756" s="37" t="s">
        <v>542</v>
      </c>
      <c r="D756" s="38">
        <v>2</v>
      </c>
      <c r="E756" s="38">
        <v>0</v>
      </c>
      <c r="F756" s="38">
        <v>0</v>
      </c>
      <c r="G756" s="38">
        <v>1</v>
      </c>
      <c r="H756" s="38">
        <v>0</v>
      </c>
      <c r="I756" s="38">
        <v>0</v>
      </c>
      <c r="J756" s="38">
        <v>0</v>
      </c>
      <c r="K756" s="57">
        <v>3.9E-2</v>
      </c>
      <c r="L756" s="38">
        <v>0</v>
      </c>
      <c r="M756" s="38">
        <v>1</v>
      </c>
      <c r="N756" s="38">
        <v>0</v>
      </c>
      <c r="O756" s="38">
        <v>0</v>
      </c>
      <c r="P756" s="38">
        <v>2</v>
      </c>
      <c r="Q756" s="38">
        <v>2</v>
      </c>
      <c r="R756" s="57">
        <v>1.0580000000000001</v>
      </c>
      <c r="S756" s="38">
        <v>7</v>
      </c>
      <c r="T756" s="35"/>
      <c r="U756" s="35">
        <v>487</v>
      </c>
      <c r="V756" s="35">
        <v>274</v>
      </c>
      <c r="W756" s="35">
        <v>314</v>
      </c>
      <c r="X756" s="58">
        <v>35542.329706739998</v>
      </c>
      <c r="Y756" s="58">
        <v>17771</v>
      </c>
    </row>
    <row r="757" spans="1:25" s="58" customFormat="1" ht="12">
      <c r="A757" s="56">
        <v>487</v>
      </c>
      <c r="B757" s="35">
        <v>487274336</v>
      </c>
      <c r="C757" s="37" t="s">
        <v>542</v>
      </c>
      <c r="D757" s="38">
        <v>0</v>
      </c>
      <c r="E757" s="38">
        <v>0</v>
      </c>
      <c r="F757" s="38">
        <v>1</v>
      </c>
      <c r="G757" s="38">
        <v>0</v>
      </c>
      <c r="H757" s="38">
        <v>0</v>
      </c>
      <c r="I757" s="38">
        <v>0</v>
      </c>
      <c r="J757" s="38">
        <v>0</v>
      </c>
      <c r="K757" s="57">
        <v>3.9E-2</v>
      </c>
      <c r="L757" s="38">
        <v>0</v>
      </c>
      <c r="M757" s="38">
        <v>0</v>
      </c>
      <c r="N757" s="38">
        <v>0</v>
      </c>
      <c r="O757" s="38">
        <v>0</v>
      </c>
      <c r="P757" s="38">
        <v>1</v>
      </c>
      <c r="Q757" s="38">
        <v>1</v>
      </c>
      <c r="R757" s="57">
        <v>1.0580000000000001</v>
      </c>
      <c r="S757" s="38">
        <v>8</v>
      </c>
      <c r="T757" s="35"/>
      <c r="U757" s="35">
        <v>487</v>
      </c>
      <c r="V757" s="35">
        <v>274</v>
      </c>
      <c r="W757" s="35">
        <v>336</v>
      </c>
      <c r="X757" s="58">
        <v>17318.285166740003</v>
      </c>
      <c r="Y757" s="58">
        <v>17318</v>
      </c>
    </row>
    <row r="758" spans="1:25" s="58" customFormat="1" ht="12">
      <c r="A758" s="56">
        <v>487</v>
      </c>
      <c r="B758" s="35">
        <v>487274346</v>
      </c>
      <c r="C758" s="37" t="s">
        <v>542</v>
      </c>
      <c r="D758" s="38">
        <v>0</v>
      </c>
      <c r="E758" s="38">
        <v>0</v>
      </c>
      <c r="F758" s="38">
        <v>0</v>
      </c>
      <c r="G758" s="38">
        <v>1</v>
      </c>
      <c r="H758" s="38">
        <v>0</v>
      </c>
      <c r="I758" s="38">
        <v>0</v>
      </c>
      <c r="J758" s="38">
        <v>0</v>
      </c>
      <c r="K758" s="57">
        <v>3.9E-2</v>
      </c>
      <c r="L758" s="38">
        <v>0</v>
      </c>
      <c r="M758" s="38">
        <v>1</v>
      </c>
      <c r="N758" s="38">
        <v>0</v>
      </c>
      <c r="O758" s="38">
        <v>0</v>
      </c>
      <c r="P758" s="38">
        <v>0</v>
      </c>
      <c r="Q758" s="38">
        <v>1</v>
      </c>
      <c r="R758" s="57">
        <v>1.0580000000000001</v>
      </c>
      <c r="S758" s="38">
        <v>8</v>
      </c>
      <c r="T758" s="35"/>
      <c r="U758" s="35">
        <v>487</v>
      </c>
      <c r="V758" s="35">
        <v>274</v>
      </c>
      <c r="W758" s="35">
        <v>346</v>
      </c>
      <c r="X758" s="58">
        <v>14058.051986740002</v>
      </c>
      <c r="Y758" s="58">
        <v>14058</v>
      </c>
    </row>
    <row r="759" spans="1:25" s="58" customFormat="1" ht="12">
      <c r="A759" s="56">
        <v>487</v>
      </c>
      <c r="B759" s="35">
        <v>487274347</v>
      </c>
      <c r="C759" s="37" t="s">
        <v>542</v>
      </c>
      <c r="D759" s="38">
        <v>0</v>
      </c>
      <c r="E759" s="38">
        <v>0</v>
      </c>
      <c r="F759" s="38">
        <v>5</v>
      </c>
      <c r="G759" s="38">
        <v>6</v>
      </c>
      <c r="H759" s="38">
        <v>3</v>
      </c>
      <c r="I759" s="38">
        <v>0</v>
      </c>
      <c r="J759" s="38">
        <v>0</v>
      </c>
      <c r="K759" s="57">
        <v>0.54600000000000004</v>
      </c>
      <c r="L759" s="38">
        <v>0</v>
      </c>
      <c r="M759" s="38">
        <v>4</v>
      </c>
      <c r="N759" s="38">
        <v>0</v>
      </c>
      <c r="O759" s="38">
        <v>0</v>
      </c>
      <c r="P759" s="38">
        <v>8</v>
      </c>
      <c r="Q759" s="38">
        <v>14</v>
      </c>
      <c r="R759" s="57">
        <v>1.0580000000000001</v>
      </c>
      <c r="S759" s="38">
        <v>8</v>
      </c>
      <c r="T759" s="35"/>
      <c r="U759" s="35">
        <v>487</v>
      </c>
      <c r="V759" s="35">
        <v>274</v>
      </c>
      <c r="W759" s="35">
        <v>347</v>
      </c>
      <c r="X759" s="58">
        <v>216147.91549436</v>
      </c>
      <c r="Y759" s="58">
        <v>15439</v>
      </c>
    </row>
    <row r="760" spans="1:25" s="58" customFormat="1" ht="12">
      <c r="A760" s="56">
        <v>488</v>
      </c>
      <c r="B760" s="35">
        <v>488219001</v>
      </c>
      <c r="C760" s="37" t="s">
        <v>458</v>
      </c>
      <c r="D760" s="38">
        <v>0</v>
      </c>
      <c r="E760" s="38">
        <v>0</v>
      </c>
      <c r="F760" s="38">
        <v>8</v>
      </c>
      <c r="G760" s="38">
        <v>14</v>
      </c>
      <c r="H760" s="38">
        <v>11</v>
      </c>
      <c r="I760" s="38">
        <v>10</v>
      </c>
      <c r="J760" s="38">
        <v>0</v>
      </c>
      <c r="K760" s="57">
        <v>1.677</v>
      </c>
      <c r="L760" s="38">
        <v>0</v>
      </c>
      <c r="M760" s="38">
        <v>1</v>
      </c>
      <c r="N760" s="38">
        <v>0</v>
      </c>
      <c r="O760" s="38">
        <v>0</v>
      </c>
      <c r="P760" s="38">
        <v>14</v>
      </c>
      <c r="Q760" s="38">
        <v>43</v>
      </c>
      <c r="R760" s="57">
        <v>1.0649999999999999</v>
      </c>
      <c r="S760" s="38">
        <v>7</v>
      </c>
      <c r="T760" s="35"/>
      <c r="U760" s="35">
        <v>488</v>
      </c>
      <c r="V760" s="35">
        <v>219</v>
      </c>
      <c r="W760" s="35">
        <v>1</v>
      </c>
      <c r="X760" s="58">
        <v>580100.62376134994</v>
      </c>
      <c r="Y760" s="58">
        <v>13491</v>
      </c>
    </row>
    <row r="761" spans="1:25" s="58" customFormat="1" ht="12">
      <c r="A761" s="56">
        <v>488</v>
      </c>
      <c r="B761" s="35">
        <v>488219016</v>
      </c>
      <c r="C761" s="37" t="s">
        <v>458</v>
      </c>
      <c r="D761" s="38">
        <v>0</v>
      </c>
      <c r="E761" s="38">
        <v>0</v>
      </c>
      <c r="F761" s="38">
        <v>0</v>
      </c>
      <c r="G761" s="38">
        <v>1</v>
      </c>
      <c r="H761" s="38">
        <v>0</v>
      </c>
      <c r="I761" s="38">
        <v>2</v>
      </c>
      <c r="J761" s="38">
        <v>0</v>
      </c>
      <c r="K761" s="57">
        <v>0.11700000000000001</v>
      </c>
      <c r="L761" s="38">
        <v>0</v>
      </c>
      <c r="M761" s="38">
        <v>0</v>
      </c>
      <c r="N761" s="38">
        <v>0</v>
      </c>
      <c r="O761" s="38">
        <v>0</v>
      </c>
      <c r="P761" s="38">
        <v>3</v>
      </c>
      <c r="Q761" s="38">
        <v>3</v>
      </c>
      <c r="R761" s="57">
        <v>1.0649999999999999</v>
      </c>
      <c r="S761" s="38">
        <v>8</v>
      </c>
      <c r="T761" s="35"/>
      <c r="U761" s="35">
        <v>488</v>
      </c>
      <c r="V761" s="35">
        <v>219</v>
      </c>
      <c r="W761" s="35">
        <v>16</v>
      </c>
      <c r="X761" s="58">
        <v>55656.186333350008</v>
      </c>
      <c r="Y761" s="58">
        <v>18552</v>
      </c>
    </row>
    <row r="762" spans="1:25" s="58" customFormat="1" ht="12">
      <c r="A762" s="56">
        <v>488</v>
      </c>
      <c r="B762" s="35">
        <v>488219035</v>
      </c>
      <c r="C762" s="37" t="s">
        <v>458</v>
      </c>
      <c r="D762" s="38">
        <v>0</v>
      </c>
      <c r="E762" s="38">
        <v>0</v>
      </c>
      <c r="F762" s="38">
        <v>0</v>
      </c>
      <c r="G762" s="38">
        <v>0</v>
      </c>
      <c r="H762" s="38">
        <v>0</v>
      </c>
      <c r="I762" s="38">
        <v>1</v>
      </c>
      <c r="J762" s="38">
        <v>0</v>
      </c>
      <c r="K762" s="57">
        <v>3.9E-2</v>
      </c>
      <c r="L762" s="38">
        <v>0</v>
      </c>
      <c r="M762" s="38">
        <v>0</v>
      </c>
      <c r="N762" s="38">
        <v>0</v>
      </c>
      <c r="O762" s="38">
        <v>0</v>
      </c>
      <c r="P762" s="38">
        <v>1</v>
      </c>
      <c r="Q762" s="38">
        <v>1</v>
      </c>
      <c r="R762" s="57">
        <v>1.0649999999999999</v>
      </c>
      <c r="S762" s="38">
        <v>11</v>
      </c>
      <c r="T762" s="35"/>
      <c r="U762" s="35">
        <v>488</v>
      </c>
      <c r="V762" s="35">
        <v>219</v>
      </c>
      <c r="W762" s="35">
        <v>35</v>
      </c>
      <c r="X762" s="58">
        <v>20370.870044449999</v>
      </c>
      <c r="Y762" s="58">
        <v>20371</v>
      </c>
    </row>
    <row r="763" spans="1:25" s="58" customFormat="1" ht="12">
      <c r="A763" s="56">
        <v>488</v>
      </c>
      <c r="B763" s="35">
        <v>488219040</v>
      </c>
      <c r="C763" s="37" t="s">
        <v>458</v>
      </c>
      <c r="D763" s="38">
        <v>0</v>
      </c>
      <c r="E763" s="38">
        <v>0</v>
      </c>
      <c r="F763" s="38">
        <v>3</v>
      </c>
      <c r="G763" s="38">
        <v>1</v>
      </c>
      <c r="H763" s="38">
        <v>1</v>
      </c>
      <c r="I763" s="38">
        <v>8</v>
      </c>
      <c r="J763" s="38">
        <v>0</v>
      </c>
      <c r="K763" s="57">
        <v>0.50700000000000001</v>
      </c>
      <c r="L763" s="38">
        <v>0</v>
      </c>
      <c r="M763" s="38">
        <v>0</v>
      </c>
      <c r="N763" s="38">
        <v>0</v>
      </c>
      <c r="O763" s="38">
        <v>0</v>
      </c>
      <c r="P763" s="38">
        <v>8</v>
      </c>
      <c r="Q763" s="38">
        <v>13</v>
      </c>
      <c r="R763" s="57">
        <v>1.0649999999999999</v>
      </c>
      <c r="S763" s="38">
        <v>6</v>
      </c>
      <c r="T763" s="35"/>
      <c r="U763" s="35">
        <v>488</v>
      </c>
      <c r="V763" s="35">
        <v>219</v>
      </c>
      <c r="W763" s="35">
        <v>40</v>
      </c>
      <c r="X763" s="58">
        <v>202461.33237784999</v>
      </c>
      <c r="Y763" s="58">
        <v>15574</v>
      </c>
    </row>
    <row r="764" spans="1:25" s="58" customFormat="1" ht="12">
      <c r="A764" s="56">
        <v>488</v>
      </c>
      <c r="B764" s="35">
        <v>488219044</v>
      </c>
      <c r="C764" s="37" t="s">
        <v>458</v>
      </c>
      <c r="D764" s="38">
        <v>0</v>
      </c>
      <c r="E764" s="38">
        <v>0</v>
      </c>
      <c r="F764" s="38">
        <v>8</v>
      </c>
      <c r="G764" s="38">
        <v>59</v>
      </c>
      <c r="H764" s="38">
        <v>30</v>
      </c>
      <c r="I764" s="38">
        <v>59</v>
      </c>
      <c r="J764" s="38">
        <v>0</v>
      </c>
      <c r="K764" s="57">
        <v>6.0839999999999996</v>
      </c>
      <c r="L764" s="38">
        <v>0</v>
      </c>
      <c r="M764" s="38">
        <v>21</v>
      </c>
      <c r="N764" s="38">
        <v>3</v>
      </c>
      <c r="O764" s="38">
        <v>3</v>
      </c>
      <c r="P764" s="38">
        <v>101</v>
      </c>
      <c r="Q764" s="38">
        <v>156</v>
      </c>
      <c r="R764" s="57">
        <v>1.0649999999999999</v>
      </c>
      <c r="S764" s="38">
        <v>11</v>
      </c>
      <c r="T764" s="35"/>
      <c r="U764" s="35">
        <v>488</v>
      </c>
      <c r="V764" s="35">
        <v>219</v>
      </c>
      <c r="W764" s="35">
        <v>44</v>
      </c>
      <c r="X764" s="58">
        <v>2674779.3318342003</v>
      </c>
      <c r="Y764" s="58">
        <v>17146</v>
      </c>
    </row>
    <row r="765" spans="1:25" s="58" customFormat="1" ht="12">
      <c r="A765" s="56">
        <v>488</v>
      </c>
      <c r="B765" s="35">
        <v>488219050</v>
      </c>
      <c r="C765" s="37" t="s">
        <v>458</v>
      </c>
      <c r="D765" s="38">
        <v>0</v>
      </c>
      <c r="E765" s="38">
        <v>0</v>
      </c>
      <c r="F765" s="38">
        <v>0</v>
      </c>
      <c r="G765" s="38">
        <v>0</v>
      </c>
      <c r="H765" s="38">
        <v>0</v>
      </c>
      <c r="I765" s="38">
        <v>1</v>
      </c>
      <c r="J765" s="38">
        <v>0</v>
      </c>
      <c r="K765" s="57">
        <v>3.9E-2</v>
      </c>
      <c r="L765" s="38">
        <v>0</v>
      </c>
      <c r="M765" s="38">
        <v>0</v>
      </c>
      <c r="N765" s="38">
        <v>0</v>
      </c>
      <c r="O765" s="38">
        <v>0</v>
      </c>
      <c r="P765" s="38">
        <v>0</v>
      </c>
      <c r="Q765" s="38">
        <v>1</v>
      </c>
      <c r="R765" s="57">
        <v>1.0649999999999999</v>
      </c>
      <c r="S765" s="38">
        <v>5</v>
      </c>
      <c r="T765" s="35"/>
      <c r="U765" s="35">
        <v>488</v>
      </c>
      <c r="V765" s="35">
        <v>219</v>
      </c>
      <c r="W765" s="35">
        <v>50</v>
      </c>
      <c r="X765" s="58">
        <v>12882.815044450001</v>
      </c>
      <c r="Y765" s="58">
        <v>12883</v>
      </c>
    </row>
    <row r="766" spans="1:25" s="58" customFormat="1" ht="12">
      <c r="A766" s="56">
        <v>488</v>
      </c>
      <c r="B766" s="35">
        <v>488219052</v>
      </c>
      <c r="C766" s="37" t="s">
        <v>458</v>
      </c>
      <c r="D766" s="38">
        <v>0</v>
      </c>
      <c r="E766" s="38">
        <v>0</v>
      </c>
      <c r="F766" s="38">
        <v>0</v>
      </c>
      <c r="G766" s="38">
        <v>1</v>
      </c>
      <c r="H766" s="38">
        <v>2</v>
      </c>
      <c r="I766" s="38">
        <v>0</v>
      </c>
      <c r="J766" s="38">
        <v>0</v>
      </c>
      <c r="K766" s="57">
        <v>0.11700000000000001</v>
      </c>
      <c r="L766" s="38">
        <v>0</v>
      </c>
      <c r="M766" s="38">
        <v>0</v>
      </c>
      <c r="N766" s="38">
        <v>0</v>
      </c>
      <c r="O766" s="38">
        <v>0</v>
      </c>
      <c r="P766" s="38">
        <v>0</v>
      </c>
      <c r="Q766" s="38">
        <v>3</v>
      </c>
      <c r="R766" s="57">
        <v>1.0649999999999999</v>
      </c>
      <c r="S766" s="38">
        <v>7</v>
      </c>
      <c r="T766" s="35"/>
      <c r="U766" s="35">
        <v>488</v>
      </c>
      <c r="V766" s="35">
        <v>219</v>
      </c>
      <c r="W766" s="35">
        <v>52</v>
      </c>
      <c r="X766" s="58">
        <v>32975.81943335</v>
      </c>
      <c r="Y766" s="58">
        <v>10992</v>
      </c>
    </row>
    <row r="767" spans="1:25" s="58" customFormat="1" ht="12">
      <c r="A767" s="56">
        <v>488</v>
      </c>
      <c r="B767" s="35">
        <v>488219065</v>
      </c>
      <c r="C767" s="37" t="s">
        <v>458</v>
      </c>
      <c r="D767" s="38">
        <v>0</v>
      </c>
      <c r="E767" s="38">
        <v>0</v>
      </c>
      <c r="F767" s="38">
        <v>1</v>
      </c>
      <c r="G767" s="38">
        <v>2</v>
      </c>
      <c r="H767" s="38">
        <v>4</v>
      </c>
      <c r="I767" s="38">
        <v>4</v>
      </c>
      <c r="J767" s="38">
        <v>0</v>
      </c>
      <c r="K767" s="57">
        <v>0.42899999999999999</v>
      </c>
      <c r="L767" s="38">
        <v>0</v>
      </c>
      <c r="M767" s="38">
        <v>0</v>
      </c>
      <c r="N767" s="38">
        <v>0</v>
      </c>
      <c r="O767" s="38">
        <v>0</v>
      </c>
      <c r="P767" s="38">
        <v>2</v>
      </c>
      <c r="Q767" s="38">
        <v>11</v>
      </c>
      <c r="R767" s="57">
        <v>1.0649999999999999</v>
      </c>
      <c r="S767" s="38">
        <v>2</v>
      </c>
      <c r="T767" s="35"/>
      <c r="U767" s="35">
        <v>488</v>
      </c>
      <c r="V767" s="35">
        <v>219</v>
      </c>
      <c r="W767" s="35">
        <v>65</v>
      </c>
      <c r="X767" s="58">
        <v>137710.69633895002</v>
      </c>
      <c r="Y767" s="58">
        <v>12519</v>
      </c>
    </row>
    <row r="768" spans="1:25" s="58" customFormat="1" ht="12">
      <c r="A768" s="56">
        <v>488</v>
      </c>
      <c r="B768" s="35">
        <v>488219083</v>
      </c>
      <c r="C768" s="37" t="s">
        <v>458</v>
      </c>
      <c r="D768" s="38">
        <v>0</v>
      </c>
      <c r="E768" s="38">
        <v>0</v>
      </c>
      <c r="F768" s="38">
        <v>0</v>
      </c>
      <c r="G768" s="38">
        <v>2</v>
      </c>
      <c r="H768" s="38">
        <v>2</v>
      </c>
      <c r="I768" s="38">
        <v>10</v>
      </c>
      <c r="J768" s="38">
        <v>0</v>
      </c>
      <c r="K768" s="57">
        <v>0.54600000000000004</v>
      </c>
      <c r="L768" s="38">
        <v>0</v>
      </c>
      <c r="M768" s="38">
        <v>1</v>
      </c>
      <c r="N768" s="38">
        <v>0</v>
      </c>
      <c r="O768" s="38">
        <v>1</v>
      </c>
      <c r="P768" s="38">
        <v>6</v>
      </c>
      <c r="Q768" s="38">
        <v>14</v>
      </c>
      <c r="R768" s="57">
        <v>1.0649999999999999</v>
      </c>
      <c r="S768" s="38">
        <v>6</v>
      </c>
      <c r="T768" s="35"/>
      <c r="U768" s="35">
        <v>488</v>
      </c>
      <c r="V768" s="35">
        <v>219</v>
      </c>
      <c r="W768" s="35">
        <v>83</v>
      </c>
      <c r="X768" s="58">
        <v>211746.06972230002</v>
      </c>
      <c r="Y768" s="58">
        <v>15125</v>
      </c>
    </row>
    <row r="769" spans="1:25" s="58" customFormat="1" ht="12">
      <c r="A769" s="56">
        <v>488</v>
      </c>
      <c r="B769" s="35">
        <v>488219118</v>
      </c>
      <c r="C769" s="37" t="s">
        <v>458</v>
      </c>
      <c r="D769" s="38">
        <v>0</v>
      </c>
      <c r="E769" s="38">
        <v>0</v>
      </c>
      <c r="F769" s="38">
        <v>1</v>
      </c>
      <c r="G769" s="38">
        <v>0</v>
      </c>
      <c r="H769" s="38">
        <v>1</v>
      </c>
      <c r="I769" s="38">
        <v>0</v>
      </c>
      <c r="J769" s="38">
        <v>0</v>
      </c>
      <c r="K769" s="57">
        <v>7.8E-2</v>
      </c>
      <c r="L769" s="38">
        <v>0</v>
      </c>
      <c r="M769" s="38">
        <v>0</v>
      </c>
      <c r="N769" s="38">
        <v>0</v>
      </c>
      <c r="O769" s="38">
        <v>0</v>
      </c>
      <c r="P769" s="38">
        <v>1</v>
      </c>
      <c r="Q769" s="38">
        <v>2</v>
      </c>
      <c r="R769" s="57">
        <v>1.0649999999999999</v>
      </c>
      <c r="S769" s="38">
        <v>6</v>
      </c>
      <c r="T769" s="35"/>
      <c r="U769" s="35">
        <v>488</v>
      </c>
      <c r="V769" s="35">
        <v>219</v>
      </c>
      <c r="W769" s="35">
        <v>118</v>
      </c>
      <c r="X769" s="58">
        <v>27520.290288899996</v>
      </c>
      <c r="Y769" s="58">
        <v>13760</v>
      </c>
    </row>
    <row r="770" spans="1:25" s="58" customFormat="1" ht="12">
      <c r="A770" s="56">
        <v>488</v>
      </c>
      <c r="B770" s="35">
        <v>488219122</v>
      </c>
      <c r="C770" s="37" t="s">
        <v>458</v>
      </c>
      <c r="D770" s="38">
        <v>0</v>
      </c>
      <c r="E770" s="38">
        <v>0</v>
      </c>
      <c r="F770" s="38">
        <v>1</v>
      </c>
      <c r="G770" s="38">
        <v>11</v>
      </c>
      <c r="H770" s="38">
        <v>7</v>
      </c>
      <c r="I770" s="38">
        <v>7</v>
      </c>
      <c r="J770" s="38">
        <v>0</v>
      </c>
      <c r="K770" s="57">
        <v>1.014</v>
      </c>
      <c r="L770" s="38">
        <v>0</v>
      </c>
      <c r="M770" s="38">
        <v>5</v>
      </c>
      <c r="N770" s="38">
        <v>0</v>
      </c>
      <c r="O770" s="38">
        <v>0</v>
      </c>
      <c r="P770" s="38">
        <v>6</v>
      </c>
      <c r="Q770" s="38">
        <v>26</v>
      </c>
      <c r="R770" s="57">
        <v>1.0649999999999999</v>
      </c>
      <c r="S770" s="38">
        <v>3</v>
      </c>
      <c r="T770" s="35"/>
      <c r="U770" s="35">
        <v>488</v>
      </c>
      <c r="V770" s="35">
        <v>219</v>
      </c>
      <c r="W770" s="35">
        <v>122</v>
      </c>
      <c r="X770" s="58">
        <v>343630.57965570001</v>
      </c>
      <c r="Y770" s="58">
        <v>13217</v>
      </c>
    </row>
    <row r="771" spans="1:25" s="58" customFormat="1" ht="12">
      <c r="A771" s="56">
        <v>488</v>
      </c>
      <c r="B771" s="35">
        <v>488219131</v>
      </c>
      <c r="C771" s="37" t="s">
        <v>458</v>
      </c>
      <c r="D771" s="38">
        <v>0</v>
      </c>
      <c r="E771" s="38">
        <v>0</v>
      </c>
      <c r="F771" s="38">
        <v>0</v>
      </c>
      <c r="G771" s="38">
        <v>2</v>
      </c>
      <c r="H771" s="38">
        <v>2</v>
      </c>
      <c r="I771" s="38">
        <v>4</v>
      </c>
      <c r="J771" s="38">
        <v>0</v>
      </c>
      <c r="K771" s="57">
        <v>0.312</v>
      </c>
      <c r="L771" s="38">
        <v>0</v>
      </c>
      <c r="M771" s="38">
        <v>0</v>
      </c>
      <c r="N771" s="38">
        <v>0</v>
      </c>
      <c r="O771" s="38">
        <v>0</v>
      </c>
      <c r="P771" s="38">
        <v>1</v>
      </c>
      <c r="Q771" s="38">
        <v>8</v>
      </c>
      <c r="R771" s="57">
        <v>1.0649999999999999</v>
      </c>
      <c r="S771" s="38">
        <v>2</v>
      </c>
      <c r="T771" s="35"/>
      <c r="U771" s="35">
        <v>488</v>
      </c>
      <c r="V771" s="35">
        <v>219</v>
      </c>
      <c r="W771" s="35">
        <v>131</v>
      </c>
      <c r="X771" s="58">
        <v>100279.73660559999</v>
      </c>
      <c r="Y771" s="58">
        <v>12535</v>
      </c>
    </row>
    <row r="772" spans="1:25" s="58" customFormat="1" ht="12">
      <c r="A772" s="56">
        <v>488</v>
      </c>
      <c r="B772" s="35">
        <v>488219133</v>
      </c>
      <c r="C772" s="37" t="s">
        <v>458</v>
      </c>
      <c r="D772" s="38">
        <v>0</v>
      </c>
      <c r="E772" s="38">
        <v>0</v>
      </c>
      <c r="F772" s="38">
        <v>2</v>
      </c>
      <c r="G772" s="38">
        <v>12</v>
      </c>
      <c r="H772" s="38">
        <v>3</v>
      </c>
      <c r="I772" s="38">
        <v>8</v>
      </c>
      <c r="J772" s="38">
        <v>0</v>
      </c>
      <c r="K772" s="57">
        <v>0.97499999999999998</v>
      </c>
      <c r="L772" s="38">
        <v>0</v>
      </c>
      <c r="M772" s="38">
        <v>4</v>
      </c>
      <c r="N772" s="38">
        <v>0</v>
      </c>
      <c r="O772" s="38">
        <v>0</v>
      </c>
      <c r="P772" s="38">
        <v>7</v>
      </c>
      <c r="Q772" s="38">
        <v>25</v>
      </c>
      <c r="R772" s="57">
        <v>1.0649999999999999</v>
      </c>
      <c r="S772" s="38">
        <v>9</v>
      </c>
      <c r="T772" s="35"/>
      <c r="U772" s="35">
        <v>488</v>
      </c>
      <c r="V772" s="35">
        <v>219</v>
      </c>
      <c r="W772" s="35">
        <v>133</v>
      </c>
      <c r="X772" s="58">
        <v>350766.83591124997</v>
      </c>
      <c r="Y772" s="58">
        <v>14031</v>
      </c>
    </row>
    <row r="773" spans="1:25" s="58" customFormat="1" ht="12">
      <c r="A773" s="56">
        <v>488</v>
      </c>
      <c r="B773" s="35">
        <v>488219142</v>
      </c>
      <c r="C773" s="37" t="s">
        <v>458</v>
      </c>
      <c r="D773" s="38">
        <v>0</v>
      </c>
      <c r="E773" s="38">
        <v>0</v>
      </c>
      <c r="F773" s="38">
        <v>0</v>
      </c>
      <c r="G773" s="38">
        <v>6</v>
      </c>
      <c r="H773" s="38">
        <v>6</v>
      </c>
      <c r="I773" s="38">
        <v>7</v>
      </c>
      <c r="J773" s="38">
        <v>0</v>
      </c>
      <c r="K773" s="57">
        <v>0.74099999999999999</v>
      </c>
      <c r="L773" s="38">
        <v>0</v>
      </c>
      <c r="M773" s="38">
        <v>0</v>
      </c>
      <c r="N773" s="38">
        <v>0</v>
      </c>
      <c r="O773" s="38">
        <v>0</v>
      </c>
      <c r="P773" s="38">
        <v>5</v>
      </c>
      <c r="Q773" s="38">
        <v>19</v>
      </c>
      <c r="R773" s="57">
        <v>1.0649999999999999</v>
      </c>
      <c r="S773" s="38">
        <v>7</v>
      </c>
      <c r="T773" s="35"/>
      <c r="U773" s="35">
        <v>488</v>
      </c>
      <c r="V773" s="35">
        <v>219</v>
      </c>
      <c r="W773" s="35">
        <v>142</v>
      </c>
      <c r="X773" s="58">
        <v>252060.72524455003</v>
      </c>
      <c r="Y773" s="58">
        <v>13266</v>
      </c>
    </row>
    <row r="774" spans="1:25" s="58" customFormat="1" ht="12">
      <c r="A774" s="56">
        <v>488</v>
      </c>
      <c r="B774" s="35">
        <v>488219145</v>
      </c>
      <c r="C774" s="37" t="s">
        <v>458</v>
      </c>
      <c r="D774" s="38">
        <v>0</v>
      </c>
      <c r="E774" s="38">
        <v>0</v>
      </c>
      <c r="F774" s="38">
        <v>1</v>
      </c>
      <c r="G774" s="38">
        <v>3</v>
      </c>
      <c r="H774" s="38">
        <v>0</v>
      </c>
      <c r="I774" s="38">
        <v>0</v>
      </c>
      <c r="J774" s="38">
        <v>0</v>
      </c>
      <c r="K774" s="57">
        <v>0.156</v>
      </c>
      <c r="L774" s="38">
        <v>0</v>
      </c>
      <c r="M774" s="38">
        <v>0</v>
      </c>
      <c r="N774" s="38">
        <v>0</v>
      </c>
      <c r="O774" s="38">
        <v>0</v>
      </c>
      <c r="P774" s="38">
        <v>2</v>
      </c>
      <c r="Q774" s="38">
        <v>4</v>
      </c>
      <c r="R774" s="57">
        <v>1.0649999999999999</v>
      </c>
      <c r="S774" s="38">
        <v>5</v>
      </c>
      <c r="T774" s="35"/>
      <c r="U774" s="35">
        <v>488</v>
      </c>
      <c r="V774" s="35">
        <v>219</v>
      </c>
      <c r="W774" s="35">
        <v>145</v>
      </c>
      <c r="X774" s="58">
        <v>54950.002227800003</v>
      </c>
      <c r="Y774" s="58">
        <v>13738</v>
      </c>
    </row>
    <row r="775" spans="1:25" s="58" customFormat="1" ht="12">
      <c r="A775" s="56">
        <v>488</v>
      </c>
      <c r="B775" s="35">
        <v>488219171</v>
      </c>
      <c r="C775" s="37" t="s">
        <v>458</v>
      </c>
      <c r="D775" s="38">
        <v>0</v>
      </c>
      <c r="E775" s="38">
        <v>0</v>
      </c>
      <c r="F775" s="38">
        <v>0</v>
      </c>
      <c r="G775" s="38">
        <v>3</v>
      </c>
      <c r="H775" s="38">
        <v>4</v>
      </c>
      <c r="I775" s="38">
        <v>5</v>
      </c>
      <c r="J775" s="38">
        <v>0</v>
      </c>
      <c r="K775" s="57">
        <v>0.46800000000000003</v>
      </c>
      <c r="L775" s="38">
        <v>0</v>
      </c>
      <c r="M775" s="38">
        <v>1</v>
      </c>
      <c r="N775" s="38">
        <v>0</v>
      </c>
      <c r="O775" s="38">
        <v>0</v>
      </c>
      <c r="P775" s="38">
        <v>6</v>
      </c>
      <c r="Q775" s="38">
        <v>12</v>
      </c>
      <c r="R775" s="57">
        <v>1.0649999999999999</v>
      </c>
      <c r="S775" s="38">
        <v>4</v>
      </c>
      <c r="T775" s="35"/>
      <c r="U775" s="35">
        <v>488</v>
      </c>
      <c r="V775" s="35">
        <v>219</v>
      </c>
      <c r="W775" s="35">
        <v>171</v>
      </c>
      <c r="X775" s="58">
        <v>173447.52233339997</v>
      </c>
      <c r="Y775" s="58">
        <v>14454</v>
      </c>
    </row>
    <row r="776" spans="1:25" s="58" customFormat="1" ht="12">
      <c r="A776" s="56">
        <v>488</v>
      </c>
      <c r="B776" s="35">
        <v>488219182</v>
      </c>
      <c r="C776" s="37" t="s">
        <v>458</v>
      </c>
      <c r="D776" s="38">
        <v>0</v>
      </c>
      <c r="E776" s="38">
        <v>0</v>
      </c>
      <c r="F776" s="38">
        <v>0</v>
      </c>
      <c r="G776" s="38">
        <v>0</v>
      </c>
      <c r="H776" s="38">
        <v>1</v>
      </c>
      <c r="I776" s="38">
        <v>0</v>
      </c>
      <c r="J776" s="38">
        <v>0</v>
      </c>
      <c r="K776" s="57">
        <v>3.9E-2</v>
      </c>
      <c r="L776" s="38">
        <v>0</v>
      </c>
      <c r="M776" s="38">
        <v>0</v>
      </c>
      <c r="N776" s="38">
        <v>0</v>
      </c>
      <c r="O776" s="38">
        <v>0</v>
      </c>
      <c r="P776" s="38">
        <v>0</v>
      </c>
      <c r="Q776" s="38">
        <v>1</v>
      </c>
      <c r="R776" s="57">
        <v>1.0649999999999999</v>
      </c>
      <c r="S776" s="38">
        <v>8</v>
      </c>
      <c r="T776" s="35"/>
      <c r="U776" s="35">
        <v>488</v>
      </c>
      <c r="V776" s="35">
        <v>219</v>
      </c>
      <c r="W776" s="35">
        <v>182</v>
      </c>
      <c r="X776" s="58">
        <v>10857.389194449997</v>
      </c>
      <c r="Y776" s="58">
        <v>10857</v>
      </c>
    </row>
    <row r="777" spans="1:25" s="58" customFormat="1" ht="12">
      <c r="A777" s="56">
        <v>488</v>
      </c>
      <c r="B777" s="35">
        <v>488219219</v>
      </c>
      <c r="C777" s="37" t="s">
        <v>458</v>
      </c>
      <c r="D777" s="38">
        <v>0</v>
      </c>
      <c r="E777" s="38">
        <v>0</v>
      </c>
      <c r="F777" s="38">
        <v>1</v>
      </c>
      <c r="G777" s="38">
        <v>3</v>
      </c>
      <c r="H777" s="38">
        <v>3</v>
      </c>
      <c r="I777" s="38">
        <v>5</v>
      </c>
      <c r="J777" s="38">
        <v>0</v>
      </c>
      <c r="K777" s="57">
        <v>0.46800000000000003</v>
      </c>
      <c r="L777" s="38">
        <v>0</v>
      </c>
      <c r="M777" s="38">
        <v>0</v>
      </c>
      <c r="N777" s="38">
        <v>0</v>
      </c>
      <c r="O777" s="38">
        <v>0</v>
      </c>
      <c r="P777" s="38">
        <v>1</v>
      </c>
      <c r="Q777" s="38">
        <v>12</v>
      </c>
      <c r="R777" s="57">
        <v>1.0649999999999999</v>
      </c>
      <c r="S777" s="38">
        <v>2</v>
      </c>
      <c r="T777" s="35"/>
      <c r="U777" s="35">
        <v>488</v>
      </c>
      <c r="V777" s="35">
        <v>219</v>
      </c>
      <c r="W777" s="35">
        <v>219</v>
      </c>
      <c r="X777" s="58">
        <v>146485.5472834</v>
      </c>
      <c r="Y777" s="58">
        <v>12207</v>
      </c>
    </row>
    <row r="778" spans="1:25" s="58" customFormat="1" ht="12">
      <c r="A778" s="56">
        <v>488</v>
      </c>
      <c r="B778" s="35">
        <v>488219231</v>
      </c>
      <c r="C778" s="37" t="s">
        <v>458</v>
      </c>
      <c r="D778" s="38">
        <v>0</v>
      </c>
      <c r="E778" s="38">
        <v>0</v>
      </c>
      <c r="F778" s="38">
        <v>4</v>
      </c>
      <c r="G778" s="38">
        <v>10</v>
      </c>
      <c r="H778" s="38">
        <v>4</v>
      </c>
      <c r="I778" s="38">
        <v>8</v>
      </c>
      <c r="J778" s="38">
        <v>0</v>
      </c>
      <c r="K778" s="57">
        <v>1.014</v>
      </c>
      <c r="L778" s="38">
        <v>0</v>
      </c>
      <c r="M778" s="38">
        <v>0</v>
      </c>
      <c r="N778" s="38">
        <v>0</v>
      </c>
      <c r="O778" s="38">
        <v>0</v>
      </c>
      <c r="P778" s="38">
        <v>4</v>
      </c>
      <c r="Q778" s="38">
        <v>26</v>
      </c>
      <c r="R778" s="57">
        <v>1.0649999999999999</v>
      </c>
      <c r="S778" s="38">
        <v>4</v>
      </c>
      <c r="T778" s="35"/>
      <c r="U778" s="35">
        <v>488</v>
      </c>
      <c r="V778" s="35">
        <v>219</v>
      </c>
      <c r="W778" s="35">
        <v>231</v>
      </c>
      <c r="X778" s="58">
        <v>323219.34955570003</v>
      </c>
      <c r="Y778" s="58">
        <v>12432</v>
      </c>
    </row>
    <row r="779" spans="1:25" s="58" customFormat="1" ht="12">
      <c r="A779" s="56">
        <v>488</v>
      </c>
      <c r="B779" s="35">
        <v>488219239</v>
      </c>
      <c r="C779" s="37" t="s">
        <v>458</v>
      </c>
      <c r="D779" s="38">
        <v>0</v>
      </c>
      <c r="E779" s="38">
        <v>0</v>
      </c>
      <c r="F779" s="38">
        <v>0</v>
      </c>
      <c r="G779" s="38">
        <v>4</v>
      </c>
      <c r="H779" s="38">
        <v>3</v>
      </c>
      <c r="I779" s="38">
        <v>4</v>
      </c>
      <c r="J779" s="38">
        <v>0</v>
      </c>
      <c r="K779" s="57">
        <v>0.42899999999999999</v>
      </c>
      <c r="L779" s="38">
        <v>0</v>
      </c>
      <c r="M779" s="38">
        <v>0</v>
      </c>
      <c r="N779" s="38">
        <v>0</v>
      </c>
      <c r="O779" s="38">
        <v>0</v>
      </c>
      <c r="P779" s="38">
        <v>6</v>
      </c>
      <c r="Q779" s="38">
        <v>11</v>
      </c>
      <c r="R779" s="57">
        <v>1.0649999999999999</v>
      </c>
      <c r="S779" s="38">
        <v>7</v>
      </c>
      <c r="T779" s="35"/>
      <c r="U779" s="35">
        <v>488</v>
      </c>
      <c r="V779" s="35">
        <v>219</v>
      </c>
      <c r="W779" s="35">
        <v>239</v>
      </c>
      <c r="X779" s="58">
        <v>164152.11813895</v>
      </c>
      <c r="Y779" s="58">
        <v>14923</v>
      </c>
    </row>
    <row r="780" spans="1:25" s="58" customFormat="1" ht="12">
      <c r="A780" s="56">
        <v>488</v>
      </c>
      <c r="B780" s="35">
        <v>488219243</v>
      </c>
      <c r="C780" s="37" t="s">
        <v>458</v>
      </c>
      <c r="D780" s="38">
        <v>0</v>
      </c>
      <c r="E780" s="38">
        <v>0</v>
      </c>
      <c r="F780" s="38">
        <v>3</v>
      </c>
      <c r="G780" s="38">
        <v>9</v>
      </c>
      <c r="H780" s="38">
        <v>8</v>
      </c>
      <c r="I780" s="38">
        <v>8</v>
      </c>
      <c r="J780" s="38">
        <v>0</v>
      </c>
      <c r="K780" s="57">
        <v>1.0920000000000001</v>
      </c>
      <c r="L780" s="38">
        <v>0</v>
      </c>
      <c r="M780" s="38">
        <v>3</v>
      </c>
      <c r="N780" s="38">
        <v>0</v>
      </c>
      <c r="O780" s="38">
        <v>0</v>
      </c>
      <c r="P780" s="38">
        <v>13</v>
      </c>
      <c r="Q780" s="38">
        <v>28</v>
      </c>
      <c r="R780" s="57">
        <v>1.0649999999999999</v>
      </c>
      <c r="S780" s="38">
        <v>10</v>
      </c>
      <c r="T780" s="35"/>
      <c r="U780" s="35">
        <v>488</v>
      </c>
      <c r="V780" s="35">
        <v>219</v>
      </c>
      <c r="W780" s="35">
        <v>243</v>
      </c>
      <c r="X780" s="58">
        <v>424000.72514459997</v>
      </c>
      <c r="Y780" s="58">
        <v>15143</v>
      </c>
    </row>
    <row r="781" spans="1:25" s="58" customFormat="1" ht="12">
      <c r="A781" s="56">
        <v>488</v>
      </c>
      <c r="B781" s="35">
        <v>488219244</v>
      </c>
      <c r="C781" s="37" t="s">
        <v>458</v>
      </c>
      <c r="D781" s="38">
        <v>0</v>
      </c>
      <c r="E781" s="38">
        <v>0</v>
      </c>
      <c r="F781" s="38">
        <v>2</v>
      </c>
      <c r="G781" s="38">
        <v>60</v>
      </c>
      <c r="H781" s="38">
        <v>50</v>
      </c>
      <c r="I781" s="38">
        <v>63</v>
      </c>
      <c r="J781" s="38">
        <v>0</v>
      </c>
      <c r="K781" s="57">
        <v>6.8250000000000002</v>
      </c>
      <c r="L781" s="38">
        <v>0</v>
      </c>
      <c r="M781" s="38">
        <v>18</v>
      </c>
      <c r="N781" s="38">
        <v>5</v>
      </c>
      <c r="O781" s="38">
        <v>3</v>
      </c>
      <c r="P781" s="38">
        <v>91</v>
      </c>
      <c r="Q781" s="38">
        <v>175</v>
      </c>
      <c r="R781" s="57">
        <v>1.0649999999999999</v>
      </c>
      <c r="S781" s="38">
        <v>10</v>
      </c>
      <c r="T781" s="35"/>
      <c r="U781" s="35">
        <v>488</v>
      </c>
      <c r="V781" s="35">
        <v>219</v>
      </c>
      <c r="W781" s="35">
        <v>244</v>
      </c>
      <c r="X781" s="58">
        <v>2762152.0747287492</v>
      </c>
      <c r="Y781" s="58">
        <v>15784</v>
      </c>
    </row>
    <row r="782" spans="1:25" s="58" customFormat="1" ht="12">
      <c r="A782" s="56">
        <v>488</v>
      </c>
      <c r="B782" s="35">
        <v>488219251</v>
      </c>
      <c r="C782" s="37" t="s">
        <v>458</v>
      </c>
      <c r="D782" s="38">
        <v>0</v>
      </c>
      <c r="E782" s="38">
        <v>0</v>
      </c>
      <c r="F782" s="38">
        <v>8</v>
      </c>
      <c r="G782" s="38">
        <v>44</v>
      </c>
      <c r="H782" s="38">
        <v>24</v>
      </c>
      <c r="I782" s="38">
        <v>24</v>
      </c>
      <c r="J782" s="38">
        <v>0</v>
      </c>
      <c r="K782" s="57">
        <v>3.9</v>
      </c>
      <c r="L782" s="38">
        <v>0</v>
      </c>
      <c r="M782" s="38">
        <v>7</v>
      </c>
      <c r="N782" s="38">
        <v>0</v>
      </c>
      <c r="O782" s="38">
        <v>0</v>
      </c>
      <c r="P782" s="38">
        <v>34</v>
      </c>
      <c r="Q782" s="38">
        <v>100</v>
      </c>
      <c r="R782" s="57">
        <v>1.0649999999999999</v>
      </c>
      <c r="S782" s="38">
        <v>9</v>
      </c>
      <c r="T782" s="35"/>
      <c r="U782" s="35">
        <v>488</v>
      </c>
      <c r="V782" s="35">
        <v>219</v>
      </c>
      <c r="W782" s="35">
        <v>251</v>
      </c>
      <c r="X782" s="58">
        <v>1398907.0085450001</v>
      </c>
      <c r="Y782" s="58">
        <v>13989</v>
      </c>
    </row>
    <row r="783" spans="1:25" s="58" customFormat="1" ht="12">
      <c r="A783" s="56">
        <v>488</v>
      </c>
      <c r="B783" s="35">
        <v>488219264</v>
      </c>
      <c r="C783" s="37" t="s">
        <v>458</v>
      </c>
      <c r="D783" s="38">
        <v>0</v>
      </c>
      <c r="E783" s="38">
        <v>0</v>
      </c>
      <c r="F783" s="38">
        <v>0</v>
      </c>
      <c r="G783" s="38">
        <v>8</v>
      </c>
      <c r="H783" s="38">
        <v>4</v>
      </c>
      <c r="I783" s="38">
        <v>5</v>
      </c>
      <c r="J783" s="38">
        <v>0</v>
      </c>
      <c r="K783" s="57">
        <v>0.66300000000000003</v>
      </c>
      <c r="L783" s="38">
        <v>0</v>
      </c>
      <c r="M783" s="38">
        <v>0</v>
      </c>
      <c r="N783" s="38">
        <v>0</v>
      </c>
      <c r="O783" s="38">
        <v>0</v>
      </c>
      <c r="P783" s="38">
        <v>2</v>
      </c>
      <c r="Q783" s="38">
        <v>17</v>
      </c>
      <c r="R783" s="57">
        <v>1.0649999999999999</v>
      </c>
      <c r="S783" s="38">
        <v>3</v>
      </c>
      <c r="T783" s="35"/>
      <c r="U783" s="35">
        <v>488</v>
      </c>
      <c r="V783" s="35">
        <v>219</v>
      </c>
      <c r="W783" s="35">
        <v>264</v>
      </c>
      <c r="X783" s="58">
        <v>207268.22705564997</v>
      </c>
      <c r="Y783" s="58">
        <v>12192</v>
      </c>
    </row>
    <row r="784" spans="1:25" s="58" customFormat="1" ht="12">
      <c r="A784" s="56">
        <v>488</v>
      </c>
      <c r="B784" s="35">
        <v>488219285</v>
      </c>
      <c r="C784" s="37" t="s">
        <v>458</v>
      </c>
      <c r="D784" s="38">
        <v>0</v>
      </c>
      <c r="E784" s="38">
        <v>0</v>
      </c>
      <c r="F784" s="38">
        <v>1</v>
      </c>
      <c r="G784" s="38">
        <v>3</v>
      </c>
      <c r="H784" s="38">
        <v>2</v>
      </c>
      <c r="I784" s="38">
        <v>3</v>
      </c>
      <c r="J784" s="38">
        <v>0</v>
      </c>
      <c r="K784" s="57">
        <v>0.35099999999999998</v>
      </c>
      <c r="L784" s="38">
        <v>0</v>
      </c>
      <c r="M784" s="38">
        <v>1</v>
      </c>
      <c r="N784" s="38">
        <v>0</v>
      </c>
      <c r="O784" s="38">
        <v>0</v>
      </c>
      <c r="P784" s="38">
        <v>7</v>
      </c>
      <c r="Q784" s="38">
        <v>9</v>
      </c>
      <c r="R784" s="57">
        <v>1.0649999999999999</v>
      </c>
      <c r="S784" s="38">
        <v>9</v>
      </c>
      <c r="T784" s="35"/>
      <c r="U784" s="35">
        <v>488</v>
      </c>
      <c r="V784" s="35">
        <v>219</v>
      </c>
      <c r="W784" s="35">
        <v>285</v>
      </c>
      <c r="X784" s="58">
        <v>154322.83690005</v>
      </c>
      <c r="Y784" s="58">
        <v>17147</v>
      </c>
    </row>
    <row r="785" spans="1:25" s="58" customFormat="1" ht="12">
      <c r="A785" s="56">
        <v>488</v>
      </c>
      <c r="B785" s="35">
        <v>488219293</v>
      </c>
      <c r="C785" s="37" t="s">
        <v>458</v>
      </c>
      <c r="D785" s="38">
        <v>0</v>
      </c>
      <c r="E785" s="38">
        <v>0</v>
      </c>
      <c r="F785" s="38">
        <v>0</v>
      </c>
      <c r="G785" s="38">
        <v>0</v>
      </c>
      <c r="H785" s="38">
        <v>1</v>
      </c>
      <c r="I785" s="38">
        <v>3</v>
      </c>
      <c r="J785" s="38">
        <v>0</v>
      </c>
      <c r="K785" s="57">
        <v>0.156</v>
      </c>
      <c r="L785" s="38">
        <v>0</v>
      </c>
      <c r="M785" s="38">
        <v>0</v>
      </c>
      <c r="N785" s="38">
        <v>0</v>
      </c>
      <c r="O785" s="38">
        <v>0</v>
      </c>
      <c r="P785" s="38">
        <v>2</v>
      </c>
      <c r="Q785" s="38">
        <v>4</v>
      </c>
      <c r="R785" s="57">
        <v>1.0649999999999999</v>
      </c>
      <c r="S785" s="38">
        <v>10</v>
      </c>
      <c r="T785" s="35"/>
      <c r="U785" s="35">
        <v>488</v>
      </c>
      <c r="V785" s="35">
        <v>219</v>
      </c>
      <c r="W785" s="35">
        <v>293</v>
      </c>
      <c r="X785" s="58">
        <v>63428.515227799995</v>
      </c>
      <c r="Y785" s="58">
        <v>15857</v>
      </c>
    </row>
    <row r="786" spans="1:25" s="58" customFormat="1" ht="12">
      <c r="A786" s="56">
        <v>488</v>
      </c>
      <c r="B786" s="35">
        <v>488219336</v>
      </c>
      <c r="C786" s="37" t="s">
        <v>458</v>
      </c>
      <c r="D786" s="38">
        <v>0</v>
      </c>
      <c r="E786" s="38">
        <v>0</v>
      </c>
      <c r="F786" s="38">
        <v>23</v>
      </c>
      <c r="G786" s="38">
        <v>126</v>
      </c>
      <c r="H786" s="38">
        <v>54</v>
      </c>
      <c r="I786" s="38">
        <v>71</v>
      </c>
      <c r="J786" s="38">
        <v>0</v>
      </c>
      <c r="K786" s="57">
        <v>10.686</v>
      </c>
      <c r="L786" s="38">
        <v>0</v>
      </c>
      <c r="M786" s="38">
        <v>14</v>
      </c>
      <c r="N786" s="38">
        <v>0</v>
      </c>
      <c r="O786" s="38">
        <v>0</v>
      </c>
      <c r="P786" s="38">
        <v>79</v>
      </c>
      <c r="Q786" s="38">
        <v>274</v>
      </c>
      <c r="R786" s="57">
        <v>1.0649999999999999</v>
      </c>
      <c r="S786" s="38">
        <v>8</v>
      </c>
      <c r="T786" s="35"/>
      <c r="U786" s="35">
        <v>488</v>
      </c>
      <c r="V786" s="35">
        <v>219</v>
      </c>
      <c r="W786" s="35">
        <v>336</v>
      </c>
      <c r="X786" s="58">
        <v>3708372.4263292998</v>
      </c>
      <c r="Y786" s="58">
        <v>13534</v>
      </c>
    </row>
    <row r="787" spans="1:25" s="58" customFormat="1" ht="12">
      <c r="A787" s="56">
        <v>488</v>
      </c>
      <c r="B787" s="35">
        <v>488219625</v>
      </c>
      <c r="C787" s="37" t="s">
        <v>458</v>
      </c>
      <c r="D787" s="38">
        <v>0</v>
      </c>
      <c r="E787" s="38">
        <v>0</v>
      </c>
      <c r="F787" s="38">
        <v>0</v>
      </c>
      <c r="G787" s="38">
        <v>2</v>
      </c>
      <c r="H787" s="38">
        <v>0</v>
      </c>
      <c r="I787" s="38">
        <v>0</v>
      </c>
      <c r="J787" s="38">
        <v>0</v>
      </c>
      <c r="K787" s="57">
        <v>7.8E-2</v>
      </c>
      <c r="L787" s="38">
        <v>0</v>
      </c>
      <c r="M787" s="38">
        <v>0</v>
      </c>
      <c r="N787" s="38">
        <v>0</v>
      </c>
      <c r="O787" s="38">
        <v>0</v>
      </c>
      <c r="P787" s="38">
        <v>0</v>
      </c>
      <c r="Q787" s="38">
        <v>2</v>
      </c>
      <c r="R787" s="57">
        <v>1.0649999999999999</v>
      </c>
      <c r="S787" s="38">
        <v>6</v>
      </c>
      <c r="T787" s="35"/>
      <c r="U787" s="35">
        <v>488</v>
      </c>
      <c r="V787" s="35">
        <v>219</v>
      </c>
      <c r="W787" s="35">
        <v>625</v>
      </c>
      <c r="X787" s="58">
        <v>22522.082088900002</v>
      </c>
      <c r="Y787" s="58">
        <v>11261</v>
      </c>
    </row>
    <row r="788" spans="1:25" s="58" customFormat="1" ht="12">
      <c r="A788" s="56">
        <v>488</v>
      </c>
      <c r="B788" s="35">
        <v>488219760</v>
      </c>
      <c r="C788" s="37" t="s">
        <v>458</v>
      </c>
      <c r="D788" s="38">
        <v>0</v>
      </c>
      <c r="E788" s="38">
        <v>0</v>
      </c>
      <c r="F788" s="38">
        <v>0</v>
      </c>
      <c r="G788" s="38">
        <v>0</v>
      </c>
      <c r="H788" s="38">
        <v>1</v>
      </c>
      <c r="I788" s="38">
        <v>4</v>
      </c>
      <c r="J788" s="38">
        <v>0</v>
      </c>
      <c r="K788" s="57">
        <v>0.19500000000000001</v>
      </c>
      <c r="L788" s="38">
        <v>0</v>
      </c>
      <c r="M788" s="38">
        <v>0</v>
      </c>
      <c r="N788" s="38">
        <v>0</v>
      </c>
      <c r="O788" s="38">
        <v>0</v>
      </c>
      <c r="P788" s="38">
        <v>1</v>
      </c>
      <c r="Q788" s="38">
        <v>5</v>
      </c>
      <c r="R788" s="57">
        <v>1.0649999999999999</v>
      </c>
      <c r="S788" s="38">
        <v>5</v>
      </c>
      <c r="T788" s="35"/>
      <c r="U788" s="35">
        <v>488</v>
      </c>
      <c r="V788" s="35">
        <v>219</v>
      </c>
      <c r="W788" s="35">
        <v>760</v>
      </c>
      <c r="X788" s="58">
        <v>67369.806222249987</v>
      </c>
      <c r="Y788" s="58">
        <v>13474</v>
      </c>
    </row>
    <row r="789" spans="1:25" s="58" customFormat="1" ht="12">
      <c r="A789" s="56">
        <v>488</v>
      </c>
      <c r="B789" s="35">
        <v>488219780</v>
      </c>
      <c r="C789" s="37" t="s">
        <v>458</v>
      </c>
      <c r="D789" s="38">
        <v>0</v>
      </c>
      <c r="E789" s="38">
        <v>0</v>
      </c>
      <c r="F789" s="38">
        <v>7</v>
      </c>
      <c r="G789" s="38">
        <v>23</v>
      </c>
      <c r="H789" s="38">
        <v>12</v>
      </c>
      <c r="I789" s="38">
        <v>7</v>
      </c>
      <c r="J789" s="38">
        <v>0</v>
      </c>
      <c r="K789" s="57">
        <v>1.911</v>
      </c>
      <c r="L789" s="38">
        <v>0</v>
      </c>
      <c r="M789" s="38">
        <v>1</v>
      </c>
      <c r="N789" s="38">
        <v>0</v>
      </c>
      <c r="O789" s="38">
        <v>0</v>
      </c>
      <c r="P789" s="38">
        <v>19</v>
      </c>
      <c r="Q789" s="38">
        <v>49</v>
      </c>
      <c r="R789" s="57">
        <v>1.0649999999999999</v>
      </c>
      <c r="S789" s="38">
        <v>6</v>
      </c>
      <c r="T789" s="35"/>
      <c r="U789" s="35">
        <v>488</v>
      </c>
      <c r="V789" s="35">
        <v>219</v>
      </c>
      <c r="W789" s="35">
        <v>780</v>
      </c>
      <c r="X789" s="58">
        <v>664485.52232804999</v>
      </c>
      <c r="Y789" s="58">
        <v>13561</v>
      </c>
    </row>
    <row r="790" spans="1:25" s="58" customFormat="1" ht="12">
      <c r="A790" s="56">
        <v>489</v>
      </c>
      <c r="B790" s="35">
        <v>489020020</v>
      </c>
      <c r="C790" s="37" t="s">
        <v>543</v>
      </c>
      <c r="D790" s="38">
        <v>0</v>
      </c>
      <c r="E790" s="38">
        <v>0</v>
      </c>
      <c r="F790" s="38">
        <v>0</v>
      </c>
      <c r="G790" s="38">
        <v>0</v>
      </c>
      <c r="H790" s="38">
        <v>0</v>
      </c>
      <c r="I790" s="38">
        <v>224</v>
      </c>
      <c r="J790" s="38">
        <v>0</v>
      </c>
      <c r="K790" s="57">
        <v>8.7360000000000007</v>
      </c>
      <c r="L790" s="38">
        <v>0</v>
      </c>
      <c r="M790" s="38">
        <v>0</v>
      </c>
      <c r="N790" s="38">
        <v>0</v>
      </c>
      <c r="O790" s="38">
        <v>6</v>
      </c>
      <c r="P790" s="38">
        <v>88</v>
      </c>
      <c r="Q790" s="38">
        <v>224</v>
      </c>
      <c r="R790" s="57">
        <v>1</v>
      </c>
      <c r="S790" s="38">
        <v>10</v>
      </c>
      <c r="T790" s="35"/>
      <c r="U790" s="35">
        <v>489</v>
      </c>
      <c r="V790" s="35">
        <v>20</v>
      </c>
      <c r="W790" s="35">
        <v>20</v>
      </c>
      <c r="X790" s="58">
        <v>3338783.6843199995</v>
      </c>
      <c r="Y790" s="58">
        <v>14905</v>
      </c>
    </row>
    <row r="791" spans="1:25" s="58" customFormat="1" ht="12">
      <c r="A791" s="56">
        <v>489</v>
      </c>
      <c r="B791" s="35">
        <v>489020036</v>
      </c>
      <c r="C791" s="37" t="s">
        <v>543</v>
      </c>
      <c r="D791" s="38">
        <v>0</v>
      </c>
      <c r="E791" s="38">
        <v>0</v>
      </c>
      <c r="F791" s="38">
        <v>0</v>
      </c>
      <c r="G791" s="38">
        <v>0</v>
      </c>
      <c r="H791" s="38">
        <v>0</v>
      </c>
      <c r="I791" s="38">
        <v>83</v>
      </c>
      <c r="J791" s="38">
        <v>0</v>
      </c>
      <c r="K791" s="57">
        <v>3.2370000000000001</v>
      </c>
      <c r="L791" s="38">
        <v>0</v>
      </c>
      <c r="M791" s="38">
        <v>0</v>
      </c>
      <c r="N791" s="38">
        <v>0</v>
      </c>
      <c r="O791" s="38">
        <v>0</v>
      </c>
      <c r="P791" s="38">
        <v>24</v>
      </c>
      <c r="Q791" s="38">
        <v>83</v>
      </c>
      <c r="R791" s="57">
        <v>1</v>
      </c>
      <c r="S791" s="38">
        <v>7</v>
      </c>
      <c r="T791" s="35"/>
      <c r="U791" s="35">
        <v>489</v>
      </c>
      <c r="V791" s="35">
        <v>20</v>
      </c>
      <c r="W791" s="35">
        <v>36</v>
      </c>
      <c r="X791" s="58">
        <v>1148486.2054399999</v>
      </c>
      <c r="Y791" s="58">
        <v>13837</v>
      </c>
    </row>
    <row r="792" spans="1:25" s="58" customFormat="1" ht="12">
      <c r="A792" s="56">
        <v>489</v>
      </c>
      <c r="B792" s="35">
        <v>489020052</v>
      </c>
      <c r="C792" s="37" t="s">
        <v>543</v>
      </c>
      <c r="D792" s="38">
        <v>0</v>
      </c>
      <c r="E792" s="38">
        <v>0</v>
      </c>
      <c r="F792" s="38">
        <v>0</v>
      </c>
      <c r="G792" s="38">
        <v>0</v>
      </c>
      <c r="H792" s="38">
        <v>0</v>
      </c>
      <c r="I792" s="38">
        <v>5</v>
      </c>
      <c r="J792" s="38">
        <v>0</v>
      </c>
      <c r="K792" s="57">
        <v>0.19500000000000001</v>
      </c>
      <c r="L792" s="38">
        <v>0</v>
      </c>
      <c r="M792" s="38">
        <v>0</v>
      </c>
      <c r="N792" s="38">
        <v>0</v>
      </c>
      <c r="O792" s="38">
        <v>0</v>
      </c>
      <c r="P792" s="38">
        <v>2</v>
      </c>
      <c r="Q792" s="38">
        <v>5</v>
      </c>
      <c r="R792" s="57">
        <v>1</v>
      </c>
      <c r="S792" s="38">
        <v>7</v>
      </c>
      <c r="T792" s="35"/>
      <c r="U792" s="35">
        <v>489</v>
      </c>
      <c r="V792" s="35">
        <v>20</v>
      </c>
      <c r="W792" s="35">
        <v>52</v>
      </c>
      <c r="X792" s="58">
        <v>72242.078399999999</v>
      </c>
      <c r="Y792" s="58">
        <v>14448</v>
      </c>
    </row>
    <row r="793" spans="1:25" s="58" customFormat="1" ht="12">
      <c r="A793" s="56">
        <v>489</v>
      </c>
      <c r="B793" s="35">
        <v>489020096</v>
      </c>
      <c r="C793" s="37" t="s">
        <v>543</v>
      </c>
      <c r="D793" s="38">
        <v>0</v>
      </c>
      <c r="E793" s="38">
        <v>0</v>
      </c>
      <c r="F793" s="38">
        <v>0</v>
      </c>
      <c r="G793" s="38">
        <v>0</v>
      </c>
      <c r="H793" s="38">
        <v>0</v>
      </c>
      <c r="I793" s="38">
        <v>108</v>
      </c>
      <c r="J793" s="38">
        <v>0</v>
      </c>
      <c r="K793" s="57">
        <v>4.2119999999999997</v>
      </c>
      <c r="L793" s="38">
        <v>0</v>
      </c>
      <c r="M793" s="38">
        <v>0</v>
      </c>
      <c r="N793" s="38">
        <v>0</v>
      </c>
      <c r="O793" s="38">
        <v>1</v>
      </c>
      <c r="P793" s="38">
        <v>30</v>
      </c>
      <c r="Q793" s="38">
        <v>108</v>
      </c>
      <c r="R793" s="57">
        <v>1</v>
      </c>
      <c r="S793" s="38">
        <v>8</v>
      </c>
      <c r="T793" s="35"/>
      <c r="U793" s="35">
        <v>489</v>
      </c>
      <c r="V793" s="35">
        <v>20</v>
      </c>
      <c r="W793" s="35">
        <v>96</v>
      </c>
      <c r="X793" s="58">
        <v>1501193.7674400001</v>
      </c>
      <c r="Y793" s="58">
        <v>13900</v>
      </c>
    </row>
    <row r="794" spans="1:25" s="58" customFormat="1" ht="12">
      <c r="A794" s="56">
        <v>489</v>
      </c>
      <c r="B794" s="35">
        <v>489020172</v>
      </c>
      <c r="C794" s="37" t="s">
        <v>543</v>
      </c>
      <c r="D794" s="38">
        <v>0</v>
      </c>
      <c r="E794" s="38">
        <v>0</v>
      </c>
      <c r="F794" s="38">
        <v>0</v>
      </c>
      <c r="G794" s="38">
        <v>0</v>
      </c>
      <c r="H794" s="38">
        <v>0</v>
      </c>
      <c r="I794" s="38">
        <v>39</v>
      </c>
      <c r="J794" s="38">
        <v>0</v>
      </c>
      <c r="K794" s="57">
        <v>1.5209999999999999</v>
      </c>
      <c r="L794" s="38">
        <v>0</v>
      </c>
      <c r="M794" s="38">
        <v>0</v>
      </c>
      <c r="N794" s="38">
        <v>0</v>
      </c>
      <c r="O794" s="38">
        <v>0</v>
      </c>
      <c r="P794" s="38">
        <v>9</v>
      </c>
      <c r="Q794" s="38">
        <v>39</v>
      </c>
      <c r="R794" s="57">
        <v>1</v>
      </c>
      <c r="S794" s="38">
        <v>8</v>
      </c>
      <c r="T794" s="35"/>
      <c r="U794" s="35">
        <v>489</v>
      </c>
      <c r="V794" s="35">
        <v>20</v>
      </c>
      <c r="W794" s="35">
        <v>172</v>
      </c>
      <c r="X794" s="58">
        <v>530289.7435199999</v>
      </c>
      <c r="Y794" s="58">
        <v>13597</v>
      </c>
    </row>
    <row r="795" spans="1:25" s="58" customFormat="1" ht="12">
      <c r="A795" s="56">
        <v>489</v>
      </c>
      <c r="B795" s="35">
        <v>489020182</v>
      </c>
      <c r="C795" s="37" t="s">
        <v>543</v>
      </c>
      <c r="D795" s="38">
        <v>0</v>
      </c>
      <c r="E795" s="38">
        <v>0</v>
      </c>
      <c r="F795" s="38">
        <v>0</v>
      </c>
      <c r="G795" s="38">
        <v>0</v>
      </c>
      <c r="H795" s="38">
        <v>0</v>
      </c>
      <c r="I795" s="38">
        <v>1</v>
      </c>
      <c r="J795" s="38">
        <v>0</v>
      </c>
      <c r="K795" s="57">
        <v>3.9E-2</v>
      </c>
      <c r="L795" s="38">
        <v>0</v>
      </c>
      <c r="M795" s="38">
        <v>0</v>
      </c>
      <c r="N795" s="38">
        <v>0</v>
      </c>
      <c r="O795" s="38">
        <v>0</v>
      </c>
      <c r="P795" s="38">
        <v>1</v>
      </c>
      <c r="Q795" s="38">
        <v>1</v>
      </c>
      <c r="R795" s="57">
        <v>1</v>
      </c>
      <c r="S795" s="38">
        <v>8</v>
      </c>
      <c r="T795" s="35"/>
      <c r="U795" s="35">
        <v>489</v>
      </c>
      <c r="V795" s="35">
        <v>20</v>
      </c>
      <c r="W795" s="35">
        <v>182</v>
      </c>
      <c r="X795" s="58">
        <v>18112.203679999999</v>
      </c>
      <c r="Y795" s="58">
        <v>18112</v>
      </c>
    </row>
    <row r="796" spans="1:25" s="58" customFormat="1" ht="12">
      <c r="A796" s="56">
        <v>489</v>
      </c>
      <c r="B796" s="35">
        <v>489020197</v>
      </c>
      <c r="C796" s="37" t="s">
        <v>543</v>
      </c>
      <c r="D796" s="38">
        <v>0</v>
      </c>
      <c r="E796" s="38">
        <v>0</v>
      </c>
      <c r="F796" s="38">
        <v>0</v>
      </c>
      <c r="G796" s="38">
        <v>0</v>
      </c>
      <c r="H796" s="38">
        <v>0</v>
      </c>
      <c r="I796" s="38">
        <v>1</v>
      </c>
      <c r="J796" s="38">
        <v>0</v>
      </c>
      <c r="K796" s="57">
        <v>3.9E-2</v>
      </c>
      <c r="L796" s="38">
        <v>0</v>
      </c>
      <c r="M796" s="38">
        <v>0</v>
      </c>
      <c r="N796" s="38">
        <v>0</v>
      </c>
      <c r="O796" s="38">
        <v>0</v>
      </c>
      <c r="P796" s="38">
        <v>0</v>
      </c>
      <c r="Q796" s="38">
        <v>1</v>
      </c>
      <c r="R796" s="57">
        <v>1</v>
      </c>
      <c r="S796" s="38">
        <v>8</v>
      </c>
      <c r="T796" s="35"/>
      <c r="U796" s="35">
        <v>489</v>
      </c>
      <c r="V796" s="35">
        <v>20</v>
      </c>
      <c r="W796" s="35">
        <v>197</v>
      </c>
      <c r="X796" s="58">
        <v>12242.66368</v>
      </c>
      <c r="Y796" s="58">
        <v>12243</v>
      </c>
    </row>
    <row r="797" spans="1:25" s="58" customFormat="1" ht="12">
      <c r="A797" s="56">
        <v>489</v>
      </c>
      <c r="B797" s="35">
        <v>489020239</v>
      </c>
      <c r="C797" s="37" t="s">
        <v>543</v>
      </c>
      <c r="D797" s="38">
        <v>0</v>
      </c>
      <c r="E797" s="38">
        <v>0</v>
      </c>
      <c r="F797" s="38">
        <v>0</v>
      </c>
      <c r="G797" s="38">
        <v>0</v>
      </c>
      <c r="H797" s="38">
        <v>0</v>
      </c>
      <c r="I797" s="38">
        <v>49</v>
      </c>
      <c r="J797" s="38">
        <v>0</v>
      </c>
      <c r="K797" s="57">
        <v>1.911</v>
      </c>
      <c r="L797" s="38">
        <v>0</v>
      </c>
      <c r="M797" s="38">
        <v>0</v>
      </c>
      <c r="N797" s="38">
        <v>0</v>
      </c>
      <c r="O797" s="38">
        <v>0</v>
      </c>
      <c r="P797" s="38">
        <v>6</v>
      </c>
      <c r="Q797" s="38">
        <v>49</v>
      </c>
      <c r="R797" s="57">
        <v>1</v>
      </c>
      <c r="S797" s="38">
        <v>7</v>
      </c>
      <c r="T797" s="35"/>
      <c r="U797" s="35">
        <v>489</v>
      </c>
      <c r="V797" s="35">
        <v>20</v>
      </c>
      <c r="W797" s="35">
        <v>239</v>
      </c>
      <c r="X797" s="58">
        <v>632976.80032000004</v>
      </c>
      <c r="Y797" s="58">
        <v>12918</v>
      </c>
    </row>
    <row r="798" spans="1:25" s="58" customFormat="1" ht="12">
      <c r="A798" s="56">
        <v>489</v>
      </c>
      <c r="B798" s="35">
        <v>489020261</v>
      </c>
      <c r="C798" s="37" t="s">
        <v>543</v>
      </c>
      <c r="D798" s="38">
        <v>0</v>
      </c>
      <c r="E798" s="38">
        <v>0</v>
      </c>
      <c r="F798" s="38">
        <v>0</v>
      </c>
      <c r="G798" s="38">
        <v>0</v>
      </c>
      <c r="H798" s="38">
        <v>0</v>
      </c>
      <c r="I798" s="38">
        <v>151</v>
      </c>
      <c r="J798" s="38">
        <v>0</v>
      </c>
      <c r="K798" s="57">
        <v>5.8890000000000002</v>
      </c>
      <c r="L798" s="38">
        <v>0</v>
      </c>
      <c r="M798" s="38">
        <v>0</v>
      </c>
      <c r="N798" s="38">
        <v>0</v>
      </c>
      <c r="O798" s="38">
        <v>0</v>
      </c>
      <c r="P798" s="38">
        <v>31</v>
      </c>
      <c r="Q798" s="38">
        <v>151</v>
      </c>
      <c r="R798" s="57">
        <v>1</v>
      </c>
      <c r="S798" s="38">
        <v>5</v>
      </c>
      <c r="T798" s="35"/>
      <c r="U798" s="35">
        <v>489</v>
      </c>
      <c r="V798" s="35">
        <v>20</v>
      </c>
      <c r="W798" s="35">
        <v>261</v>
      </c>
      <c r="X798" s="58">
        <v>1994596.1056800003</v>
      </c>
      <c r="Y798" s="58">
        <v>13209</v>
      </c>
    </row>
    <row r="799" spans="1:25" s="58" customFormat="1" ht="12">
      <c r="A799" s="56">
        <v>489</v>
      </c>
      <c r="B799" s="35">
        <v>489020310</v>
      </c>
      <c r="C799" s="37" t="s">
        <v>543</v>
      </c>
      <c r="D799" s="38">
        <v>0</v>
      </c>
      <c r="E799" s="38">
        <v>0</v>
      </c>
      <c r="F799" s="38">
        <v>0</v>
      </c>
      <c r="G799" s="38">
        <v>0</v>
      </c>
      <c r="H799" s="38">
        <v>0</v>
      </c>
      <c r="I799" s="38">
        <v>18</v>
      </c>
      <c r="J799" s="38">
        <v>0</v>
      </c>
      <c r="K799" s="57">
        <v>0.70199999999999996</v>
      </c>
      <c r="L799" s="38">
        <v>0</v>
      </c>
      <c r="M799" s="38">
        <v>0</v>
      </c>
      <c r="N799" s="38">
        <v>0</v>
      </c>
      <c r="O799" s="38">
        <v>0</v>
      </c>
      <c r="P799" s="38">
        <v>3</v>
      </c>
      <c r="Q799" s="38">
        <v>18</v>
      </c>
      <c r="R799" s="57">
        <v>1</v>
      </c>
      <c r="S799" s="38">
        <v>11</v>
      </c>
      <c r="T799" s="35"/>
      <c r="U799" s="35">
        <v>489</v>
      </c>
      <c r="V799" s="35">
        <v>20</v>
      </c>
      <c r="W799" s="35">
        <v>310</v>
      </c>
      <c r="X799" s="58">
        <v>241601.07623999997</v>
      </c>
      <c r="Y799" s="58">
        <v>13422</v>
      </c>
    </row>
    <row r="800" spans="1:25" s="58" customFormat="1" ht="12">
      <c r="A800" s="56">
        <v>489</v>
      </c>
      <c r="B800" s="35">
        <v>489020645</v>
      </c>
      <c r="C800" s="37" t="s">
        <v>543</v>
      </c>
      <c r="D800" s="38">
        <v>0</v>
      </c>
      <c r="E800" s="38">
        <v>0</v>
      </c>
      <c r="F800" s="38">
        <v>0</v>
      </c>
      <c r="G800" s="38">
        <v>0</v>
      </c>
      <c r="H800" s="38">
        <v>0</v>
      </c>
      <c r="I800" s="38">
        <v>96</v>
      </c>
      <c r="J800" s="38">
        <v>0</v>
      </c>
      <c r="K800" s="57">
        <v>3.7440000000000002</v>
      </c>
      <c r="L800" s="38">
        <v>0</v>
      </c>
      <c r="M800" s="38">
        <v>0</v>
      </c>
      <c r="N800" s="38">
        <v>0</v>
      </c>
      <c r="O800" s="38">
        <v>3</v>
      </c>
      <c r="P800" s="38">
        <v>44</v>
      </c>
      <c r="Q800" s="38">
        <v>96</v>
      </c>
      <c r="R800" s="57">
        <v>1</v>
      </c>
      <c r="S800" s="38">
        <v>10</v>
      </c>
      <c r="T800" s="35"/>
      <c r="U800" s="35">
        <v>489</v>
      </c>
      <c r="V800" s="35">
        <v>20</v>
      </c>
      <c r="W800" s="35">
        <v>645</v>
      </c>
      <c r="X800" s="58">
        <v>1473509.22328</v>
      </c>
      <c r="Y800" s="58">
        <v>15349</v>
      </c>
    </row>
    <row r="801" spans="1:25" s="58" customFormat="1" ht="12">
      <c r="A801" s="56">
        <v>489</v>
      </c>
      <c r="B801" s="35">
        <v>489020660</v>
      </c>
      <c r="C801" s="37" t="s">
        <v>543</v>
      </c>
      <c r="D801" s="38">
        <v>0</v>
      </c>
      <c r="E801" s="38">
        <v>0</v>
      </c>
      <c r="F801" s="38">
        <v>0</v>
      </c>
      <c r="G801" s="38">
        <v>0</v>
      </c>
      <c r="H801" s="38">
        <v>0</v>
      </c>
      <c r="I801" s="38">
        <v>24</v>
      </c>
      <c r="J801" s="38">
        <v>0</v>
      </c>
      <c r="K801" s="57">
        <v>0.93600000000000005</v>
      </c>
      <c r="L801" s="38">
        <v>0</v>
      </c>
      <c r="M801" s="38">
        <v>0</v>
      </c>
      <c r="N801" s="38">
        <v>0</v>
      </c>
      <c r="O801" s="38">
        <v>0</v>
      </c>
      <c r="P801" s="38">
        <v>11</v>
      </c>
      <c r="Q801" s="38">
        <v>24</v>
      </c>
      <c r="R801" s="57">
        <v>1</v>
      </c>
      <c r="S801" s="38">
        <v>7</v>
      </c>
      <c r="T801" s="35"/>
      <c r="U801" s="35">
        <v>489</v>
      </c>
      <c r="V801" s="35">
        <v>20</v>
      </c>
      <c r="W801" s="35">
        <v>660</v>
      </c>
      <c r="X801" s="58">
        <v>354482.10832</v>
      </c>
      <c r="Y801" s="58">
        <v>14770</v>
      </c>
    </row>
    <row r="802" spans="1:25" s="58" customFormat="1" ht="12">
      <c r="A802" s="56">
        <v>489</v>
      </c>
      <c r="B802" s="35">
        <v>489020712</v>
      </c>
      <c r="C802" s="37" t="s">
        <v>543</v>
      </c>
      <c r="D802" s="38">
        <v>0</v>
      </c>
      <c r="E802" s="38">
        <v>0</v>
      </c>
      <c r="F802" s="38">
        <v>0</v>
      </c>
      <c r="G802" s="38">
        <v>0</v>
      </c>
      <c r="H802" s="38">
        <v>0</v>
      </c>
      <c r="I802" s="38">
        <v>31</v>
      </c>
      <c r="J802" s="38">
        <v>0</v>
      </c>
      <c r="K802" s="57">
        <v>1.2090000000000001</v>
      </c>
      <c r="L802" s="38">
        <v>0</v>
      </c>
      <c r="M802" s="38">
        <v>0</v>
      </c>
      <c r="N802" s="38">
        <v>0</v>
      </c>
      <c r="O802" s="38">
        <v>0</v>
      </c>
      <c r="P802" s="38">
        <v>6</v>
      </c>
      <c r="Q802" s="38">
        <v>31</v>
      </c>
      <c r="R802" s="57">
        <v>1</v>
      </c>
      <c r="S802" s="38">
        <v>8</v>
      </c>
      <c r="T802" s="35"/>
      <c r="U802" s="35">
        <v>489</v>
      </c>
      <c r="V802" s="35">
        <v>20</v>
      </c>
      <c r="W802" s="35">
        <v>712</v>
      </c>
      <c r="X802" s="58">
        <v>414739.81408000004</v>
      </c>
      <c r="Y802" s="58">
        <v>13379</v>
      </c>
    </row>
    <row r="803" spans="1:25" s="58" customFormat="1" ht="12">
      <c r="A803" s="56">
        <v>491</v>
      </c>
      <c r="B803" s="35">
        <v>491095072</v>
      </c>
      <c r="C803" s="37" t="s">
        <v>544</v>
      </c>
      <c r="D803" s="38">
        <v>0</v>
      </c>
      <c r="E803" s="38">
        <v>0</v>
      </c>
      <c r="F803" s="38">
        <v>0</v>
      </c>
      <c r="G803" s="38">
        <v>2</v>
      </c>
      <c r="H803" s="38">
        <v>1</v>
      </c>
      <c r="I803" s="38">
        <v>1</v>
      </c>
      <c r="J803" s="38">
        <v>0</v>
      </c>
      <c r="K803" s="57">
        <v>0.156</v>
      </c>
      <c r="L803" s="38">
        <v>0</v>
      </c>
      <c r="M803" s="38">
        <v>1</v>
      </c>
      <c r="N803" s="38">
        <v>1</v>
      </c>
      <c r="O803" s="38">
        <v>0</v>
      </c>
      <c r="P803" s="38">
        <v>4</v>
      </c>
      <c r="Q803" s="38">
        <v>4</v>
      </c>
      <c r="R803" s="57">
        <v>1</v>
      </c>
      <c r="S803" s="38">
        <v>6</v>
      </c>
      <c r="T803" s="35"/>
      <c r="U803" s="35">
        <v>491</v>
      </c>
      <c r="V803" s="35">
        <v>95</v>
      </c>
      <c r="W803" s="35">
        <v>72</v>
      </c>
      <c r="X803" s="58">
        <v>70233.584719999999</v>
      </c>
      <c r="Y803" s="58">
        <v>17558</v>
      </c>
    </row>
    <row r="804" spans="1:25" s="58" customFormat="1" ht="12">
      <c r="A804" s="56">
        <v>491</v>
      </c>
      <c r="B804" s="35">
        <v>491095095</v>
      </c>
      <c r="C804" s="37" t="s">
        <v>544</v>
      </c>
      <c r="D804" s="38">
        <v>0</v>
      </c>
      <c r="E804" s="38">
        <v>0</v>
      </c>
      <c r="F804" s="38">
        <v>107</v>
      </c>
      <c r="G804" s="38">
        <v>510</v>
      </c>
      <c r="H804" s="38">
        <v>301</v>
      </c>
      <c r="I804" s="38">
        <v>266</v>
      </c>
      <c r="J804" s="38">
        <v>0</v>
      </c>
      <c r="K804" s="57">
        <v>46.176000000000002</v>
      </c>
      <c r="L804" s="38">
        <v>0</v>
      </c>
      <c r="M804" s="38">
        <v>132</v>
      </c>
      <c r="N804" s="38">
        <v>20</v>
      </c>
      <c r="O804" s="38">
        <v>59</v>
      </c>
      <c r="P804" s="38">
        <v>834</v>
      </c>
      <c r="Q804" s="38">
        <v>1184</v>
      </c>
      <c r="R804" s="57">
        <v>1</v>
      </c>
      <c r="S804" s="38">
        <v>12</v>
      </c>
      <c r="T804" s="35"/>
      <c r="U804" s="35">
        <v>491</v>
      </c>
      <c r="V804" s="35">
        <v>95</v>
      </c>
      <c r="W804" s="35">
        <v>95</v>
      </c>
      <c r="X804" s="58">
        <v>19872351.117119998</v>
      </c>
      <c r="Y804" s="58">
        <v>16784</v>
      </c>
    </row>
    <row r="805" spans="1:25" s="58" customFormat="1" ht="12">
      <c r="A805" s="56">
        <v>491</v>
      </c>
      <c r="B805" s="35">
        <v>491095201</v>
      </c>
      <c r="C805" s="37" t="s">
        <v>544</v>
      </c>
      <c r="D805" s="38">
        <v>0</v>
      </c>
      <c r="E805" s="38">
        <v>0</v>
      </c>
      <c r="F805" s="38">
        <v>1</v>
      </c>
      <c r="G805" s="38">
        <v>11</v>
      </c>
      <c r="H805" s="38">
        <v>3</v>
      </c>
      <c r="I805" s="38">
        <v>3</v>
      </c>
      <c r="J805" s="38">
        <v>0</v>
      </c>
      <c r="K805" s="57">
        <v>0.70199999999999996</v>
      </c>
      <c r="L805" s="38">
        <v>0</v>
      </c>
      <c r="M805" s="38">
        <v>0</v>
      </c>
      <c r="N805" s="38">
        <v>0</v>
      </c>
      <c r="O805" s="38">
        <v>0</v>
      </c>
      <c r="P805" s="38">
        <v>18</v>
      </c>
      <c r="Q805" s="38">
        <v>18</v>
      </c>
      <c r="R805" s="57">
        <v>1</v>
      </c>
      <c r="S805" s="38">
        <v>12</v>
      </c>
      <c r="T805" s="35"/>
      <c r="U805" s="35">
        <v>491</v>
      </c>
      <c r="V805" s="35">
        <v>95</v>
      </c>
      <c r="W805" s="35">
        <v>201</v>
      </c>
      <c r="X805" s="58">
        <v>332494.15623999998</v>
      </c>
      <c r="Y805" s="58">
        <v>18472</v>
      </c>
    </row>
    <row r="806" spans="1:25" s="58" customFormat="1" ht="12">
      <c r="A806" s="56">
        <v>491</v>
      </c>
      <c r="B806" s="35">
        <v>491095265</v>
      </c>
      <c r="C806" s="37" t="s">
        <v>544</v>
      </c>
      <c r="D806" s="38">
        <v>0</v>
      </c>
      <c r="E806" s="38">
        <v>0</v>
      </c>
      <c r="F806" s="38">
        <v>0</v>
      </c>
      <c r="G806" s="38">
        <v>1</v>
      </c>
      <c r="H806" s="38">
        <v>2</v>
      </c>
      <c r="I806" s="38">
        <v>0</v>
      </c>
      <c r="J806" s="38">
        <v>0</v>
      </c>
      <c r="K806" s="57">
        <v>0.11700000000000001</v>
      </c>
      <c r="L806" s="38">
        <v>0</v>
      </c>
      <c r="M806" s="38">
        <v>0</v>
      </c>
      <c r="N806" s="38">
        <v>0</v>
      </c>
      <c r="O806" s="38">
        <v>0</v>
      </c>
      <c r="P806" s="38">
        <v>1</v>
      </c>
      <c r="Q806" s="38">
        <v>3</v>
      </c>
      <c r="R806" s="57">
        <v>1</v>
      </c>
      <c r="S806" s="38">
        <v>4</v>
      </c>
      <c r="T806" s="35"/>
      <c r="U806" s="35">
        <v>491</v>
      </c>
      <c r="V806" s="35">
        <v>95</v>
      </c>
      <c r="W806" s="35">
        <v>265</v>
      </c>
      <c r="X806" s="58">
        <v>35928.911039999999</v>
      </c>
      <c r="Y806" s="58">
        <v>11976</v>
      </c>
    </row>
    <row r="807" spans="1:25" s="58" customFormat="1" ht="12">
      <c r="A807" s="56">
        <v>491</v>
      </c>
      <c r="B807" s="35">
        <v>491095273</v>
      </c>
      <c r="C807" s="37" t="s">
        <v>544</v>
      </c>
      <c r="D807" s="38">
        <v>0</v>
      </c>
      <c r="E807" s="38">
        <v>0</v>
      </c>
      <c r="F807" s="38">
        <v>1</v>
      </c>
      <c r="G807" s="38">
        <v>8</v>
      </c>
      <c r="H807" s="38">
        <v>4</v>
      </c>
      <c r="I807" s="38">
        <v>0</v>
      </c>
      <c r="J807" s="38">
        <v>0</v>
      </c>
      <c r="K807" s="57">
        <v>0.50700000000000001</v>
      </c>
      <c r="L807" s="38">
        <v>0</v>
      </c>
      <c r="M807" s="38">
        <v>1</v>
      </c>
      <c r="N807" s="38">
        <v>0</v>
      </c>
      <c r="O807" s="38">
        <v>0</v>
      </c>
      <c r="P807" s="38">
        <v>6</v>
      </c>
      <c r="Q807" s="38">
        <v>13</v>
      </c>
      <c r="R807" s="57">
        <v>1</v>
      </c>
      <c r="S807" s="38">
        <v>7</v>
      </c>
      <c r="T807" s="35"/>
      <c r="U807" s="35">
        <v>491</v>
      </c>
      <c r="V807" s="35">
        <v>95</v>
      </c>
      <c r="W807" s="35">
        <v>273</v>
      </c>
      <c r="X807" s="58">
        <v>173432.26784000001</v>
      </c>
      <c r="Y807" s="58">
        <v>13341</v>
      </c>
    </row>
    <row r="808" spans="1:25" s="58" customFormat="1" ht="12">
      <c r="A808" s="56">
        <v>491</v>
      </c>
      <c r="B808" s="35">
        <v>491095292</v>
      </c>
      <c r="C808" s="37" t="s">
        <v>544</v>
      </c>
      <c r="D808" s="38">
        <v>0</v>
      </c>
      <c r="E808" s="38">
        <v>0</v>
      </c>
      <c r="F808" s="38">
        <v>0</v>
      </c>
      <c r="G808" s="38">
        <v>5</v>
      </c>
      <c r="H808" s="38">
        <v>8</v>
      </c>
      <c r="I808" s="38">
        <v>4</v>
      </c>
      <c r="J808" s="38">
        <v>0</v>
      </c>
      <c r="K808" s="57">
        <v>0.66300000000000003</v>
      </c>
      <c r="L808" s="38">
        <v>0</v>
      </c>
      <c r="M808" s="38">
        <v>1</v>
      </c>
      <c r="N808" s="38">
        <v>2</v>
      </c>
      <c r="O808" s="38">
        <v>1</v>
      </c>
      <c r="P808" s="38">
        <v>12</v>
      </c>
      <c r="Q808" s="38">
        <v>17</v>
      </c>
      <c r="R808" s="57">
        <v>1</v>
      </c>
      <c r="S808" s="38">
        <v>6</v>
      </c>
      <c r="T808" s="35"/>
      <c r="U808" s="35">
        <v>491</v>
      </c>
      <c r="V808" s="35">
        <v>95</v>
      </c>
      <c r="W808" s="35">
        <v>292</v>
      </c>
      <c r="X808" s="58">
        <v>258460.32255999997</v>
      </c>
      <c r="Y808" s="58">
        <v>15204</v>
      </c>
    </row>
    <row r="809" spans="1:25" s="58" customFormat="1" ht="12">
      <c r="A809" s="56">
        <v>491</v>
      </c>
      <c r="B809" s="35">
        <v>491095293</v>
      </c>
      <c r="C809" s="37" t="s">
        <v>544</v>
      </c>
      <c r="D809" s="38">
        <v>0</v>
      </c>
      <c r="E809" s="38">
        <v>0</v>
      </c>
      <c r="F809" s="38">
        <v>0</v>
      </c>
      <c r="G809" s="38">
        <v>0</v>
      </c>
      <c r="H809" s="38">
        <v>0</v>
      </c>
      <c r="I809" s="38">
        <v>1</v>
      </c>
      <c r="J809" s="38">
        <v>0</v>
      </c>
      <c r="K809" s="57">
        <v>3.9E-2</v>
      </c>
      <c r="L809" s="38">
        <v>0</v>
      </c>
      <c r="M809" s="38">
        <v>0</v>
      </c>
      <c r="N809" s="38">
        <v>0</v>
      </c>
      <c r="O809" s="38">
        <v>0</v>
      </c>
      <c r="P809" s="38">
        <v>1</v>
      </c>
      <c r="Q809" s="38">
        <v>1</v>
      </c>
      <c r="R809" s="57">
        <v>1</v>
      </c>
      <c r="S809" s="38">
        <v>10</v>
      </c>
      <c r="T809" s="35"/>
      <c r="U809" s="35">
        <v>491</v>
      </c>
      <c r="V809" s="35">
        <v>95</v>
      </c>
      <c r="W809" s="35">
        <v>293</v>
      </c>
      <c r="X809" s="58">
        <v>18822.523679999998</v>
      </c>
      <c r="Y809" s="58">
        <v>18823</v>
      </c>
    </row>
    <row r="810" spans="1:25" s="58" customFormat="1" ht="12">
      <c r="A810" s="56">
        <v>491</v>
      </c>
      <c r="B810" s="35">
        <v>491095331</v>
      </c>
      <c r="C810" s="37" t="s">
        <v>544</v>
      </c>
      <c r="D810" s="38">
        <v>0</v>
      </c>
      <c r="E810" s="38">
        <v>0</v>
      </c>
      <c r="F810" s="38">
        <v>1</v>
      </c>
      <c r="G810" s="38">
        <v>10</v>
      </c>
      <c r="H810" s="38">
        <v>8</v>
      </c>
      <c r="I810" s="38">
        <v>17</v>
      </c>
      <c r="J810" s="38">
        <v>0</v>
      </c>
      <c r="K810" s="57">
        <v>1.4039999999999999</v>
      </c>
      <c r="L810" s="38">
        <v>0</v>
      </c>
      <c r="M810" s="38">
        <v>1</v>
      </c>
      <c r="N810" s="38">
        <v>0</v>
      </c>
      <c r="O810" s="38">
        <v>1</v>
      </c>
      <c r="P810" s="38">
        <v>18</v>
      </c>
      <c r="Q810" s="38">
        <v>36</v>
      </c>
      <c r="R810" s="57">
        <v>1</v>
      </c>
      <c r="S810" s="38">
        <v>7</v>
      </c>
      <c r="T810" s="35"/>
      <c r="U810" s="35">
        <v>491</v>
      </c>
      <c r="V810" s="35">
        <v>95</v>
      </c>
      <c r="W810" s="35">
        <v>331</v>
      </c>
      <c r="X810" s="58">
        <v>513367.30247999995</v>
      </c>
      <c r="Y810" s="58">
        <v>14260</v>
      </c>
    </row>
    <row r="811" spans="1:25" s="58" customFormat="1" ht="12">
      <c r="A811" s="56">
        <v>491</v>
      </c>
      <c r="B811" s="35">
        <v>491095650</v>
      </c>
      <c r="C811" s="37" t="s">
        <v>544</v>
      </c>
      <c r="D811" s="38">
        <v>0</v>
      </c>
      <c r="E811" s="38">
        <v>0</v>
      </c>
      <c r="F811" s="38">
        <v>0</v>
      </c>
      <c r="G811" s="38">
        <v>1</v>
      </c>
      <c r="H811" s="38">
        <v>1</v>
      </c>
      <c r="I811" s="38">
        <v>0</v>
      </c>
      <c r="J811" s="38">
        <v>0</v>
      </c>
      <c r="K811" s="57">
        <v>7.8E-2</v>
      </c>
      <c r="L811" s="38">
        <v>0</v>
      </c>
      <c r="M811" s="38">
        <v>1</v>
      </c>
      <c r="N811" s="38">
        <v>0</v>
      </c>
      <c r="O811" s="38">
        <v>0</v>
      </c>
      <c r="P811" s="38">
        <v>0</v>
      </c>
      <c r="Q811" s="38">
        <v>2</v>
      </c>
      <c r="R811" s="57">
        <v>1</v>
      </c>
      <c r="S811" s="38">
        <v>5</v>
      </c>
      <c r="T811" s="35"/>
      <c r="U811" s="35">
        <v>491</v>
      </c>
      <c r="V811" s="35">
        <v>95</v>
      </c>
      <c r="W811" s="35">
        <v>650</v>
      </c>
      <c r="X811" s="58">
        <v>23761.177360000001</v>
      </c>
      <c r="Y811" s="58">
        <v>11881</v>
      </c>
    </row>
    <row r="812" spans="1:25" s="58" customFormat="1" ht="12">
      <c r="A812" s="56">
        <v>491</v>
      </c>
      <c r="B812" s="35">
        <v>491095665</v>
      </c>
      <c r="C812" s="37" t="s">
        <v>544</v>
      </c>
      <c r="D812" s="38">
        <v>0</v>
      </c>
      <c r="E812" s="38">
        <v>0</v>
      </c>
      <c r="F812" s="38">
        <v>0</v>
      </c>
      <c r="G812" s="38">
        <v>1</v>
      </c>
      <c r="H812" s="38">
        <v>1</v>
      </c>
      <c r="I812" s="38">
        <v>0</v>
      </c>
      <c r="J812" s="38">
        <v>0</v>
      </c>
      <c r="K812" s="57">
        <v>7.8E-2</v>
      </c>
      <c r="L812" s="38">
        <v>0</v>
      </c>
      <c r="M812" s="38">
        <v>0</v>
      </c>
      <c r="N812" s="38">
        <v>0</v>
      </c>
      <c r="O812" s="38">
        <v>0</v>
      </c>
      <c r="P812" s="38">
        <v>0</v>
      </c>
      <c r="Q812" s="38">
        <v>2</v>
      </c>
      <c r="R812" s="57">
        <v>1</v>
      </c>
      <c r="S812" s="38">
        <v>5</v>
      </c>
      <c r="T812" s="35"/>
      <c r="U812" s="35">
        <v>491</v>
      </c>
      <c r="V812" s="35">
        <v>95</v>
      </c>
      <c r="W812" s="35">
        <v>665</v>
      </c>
      <c r="X812" s="58">
        <v>21037.007360000003</v>
      </c>
      <c r="Y812" s="58">
        <v>10519</v>
      </c>
    </row>
    <row r="813" spans="1:25" s="58" customFormat="1" ht="12">
      <c r="A813" s="56">
        <v>491</v>
      </c>
      <c r="B813" s="35">
        <v>491095763</v>
      </c>
      <c r="C813" s="37" t="s">
        <v>544</v>
      </c>
      <c r="D813" s="38">
        <v>0</v>
      </c>
      <c r="E813" s="38">
        <v>0</v>
      </c>
      <c r="F813" s="38">
        <v>0</v>
      </c>
      <c r="G813" s="38">
        <v>0</v>
      </c>
      <c r="H813" s="38">
        <v>0</v>
      </c>
      <c r="I813" s="38">
        <v>3</v>
      </c>
      <c r="J813" s="38">
        <v>0</v>
      </c>
      <c r="K813" s="57">
        <v>0.11700000000000001</v>
      </c>
      <c r="L813" s="38">
        <v>0</v>
      </c>
      <c r="M813" s="38">
        <v>0</v>
      </c>
      <c r="N813" s="38">
        <v>0</v>
      </c>
      <c r="O813" s="38">
        <v>0</v>
      </c>
      <c r="P813" s="38">
        <v>1</v>
      </c>
      <c r="Q813" s="38">
        <v>3</v>
      </c>
      <c r="R813" s="57">
        <v>1</v>
      </c>
      <c r="S813" s="38">
        <v>5</v>
      </c>
      <c r="T813" s="35"/>
      <c r="U813" s="35">
        <v>491</v>
      </c>
      <c r="V813" s="35">
        <v>95</v>
      </c>
      <c r="W813" s="35">
        <v>763</v>
      </c>
      <c r="X813" s="58">
        <v>41436.181039999996</v>
      </c>
      <c r="Y813" s="58">
        <v>13812</v>
      </c>
    </row>
    <row r="814" spans="1:25" s="58" customFormat="1" ht="12">
      <c r="A814" s="56">
        <v>492</v>
      </c>
      <c r="B814" s="35">
        <v>492281061</v>
      </c>
      <c r="C814" s="37" t="s">
        <v>545</v>
      </c>
      <c r="D814" s="38">
        <v>0</v>
      </c>
      <c r="E814" s="38">
        <v>0</v>
      </c>
      <c r="F814" s="38">
        <v>2</v>
      </c>
      <c r="G814" s="38">
        <v>0</v>
      </c>
      <c r="H814" s="38">
        <v>0</v>
      </c>
      <c r="I814" s="38">
        <v>0</v>
      </c>
      <c r="J814" s="38">
        <v>0</v>
      </c>
      <c r="K814" s="57">
        <v>7.8E-2</v>
      </c>
      <c r="L814" s="38">
        <v>0</v>
      </c>
      <c r="M814" s="38">
        <v>0</v>
      </c>
      <c r="N814" s="38">
        <v>0</v>
      </c>
      <c r="O814" s="38">
        <v>0</v>
      </c>
      <c r="P814" s="38">
        <v>0</v>
      </c>
      <c r="Q814" s="38">
        <v>2</v>
      </c>
      <c r="R814" s="57">
        <v>1</v>
      </c>
      <c r="S814" s="38">
        <v>11</v>
      </c>
      <c r="T814" s="35"/>
      <c r="U814" s="35">
        <v>492</v>
      </c>
      <c r="V814" s="35">
        <v>281</v>
      </c>
      <c r="W814" s="35">
        <v>61</v>
      </c>
      <c r="X814" s="58">
        <v>21304.667359999999</v>
      </c>
      <c r="Y814" s="58">
        <v>10652</v>
      </c>
    </row>
    <row r="815" spans="1:25" s="58" customFormat="1" ht="12">
      <c r="A815" s="56">
        <v>492</v>
      </c>
      <c r="B815" s="35">
        <v>492281086</v>
      </c>
      <c r="C815" s="37" t="s">
        <v>545</v>
      </c>
      <c r="D815" s="38">
        <v>0</v>
      </c>
      <c r="E815" s="38">
        <v>0</v>
      </c>
      <c r="F815" s="38">
        <v>1</v>
      </c>
      <c r="G815" s="38">
        <v>0</v>
      </c>
      <c r="H815" s="38">
        <v>0</v>
      </c>
      <c r="I815" s="38">
        <v>0</v>
      </c>
      <c r="J815" s="38">
        <v>0</v>
      </c>
      <c r="K815" s="57">
        <v>3.9E-2</v>
      </c>
      <c r="L815" s="38">
        <v>0</v>
      </c>
      <c r="M815" s="38">
        <v>0</v>
      </c>
      <c r="N815" s="38">
        <v>0</v>
      </c>
      <c r="O815" s="38">
        <v>0</v>
      </c>
      <c r="P815" s="38">
        <v>0</v>
      </c>
      <c r="Q815" s="38">
        <v>1</v>
      </c>
      <c r="R815" s="57">
        <v>1</v>
      </c>
      <c r="S815" s="38">
        <v>8</v>
      </c>
      <c r="T815" s="35"/>
      <c r="U815" s="35">
        <v>492</v>
      </c>
      <c r="V815" s="35">
        <v>281</v>
      </c>
      <c r="W815" s="35">
        <v>86</v>
      </c>
      <c r="X815" s="58">
        <v>10652.33368</v>
      </c>
      <c r="Y815" s="58">
        <v>10652</v>
      </c>
    </row>
    <row r="816" spans="1:25" s="58" customFormat="1" ht="12">
      <c r="A816" s="56">
        <v>492</v>
      </c>
      <c r="B816" s="35">
        <v>492281087</v>
      </c>
      <c r="C816" s="37" t="s">
        <v>545</v>
      </c>
      <c r="D816" s="38">
        <v>0</v>
      </c>
      <c r="E816" s="38">
        <v>0</v>
      </c>
      <c r="F816" s="38">
        <v>1</v>
      </c>
      <c r="G816" s="38">
        <v>1</v>
      </c>
      <c r="H816" s="38">
        <v>0</v>
      </c>
      <c r="I816" s="38">
        <v>0</v>
      </c>
      <c r="J816" s="38">
        <v>0</v>
      </c>
      <c r="K816" s="57">
        <v>7.8E-2</v>
      </c>
      <c r="L816" s="38">
        <v>0</v>
      </c>
      <c r="M816" s="38">
        <v>0</v>
      </c>
      <c r="N816" s="38">
        <v>0</v>
      </c>
      <c r="O816" s="38">
        <v>0</v>
      </c>
      <c r="P816" s="38">
        <v>2</v>
      </c>
      <c r="Q816" s="38">
        <v>2</v>
      </c>
      <c r="R816" s="57">
        <v>1</v>
      </c>
      <c r="S816" s="38">
        <v>6</v>
      </c>
      <c r="T816" s="35"/>
      <c r="U816" s="35">
        <v>492</v>
      </c>
      <c r="V816" s="35">
        <v>281</v>
      </c>
      <c r="W816" s="35">
        <v>87</v>
      </c>
      <c r="X816" s="58">
        <v>31676.137360000001</v>
      </c>
      <c r="Y816" s="58">
        <v>15838</v>
      </c>
    </row>
    <row r="817" spans="1:25" s="58" customFormat="1" ht="12">
      <c r="A817" s="56">
        <v>492</v>
      </c>
      <c r="B817" s="35">
        <v>492281281</v>
      </c>
      <c r="C817" s="37" t="s">
        <v>545</v>
      </c>
      <c r="D817" s="38">
        <v>0</v>
      </c>
      <c r="E817" s="38">
        <v>0</v>
      </c>
      <c r="F817" s="38">
        <v>49</v>
      </c>
      <c r="G817" s="38">
        <v>297</v>
      </c>
      <c r="H817" s="38">
        <v>0</v>
      </c>
      <c r="I817" s="38">
        <v>0</v>
      </c>
      <c r="J817" s="38">
        <v>0</v>
      </c>
      <c r="K817" s="57">
        <v>13.494</v>
      </c>
      <c r="L817" s="38">
        <v>0</v>
      </c>
      <c r="M817" s="38">
        <v>73</v>
      </c>
      <c r="N817" s="38">
        <v>0</v>
      </c>
      <c r="O817" s="38">
        <v>0</v>
      </c>
      <c r="P817" s="38">
        <v>313</v>
      </c>
      <c r="Q817" s="38">
        <v>346</v>
      </c>
      <c r="R817" s="57">
        <v>1</v>
      </c>
      <c r="S817" s="38">
        <v>12</v>
      </c>
      <c r="T817" s="35"/>
      <c r="U817" s="35">
        <v>492</v>
      </c>
      <c r="V817" s="35">
        <v>281</v>
      </c>
      <c r="W817" s="35">
        <v>281</v>
      </c>
      <c r="X817" s="58">
        <v>6271468.9232799988</v>
      </c>
      <c r="Y817" s="58">
        <v>18126</v>
      </c>
    </row>
    <row r="818" spans="1:25" s="58" customFormat="1" ht="12">
      <c r="A818" s="56">
        <v>492</v>
      </c>
      <c r="B818" s="35">
        <v>492281332</v>
      </c>
      <c r="C818" s="37" t="s">
        <v>545</v>
      </c>
      <c r="D818" s="38">
        <v>0</v>
      </c>
      <c r="E818" s="38">
        <v>0</v>
      </c>
      <c r="F818" s="38">
        <v>1</v>
      </c>
      <c r="G818" s="38">
        <v>0</v>
      </c>
      <c r="H818" s="38">
        <v>0</v>
      </c>
      <c r="I818" s="38">
        <v>0</v>
      </c>
      <c r="J818" s="38">
        <v>0</v>
      </c>
      <c r="K818" s="57">
        <v>3.9E-2</v>
      </c>
      <c r="L818" s="38">
        <v>0</v>
      </c>
      <c r="M818" s="38">
        <v>0</v>
      </c>
      <c r="N818" s="38">
        <v>0</v>
      </c>
      <c r="O818" s="38">
        <v>0</v>
      </c>
      <c r="P818" s="38">
        <v>1</v>
      </c>
      <c r="Q818" s="38">
        <v>1</v>
      </c>
      <c r="R818" s="57">
        <v>1</v>
      </c>
      <c r="S818" s="38">
        <v>10</v>
      </c>
      <c r="T818" s="35"/>
      <c r="U818" s="35">
        <v>492</v>
      </c>
      <c r="V818" s="35">
        <v>281</v>
      </c>
      <c r="W818" s="35">
        <v>332</v>
      </c>
      <c r="X818" s="58">
        <v>17232.19368</v>
      </c>
      <c r="Y818" s="58">
        <v>17232</v>
      </c>
    </row>
    <row r="819" spans="1:25" s="58" customFormat="1" ht="12">
      <c r="A819" s="56">
        <v>493</v>
      </c>
      <c r="B819" s="35">
        <v>493057035</v>
      </c>
      <c r="C819" s="37" t="s">
        <v>566</v>
      </c>
      <c r="D819" s="38">
        <v>0</v>
      </c>
      <c r="E819" s="38">
        <v>0</v>
      </c>
      <c r="F819" s="38">
        <v>0</v>
      </c>
      <c r="G819" s="38">
        <v>0</v>
      </c>
      <c r="H819" s="38">
        <v>0</v>
      </c>
      <c r="I819" s="38">
        <v>16</v>
      </c>
      <c r="J819" s="38">
        <v>0</v>
      </c>
      <c r="K819" s="57">
        <v>0.624</v>
      </c>
      <c r="L819" s="38">
        <v>0</v>
      </c>
      <c r="M819" s="38">
        <v>0</v>
      </c>
      <c r="N819" s="38">
        <v>0</v>
      </c>
      <c r="O819" s="38">
        <v>8</v>
      </c>
      <c r="P819" s="38">
        <v>14</v>
      </c>
      <c r="Q819" s="38">
        <v>16</v>
      </c>
      <c r="R819" s="57">
        <v>1.0409999999999999</v>
      </c>
      <c r="S819" s="38">
        <v>11</v>
      </c>
      <c r="T819" s="35"/>
      <c r="U819" s="35">
        <v>493</v>
      </c>
      <c r="V819" s="35">
        <v>57</v>
      </c>
      <c r="W819" s="35">
        <v>35</v>
      </c>
      <c r="X819" s="58">
        <v>329052.69101968</v>
      </c>
      <c r="Y819" s="58">
        <v>20566</v>
      </c>
    </row>
    <row r="820" spans="1:25" s="58" customFormat="1" ht="12">
      <c r="A820" s="56">
        <v>493</v>
      </c>
      <c r="B820" s="35">
        <v>493057044</v>
      </c>
      <c r="C820" s="37" t="s">
        <v>566</v>
      </c>
      <c r="D820" s="38">
        <v>0</v>
      </c>
      <c r="E820" s="38">
        <v>0</v>
      </c>
      <c r="F820" s="38">
        <v>0</v>
      </c>
      <c r="G820" s="38">
        <v>0</v>
      </c>
      <c r="H820" s="38">
        <v>0</v>
      </c>
      <c r="I820" s="38">
        <v>2</v>
      </c>
      <c r="J820" s="38">
        <v>0</v>
      </c>
      <c r="K820" s="57">
        <v>7.8E-2</v>
      </c>
      <c r="L820" s="38">
        <v>0</v>
      </c>
      <c r="M820" s="38">
        <v>0</v>
      </c>
      <c r="N820" s="38">
        <v>0</v>
      </c>
      <c r="O820" s="38">
        <v>1</v>
      </c>
      <c r="P820" s="38">
        <v>0</v>
      </c>
      <c r="Q820" s="38">
        <v>2</v>
      </c>
      <c r="R820" s="57">
        <v>1.0409999999999999</v>
      </c>
      <c r="S820" s="38">
        <v>11</v>
      </c>
      <c r="T820" s="35"/>
      <c r="U820" s="35">
        <v>493</v>
      </c>
      <c r="V820" s="35">
        <v>57</v>
      </c>
      <c r="W820" s="35">
        <v>44</v>
      </c>
      <c r="X820" s="58">
        <v>28292.636127459999</v>
      </c>
      <c r="Y820" s="58">
        <v>14146</v>
      </c>
    </row>
    <row r="821" spans="1:25" s="58" customFormat="1" ht="12">
      <c r="A821" s="56">
        <v>493</v>
      </c>
      <c r="B821" s="35">
        <v>493057057</v>
      </c>
      <c r="C821" s="37" t="s">
        <v>566</v>
      </c>
      <c r="D821" s="38">
        <v>0</v>
      </c>
      <c r="E821" s="38">
        <v>0</v>
      </c>
      <c r="F821" s="38">
        <v>0</v>
      </c>
      <c r="G821" s="38">
        <v>0</v>
      </c>
      <c r="H821" s="38">
        <v>0</v>
      </c>
      <c r="I821" s="38">
        <v>109</v>
      </c>
      <c r="J821" s="38">
        <v>0</v>
      </c>
      <c r="K821" s="57">
        <v>4.2510000000000003</v>
      </c>
      <c r="L821" s="38">
        <v>0</v>
      </c>
      <c r="M821" s="38">
        <v>0</v>
      </c>
      <c r="N821" s="38">
        <v>0</v>
      </c>
      <c r="O821" s="38">
        <v>65</v>
      </c>
      <c r="P821" s="38">
        <v>85</v>
      </c>
      <c r="Q821" s="38">
        <v>109</v>
      </c>
      <c r="R821" s="57">
        <v>1.0409999999999999</v>
      </c>
      <c r="S821" s="38">
        <v>12</v>
      </c>
      <c r="T821" s="35"/>
      <c r="U821" s="35">
        <v>493</v>
      </c>
      <c r="V821" s="35">
        <v>57</v>
      </c>
      <c r="W821" s="35">
        <v>57</v>
      </c>
      <c r="X821" s="58">
        <v>2240915.9367965697</v>
      </c>
      <c r="Y821" s="58">
        <v>20559</v>
      </c>
    </row>
    <row r="822" spans="1:25" s="58" customFormat="1" ht="12">
      <c r="A822" s="56">
        <v>493</v>
      </c>
      <c r="B822" s="35">
        <v>493057093</v>
      </c>
      <c r="C822" s="37" t="s">
        <v>566</v>
      </c>
      <c r="D822" s="38">
        <v>0</v>
      </c>
      <c r="E822" s="38">
        <v>0</v>
      </c>
      <c r="F822" s="38">
        <v>0</v>
      </c>
      <c r="G822" s="38">
        <v>0</v>
      </c>
      <c r="H822" s="38">
        <v>0</v>
      </c>
      <c r="I822" s="38">
        <v>24</v>
      </c>
      <c r="J822" s="38">
        <v>0</v>
      </c>
      <c r="K822" s="57">
        <v>0.93600000000000005</v>
      </c>
      <c r="L822" s="38">
        <v>0</v>
      </c>
      <c r="M822" s="38">
        <v>0</v>
      </c>
      <c r="N822" s="38">
        <v>0</v>
      </c>
      <c r="O822" s="38">
        <v>16</v>
      </c>
      <c r="P822" s="38">
        <v>23</v>
      </c>
      <c r="Q822" s="38">
        <v>24</v>
      </c>
      <c r="R822" s="57">
        <v>1.0409999999999999</v>
      </c>
      <c r="S822" s="38">
        <v>11</v>
      </c>
      <c r="T822" s="35"/>
      <c r="U822" s="35">
        <v>493</v>
      </c>
      <c r="V822" s="35">
        <v>57</v>
      </c>
      <c r="W822" s="35">
        <v>93</v>
      </c>
      <c r="X822" s="58">
        <v>520251.05532951996</v>
      </c>
      <c r="Y822" s="58">
        <v>21677</v>
      </c>
    </row>
    <row r="823" spans="1:25" s="58" customFormat="1" ht="12">
      <c r="A823" s="56">
        <v>493</v>
      </c>
      <c r="B823" s="35">
        <v>493057100</v>
      </c>
      <c r="C823" s="37" t="s">
        <v>566</v>
      </c>
      <c r="D823" s="38">
        <v>0</v>
      </c>
      <c r="E823" s="38">
        <v>0</v>
      </c>
      <c r="F823" s="38">
        <v>0</v>
      </c>
      <c r="G823" s="38">
        <v>0</v>
      </c>
      <c r="H823" s="38">
        <v>0</v>
      </c>
      <c r="I823" s="38">
        <v>1</v>
      </c>
      <c r="J823" s="38">
        <v>0</v>
      </c>
      <c r="K823" s="57">
        <v>3.9E-2</v>
      </c>
      <c r="L823" s="38">
        <v>0</v>
      </c>
      <c r="M823" s="38">
        <v>0</v>
      </c>
      <c r="N823" s="38">
        <v>0</v>
      </c>
      <c r="O823" s="38">
        <v>0</v>
      </c>
      <c r="P823" s="38">
        <v>1</v>
      </c>
      <c r="Q823" s="38">
        <v>1</v>
      </c>
      <c r="R823" s="57">
        <v>1.0409999999999999</v>
      </c>
      <c r="S823" s="38">
        <v>10</v>
      </c>
      <c r="T823" s="35"/>
      <c r="U823" s="35">
        <v>493</v>
      </c>
      <c r="V823" s="35">
        <v>57</v>
      </c>
      <c r="W823" s="35">
        <v>100</v>
      </c>
      <c r="X823" s="58">
        <v>19466.937593729999</v>
      </c>
      <c r="Y823" s="58">
        <v>19467</v>
      </c>
    </row>
    <row r="824" spans="1:25" s="58" customFormat="1" ht="12">
      <c r="A824" s="56">
        <v>493</v>
      </c>
      <c r="B824" s="35">
        <v>493057163</v>
      </c>
      <c r="C824" s="37" t="s">
        <v>566</v>
      </c>
      <c r="D824" s="38">
        <v>0</v>
      </c>
      <c r="E824" s="38">
        <v>0</v>
      </c>
      <c r="F824" s="38">
        <v>0</v>
      </c>
      <c r="G824" s="38">
        <v>0</v>
      </c>
      <c r="H824" s="38">
        <v>0</v>
      </c>
      <c r="I824" s="38">
        <v>9</v>
      </c>
      <c r="J824" s="38">
        <v>0</v>
      </c>
      <c r="K824" s="57">
        <v>0.35099999999999998</v>
      </c>
      <c r="L824" s="38">
        <v>0</v>
      </c>
      <c r="M824" s="38">
        <v>0</v>
      </c>
      <c r="N824" s="38">
        <v>0</v>
      </c>
      <c r="O824" s="38">
        <v>5</v>
      </c>
      <c r="P824" s="38">
        <v>8</v>
      </c>
      <c r="Q824" s="38">
        <v>9</v>
      </c>
      <c r="R824" s="57">
        <v>1.0409999999999999</v>
      </c>
      <c r="S824" s="38">
        <v>11</v>
      </c>
      <c r="T824" s="35"/>
      <c r="U824" s="35">
        <v>493</v>
      </c>
      <c r="V824" s="35">
        <v>57</v>
      </c>
      <c r="W824" s="35">
        <v>163</v>
      </c>
      <c r="X824" s="58">
        <v>187509.07317356998</v>
      </c>
      <c r="Y824" s="58">
        <v>20834</v>
      </c>
    </row>
    <row r="825" spans="1:25" s="58" customFormat="1" ht="12">
      <c r="A825" s="56">
        <v>493</v>
      </c>
      <c r="B825" s="35">
        <v>493057165</v>
      </c>
      <c r="C825" s="37" t="s">
        <v>566</v>
      </c>
      <c r="D825" s="38">
        <v>0</v>
      </c>
      <c r="E825" s="38">
        <v>0</v>
      </c>
      <c r="F825" s="38">
        <v>0</v>
      </c>
      <c r="G825" s="38">
        <v>0</v>
      </c>
      <c r="H825" s="38">
        <v>0</v>
      </c>
      <c r="I825" s="38">
        <v>2</v>
      </c>
      <c r="J825" s="38">
        <v>0</v>
      </c>
      <c r="K825" s="57">
        <v>7.8E-2</v>
      </c>
      <c r="L825" s="38">
        <v>0</v>
      </c>
      <c r="M825" s="38">
        <v>0</v>
      </c>
      <c r="N825" s="38">
        <v>0</v>
      </c>
      <c r="O825" s="38">
        <v>1</v>
      </c>
      <c r="P825" s="38">
        <v>2</v>
      </c>
      <c r="Q825" s="38">
        <v>2</v>
      </c>
      <c r="R825" s="57">
        <v>1.0409999999999999</v>
      </c>
      <c r="S825" s="38">
        <v>10</v>
      </c>
      <c r="T825" s="35"/>
      <c r="U825" s="35">
        <v>493</v>
      </c>
      <c r="V825" s="35">
        <v>57</v>
      </c>
      <c r="W825" s="35">
        <v>165</v>
      </c>
      <c r="X825" s="58">
        <v>41933.608387460001</v>
      </c>
      <c r="Y825" s="58">
        <v>20967</v>
      </c>
    </row>
    <row r="826" spans="1:25" s="58" customFormat="1" ht="12">
      <c r="A826" s="56">
        <v>493</v>
      </c>
      <c r="B826" s="35">
        <v>493057176</v>
      </c>
      <c r="C826" s="37" t="s">
        <v>566</v>
      </c>
      <c r="D826" s="38">
        <v>0</v>
      </c>
      <c r="E826" s="38">
        <v>0</v>
      </c>
      <c r="F826" s="38">
        <v>0</v>
      </c>
      <c r="G826" s="38">
        <v>0</v>
      </c>
      <c r="H826" s="38">
        <v>0</v>
      </c>
      <c r="I826" s="38">
        <v>3</v>
      </c>
      <c r="J826" s="38">
        <v>0</v>
      </c>
      <c r="K826" s="57">
        <v>0.11700000000000001</v>
      </c>
      <c r="L826" s="38">
        <v>0</v>
      </c>
      <c r="M826" s="38">
        <v>0</v>
      </c>
      <c r="N826" s="38">
        <v>0</v>
      </c>
      <c r="O826" s="38">
        <v>3</v>
      </c>
      <c r="P826" s="38">
        <v>3</v>
      </c>
      <c r="Q826" s="38">
        <v>3</v>
      </c>
      <c r="R826" s="57">
        <v>1.0409999999999999</v>
      </c>
      <c r="S826" s="38">
        <v>8</v>
      </c>
      <c r="T826" s="35"/>
      <c r="U826" s="35">
        <v>493</v>
      </c>
      <c r="V826" s="35">
        <v>57</v>
      </c>
      <c r="W826" s="35">
        <v>176</v>
      </c>
      <c r="X826" s="58">
        <v>65191.123271189987</v>
      </c>
      <c r="Y826" s="58">
        <v>21730</v>
      </c>
    </row>
    <row r="827" spans="1:25" s="58" customFormat="1" ht="12">
      <c r="A827" s="56">
        <v>493</v>
      </c>
      <c r="B827" s="35">
        <v>493057178</v>
      </c>
      <c r="C827" s="37" t="s">
        <v>566</v>
      </c>
      <c r="D827" s="38">
        <v>0</v>
      </c>
      <c r="E827" s="38">
        <v>0</v>
      </c>
      <c r="F827" s="38">
        <v>0</v>
      </c>
      <c r="G827" s="38">
        <v>0</v>
      </c>
      <c r="H827" s="38">
        <v>0</v>
      </c>
      <c r="I827" s="38">
        <v>1</v>
      </c>
      <c r="J827" s="38">
        <v>0</v>
      </c>
      <c r="K827" s="57">
        <v>3.9E-2</v>
      </c>
      <c r="L827" s="38">
        <v>0</v>
      </c>
      <c r="M827" s="38">
        <v>0</v>
      </c>
      <c r="N827" s="38">
        <v>0</v>
      </c>
      <c r="O827" s="38">
        <v>0</v>
      </c>
      <c r="P827" s="38">
        <v>1</v>
      </c>
      <c r="Q827" s="38">
        <v>1</v>
      </c>
      <c r="R827" s="57">
        <v>1.0409999999999999</v>
      </c>
      <c r="S827" s="38">
        <v>4</v>
      </c>
      <c r="T827" s="35"/>
      <c r="U827" s="35">
        <v>493</v>
      </c>
      <c r="V827" s="35">
        <v>57</v>
      </c>
      <c r="W827" s="35">
        <v>178</v>
      </c>
      <c r="X827" s="58">
        <v>17373.480603730004</v>
      </c>
      <c r="Y827" s="58">
        <v>17373</v>
      </c>
    </row>
    <row r="828" spans="1:25" s="58" customFormat="1" ht="12">
      <c r="A828" s="56">
        <v>493</v>
      </c>
      <c r="B828" s="35">
        <v>493057244</v>
      </c>
      <c r="C828" s="37" t="s">
        <v>566</v>
      </c>
      <c r="D828" s="38">
        <v>0</v>
      </c>
      <c r="E828" s="38">
        <v>0</v>
      </c>
      <c r="F828" s="38">
        <v>0</v>
      </c>
      <c r="G828" s="38">
        <v>0</v>
      </c>
      <c r="H828" s="38">
        <v>0</v>
      </c>
      <c r="I828" s="38">
        <v>3</v>
      </c>
      <c r="J828" s="38">
        <v>0</v>
      </c>
      <c r="K828" s="57">
        <v>0.11700000000000001</v>
      </c>
      <c r="L828" s="38">
        <v>0</v>
      </c>
      <c r="M828" s="38">
        <v>0</v>
      </c>
      <c r="N828" s="38">
        <v>0</v>
      </c>
      <c r="O828" s="38">
        <v>1</v>
      </c>
      <c r="P828" s="38">
        <v>3</v>
      </c>
      <c r="Q828" s="38">
        <v>3</v>
      </c>
      <c r="R828" s="57">
        <v>1.0409999999999999</v>
      </c>
      <c r="S828" s="38">
        <v>10</v>
      </c>
      <c r="T828" s="35"/>
      <c r="U828" s="35">
        <v>493</v>
      </c>
      <c r="V828" s="35">
        <v>57</v>
      </c>
      <c r="W828" s="35">
        <v>244</v>
      </c>
      <c r="X828" s="58">
        <v>61400.54598119</v>
      </c>
      <c r="Y828" s="58">
        <v>20467</v>
      </c>
    </row>
    <row r="829" spans="1:25" s="58" customFormat="1" ht="12">
      <c r="A829" s="56">
        <v>493</v>
      </c>
      <c r="B829" s="35">
        <v>493057248</v>
      </c>
      <c r="C829" s="37" t="s">
        <v>566</v>
      </c>
      <c r="D829" s="38">
        <v>0</v>
      </c>
      <c r="E829" s="38">
        <v>0</v>
      </c>
      <c r="F829" s="38">
        <v>0</v>
      </c>
      <c r="G829" s="38">
        <v>0</v>
      </c>
      <c r="H829" s="38">
        <v>0</v>
      </c>
      <c r="I829" s="38">
        <v>26</v>
      </c>
      <c r="J829" s="38">
        <v>0</v>
      </c>
      <c r="K829" s="57">
        <v>1.014</v>
      </c>
      <c r="L829" s="38">
        <v>0</v>
      </c>
      <c r="M829" s="38">
        <v>0</v>
      </c>
      <c r="N829" s="38">
        <v>0</v>
      </c>
      <c r="O829" s="38">
        <v>18</v>
      </c>
      <c r="P829" s="38">
        <v>17</v>
      </c>
      <c r="Q829" s="38">
        <v>26</v>
      </c>
      <c r="R829" s="57">
        <v>1.0409999999999999</v>
      </c>
      <c r="S829" s="38">
        <v>11</v>
      </c>
      <c r="T829" s="35"/>
      <c r="U829" s="35">
        <v>493</v>
      </c>
      <c r="V829" s="35">
        <v>57</v>
      </c>
      <c r="W829" s="35">
        <v>248</v>
      </c>
      <c r="X829" s="58">
        <v>507524.16665697994</v>
      </c>
      <c r="Y829" s="58">
        <v>19520</v>
      </c>
    </row>
    <row r="830" spans="1:25" s="58" customFormat="1" ht="12">
      <c r="A830" s="56">
        <v>493</v>
      </c>
      <c r="B830" s="35">
        <v>493057262</v>
      </c>
      <c r="C830" s="37" t="s">
        <v>566</v>
      </c>
      <c r="D830" s="38">
        <v>0</v>
      </c>
      <c r="E830" s="38">
        <v>0</v>
      </c>
      <c r="F830" s="38">
        <v>0</v>
      </c>
      <c r="G830" s="38">
        <v>0</v>
      </c>
      <c r="H830" s="38">
        <v>0</v>
      </c>
      <c r="I830" s="38">
        <v>3</v>
      </c>
      <c r="J830" s="38">
        <v>0</v>
      </c>
      <c r="K830" s="57">
        <v>0.11700000000000001</v>
      </c>
      <c r="L830" s="38">
        <v>0</v>
      </c>
      <c r="M830" s="38">
        <v>0</v>
      </c>
      <c r="N830" s="38">
        <v>0</v>
      </c>
      <c r="O830" s="38">
        <v>1</v>
      </c>
      <c r="P830" s="38">
        <v>3</v>
      </c>
      <c r="Q830" s="38">
        <v>3</v>
      </c>
      <c r="R830" s="57">
        <v>1.0409999999999999</v>
      </c>
      <c r="S830" s="38">
        <v>9</v>
      </c>
      <c r="T830" s="35"/>
      <c r="U830" s="35">
        <v>493</v>
      </c>
      <c r="V830" s="35">
        <v>57</v>
      </c>
      <c r="W830" s="35">
        <v>262</v>
      </c>
      <c r="X830" s="58">
        <v>60296.072041189997</v>
      </c>
      <c r="Y830" s="58">
        <v>20099</v>
      </c>
    </row>
    <row r="831" spans="1:25" s="58" customFormat="1" ht="12">
      <c r="A831" s="56">
        <v>493</v>
      </c>
      <c r="B831" s="35">
        <v>493057274</v>
      </c>
      <c r="C831" s="37" t="s">
        <v>566</v>
      </c>
      <c r="D831" s="38">
        <v>0</v>
      </c>
      <c r="E831" s="38">
        <v>0</v>
      </c>
      <c r="F831" s="38">
        <v>0</v>
      </c>
      <c r="G831" s="38">
        <v>0</v>
      </c>
      <c r="H831" s="38">
        <v>0</v>
      </c>
      <c r="I831" s="38">
        <v>1</v>
      </c>
      <c r="J831" s="38">
        <v>0</v>
      </c>
      <c r="K831" s="57">
        <v>3.9E-2</v>
      </c>
      <c r="L831" s="38">
        <v>0</v>
      </c>
      <c r="M831" s="38">
        <v>0</v>
      </c>
      <c r="N831" s="38">
        <v>0</v>
      </c>
      <c r="O831" s="38">
        <v>1</v>
      </c>
      <c r="P831" s="38">
        <v>1</v>
      </c>
      <c r="Q831" s="38">
        <v>1</v>
      </c>
      <c r="R831" s="57">
        <v>1.0409999999999999</v>
      </c>
      <c r="S831" s="38">
        <v>10</v>
      </c>
      <c r="T831" s="35"/>
      <c r="U831" s="35">
        <v>493</v>
      </c>
      <c r="V831" s="35">
        <v>57</v>
      </c>
      <c r="W831" s="35">
        <v>274</v>
      </c>
      <c r="X831" s="58">
        <v>22466.670793730002</v>
      </c>
      <c r="Y831" s="58">
        <v>22467</v>
      </c>
    </row>
    <row r="832" spans="1:25" s="58" customFormat="1" ht="12">
      <c r="A832" s="56">
        <v>493</v>
      </c>
      <c r="B832" s="35">
        <v>493057305</v>
      </c>
      <c r="C832" s="37" t="s">
        <v>566</v>
      </c>
      <c r="D832" s="38">
        <v>0</v>
      </c>
      <c r="E832" s="38">
        <v>0</v>
      </c>
      <c r="F832" s="38">
        <v>0</v>
      </c>
      <c r="G832" s="38">
        <v>0</v>
      </c>
      <c r="H832" s="38">
        <v>0</v>
      </c>
      <c r="I832" s="38">
        <v>1</v>
      </c>
      <c r="J832" s="38">
        <v>0</v>
      </c>
      <c r="K832" s="57">
        <v>3.9E-2</v>
      </c>
      <c r="L832" s="38">
        <v>0</v>
      </c>
      <c r="M832" s="38">
        <v>0</v>
      </c>
      <c r="N832" s="38">
        <v>0</v>
      </c>
      <c r="O832" s="38">
        <v>0</v>
      </c>
      <c r="P832" s="38">
        <v>0</v>
      </c>
      <c r="Q832" s="38">
        <v>1</v>
      </c>
      <c r="R832" s="57">
        <v>1.0409999999999999</v>
      </c>
      <c r="S832" s="38">
        <v>4</v>
      </c>
      <c r="T832" s="35"/>
      <c r="U832" s="35">
        <v>493</v>
      </c>
      <c r="V832" s="35">
        <v>57</v>
      </c>
      <c r="W832" s="35">
        <v>305</v>
      </c>
      <c r="X832" s="58">
        <v>12646.451463730002</v>
      </c>
      <c r="Y832" s="58">
        <v>12646</v>
      </c>
    </row>
    <row r="833" spans="1:25" s="58" customFormat="1" ht="12">
      <c r="A833" s="56">
        <v>493</v>
      </c>
      <c r="B833" s="35">
        <v>493057346</v>
      </c>
      <c r="C833" s="37" t="s">
        <v>566</v>
      </c>
      <c r="D833" s="38">
        <v>0</v>
      </c>
      <c r="E833" s="38">
        <v>0</v>
      </c>
      <c r="F833" s="38">
        <v>0</v>
      </c>
      <c r="G833" s="38">
        <v>0</v>
      </c>
      <c r="H833" s="38">
        <v>0</v>
      </c>
      <c r="I833" s="38">
        <v>2</v>
      </c>
      <c r="J833" s="38">
        <v>0</v>
      </c>
      <c r="K833" s="57">
        <v>7.8E-2</v>
      </c>
      <c r="L833" s="38">
        <v>0</v>
      </c>
      <c r="M833" s="38">
        <v>0</v>
      </c>
      <c r="N833" s="38">
        <v>0</v>
      </c>
      <c r="O833" s="38">
        <v>2</v>
      </c>
      <c r="P833" s="38">
        <v>2</v>
      </c>
      <c r="Q833" s="38">
        <v>2</v>
      </c>
      <c r="R833" s="57">
        <v>1.0409999999999999</v>
      </c>
      <c r="S833" s="38">
        <v>8</v>
      </c>
      <c r="T833" s="35"/>
      <c r="U833" s="35">
        <v>493</v>
      </c>
      <c r="V833" s="35">
        <v>57</v>
      </c>
      <c r="W833" s="35">
        <v>346</v>
      </c>
      <c r="X833" s="58">
        <v>43460.748847460003</v>
      </c>
      <c r="Y833" s="58">
        <v>21730</v>
      </c>
    </row>
    <row r="834" spans="1:25" s="58" customFormat="1" ht="12">
      <c r="A834" s="56">
        <v>494</v>
      </c>
      <c r="B834" s="35">
        <v>494093031</v>
      </c>
      <c r="C834" s="37" t="s">
        <v>546</v>
      </c>
      <c r="D834" s="38">
        <v>0</v>
      </c>
      <c r="E834" s="38">
        <v>0</v>
      </c>
      <c r="F834" s="38">
        <v>0</v>
      </c>
      <c r="G834" s="38">
        <v>2</v>
      </c>
      <c r="H834" s="38">
        <v>0</v>
      </c>
      <c r="I834" s="38">
        <v>0</v>
      </c>
      <c r="J834" s="38">
        <v>0</v>
      </c>
      <c r="K834" s="57">
        <v>7.8E-2</v>
      </c>
      <c r="L834" s="38">
        <v>0</v>
      </c>
      <c r="M834" s="38">
        <v>0</v>
      </c>
      <c r="N834" s="38">
        <v>0</v>
      </c>
      <c r="O834" s="38">
        <v>0</v>
      </c>
      <c r="P834" s="38">
        <v>0</v>
      </c>
      <c r="Q834" s="38">
        <v>2</v>
      </c>
      <c r="R834" s="57">
        <v>1.0429999999999999</v>
      </c>
      <c r="S834" s="38">
        <v>6</v>
      </c>
      <c r="T834" s="35"/>
      <c r="U834" s="35">
        <v>494</v>
      </c>
      <c r="V834" s="35">
        <v>93</v>
      </c>
      <c r="W834" s="35">
        <v>31</v>
      </c>
      <c r="X834" s="58">
        <v>22145.93125758</v>
      </c>
      <c r="Y834" s="58">
        <v>11073</v>
      </c>
    </row>
    <row r="835" spans="1:25" s="58" customFormat="1" ht="12">
      <c r="A835" s="56">
        <v>494</v>
      </c>
      <c r="B835" s="35">
        <v>494093035</v>
      </c>
      <c r="C835" s="37" t="s">
        <v>546</v>
      </c>
      <c r="D835" s="38">
        <v>0</v>
      </c>
      <c r="E835" s="38">
        <v>0</v>
      </c>
      <c r="F835" s="38">
        <v>0</v>
      </c>
      <c r="G835" s="38">
        <v>2</v>
      </c>
      <c r="H835" s="38">
        <v>2</v>
      </c>
      <c r="I835" s="38">
        <v>1</v>
      </c>
      <c r="J835" s="38">
        <v>0</v>
      </c>
      <c r="K835" s="57">
        <v>0.19500000000000001</v>
      </c>
      <c r="L835" s="38">
        <v>0</v>
      </c>
      <c r="M835" s="38">
        <v>1</v>
      </c>
      <c r="N835" s="38">
        <v>0</v>
      </c>
      <c r="O835" s="38">
        <v>0</v>
      </c>
      <c r="P835" s="38">
        <v>5</v>
      </c>
      <c r="Q835" s="38">
        <v>5</v>
      </c>
      <c r="R835" s="57">
        <v>1.0429999999999999</v>
      </c>
      <c r="S835" s="38">
        <v>11</v>
      </c>
      <c r="T835" s="35"/>
      <c r="U835" s="35">
        <v>494</v>
      </c>
      <c r="V835" s="35">
        <v>93</v>
      </c>
      <c r="W835" s="35">
        <v>35</v>
      </c>
      <c r="X835" s="58">
        <v>95739.352323950006</v>
      </c>
      <c r="Y835" s="58">
        <v>19148</v>
      </c>
    </row>
    <row r="836" spans="1:25" s="58" customFormat="1" ht="12">
      <c r="A836" s="56">
        <v>494</v>
      </c>
      <c r="B836" s="35">
        <v>494093049</v>
      </c>
      <c r="C836" s="37" t="s">
        <v>546</v>
      </c>
      <c r="D836" s="38">
        <v>0</v>
      </c>
      <c r="E836" s="38">
        <v>0</v>
      </c>
      <c r="F836" s="38">
        <v>0</v>
      </c>
      <c r="G836" s="38">
        <v>0</v>
      </c>
      <c r="H836" s="38">
        <v>1</v>
      </c>
      <c r="I836" s="38">
        <v>1</v>
      </c>
      <c r="J836" s="38">
        <v>0</v>
      </c>
      <c r="K836" s="57">
        <v>7.8E-2</v>
      </c>
      <c r="L836" s="38">
        <v>0</v>
      </c>
      <c r="M836" s="38">
        <v>0</v>
      </c>
      <c r="N836" s="38">
        <v>0</v>
      </c>
      <c r="O836" s="38">
        <v>0</v>
      </c>
      <c r="P836" s="38">
        <v>2</v>
      </c>
      <c r="Q836" s="38">
        <v>2</v>
      </c>
      <c r="R836" s="57">
        <v>1.0429999999999999</v>
      </c>
      <c r="S836" s="38">
        <v>8</v>
      </c>
      <c r="T836" s="35"/>
      <c r="U836" s="35">
        <v>494</v>
      </c>
      <c r="V836" s="35">
        <v>93</v>
      </c>
      <c r="W836" s="35">
        <v>49</v>
      </c>
      <c r="X836" s="58">
        <v>35534.913947579997</v>
      </c>
      <c r="Y836" s="58">
        <v>17767</v>
      </c>
    </row>
    <row r="837" spans="1:25" s="58" customFormat="1" ht="12">
      <c r="A837" s="56">
        <v>494</v>
      </c>
      <c r="B837" s="35">
        <v>494093056</v>
      </c>
      <c r="C837" s="37" t="s">
        <v>546</v>
      </c>
      <c r="D837" s="38">
        <v>0</v>
      </c>
      <c r="E837" s="38">
        <v>0</v>
      </c>
      <c r="F837" s="38">
        <v>0</v>
      </c>
      <c r="G837" s="38">
        <v>0</v>
      </c>
      <c r="H837" s="38">
        <v>1</v>
      </c>
      <c r="I837" s="38">
        <v>0</v>
      </c>
      <c r="J837" s="38">
        <v>0</v>
      </c>
      <c r="K837" s="57">
        <v>3.9E-2</v>
      </c>
      <c r="L837" s="38">
        <v>0</v>
      </c>
      <c r="M837" s="38">
        <v>0</v>
      </c>
      <c r="N837" s="38">
        <v>0</v>
      </c>
      <c r="O837" s="38">
        <v>0</v>
      </c>
      <c r="P837" s="38">
        <v>0</v>
      </c>
      <c r="Q837" s="38">
        <v>1</v>
      </c>
      <c r="R837" s="57">
        <v>1.0429999999999999</v>
      </c>
      <c r="S837" s="38">
        <v>4</v>
      </c>
      <c r="T837" s="35"/>
      <c r="U837" s="35">
        <v>494</v>
      </c>
      <c r="V837" s="35">
        <v>93</v>
      </c>
      <c r="W837" s="35">
        <v>56</v>
      </c>
      <c r="X837" s="58">
        <v>10679.444558789999</v>
      </c>
      <c r="Y837" s="58">
        <v>10679</v>
      </c>
    </row>
    <row r="838" spans="1:25" s="58" customFormat="1" ht="12">
      <c r="A838" s="56">
        <v>494</v>
      </c>
      <c r="B838" s="35">
        <v>494093057</v>
      </c>
      <c r="C838" s="37" t="s">
        <v>546</v>
      </c>
      <c r="D838" s="38">
        <v>0</v>
      </c>
      <c r="E838" s="38">
        <v>0</v>
      </c>
      <c r="F838" s="38">
        <v>5</v>
      </c>
      <c r="G838" s="38">
        <v>38</v>
      </c>
      <c r="H838" s="38">
        <v>15</v>
      </c>
      <c r="I838" s="38">
        <v>19</v>
      </c>
      <c r="J838" s="38">
        <v>0</v>
      </c>
      <c r="K838" s="57">
        <v>3.0030000000000001</v>
      </c>
      <c r="L838" s="38">
        <v>0</v>
      </c>
      <c r="M838" s="38">
        <v>16</v>
      </c>
      <c r="N838" s="38">
        <v>4</v>
      </c>
      <c r="O838" s="38">
        <v>3</v>
      </c>
      <c r="P838" s="38">
        <v>54</v>
      </c>
      <c r="Q838" s="38">
        <v>77</v>
      </c>
      <c r="R838" s="57">
        <v>1.0429999999999999</v>
      </c>
      <c r="S838" s="38">
        <v>12</v>
      </c>
      <c r="T838" s="35"/>
      <c r="U838" s="35">
        <v>494</v>
      </c>
      <c r="V838" s="35">
        <v>93</v>
      </c>
      <c r="W838" s="35">
        <v>57</v>
      </c>
      <c r="X838" s="58">
        <v>1367620.52623683</v>
      </c>
      <c r="Y838" s="58">
        <v>17761</v>
      </c>
    </row>
    <row r="839" spans="1:25" s="58" customFormat="1" ht="12">
      <c r="A839" s="56">
        <v>494</v>
      </c>
      <c r="B839" s="35">
        <v>494093071</v>
      </c>
      <c r="C839" s="37" t="s">
        <v>546</v>
      </c>
      <c r="D839" s="38">
        <v>0</v>
      </c>
      <c r="E839" s="38">
        <v>0</v>
      </c>
      <c r="F839" s="38">
        <v>0</v>
      </c>
      <c r="G839" s="38">
        <v>1</v>
      </c>
      <c r="H839" s="38">
        <v>3</v>
      </c>
      <c r="I839" s="38">
        <v>1</v>
      </c>
      <c r="J839" s="38">
        <v>0</v>
      </c>
      <c r="K839" s="57">
        <v>0.19500000000000001</v>
      </c>
      <c r="L839" s="38">
        <v>0</v>
      </c>
      <c r="M839" s="38">
        <v>0</v>
      </c>
      <c r="N839" s="38">
        <v>1</v>
      </c>
      <c r="O839" s="38">
        <v>0</v>
      </c>
      <c r="P839" s="38">
        <v>0</v>
      </c>
      <c r="Q839" s="38">
        <v>5</v>
      </c>
      <c r="R839" s="57">
        <v>1.0429999999999999</v>
      </c>
      <c r="S839" s="38">
        <v>5</v>
      </c>
      <c r="T839" s="35"/>
      <c r="U839" s="35">
        <v>494</v>
      </c>
      <c r="V839" s="35">
        <v>93</v>
      </c>
      <c r="W839" s="35">
        <v>71</v>
      </c>
      <c r="X839" s="58">
        <v>58769.214133950009</v>
      </c>
      <c r="Y839" s="58">
        <v>11754</v>
      </c>
    </row>
    <row r="840" spans="1:25" s="58" customFormat="1" ht="12">
      <c r="A840" s="56">
        <v>494</v>
      </c>
      <c r="B840" s="35">
        <v>494093093</v>
      </c>
      <c r="C840" s="37" t="s">
        <v>546</v>
      </c>
      <c r="D840" s="38">
        <v>0</v>
      </c>
      <c r="E840" s="38">
        <v>0</v>
      </c>
      <c r="F840" s="38">
        <v>27</v>
      </c>
      <c r="G840" s="38">
        <v>108</v>
      </c>
      <c r="H840" s="38">
        <v>64</v>
      </c>
      <c r="I840" s="38">
        <v>79</v>
      </c>
      <c r="J840" s="38">
        <v>0</v>
      </c>
      <c r="K840" s="57">
        <v>10.842000000000001</v>
      </c>
      <c r="L840" s="38">
        <v>0</v>
      </c>
      <c r="M840" s="38">
        <v>61</v>
      </c>
      <c r="N840" s="38">
        <v>12</v>
      </c>
      <c r="O840" s="38">
        <v>5</v>
      </c>
      <c r="P840" s="38">
        <v>178</v>
      </c>
      <c r="Q840" s="38">
        <v>278</v>
      </c>
      <c r="R840" s="57">
        <v>1.0429999999999999</v>
      </c>
      <c r="S840" s="38">
        <v>11</v>
      </c>
      <c r="T840" s="35"/>
      <c r="U840" s="35">
        <v>494</v>
      </c>
      <c r="V840" s="35">
        <v>93</v>
      </c>
      <c r="W840" s="35">
        <v>93</v>
      </c>
      <c r="X840" s="58">
        <v>4708718.329433619</v>
      </c>
      <c r="Y840" s="58">
        <v>16938</v>
      </c>
    </row>
    <row r="841" spans="1:25" s="58" customFormat="1" ht="12">
      <c r="A841" s="56">
        <v>494</v>
      </c>
      <c r="B841" s="35">
        <v>494093097</v>
      </c>
      <c r="C841" s="37" t="s">
        <v>546</v>
      </c>
      <c r="D841" s="38">
        <v>0</v>
      </c>
      <c r="E841" s="38">
        <v>0</v>
      </c>
      <c r="F841" s="38">
        <v>0</v>
      </c>
      <c r="G841" s="38">
        <v>1</v>
      </c>
      <c r="H841" s="38">
        <v>1</v>
      </c>
      <c r="I841" s="38">
        <v>0</v>
      </c>
      <c r="J841" s="38">
        <v>0</v>
      </c>
      <c r="K841" s="57">
        <v>7.8E-2</v>
      </c>
      <c r="L841" s="38">
        <v>0</v>
      </c>
      <c r="M841" s="38">
        <v>1</v>
      </c>
      <c r="N841" s="38">
        <v>1</v>
      </c>
      <c r="O841" s="38">
        <v>0</v>
      </c>
      <c r="P841" s="38">
        <v>2</v>
      </c>
      <c r="Q841" s="38">
        <v>2</v>
      </c>
      <c r="R841" s="57">
        <v>1.0429999999999999</v>
      </c>
      <c r="S841" s="38">
        <v>11</v>
      </c>
      <c r="T841" s="35"/>
      <c r="U841" s="35">
        <v>494</v>
      </c>
      <c r="V841" s="35">
        <v>93</v>
      </c>
      <c r="W841" s="35">
        <v>97</v>
      </c>
      <c r="X841" s="58">
        <v>42265.053107579995</v>
      </c>
      <c r="Y841" s="58">
        <v>21133</v>
      </c>
    </row>
    <row r="842" spans="1:25" s="58" customFormat="1" ht="12">
      <c r="A842" s="56">
        <v>494</v>
      </c>
      <c r="B842" s="35">
        <v>494093128</v>
      </c>
      <c r="C842" s="37" t="s">
        <v>546</v>
      </c>
      <c r="D842" s="38">
        <v>0</v>
      </c>
      <c r="E842" s="38">
        <v>0</v>
      </c>
      <c r="F842" s="38">
        <v>0</v>
      </c>
      <c r="G842" s="38">
        <v>0</v>
      </c>
      <c r="H842" s="38">
        <v>1</v>
      </c>
      <c r="I842" s="38">
        <v>0</v>
      </c>
      <c r="J842" s="38">
        <v>0</v>
      </c>
      <c r="K842" s="57">
        <v>3.9E-2</v>
      </c>
      <c r="L842" s="38">
        <v>0</v>
      </c>
      <c r="M842" s="38">
        <v>0</v>
      </c>
      <c r="N842" s="38">
        <v>0</v>
      </c>
      <c r="O842" s="38">
        <v>0</v>
      </c>
      <c r="P842" s="38">
        <v>0</v>
      </c>
      <c r="Q842" s="38">
        <v>1</v>
      </c>
      <c r="R842" s="57">
        <v>1.0429999999999999</v>
      </c>
      <c r="S842" s="38">
        <v>10</v>
      </c>
      <c r="T842" s="35"/>
      <c r="U842" s="35">
        <v>494</v>
      </c>
      <c r="V842" s="35">
        <v>93</v>
      </c>
      <c r="W842" s="35">
        <v>128</v>
      </c>
      <c r="X842" s="58">
        <v>10679.444558789999</v>
      </c>
      <c r="Y842" s="58">
        <v>10679</v>
      </c>
    </row>
    <row r="843" spans="1:25" s="58" customFormat="1" ht="12">
      <c r="A843" s="56">
        <v>494</v>
      </c>
      <c r="B843" s="35">
        <v>494093149</v>
      </c>
      <c r="C843" s="37" t="s">
        <v>546</v>
      </c>
      <c r="D843" s="38">
        <v>0</v>
      </c>
      <c r="E843" s="38">
        <v>0</v>
      </c>
      <c r="F843" s="38">
        <v>0</v>
      </c>
      <c r="G843" s="38">
        <v>1</v>
      </c>
      <c r="H843" s="38">
        <v>2</v>
      </c>
      <c r="I843" s="38">
        <v>0</v>
      </c>
      <c r="J843" s="38">
        <v>0</v>
      </c>
      <c r="K843" s="57">
        <v>0.11700000000000001</v>
      </c>
      <c r="L843" s="38">
        <v>0</v>
      </c>
      <c r="M843" s="38">
        <v>1</v>
      </c>
      <c r="N843" s="38">
        <v>0</v>
      </c>
      <c r="O843" s="38">
        <v>0</v>
      </c>
      <c r="P843" s="38">
        <v>3</v>
      </c>
      <c r="Q843" s="38">
        <v>3</v>
      </c>
      <c r="R843" s="57">
        <v>1.0429999999999999</v>
      </c>
      <c r="S843" s="38">
        <v>12</v>
      </c>
      <c r="T843" s="35"/>
      <c r="U843" s="35">
        <v>494</v>
      </c>
      <c r="V843" s="35">
        <v>93</v>
      </c>
      <c r="W843" s="35">
        <v>149</v>
      </c>
      <c r="X843" s="58">
        <v>58852.702716370004</v>
      </c>
      <c r="Y843" s="58">
        <v>19618</v>
      </c>
    </row>
    <row r="844" spans="1:25" s="58" customFormat="1" ht="12">
      <c r="A844" s="56">
        <v>494</v>
      </c>
      <c r="B844" s="35">
        <v>494093163</v>
      </c>
      <c r="C844" s="37" t="s">
        <v>546</v>
      </c>
      <c r="D844" s="38">
        <v>0</v>
      </c>
      <c r="E844" s="38">
        <v>0</v>
      </c>
      <c r="F844" s="38">
        <v>1</v>
      </c>
      <c r="G844" s="38">
        <v>9</v>
      </c>
      <c r="H844" s="38">
        <v>4</v>
      </c>
      <c r="I844" s="38">
        <v>3</v>
      </c>
      <c r="J844" s="38">
        <v>0</v>
      </c>
      <c r="K844" s="57">
        <v>0.66300000000000003</v>
      </c>
      <c r="L844" s="38">
        <v>0</v>
      </c>
      <c r="M844" s="38">
        <v>4</v>
      </c>
      <c r="N844" s="38">
        <v>0</v>
      </c>
      <c r="O844" s="38">
        <v>0</v>
      </c>
      <c r="P844" s="38">
        <v>15</v>
      </c>
      <c r="Q844" s="38">
        <v>17</v>
      </c>
      <c r="R844" s="57">
        <v>1.0429999999999999</v>
      </c>
      <c r="S844" s="38">
        <v>11</v>
      </c>
      <c r="T844" s="35"/>
      <c r="U844" s="35">
        <v>494</v>
      </c>
      <c r="V844" s="35">
        <v>93</v>
      </c>
      <c r="W844" s="35">
        <v>163</v>
      </c>
      <c r="X844" s="58">
        <v>312918.25945943</v>
      </c>
      <c r="Y844" s="58">
        <v>18407</v>
      </c>
    </row>
    <row r="845" spans="1:25" s="58" customFormat="1" ht="12">
      <c r="A845" s="56">
        <v>494</v>
      </c>
      <c r="B845" s="35">
        <v>494093165</v>
      </c>
      <c r="C845" s="37" t="s">
        <v>546</v>
      </c>
      <c r="D845" s="38">
        <v>0</v>
      </c>
      <c r="E845" s="38">
        <v>0</v>
      </c>
      <c r="F845" s="38">
        <v>0</v>
      </c>
      <c r="G845" s="38">
        <v>9</v>
      </c>
      <c r="H845" s="38">
        <v>16</v>
      </c>
      <c r="I845" s="38">
        <v>12</v>
      </c>
      <c r="J845" s="38">
        <v>0</v>
      </c>
      <c r="K845" s="57">
        <v>1.4430000000000001</v>
      </c>
      <c r="L845" s="38">
        <v>0</v>
      </c>
      <c r="M845" s="38">
        <v>3</v>
      </c>
      <c r="N845" s="38">
        <v>3</v>
      </c>
      <c r="O845" s="38">
        <v>1</v>
      </c>
      <c r="P845" s="38">
        <v>22</v>
      </c>
      <c r="Q845" s="38">
        <v>37</v>
      </c>
      <c r="R845" s="57">
        <v>1.0429999999999999</v>
      </c>
      <c r="S845" s="38">
        <v>10</v>
      </c>
      <c r="T845" s="35"/>
      <c r="U845" s="35">
        <v>494</v>
      </c>
      <c r="V845" s="35">
        <v>93</v>
      </c>
      <c r="W845" s="35">
        <v>165</v>
      </c>
      <c r="X845" s="58">
        <v>593278.03088523005</v>
      </c>
      <c r="Y845" s="58">
        <v>16035</v>
      </c>
    </row>
    <row r="846" spans="1:25" s="58" customFormat="1" ht="12">
      <c r="A846" s="56">
        <v>494</v>
      </c>
      <c r="B846" s="35">
        <v>494093176</v>
      </c>
      <c r="C846" s="37" t="s">
        <v>546</v>
      </c>
      <c r="D846" s="38">
        <v>0</v>
      </c>
      <c r="E846" s="38">
        <v>0</v>
      </c>
      <c r="F846" s="38">
        <v>2</v>
      </c>
      <c r="G846" s="38">
        <v>6</v>
      </c>
      <c r="H846" s="38">
        <v>2</v>
      </c>
      <c r="I846" s="38">
        <v>0</v>
      </c>
      <c r="J846" s="38">
        <v>0</v>
      </c>
      <c r="K846" s="57">
        <v>0.39</v>
      </c>
      <c r="L846" s="38">
        <v>0</v>
      </c>
      <c r="M846" s="38">
        <v>2</v>
      </c>
      <c r="N846" s="38">
        <v>0</v>
      </c>
      <c r="O846" s="38">
        <v>0</v>
      </c>
      <c r="P846" s="38">
        <v>10</v>
      </c>
      <c r="Q846" s="38">
        <v>10</v>
      </c>
      <c r="R846" s="57">
        <v>1.0429999999999999</v>
      </c>
      <c r="S846" s="38">
        <v>8</v>
      </c>
      <c r="T846" s="35"/>
      <c r="U846" s="35">
        <v>494</v>
      </c>
      <c r="V846" s="35">
        <v>93</v>
      </c>
      <c r="W846" s="35">
        <v>176</v>
      </c>
      <c r="X846" s="58">
        <v>176423.67712790001</v>
      </c>
      <c r="Y846" s="58">
        <v>17642</v>
      </c>
    </row>
    <row r="847" spans="1:25" s="58" customFormat="1" ht="12">
      <c r="A847" s="56">
        <v>494</v>
      </c>
      <c r="B847" s="35">
        <v>494093178</v>
      </c>
      <c r="C847" s="37" t="s">
        <v>546</v>
      </c>
      <c r="D847" s="38">
        <v>0</v>
      </c>
      <c r="E847" s="38">
        <v>0</v>
      </c>
      <c r="F847" s="38">
        <v>0</v>
      </c>
      <c r="G847" s="38">
        <v>1</v>
      </c>
      <c r="H847" s="38">
        <v>1</v>
      </c>
      <c r="I847" s="38">
        <v>0</v>
      </c>
      <c r="J847" s="38">
        <v>0</v>
      </c>
      <c r="K847" s="57">
        <v>7.8E-2</v>
      </c>
      <c r="L847" s="38">
        <v>0</v>
      </c>
      <c r="M847" s="38">
        <v>0</v>
      </c>
      <c r="N847" s="38">
        <v>0</v>
      </c>
      <c r="O847" s="38">
        <v>0</v>
      </c>
      <c r="P847" s="38">
        <v>0</v>
      </c>
      <c r="Q847" s="38">
        <v>2</v>
      </c>
      <c r="R847" s="57">
        <v>1.0429999999999999</v>
      </c>
      <c r="S847" s="38">
        <v>4</v>
      </c>
      <c r="T847" s="35"/>
      <c r="U847" s="35">
        <v>494</v>
      </c>
      <c r="V847" s="35">
        <v>93</v>
      </c>
      <c r="W847" s="35">
        <v>178</v>
      </c>
      <c r="X847" s="58">
        <v>21752.410187580001</v>
      </c>
      <c r="Y847" s="58">
        <v>10876</v>
      </c>
    </row>
    <row r="848" spans="1:25" s="58" customFormat="1" ht="12">
      <c r="A848" s="56">
        <v>494</v>
      </c>
      <c r="B848" s="35">
        <v>494093181</v>
      </c>
      <c r="C848" s="37" t="s">
        <v>546</v>
      </c>
      <c r="D848" s="38">
        <v>0</v>
      </c>
      <c r="E848" s="38">
        <v>0</v>
      </c>
      <c r="F848" s="38">
        <v>0</v>
      </c>
      <c r="G848" s="38">
        <v>2</v>
      </c>
      <c r="H848" s="38">
        <v>2</v>
      </c>
      <c r="I848" s="38">
        <v>2</v>
      </c>
      <c r="J848" s="38">
        <v>0</v>
      </c>
      <c r="K848" s="57">
        <v>0.23400000000000001</v>
      </c>
      <c r="L848" s="38">
        <v>0</v>
      </c>
      <c r="M848" s="38">
        <v>1</v>
      </c>
      <c r="N848" s="38">
        <v>0</v>
      </c>
      <c r="O848" s="38">
        <v>0</v>
      </c>
      <c r="P848" s="38">
        <v>6</v>
      </c>
      <c r="Q848" s="38">
        <v>6</v>
      </c>
      <c r="R848" s="57">
        <v>1.0429999999999999</v>
      </c>
      <c r="S848" s="38">
        <v>10</v>
      </c>
      <c r="T848" s="35"/>
      <c r="U848" s="35">
        <v>494</v>
      </c>
      <c r="V848" s="35">
        <v>93</v>
      </c>
      <c r="W848" s="35">
        <v>181</v>
      </c>
      <c r="X848" s="58">
        <v>112652.99969273998</v>
      </c>
      <c r="Y848" s="58">
        <v>18775</v>
      </c>
    </row>
    <row r="849" spans="1:25" s="58" customFormat="1" ht="12">
      <c r="A849" s="56">
        <v>494</v>
      </c>
      <c r="B849" s="35">
        <v>494093229</v>
      </c>
      <c r="C849" s="37" t="s">
        <v>546</v>
      </c>
      <c r="D849" s="38">
        <v>0</v>
      </c>
      <c r="E849" s="38">
        <v>0</v>
      </c>
      <c r="F849" s="38">
        <v>0</v>
      </c>
      <c r="G849" s="38">
        <v>2</v>
      </c>
      <c r="H849" s="38">
        <v>2</v>
      </c>
      <c r="I849" s="38">
        <v>1</v>
      </c>
      <c r="J849" s="38">
        <v>0</v>
      </c>
      <c r="K849" s="57">
        <v>0.19500000000000001</v>
      </c>
      <c r="L849" s="38">
        <v>0</v>
      </c>
      <c r="M849" s="38">
        <v>0</v>
      </c>
      <c r="N849" s="38">
        <v>0</v>
      </c>
      <c r="O849" s="38">
        <v>0</v>
      </c>
      <c r="P849" s="38">
        <v>3</v>
      </c>
      <c r="Q849" s="38">
        <v>5</v>
      </c>
      <c r="R849" s="57">
        <v>1.0429999999999999</v>
      </c>
      <c r="S849" s="38">
        <v>9</v>
      </c>
      <c r="T849" s="35"/>
      <c r="U849" s="35">
        <v>494</v>
      </c>
      <c r="V849" s="35">
        <v>93</v>
      </c>
      <c r="W849" s="35">
        <v>229</v>
      </c>
      <c r="X849" s="58">
        <v>75561.266153949997</v>
      </c>
      <c r="Y849" s="58">
        <v>15112</v>
      </c>
    </row>
    <row r="850" spans="1:25" s="58" customFormat="1" ht="12">
      <c r="A850" s="56">
        <v>494</v>
      </c>
      <c r="B850" s="35">
        <v>494093248</v>
      </c>
      <c r="C850" s="37" t="s">
        <v>546</v>
      </c>
      <c r="D850" s="38">
        <v>0</v>
      </c>
      <c r="E850" s="38">
        <v>0</v>
      </c>
      <c r="F850" s="38">
        <v>27</v>
      </c>
      <c r="G850" s="38">
        <v>124</v>
      </c>
      <c r="H850" s="38">
        <v>68</v>
      </c>
      <c r="I850" s="38">
        <v>86</v>
      </c>
      <c r="J850" s="38">
        <v>0</v>
      </c>
      <c r="K850" s="57">
        <v>11.895</v>
      </c>
      <c r="L850" s="38">
        <v>0</v>
      </c>
      <c r="M850" s="38">
        <v>55</v>
      </c>
      <c r="N850" s="38">
        <v>10</v>
      </c>
      <c r="O850" s="38">
        <v>5</v>
      </c>
      <c r="P850" s="38">
        <v>203</v>
      </c>
      <c r="Q850" s="38">
        <v>305</v>
      </c>
      <c r="R850" s="57">
        <v>1.0429999999999999</v>
      </c>
      <c r="S850" s="38">
        <v>11</v>
      </c>
      <c r="T850" s="35"/>
      <c r="U850" s="35">
        <v>494</v>
      </c>
      <c r="V850" s="35">
        <v>93</v>
      </c>
      <c r="W850" s="35">
        <v>248</v>
      </c>
      <c r="X850" s="58">
        <v>5178077.0578109501</v>
      </c>
      <c r="Y850" s="58">
        <v>16977</v>
      </c>
    </row>
    <row r="851" spans="1:25" s="58" customFormat="1" ht="12">
      <c r="A851" s="56">
        <v>494</v>
      </c>
      <c r="B851" s="35">
        <v>494093262</v>
      </c>
      <c r="C851" s="37" t="s">
        <v>546</v>
      </c>
      <c r="D851" s="38">
        <v>0</v>
      </c>
      <c r="E851" s="38">
        <v>0</v>
      </c>
      <c r="F851" s="38">
        <v>0</v>
      </c>
      <c r="G851" s="38">
        <v>6</v>
      </c>
      <c r="H851" s="38">
        <v>4</v>
      </c>
      <c r="I851" s="38">
        <v>3</v>
      </c>
      <c r="J851" s="38">
        <v>0</v>
      </c>
      <c r="K851" s="57">
        <v>0.50700000000000001</v>
      </c>
      <c r="L851" s="38">
        <v>0</v>
      </c>
      <c r="M851" s="38">
        <v>1</v>
      </c>
      <c r="N851" s="38">
        <v>0</v>
      </c>
      <c r="O851" s="38">
        <v>0</v>
      </c>
      <c r="P851" s="38">
        <v>7</v>
      </c>
      <c r="Q851" s="38">
        <v>13</v>
      </c>
      <c r="R851" s="57">
        <v>1.0429999999999999</v>
      </c>
      <c r="S851" s="38">
        <v>9</v>
      </c>
      <c r="T851" s="35"/>
      <c r="U851" s="35">
        <v>494</v>
      </c>
      <c r="V851" s="35">
        <v>93</v>
      </c>
      <c r="W851" s="35">
        <v>262</v>
      </c>
      <c r="X851" s="58">
        <v>195220.58296427</v>
      </c>
      <c r="Y851" s="58">
        <v>15017</v>
      </c>
    </row>
    <row r="852" spans="1:25" s="58" customFormat="1" ht="12">
      <c r="A852" s="56">
        <v>494</v>
      </c>
      <c r="B852" s="35">
        <v>494093284</v>
      </c>
      <c r="C852" s="37" t="s">
        <v>546</v>
      </c>
      <c r="D852" s="38">
        <v>0</v>
      </c>
      <c r="E852" s="38">
        <v>0</v>
      </c>
      <c r="F852" s="38">
        <v>1</v>
      </c>
      <c r="G852" s="38">
        <v>3</v>
      </c>
      <c r="H852" s="38">
        <v>0</v>
      </c>
      <c r="I852" s="38">
        <v>0</v>
      </c>
      <c r="J852" s="38">
        <v>0</v>
      </c>
      <c r="K852" s="57">
        <v>0.156</v>
      </c>
      <c r="L852" s="38">
        <v>0</v>
      </c>
      <c r="M852" s="38">
        <v>2</v>
      </c>
      <c r="N852" s="38">
        <v>0</v>
      </c>
      <c r="O852" s="38">
        <v>0</v>
      </c>
      <c r="P852" s="38">
        <v>1</v>
      </c>
      <c r="Q852" s="38">
        <v>4</v>
      </c>
      <c r="R852" s="57">
        <v>1.0429999999999999</v>
      </c>
      <c r="S852" s="38">
        <v>5</v>
      </c>
      <c r="T852" s="35"/>
      <c r="U852" s="35">
        <v>494</v>
      </c>
      <c r="V852" s="35">
        <v>93</v>
      </c>
      <c r="W852" s="35">
        <v>284</v>
      </c>
      <c r="X852" s="58">
        <v>54770.39819516</v>
      </c>
      <c r="Y852" s="58">
        <v>13693</v>
      </c>
    </row>
    <row r="853" spans="1:25" s="58" customFormat="1" ht="12">
      <c r="A853" s="56">
        <v>494</v>
      </c>
      <c r="B853" s="35">
        <v>494093291</v>
      </c>
      <c r="C853" s="37" t="s">
        <v>546</v>
      </c>
      <c r="D853" s="38">
        <v>0</v>
      </c>
      <c r="E853" s="38">
        <v>0</v>
      </c>
      <c r="F853" s="38">
        <v>0</v>
      </c>
      <c r="G853" s="38">
        <v>0</v>
      </c>
      <c r="H853" s="38">
        <v>1</v>
      </c>
      <c r="I853" s="38">
        <v>1</v>
      </c>
      <c r="J853" s="38">
        <v>0</v>
      </c>
      <c r="K853" s="57">
        <v>7.8E-2</v>
      </c>
      <c r="L853" s="38">
        <v>0</v>
      </c>
      <c r="M853" s="38">
        <v>0</v>
      </c>
      <c r="N853" s="38">
        <v>0</v>
      </c>
      <c r="O853" s="38">
        <v>0</v>
      </c>
      <c r="P853" s="38">
        <v>2</v>
      </c>
      <c r="Q853" s="38">
        <v>2</v>
      </c>
      <c r="R853" s="57">
        <v>1.0429999999999999</v>
      </c>
      <c r="S853" s="38">
        <v>5</v>
      </c>
      <c r="T853" s="35"/>
      <c r="U853" s="35">
        <v>494</v>
      </c>
      <c r="V853" s="35">
        <v>93</v>
      </c>
      <c r="W853" s="35">
        <v>291</v>
      </c>
      <c r="X853" s="58">
        <v>33123.129127579996</v>
      </c>
      <c r="Y853" s="58">
        <v>16562</v>
      </c>
    </row>
    <row r="854" spans="1:25" s="58" customFormat="1" ht="12">
      <c r="A854" s="56">
        <v>494</v>
      </c>
      <c r="B854" s="35">
        <v>494093293</v>
      </c>
      <c r="C854" s="37" t="s">
        <v>546</v>
      </c>
      <c r="D854" s="38">
        <v>0</v>
      </c>
      <c r="E854" s="38">
        <v>0</v>
      </c>
      <c r="F854" s="38">
        <v>0</v>
      </c>
      <c r="G854" s="38">
        <v>1</v>
      </c>
      <c r="H854" s="38">
        <v>0</v>
      </c>
      <c r="I854" s="38">
        <v>0</v>
      </c>
      <c r="J854" s="38">
        <v>0</v>
      </c>
      <c r="K854" s="57">
        <v>3.9E-2</v>
      </c>
      <c r="L854" s="38">
        <v>0</v>
      </c>
      <c r="M854" s="38">
        <v>0</v>
      </c>
      <c r="N854" s="38">
        <v>0</v>
      </c>
      <c r="O854" s="38">
        <v>0</v>
      </c>
      <c r="P854" s="38">
        <v>1</v>
      </c>
      <c r="Q854" s="38">
        <v>1</v>
      </c>
      <c r="R854" s="57">
        <v>1.0429999999999999</v>
      </c>
      <c r="S854" s="38">
        <v>10</v>
      </c>
      <c r="T854" s="35"/>
      <c r="U854" s="35">
        <v>494</v>
      </c>
      <c r="V854" s="35">
        <v>93</v>
      </c>
      <c r="W854" s="35">
        <v>293</v>
      </c>
      <c r="X854" s="58">
        <v>17905.189618790002</v>
      </c>
      <c r="Y854" s="58">
        <v>17905</v>
      </c>
    </row>
    <row r="855" spans="1:25" s="58" customFormat="1" ht="12">
      <c r="A855" s="56">
        <v>494</v>
      </c>
      <c r="B855" s="35">
        <v>494093295</v>
      </c>
      <c r="C855" s="37" t="s">
        <v>546</v>
      </c>
      <c r="D855" s="38">
        <v>0</v>
      </c>
      <c r="E855" s="38">
        <v>0</v>
      </c>
      <c r="F855" s="38">
        <v>0</v>
      </c>
      <c r="G855" s="38">
        <v>0</v>
      </c>
      <c r="H855" s="38">
        <v>0</v>
      </c>
      <c r="I855" s="38">
        <v>1</v>
      </c>
      <c r="J855" s="38">
        <v>0</v>
      </c>
      <c r="K855" s="57">
        <v>3.9E-2</v>
      </c>
      <c r="L855" s="38">
        <v>0</v>
      </c>
      <c r="M855" s="38">
        <v>0</v>
      </c>
      <c r="N855" s="38">
        <v>0</v>
      </c>
      <c r="O855" s="38">
        <v>0</v>
      </c>
      <c r="P855" s="38">
        <v>0</v>
      </c>
      <c r="Q855" s="38">
        <v>1</v>
      </c>
      <c r="R855" s="57">
        <v>1.0429999999999999</v>
      </c>
      <c r="S855" s="38">
        <v>5</v>
      </c>
      <c r="T855" s="35"/>
      <c r="U855" s="35">
        <v>494</v>
      </c>
      <c r="V855" s="35">
        <v>93</v>
      </c>
      <c r="W855" s="35">
        <v>295</v>
      </c>
      <c r="X855" s="58">
        <v>12666.14842879</v>
      </c>
      <c r="Y855" s="58">
        <v>12666</v>
      </c>
    </row>
    <row r="856" spans="1:25" s="58" customFormat="1" ht="12">
      <c r="A856" s="56">
        <v>494</v>
      </c>
      <c r="B856" s="35">
        <v>494093346</v>
      </c>
      <c r="C856" s="37" t="s">
        <v>546</v>
      </c>
      <c r="D856" s="38">
        <v>0</v>
      </c>
      <c r="E856" s="38">
        <v>0</v>
      </c>
      <c r="F856" s="38">
        <v>0</v>
      </c>
      <c r="G856" s="38">
        <v>0</v>
      </c>
      <c r="H856" s="38">
        <v>1</v>
      </c>
      <c r="I856" s="38">
        <v>0</v>
      </c>
      <c r="J856" s="38">
        <v>0</v>
      </c>
      <c r="K856" s="57">
        <v>3.9E-2</v>
      </c>
      <c r="L856" s="38">
        <v>0</v>
      </c>
      <c r="M856" s="38">
        <v>0</v>
      </c>
      <c r="N856" s="38">
        <v>0</v>
      </c>
      <c r="O856" s="38">
        <v>0</v>
      </c>
      <c r="P856" s="38">
        <v>1</v>
      </c>
      <c r="Q856" s="38">
        <v>1</v>
      </c>
      <c r="R856" s="57">
        <v>1.0429999999999999</v>
      </c>
      <c r="S856" s="38">
        <v>8</v>
      </c>
      <c r="T856" s="35"/>
      <c r="U856" s="35">
        <v>494</v>
      </c>
      <c r="V856" s="35">
        <v>93</v>
      </c>
      <c r="W856" s="35">
        <v>346</v>
      </c>
      <c r="X856" s="58">
        <v>16774.10503879</v>
      </c>
      <c r="Y856" s="58">
        <v>16774</v>
      </c>
    </row>
    <row r="857" spans="1:25" s="58" customFormat="1" ht="12">
      <c r="A857" s="56">
        <v>494</v>
      </c>
      <c r="B857" s="35">
        <v>494093347</v>
      </c>
      <c r="C857" s="37" t="s">
        <v>546</v>
      </c>
      <c r="D857" s="38">
        <v>0</v>
      </c>
      <c r="E857" s="38">
        <v>0</v>
      </c>
      <c r="F857" s="38">
        <v>0</v>
      </c>
      <c r="G857" s="38">
        <v>1</v>
      </c>
      <c r="H857" s="38">
        <v>1</v>
      </c>
      <c r="I857" s="38">
        <v>1</v>
      </c>
      <c r="J857" s="38">
        <v>0</v>
      </c>
      <c r="K857" s="57">
        <v>0.11700000000000001</v>
      </c>
      <c r="L857" s="38">
        <v>0</v>
      </c>
      <c r="M857" s="38">
        <v>1</v>
      </c>
      <c r="N857" s="38">
        <v>1</v>
      </c>
      <c r="O857" s="38">
        <v>0</v>
      </c>
      <c r="P857" s="38">
        <v>3</v>
      </c>
      <c r="Q857" s="38">
        <v>3</v>
      </c>
      <c r="R857" s="57">
        <v>1.0429999999999999</v>
      </c>
      <c r="S857" s="38">
        <v>8</v>
      </c>
      <c r="T857" s="35"/>
      <c r="U857" s="35">
        <v>494</v>
      </c>
      <c r="V857" s="35">
        <v>93</v>
      </c>
      <c r="W857" s="35">
        <v>347</v>
      </c>
      <c r="X857" s="58">
        <v>58516.844976370005</v>
      </c>
      <c r="Y857" s="58">
        <v>19506</v>
      </c>
    </row>
    <row r="858" spans="1:25" s="58" customFormat="1" ht="12">
      <c r="A858" s="56">
        <v>496</v>
      </c>
      <c r="B858" s="35">
        <v>496201072</v>
      </c>
      <c r="C858" s="37" t="s">
        <v>547</v>
      </c>
      <c r="D858" s="38">
        <v>0</v>
      </c>
      <c r="E858" s="38">
        <v>0</v>
      </c>
      <c r="F858" s="38">
        <v>0</v>
      </c>
      <c r="G858" s="38">
        <v>0</v>
      </c>
      <c r="H858" s="38">
        <v>0</v>
      </c>
      <c r="I858" s="38">
        <v>3</v>
      </c>
      <c r="J858" s="38">
        <v>0</v>
      </c>
      <c r="K858" s="57">
        <v>0.11700000000000001</v>
      </c>
      <c r="L858" s="38">
        <v>0</v>
      </c>
      <c r="M858" s="38">
        <v>0</v>
      </c>
      <c r="N858" s="38">
        <v>0</v>
      </c>
      <c r="O858" s="38">
        <v>0</v>
      </c>
      <c r="P858" s="38">
        <v>1</v>
      </c>
      <c r="Q858" s="38">
        <v>3</v>
      </c>
      <c r="R858" s="57">
        <v>1</v>
      </c>
      <c r="S858" s="38">
        <v>6</v>
      </c>
      <c r="T858" s="35"/>
      <c r="U858" s="35">
        <v>496</v>
      </c>
      <c r="V858" s="35">
        <v>201</v>
      </c>
      <c r="W858" s="35">
        <v>72</v>
      </c>
      <c r="X858" s="58">
        <v>41887.211040000002</v>
      </c>
      <c r="Y858" s="58">
        <v>13962</v>
      </c>
    </row>
    <row r="859" spans="1:25" s="58" customFormat="1" ht="12">
      <c r="A859" s="56">
        <v>496</v>
      </c>
      <c r="B859" s="35">
        <v>496201095</v>
      </c>
      <c r="C859" s="37" t="s">
        <v>547</v>
      </c>
      <c r="D859" s="38">
        <v>0</v>
      </c>
      <c r="E859" s="38">
        <v>0</v>
      </c>
      <c r="F859" s="38">
        <v>0</v>
      </c>
      <c r="G859" s="38">
        <v>0</v>
      </c>
      <c r="H859" s="38">
        <v>1</v>
      </c>
      <c r="I859" s="38">
        <v>3</v>
      </c>
      <c r="J859" s="38">
        <v>0</v>
      </c>
      <c r="K859" s="57">
        <v>0.156</v>
      </c>
      <c r="L859" s="38">
        <v>0</v>
      </c>
      <c r="M859" s="38">
        <v>0</v>
      </c>
      <c r="N859" s="38">
        <v>0</v>
      </c>
      <c r="O859" s="38">
        <v>0</v>
      </c>
      <c r="P859" s="38">
        <v>4</v>
      </c>
      <c r="Q859" s="38">
        <v>4</v>
      </c>
      <c r="R859" s="57">
        <v>1</v>
      </c>
      <c r="S859" s="38">
        <v>12</v>
      </c>
      <c r="T859" s="35"/>
      <c r="U859" s="35">
        <v>496</v>
      </c>
      <c r="V859" s="35">
        <v>201</v>
      </c>
      <c r="W859" s="35">
        <v>95</v>
      </c>
      <c r="X859" s="58">
        <v>77361.834719999984</v>
      </c>
      <c r="Y859" s="58">
        <v>19340</v>
      </c>
    </row>
    <row r="860" spans="1:25" s="58" customFormat="1" ht="12">
      <c r="A860" s="56">
        <v>496</v>
      </c>
      <c r="B860" s="35">
        <v>496201201</v>
      </c>
      <c r="C860" s="37" t="s">
        <v>547</v>
      </c>
      <c r="D860" s="38">
        <v>0</v>
      </c>
      <c r="E860" s="38">
        <v>0</v>
      </c>
      <c r="F860" s="38">
        <v>0</v>
      </c>
      <c r="G860" s="38">
        <v>77</v>
      </c>
      <c r="H860" s="38">
        <v>261</v>
      </c>
      <c r="I860" s="38">
        <v>153</v>
      </c>
      <c r="J860" s="38">
        <v>0</v>
      </c>
      <c r="K860" s="57">
        <v>19.149000000000001</v>
      </c>
      <c r="L860" s="38">
        <v>0</v>
      </c>
      <c r="M860" s="38">
        <v>13</v>
      </c>
      <c r="N860" s="38">
        <v>22</v>
      </c>
      <c r="O860" s="38">
        <v>12</v>
      </c>
      <c r="P860" s="38">
        <v>394</v>
      </c>
      <c r="Q860" s="38">
        <v>491</v>
      </c>
      <c r="R860" s="57">
        <v>1</v>
      </c>
      <c r="S860" s="38">
        <v>12</v>
      </c>
      <c r="T860" s="35"/>
      <c r="U860" s="35">
        <v>496</v>
      </c>
      <c r="V860" s="35">
        <v>201</v>
      </c>
      <c r="W860" s="35">
        <v>201</v>
      </c>
      <c r="X860" s="58">
        <v>8512504.1368799992</v>
      </c>
      <c r="Y860" s="58">
        <v>17337</v>
      </c>
    </row>
    <row r="861" spans="1:25" s="58" customFormat="1" ht="12">
      <c r="A861" s="56">
        <v>496</v>
      </c>
      <c r="B861" s="35">
        <v>496201331</v>
      </c>
      <c r="C861" s="37" t="s">
        <v>547</v>
      </c>
      <c r="D861" s="38">
        <v>0</v>
      </c>
      <c r="E861" s="38">
        <v>0</v>
      </c>
      <c r="F861" s="38">
        <v>0</v>
      </c>
      <c r="G861" s="38">
        <v>0</v>
      </c>
      <c r="H861" s="38">
        <v>0</v>
      </c>
      <c r="I861" s="38">
        <v>1</v>
      </c>
      <c r="J861" s="38">
        <v>0</v>
      </c>
      <c r="K861" s="57">
        <v>3.9E-2</v>
      </c>
      <c r="L861" s="38">
        <v>0</v>
      </c>
      <c r="M861" s="38">
        <v>0</v>
      </c>
      <c r="N861" s="38">
        <v>0</v>
      </c>
      <c r="O861" s="38">
        <v>0</v>
      </c>
      <c r="P861" s="38">
        <v>0</v>
      </c>
      <c r="Q861" s="38">
        <v>1</v>
      </c>
      <c r="R861" s="57">
        <v>1</v>
      </c>
      <c r="S861" s="38">
        <v>7</v>
      </c>
      <c r="T861" s="35"/>
      <c r="U861" s="35">
        <v>496</v>
      </c>
      <c r="V861" s="35">
        <v>201</v>
      </c>
      <c r="W861" s="35">
        <v>331</v>
      </c>
      <c r="X861" s="58">
        <v>12242.66368</v>
      </c>
      <c r="Y861" s="58">
        <v>12243</v>
      </c>
    </row>
    <row r="862" spans="1:25" s="58" customFormat="1" ht="12">
      <c r="A862" s="56">
        <v>497</v>
      </c>
      <c r="B862" s="35">
        <v>497117005</v>
      </c>
      <c r="C862" s="37" t="s">
        <v>548</v>
      </c>
      <c r="D862" s="38">
        <v>0</v>
      </c>
      <c r="E862" s="38">
        <v>0</v>
      </c>
      <c r="F862" s="38">
        <v>0</v>
      </c>
      <c r="G862" s="38">
        <v>5</v>
      </c>
      <c r="H862" s="38">
        <v>2</v>
      </c>
      <c r="I862" s="38">
        <v>1</v>
      </c>
      <c r="J862" s="38">
        <v>0</v>
      </c>
      <c r="K862" s="57">
        <v>0.312</v>
      </c>
      <c r="L862" s="38">
        <v>0</v>
      </c>
      <c r="M862" s="38">
        <v>0</v>
      </c>
      <c r="N862" s="38">
        <v>0</v>
      </c>
      <c r="O862" s="38">
        <v>0</v>
      </c>
      <c r="P862" s="38">
        <v>3</v>
      </c>
      <c r="Q862" s="38">
        <v>8</v>
      </c>
      <c r="R862" s="57">
        <v>1</v>
      </c>
      <c r="S862" s="38">
        <v>8</v>
      </c>
      <c r="T862" s="35"/>
      <c r="U862" s="35">
        <v>497</v>
      </c>
      <c r="V862" s="35">
        <v>117</v>
      </c>
      <c r="W862" s="35">
        <v>5</v>
      </c>
      <c r="X862" s="58">
        <v>104041.38944000003</v>
      </c>
      <c r="Y862" s="58">
        <v>13005</v>
      </c>
    </row>
    <row r="863" spans="1:25" s="58" customFormat="1" ht="12">
      <c r="A863" s="56">
        <v>497</v>
      </c>
      <c r="B863" s="35">
        <v>497117008</v>
      </c>
      <c r="C863" s="37" t="s">
        <v>548</v>
      </c>
      <c r="D863" s="38">
        <v>0</v>
      </c>
      <c r="E863" s="38">
        <v>0</v>
      </c>
      <c r="F863" s="38">
        <v>11</v>
      </c>
      <c r="G863" s="38">
        <v>48</v>
      </c>
      <c r="H863" s="38">
        <v>13</v>
      </c>
      <c r="I863" s="38">
        <v>0</v>
      </c>
      <c r="J863" s="38">
        <v>0</v>
      </c>
      <c r="K863" s="57">
        <v>2.8079999999999998</v>
      </c>
      <c r="L863" s="38">
        <v>0</v>
      </c>
      <c r="M863" s="38">
        <v>3</v>
      </c>
      <c r="N863" s="38">
        <v>0</v>
      </c>
      <c r="O863" s="38">
        <v>0</v>
      </c>
      <c r="P863" s="38">
        <v>12</v>
      </c>
      <c r="Q863" s="38">
        <v>72</v>
      </c>
      <c r="R863" s="57">
        <v>1</v>
      </c>
      <c r="S863" s="38">
        <v>7</v>
      </c>
      <c r="T863" s="35"/>
      <c r="U863" s="35">
        <v>497</v>
      </c>
      <c r="V863" s="35">
        <v>117</v>
      </c>
      <c r="W863" s="35">
        <v>8</v>
      </c>
      <c r="X863" s="58">
        <v>839689.56495999999</v>
      </c>
      <c r="Y863" s="58">
        <v>11662</v>
      </c>
    </row>
    <row r="864" spans="1:25" s="58" customFormat="1" ht="12">
      <c r="A864" s="56">
        <v>497</v>
      </c>
      <c r="B864" s="35">
        <v>497117024</v>
      </c>
      <c r="C864" s="37" t="s">
        <v>548</v>
      </c>
      <c r="D864" s="38">
        <v>0</v>
      </c>
      <c r="E864" s="38">
        <v>0</v>
      </c>
      <c r="F864" s="38">
        <v>1</v>
      </c>
      <c r="G864" s="38">
        <v>7</v>
      </c>
      <c r="H864" s="38">
        <v>5</v>
      </c>
      <c r="I864" s="38">
        <v>8</v>
      </c>
      <c r="J864" s="38">
        <v>0</v>
      </c>
      <c r="K864" s="57">
        <v>0.81899999999999995</v>
      </c>
      <c r="L864" s="38">
        <v>0</v>
      </c>
      <c r="M864" s="38">
        <v>3</v>
      </c>
      <c r="N864" s="38">
        <v>0</v>
      </c>
      <c r="O864" s="38">
        <v>0</v>
      </c>
      <c r="P864" s="38">
        <v>4</v>
      </c>
      <c r="Q864" s="38">
        <v>21</v>
      </c>
      <c r="R864" s="57">
        <v>1</v>
      </c>
      <c r="S864" s="38">
        <v>5</v>
      </c>
      <c r="T864" s="35"/>
      <c r="U864" s="35">
        <v>497</v>
      </c>
      <c r="V864" s="35">
        <v>117</v>
      </c>
      <c r="W864" s="35">
        <v>24</v>
      </c>
      <c r="X864" s="58">
        <v>262194.67728000006</v>
      </c>
      <c r="Y864" s="58">
        <v>12485</v>
      </c>
    </row>
    <row r="865" spans="1:25" s="58" customFormat="1" ht="12">
      <c r="A865" s="56">
        <v>497</v>
      </c>
      <c r="B865" s="35">
        <v>497117061</v>
      </c>
      <c r="C865" s="37" t="s">
        <v>548</v>
      </c>
      <c r="D865" s="38">
        <v>0</v>
      </c>
      <c r="E865" s="38">
        <v>0</v>
      </c>
      <c r="F865" s="38">
        <v>2</v>
      </c>
      <c r="G865" s="38">
        <v>9</v>
      </c>
      <c r="H865" s="38">
        <v>4</v>
      </c>
      <c r="I865" s="38">
        <v>4</v>
      </c>
      <c r="J865" s="38">
        <v>0</v>
      </c>
      <c r="K865" s="57">
        <v>0.74099999999999999</v>
      </c>
      <c r="L865" s="38">
        <v>0</v>
      </c>
      <c r="M865" s="38">
        <v>0</v>
      </c>
      <c r="N865" s="38">
        <v>0</v>
      </c>
      <c r="O865" s="38">
        <v>0</v>
      </c>
      <c r="P865" s="38">
        <v>7</v>
      </c>
      <c r="Q865" s="38">
        <v>19</v>
      </c>
      <c r="R865" s="57">
        <v>1</v>
      </c>
      <c r="S865" s="38">
        <v>11</v>
      </c>
      <c r="T865" s="35"/>
      <c r="U865" s="35">
        <v>497</v>
      </c>
      <c r="V865" s="35">
        <v>117</v>
      </c>
      <c r="W865" s="35">
        <v>61</v>
      </c>
      <c r="X865" s="58">
        <v>257494.13992000005</v>
      </c>
      <c r="Y865" s="58">
        <v>13552</v>
      </c>
    </row>
    <row r="866" spans="1:25" s="58" customFormat="1" ht="12">
      <c r="A866" s="56">
        <v>497</v>
      </c>
      <c r="B866" s="35">
        <v>497117074</v>
      </c>
      <c r="C866" s="37" t="s">
        <v>548</v>
      </c>
      <c r="D866" s="38">
        <v>0</v>
      </c>
      <c r="E866" s="38">
        <v>0</v>
      </c>
      <c r="F866" s="38">
        <v>2</v>
      </c>
      <c r="G866" s="38">
        <v>6</v>
      </c>
      <c r="H866" s="38">
        <v>0</v>
      </c>
      <c r="I866" s="38">
        <v>0</v>
      </c>
      <c r="J866" s="38">
        <v>0</v>
      </c>
      <c r="K866" s="57">
        <v>0.312</v>
      </c>
      <c r="L866" s="38">
        <v>0</v>
      </c>
      <c r="M866" s="38">
        <v>1</v>
      </c>
      <c r="N866" s="38">
        <v>0</v>
      </c>
      <c r="O866" s="38">
        <v>0</v>
      </c>
      <c r="P866" s="38">
        <v>2</v>
      </c>
      <c r="Q866" s="38">
        <v>8</v>
      </c>
      <c r="R866" s="57">
        <v>1</v>
      </c>
      <c r="S866" s="38">
        <v>5</v>
      </c>
      <c r="T866" s="35"/>
      <c r="U866" s="35">
        <v>497</v>
      </c>
      <c r="V866" s="35">
        <v>117</v>
      </c>
      <c r="W866" s="35">
        <v>74</v>
      </c>
      <c r="X866" s="58">
        <v>97677.399439999994</v>
      </c>
      <c r="Y866" s="58">
        <v>12210</v>
      </c>
    </row>
    <row r="867" spans="1:25" s="58" customFormat="1" ht="12">
      <c r="A867" s="56">
        <v>497</v>
      </c>
      <c r="B867" s="35">
        <v>497117086</v>
      </c>
      <c r="C867" s="37" t="s">
        <v>548</v>
      </c>
      <c r="D867" s="38">
        <v>0</v>
      </c>
      <c r="E867" s="38">
        <v>0</v>
      </c>
      <c r="F867" s="38">
        <v>2</v>
      </c>
      <c r="G867" s="38">
        <v>7</v>
      </c>
      <c r="H867" s="38">
        <v>10</v>
      </c>
      <c r="I867" s="38">
        <v>4</v>
      </c>
      <c r="J867" s="38">
        <v>0</v>
      </c>
      <c r="K867" s="57">
        <v>0.89700000000000002</v>
      </c>
      <c r="L867" s="38">
        <v>0</v>
      </c>
      <c r="M867" s="38">
        <v>0</v>
      </c>
      <c r="N867" s="38">
        <v>0</v>
      </c>
      <c r="O867" s="38">
        <v>0</v>
      </c>
      <c r="P867" s="38">
        <v>4</v>
      </c>
      <c r="Q867" s="38">
        <v>23</v>
      </c>
      <c r="R867" s="57">
        <v>1</v>
      </c>
      <c r="S867" s="38">
        <v>8</v>
      </c>
      <c r="T867" s="35"/>
      <c r="U867" s="35">
        <v>497</v>
      </c>
      <c r="V867" s="35">
        <v>117</v>
      </c>
      <c r="W867" s="35">
        <v>86</v>
      </c>
      <c r="X867" s="58">
        <v>272007.46464000002</v>
      </c>
      <c r="Y867" s="58">
        <v>11826</v>
      </c>
    </row>
    <row r="868" spans="1:25" s="58" customFormat="1" ht="12">
      <c r="A868" s="56">
        <v>497</v>
      </c>
      <c r="B868" s="35">
        <v>497117087</v>
      </c>
      <c r="C868" s="37" t="s">
        <v>548</v>
      </c>
      <c r="D868" s="38">
        <v>0</v>
      </c>
      <c r="E868" s="38">
        <v>0</v>
      </c>
      <c r="F868" s="38">
        <v>1</v>
      </c>
      <c r="G868" s="38">
        <v>2</v>
      </c>
      <c r="H868" s="38">
        <v>1</v>
      </c>
      <c r="I868" s="38">
        <v>1</v>
      </c>
      <c r="J868" s="38">
        <v>0</v>
      </c>
      <c r="K868" s="57">
        <v>0.19500000000000001</v>
      </c>
      <c r="L868" s="38">
        <v>0</v>
      </c>
      <c r="M868" s="38">
        <v>0</v>
      </c>
      <c r="N868" s="38">
        <v>0</v>
      </c>
      <c r="O868" s="38">
        <v>0</v>
      </c>
      <c r="P868" s="38">
        <v>3</v>
      </c>
      <c r="Q868" s="38">
        <v>5</v>
      </c>
      <c r="R868" s="57">
        <v>1</v>
      </c>
      <c r="S868" s="38">
        <v>6</v>
      </c>
      <c r="T868" s="35"/>
      <c r="U868" s="35">
        <v>497</v>
      </c>
      <c r="V868" s="35">
        <v>117</v>
      </c>
      <c r="W868" s="35">
        <v>87</v>
      </c>
      <c r="X868" s="58">
        <v>70115.028399999996</v>
      </c>
      <c r="Y868" s="58">
        <v>14023</v>
      </c>
    </row>
    <row r="869" spans="1:25" s="58" customFormat="1" ht="12">
      <c r="A869" s="56">
        <v>497</v>
      </c>
      <c r="B869" s="35">
        <v>497117111</v>
      </c>
      <c r="C869" s="37" t="s">
        <v>548</v>
      </c>
      <c r="D869" s="38">
        <v>0</v>
      </c>
      <c r="E869" s="38">
        <v>0</v>
      </c>
      <c r="F869" s="38">
        <v>0</v>
      </c>
      <c r="G869" s="38">
        <v>6</v>
      </c>
      <c r="H869" s="38">
        <v>5</v>
      </c>
      <c r="I869" s="38">
        <v>0</v>
      </c>
      <c r="J869" s="38">
        <v>0</v>
      </c>
      <c r="K869" s="57">
        <v>0.42899999999999999</v>
      </c>
      <c r="L869" s="38">
        <v>0</v>
      </c>
      <c r="M869" s="38">
        <v>0</v>
      </c>
      <c r="N869" s="38">
        <v>0</v>
      </c>
      <c r="O869" s="38">
        <v>0</v>
      </c>
      <c r="P869" s="38">
        <v>2</v>
      </c>
      <c r="Q869" s="38">
        <v>11</v>
      </c>
      <c r="R869" s="57">
        <v>1</v>
      </c>
      <c r="S869" s="38">
        <v>8</v>
      </c>
      <c r="T869" s="35"/>
      <c r="U869" s="35">
        <v>497</v>
      </c>
      <c r="V869" s="35">
        <v>117</v>
      </c>
      <c r="W869" s="35">
        <v>111</v>
      </c>
      <c r="X869" s="58">
        <v>127629.48048</v>
      </c>
      <c r="Y869" s="58">
        <v>11603</v>
      </c>
    </row>
    <row r="870" spans="1:25" s="58" customFormat="1" ht="12">
      <c r="A870" s="56">
        <v>497</v>
      </c>
      <c r="B870" s="35">
        <v>497117114</v>
      </c>
      <c r="C870" s="37" t="s">
        <v>548</v>
      </c>
      <c r="D870" s="38">
        <v>0</v>
      </c>
      <c r="E870" s="38">
        <v>0</v>
      </c>
      <c r="F870" s="38">
        <v>1</v>
      </c>
      <c r="G870" s="38">
        <v>6</v>
      </c>
      <c r="H870" s="38">
        <v>7</v>
      </c>
      <c r="I870" s="38">
        <v>4</v>
      </c>
      <c r="J870" s="38">
        <v>0</v>
      </c>
      <c r="K870" s="57">
        <v>0.70199999999999996</v>
      </c>
      <c r="L870" s="38">
        <v>0</v>
      </c>
      <c r="M870" s="38">
        <v>3</v>
      </c>
      <c r="N870" s="38">
        <v>0</v>
      </c>
      <c r="O870" s="38">
        <v>0</v>
      </c>
      <c r="P870" s="38">
        <v>4</v>
      </c>
      <c r="Q870" s="38">
        <v>18</v>
      </c>
      <c r="R870" s="57">
        <v>1</v>
      </c>
      <c r="S870" s="38">
        <v>10</v>
      </c>
      <c r="T870" s="35"/>
      <c r="U870" s="35">
        <v>497</v>
      </c>
      <c r="V870" s="35">
        <v>117</v>
      </c>
      <c r="W870" s="35">
        <v>114</v>
      </c>
      <c r="X870" s="58">
        <v>230668.62623999998</v>
      </c>
      <c r="Y870" s="58">
        <v>12815</v>
      </c>
    </row>
    <row r="871" spans="1:25" s="58" customFormat="1" ht="12">
      <c r="A871" s="56">
        <v>497</v>
      </c>
      <c r="B871" s="35">
        <v>497117117</v>
      </c>
      <c r="C871" s="37" t="s">
        <v>548</v>
      </c>
      <c r="D871" s="38">
        <v>0</v>
      </c>
      <c r="E871" s="38">
        <v>0</v>
      </c>
      <c r="F871" s="38">
        <v>0</v>
      </c>
      <c r="G871" s="38">
        <v>12</v>
      </c>
      <c r="H871" s="38">
        <v>12</v>
      </c>
      <c r="I871" s="38">
        <v>10</v>
      </c>
      <c r="J871" s="38">
        <v>0</v>
      </c>
      <c r="K871" s="57">
        <v>1.3260000000000001</v>
      </c>
      <c r="L871" s="38">
        <v>0</v>
      </c>
      <c r="M871" s="38">
        <v>2</v>
      </c>
      <c r="N871" s="38">
        <v>0</v>
      </c>
      <c r="O871" s="38">
        <v>0</v>
      </c>
      <c r="P871" s="38">
        <v>3</v>
      </c>
      <c r="Q871" s="38">
        <v>34</v>
      </c>
      <c r="R871" s="57">
        <v>1</v>
      </c>
      <c r="S871" s="38">
        <v>6</v>
      </c>
      <c r="T871" s="35"/>
      <c r="U871" s="35">
        <v>497</v>
      </c>
      <c r="V871" s="35">
        <v>117</v>
      </c>
      <c r="W871" s="35">
        <v>117</v>
      </c>
      <c r="X871" s="58">
        <v>395796.72511999996</v>
      </c>
      <c r="Y871" s="58">
        <v>11641</v>
      </c>
    </row>
    <row r="872" spans="1:25" s="58" customFormat="1" ht="12">
      <c r="A872" s="56">
        <v>497</v>
      </c>
      <c r="B872" s="35">
        <v>497117127</v>
      </c>
      <c r="C872" s="37" t="s">
        <v>548</v>
      </c>
      <c r="D872" s="38">
        <v>0</v>
      </c>
      <c r="E872" s="38">
        <v>0</v>
      </c>
      <c r="F872" s="38">
        <v>0</v>
      </c>
      <c r="G872" s="38">
        <v>2</v>
      </c>
      <c r="H872" s="38">
        <v>0</v>
      </c>
      <c r="I872" s="38">
        <v>0</v>
      </c>
      <c r="J872" s="38">
        <v>0</v>
      </c>
      <c r="K872" s="57">
        <v>7.8E-2</v>
      </c>
      <c r="L872" s="38">
        <v>0</v>
      </c>
      <c r="M872" s="38">
        <v>0</v>
      </c>
      <c r="N872" s="38">
        <v>0</v>
      </c>
      <c r="O872" s="38">
        <v>0</v>
      </c>
      <c r="P872" s="38">
        <v>0</v>
      </c>
      <c r="Q872" s="38">
        <v>2</v>
      </c>
      <c r="R872" s="57">
        <v>1</v>
      </c>
      <c r="S872" s="38">
        <v>5</v>
      </c>
      <c r="T872" s="35"/>
      <c r="U872" s="35">
        <v>497</v>
      </c>
      <c r="V872" s="35">
        <v>117</v>
      </c>
      <c r="W872" s="35">
        <v>127</v>
      </c>
      <c r="X872" s="58">
        <v>21410.727360000001</v>
      </c>
      <c r="Y872" s="58">
        <v>10705</v>
      </c>
    </row>
    <row r="873" spans="1:25" s="58" customFormat="1" ht="12">
      <c r="A873" s="56">
        <v>497</v>
      </c>
      <c r="B873" s="35">
        <v>497117137</v>
      </c>
      <c r="C873" s="37" t="s">
        <v>548</v>
      </c>
      <c r="D873" s="38">
        <v>0</v>
      </c>
      <c r="E873" s="38">
        <v>0</v>
      </c>
      <c r="F873" s="38">
        <v>4</v>
      </c>
      <c r="G873" s="38">
        <v>11</v>
      </c>
      <c r="H873" s="38">
        <v>5</v>
      </c>
      <c r="I873" s="38">
        <v>11</v>
      </c>
      <c r="J873" s="38">
        <v>0</v>
      </c>
      <c r="K873" s="57">
        <v>1.2090000000000001</v>
      </c>
      <c r="L873" s="38">
        <v>0</v>
      </c>
      <c r="M873" s="38">
        <v>1</v>
      </c>
      <c r="N873" s="38">
        <v>0</v>
      </c>
      <c r="O873" s="38">
        <v>0</v>
      </c>
      <c r="P873" s="38">
        <v>7</v>
      </c>
      <c r="Q873" s="38">
        <v>31</v>
      </c>
      <c r="R873" s="57">
        <v>1</v>
      </c>
      <c r="S873" s="38">
        <v>12</v>
      </c>
      <c r="T873" s="35"/>
      <c r="U873" s="35">
        <v>497</v>
      </c>
      <c r="V873" s="35">
        <v>117</v>
      </c>
      <c r="W873" s="35">
        <v>137</v>
      </c>
      <c r="X873" s="58">
        <v>402448.87407999998</v>
      </c>
      <c r="Y873" s="58">
        <v>12982</v>
      </c>
    </row>
    <row r="874" spans="1:25" s="58" customFormat="1" ht="12">
      <c r="A874" s="56">
        <v>497</v>
      </c>
      <c r="B874" s="35">
        <v>497117154</v>
      </c>
      <c r="C874" s="37" t="s">
        <v>548</v>
      </c>
      <c r="D874" s="38">
        <v>0</v>
      </c>
      <c r="E874" s="38">
        <v>0</v>
      </c>
      <c r="F874" s="38">
        <v>0</v>
      </c>
      <c r="G874" s="38">
        <v>0</v>
      </c>
      <c r="H874" s="38">
        <v>1</v>
      </c>
      <c r="I874" s="38">
        <v>0</v>
      </c>
      <c r="J874" s="38">
        <v>0</v>
      </c>
      <c r="K874" s="57">
        <v>3.9E-2</v>
      </c>
      <c r="L874" s="38">
        <v>0</v>
      </c>
      <c r="M874" s="38">
        <v>0</v>
      </c>
      <c r="N874" s="38">
        <v>0</v>
      </c>
      <c r="O874" s="38">
        <v>0</v>
      </c>
      <c r="P874" s="38">
        <v>0</v>
      </c>
      <c r="Q874" s="38">
        <v>1</v>
      </c>
      <c r="R874" s="57">
        <v>1</v>
      </c>
      <c r="S874" s="38">
        <v>4</v>
      </c>
      <c r="T874" s="35"/>
      <c r="U874" s="35">
        <v>497</v>
      </c>
      <c r="V874" s="35">
        <v>117</v>
      </c>
      <c r="W874" s="35">
        <v>154</v>
      </c>
      <c r="X874" s="58">
        <v>10331.643680000001</v>
      </c>
      <c r="Y874" s="58">
        <v>10332</v>
      </c>
    </row>
    <row r="875" spans="1:25" s="58" customFormat="1" ht="12">
      <c r="A875" s="56">
        <v>497</v>
      </c>
      <c r="B875" s="35">
        <v>497117159</v>
      </c>
      <c r="C875" s="37" t="s">
        <v>548</v>
      </c>
      <c r="D875" s="38">
        <v>0</v>
      </c>
      <c r="E875" s="38">
        <v>0</v>
      </c>
      <c r="F875" s="38">
        <v>0</v>
      </c>
      <c r="G875" s="38">
        <v>5</v>
      </c>
      <c r="H875" s="38">
        <v>1</v>
      </c>
      <c r="I875" s="38">
        <v>1</v>
      </c>
      <c r="J875" s="38">
        <v>0</v>
      </c>
      <c r="K875" s="57">
        <v>0.27300000000000002</v>
      </c>
      <c r="L875" s="38">
        <v>0</v>
      </c>
      <c r="M875" s="38">
        <v>0</v>
      </c>
      <c r="N875" s="38">
        <v>0</v>
      </c>
      <c r="O875" s="38">
        <v>0</v>
      </c>
      <c r="P875" s="38">
        <v>0</v>
      </c>
      <c r="Q875" s="38">
        <v>7</v>
      </c>
      <c r="R875" s="57">
        <v>1</v>
      </c>
      <c r="S875" s="38">
        <v>3</v>
      </c>
      <c r="T875" s="35"/>
      <c r="U875" s="35">
        <v>497</v>
      </c>
      <c r="V875" s="35">
        <v>117</v>
      </c>
      <c r="W875" s="35">
        <v>159</v>
      </c>
      <c r="X875" s="58">
        <v>76101.12576000001</v>
      </c>
      <c r="Y875" s="58">
        <v>10872</v>
      </c>
    </row>
    <row r="876" spans="1:25" s="58" customFormat="1" ht="12">
      <c r="A876" s="56">
        <v>497</v>
      </c>
      <c r="B876" s="35">
        <v>497117161</v>
      </c>
      <c r="C876" s="37" t="s">
        <v>548</v>
      </c>
      <c r="D876" s="38">
        <v>0</v>
      </c>
      <c r="E876" s="38">
        <v>0</v>
      </c>
      <c r="F876" s="38">
        <v>1</v>
      </c>
      <c r="G876" s="38">
        <v>1</v>
      </c>
      <c r="H876" s="38">
        <v>0</v>
      </c>
      <c r="I876" s="38">
        <v>0</v>
      </c>
      <c r="J876" s="38">
        <v>0</v>
      </c>
      <c r="K876" s="57">
        <v>7.8E-2</v>
      </c>
      <c r="L876" s="38">
        <v>0</v>
      </c>
      <c r="M876" s="38">
        <v>0</v>
      </c>
      <c r="N876" s="38">
        <v>0</v>
      </c>
      <c r="O876" s="38">
        <v>0</v>
      </c>
      <c r="P876" s="38">
        <v>0</v>
      </c>
      <c r="Q876" s="38">
        <v>2</v>
      </c>
      <c r="R876" s="57">
        <v>1</v>
      </c>
      <c r="S876" s="38">
        <v>8</v>
      </c>
      <c r="T876" s="35"/>
      <c r="U876" s="35">
        <v>497</v>
      </c>
      <c r="V876" s="35">
        <v>117</v>
      </c>
      <c r="W876" s="35">
        <v>161</v>
      </c>
      <c r="X876" s="58">
        <v>21357.697359999998</v>
      </c>
      <c r="Y876" s="58">
        <v>10679</v>
      </c>
    </row>
    <row r="877" spans="1:25" s="58" customFormat="1" ht="12">
      <c r="A877" s="56">
        <v>497</v>
      </c>
      <c r="B877" s="35">
        <v>497117210</v>
      </c>
      <c r="C877" s="37" t="s">
        <v>548</v>
      </c>
      <c r="D877" s="38">
        <v>0</v>
      </c>
      <c r="E877" s="38">
        <v>0</v>
      </c>
      <c r="F877" s="38">
        <v>2</v>
      </c>
      <c r="G877" s="38">
        <v>13</v>
      </c>
      <c r="H877" s="38">
        <v>16</v>
      </c>
      <c r="I877" s="38">
        <v>10</v>
      </c>
      <c r="J877" s="38">
        <v>0</v>
      </c>
      <c r="K877" s="57">
        <v>1.599</v>
      </c>
      <c r="L877" s="38">
        <v>0</v>
      </c>
      <c r="M877" s="38">
        <v>0</v>
      </c>
      <c r="N877" s="38">
        <v>0</v>
      </c>
      <c r="O877" s="38">
        <v>0</v>
      </c>
      <c r="P877" s="38">
        <v>9</v>
      </c>
      <c r="Q877" s="38">
        <v>41</v>
      </c>
      <c r="R877" s="57">
        <v>1</v>
      </c>
      <c r="S877" s="38">
        <v>6</v>
      </c>
      <c r="T877" s="35"/>
      <c r="U877" s="35">
        <v>497</v>
      </c>
      <c r="V877" s="35">
        <v>117</v>
      </c>
      <c r="W877" s="35">
        <v>210</v>
      </c>
      <c r="X877" s="58">
        <v>494640.31088</v>
      </c>
      <c r="Y877" s="58">
        <v>12064</v>
      </c>
    </row>
    <row r="878" spans="1:25" s="58" customFormat="1" ht="12">
      <c r="A878" s="56">
        <v>497</v>
      </c>
      <c r="B878" s="35">
        <v>497117223</v>
      </c>
      <c r="C878" s="37" t="s">
        <v>548</v>
      </c>
      <c r="D878" s="38">
        <v>0</v>
      </c>
      <c r="E878" s="38">
        <v>0</v>
      </c>
      <c r="F878" s="38">
        <v>0</v>
      </c>
      <c r="G878" s="38">
        <v>3</v>
      </c>
      <c r="H878" s="38">
        <v>1</v>
      </c>
      <c r="I878" s="38">
        <v>0</v>
      </c>
      <c r="J878" s="38">
        <v>0</v>
      </c>
      <c r="K878" s="57">
        <v>0.156</v>
      </c>
      <c r="L878" s="38">
        <v>0</v>
      </c>
      <c r="M878" s="38">
        <v>0</v>
      </c>
      <c r="N878" s="38">
        <v>0</v>
      </c>
      <c r="O878" s="38">
        <v>0</v>
      </c>
      <c r="P878" s="38">
        <v>0</v>
      </c>
      <c r="Q878" s="38">
        <v>4</v>
      </c>
      <c r="R878" s="57">
        <v>1</v>
      </c>
      <c r="S878" s="38">
        <v>11</v>
      </c>
      <c r="T878" s="35"/>
      <c r="U878" s="35">
        <v>497</v>
      </c>
      <c r="V878" s="35">
        <v>117</v>
      </c>
      <c r="W878" s="35">
        <v>223</v>
      </c>
      <c r="X878" s="58">
        <v>42447.734720000008</v>
      </c>
      <c r="Y878" s="58">
        <v>10612</v>
      </c>
    </row>
    <row r="879" spans="1:25" s="58" customFormat="1" ht="12">
      <c r="A879" s="56">
        <v>497</v>
      </c>
      <c r="B879" s="35">
        <v>497117227</v>
      </c>
      <c r="C879" s="37" t="s">
        <v>548</v>
      </c>
      <c r="D879" s="38">
        <v>0</v>
      </c>
      <c r="E879" s="38">
        <v>0</v>
      </c>
      <c r="F879" s="38">
        <v>0</v>
      </c>
      <c r="G879" s="38">
        <v>1</v>
      </c>
      <c r="H879" s="38">
        <v>1</v>
      </c>
      <c r="I879" s="38">
        <v>0</v>
      </c>
      <c r="J879" s="38">
        <v>0</v>
      </c>
      <c r="K879" s="57">
        <v>7.8E-2</v>
      </c>
      <c r="L879" s="38">
        <v>0</v>
      </c>
      <c r="M879" s="38">
        <v>0</v>
      </c>
      <c r="N879" s="38">
        <v>0</v>
      </c>
      <c r="O879" s="38">
        <v>0</v>
      </c>
      <c r="P879" s="38">
        <v>0</v>
      </c>
      <c r="Q879" s="38">
        <v>2</v>
      </c>
      <c r="R879" s="57">
        <v>1</v>
      </c>
      <c r="S879" s="38">
        <v>10</v>
      </c>
      <c r="T879" s="35"/>
      <c r="U879" s="35">
        <v>497</v>
      </c>
      <c r="V879" s="35">
        <v>117</v>
      </c>
      <c r="W879" s="35">
        <v>227</v>
      </c>
      <c r="X879" s="58">
        <v>21037.007360000003</v>
      </c>
      <c r="Y879" s="58">
        <v>10519</v>
      </c>
    </row>
    <row r="880" spans="1:25" s="58" customFormat="1" ht="12">
      <c r="A880" s="56">
        <v>497</v>
      </c>
      <c r="B880" s="35">
        <v>497117272</v>
      </c>
      <c r="C880" s="37" t="s">
        <v>548</v>
      </c>
      <c r="D880" s="38">
        <v>0</v>
      </c>
      <c r="E880" s="38">
        <v>0</v>
      </c>
      <c r="F880" s="38">
        <v>0</v>
      </c>
      <c r="G880" s="38">
        <v>2</v>
      </c>
      <c r="H880" s="38">
        <v>1</v>
      </c>
      <c r="I880" s="38">
        <v>0</v>
      </c>
      <c r="J880" s="38">
        <v>0</v>
      </c>
      <c r="K880" s="57">
        <v>0.11700000000000001</v>
      </c>
      <c r="L880" s="38">
        <v>0</v>
      </c>
      <c r="M880" s="38">
        <v>0</v>
      </c>
      <c r="N880" s="38">
        <v>0</v>
      </c>
      <c r="O880" s="38">
        <v>0</v>
      </c>
      <c r="P880" s="38">
        <v>0</v>
      </c>
      <c r="Q880" s="38">
        <v>3</v>
      </c>
      <c r="R880" s="57">
        <v>1</v>
      </c>
      <c r="S880" s="38">
        <v>7</v>
      </c>
      <c r="T880" s="35"/>
      <c r="U880" s="35">
        <v>497</v>
      </c>
      <c r="V880" s="35">
        <v>117</v>
      </c>
      <c r="W880" s="35">
        <v>272</v>
      </c>
      <c r="X880" s="58">
        <v>31742.371039999995</v>
      </c>
      <c r="Y880" s="58">
        <v>10581</v>
      </c>
    </row>
    <row r="881" spans="1:25" s="58" customFormat="1" ht="12">
      <c r="A881" s="56">
        <v>497</v>
      </c>
      <c r="B881" s="35">
        <v>497117275</v>
      </c>
      <c r="C881" s="37" t="s">
        <v>548</v>
      </c>
      <c r="D881" s="38">
        <v>0</v>
      </c>
      <c r="E881" s="38">
        <v>0</v>
      </c>
      <c r="F881" s="38">
        <v>2</v>
      </c>
      <c r="G881" s="38">
        <v>2</v>
      </c>
      <c r="H881" s="38">
        <v>1</v>
      </c>
      <c r="I881" s="38">
        <v>0</v>
      </c>
      <c r="J881" s="38">
        <v>0</v>
      </c>
      <c r="K881" s="57">
        <v>0.19500000000000001</v>
      </c>
      <c r="L881" s="38">
        <v>0</v>
      </c>
      <c r="M881" s="38">
        <v>0</v>
      </c>
      <c r="N881" s="38">
        <v>0</v>
      </c>
      <c r="O881" s="38">
        <v>0</v>
      </c>
      <c r="P881" s="38">
        <v>1</v>
      </c>
      <c r="Q881" s="38">
        <v>5</v>
      </c>
      <c r="R881" s="57">
        <v>1</v>
      </c>
      <c r="S881" s="38">
        <v>4</v>
      </c>
      <c r="T881" s="35"/>
      <c r="U881" s="35">
        <v>497</v>
      </c>
      <c r="V881" s="35">
        <v>117</v>
      </c>
      <c r="W881" s="35">
        <v>275</v>
      </c>
      <c r="X881" s="58">
        <v>57607.2984</v>
      </c>
      <c r="Y881" s="58">
        <v>11521</v>
      </c>
    </row>
    <row r="882" spans="1:25" s="58" customFormat="1" ht="12">
      <c r="A882" s="56">
        <v>497</v>
      </c>
      <c r="B882" s="35">
        <v>497117278</v>
      </c>
      <c r="C882" s="37" t="s">
        <v>548</v>
      </c>
      <c r="D882" s="38">
        <v>0</v>
      </c>
      <c r="E882" s="38">
        <v>0</v>
      </c>
      <c r="F882" s="38">
        <v>4</v>
      </c>
      <c r="G882" s="38">
        <v>22</v>
      </c>
      <c r="H882" s="38">
        <v>16</v>
      </c>
      <c r="I882" s="38">
        <v>10</v>
      </c>
      <c r="J882" s="38">
        <v>0</v>
      </c>
      <c r="K882" s="57">
        <v>2.028</v>
      </c>
      <c r="L882" s="38">
        <v>0</v>
      </c>
      <c r="M882" s="38">
        <v>1</v>
      </c>
      <c r="N882" s="38">
        <v>0</v>
      </c>
      <c r="O882" s="38">
        <v>0</v>
      </c>
      <c r="P882" s="38">
        <v>7</v>
      </c>
      <c r="Q882" s="38">
        <v>52</v>
      </c>
      <c r="R882" s="57">
        <v>1</v>
      </c>
      <c r="S882" s="38">
        <v>7</v>
      </c>
      <c r="T882" s="35"/>
      <c r="U882" s="35">
        <v>497</v>
      </c>
      <c r="V882" s="35">
        <v>117</v>
      </c>
      <c r="W882" s="35">
        <v>278</v>
      </c>
      <c r="X882" s="58">
        <v>607185.10135999997</v>
      </c>
      <c r="Y882" s="58">
        <v>11677</v>
      </c>
    </row>
    <row r="883" spans="1:25" s="58" customFormat="1" ht="12">
      <c r="A883" s="56">
        <v>497</v>
      </c>
      <c r="B883" s="35">
        <v>497117281</v>
      </c>
      <c r="C883" s="37" t="s">
        <v>548</v>
      </c>
      <c r="D883" s="38">
        <v>0</v>
      </c>
      <c r="E883" s="38">
        <v>0</v>
      </c>
      <c r="F883" s="38">
        <v>5</v>
      </c>
      <c r="G883" s="38">
        <v>30</v>
      </c>
      <c r="H883" s="38">
        <v>24</v>
      </c>
      <c r="I883" s="38">
        <v>17</v>
      </c>
      <c r="J883" s="38">
        <v>0</v>
      </c>
      <c r="K883" s="57">
        <v>2.964</v>
      </c>
      <c r="L883" s="38">
        <v>0</v>
      </c>
      <c r="M883" s="38">
        <v>0</v>
      </c>
      <c r="N883" s="38">
        <v>1</v>
      </c>
      <c r="O883" s="38">
        <v>1</v>
      </c>
      <c r="P883" s="38">
        <v>48</v>
      </c>
      <c r="Q883" s="38">
        <v>76</v>
      </c>
      <c r="R883" s="57">
        <v>1</v>
      </c>
      <c r="S883" s="38">
        <v>12</v>
      </c>
      <c r="T883" s="35"/>
      <c r="U883" s="35">
        <v>497</v>
      </c>
      <c r="V883" s="35">
        <v>117</v>
      </c>
      <c r="W883" s="35">
        <v>281</v>
      </c>
      <c r="X883" s="58">
        <v>1199921.09968</v>
      </c>
      <c r="Y883" s="58">
        <v>15788</v>
      </c>
    </row>
    <row r="884" spans="1:25" s="58" customFormat="1" ht="12">
      <c r="A884" s="56">
        <v>497</v>
      </c>
      <c r="B884" s="35">
        <v>497117325</v>
      </c>
      <c r="C884" s="37" t="s">
        <v>548</v>
      </c>
      <c r="D884" s="38">
        <v>0</v>
      </c>
      <c r="E884" s="38">
        <v>0</v>
      </c>
      <c r="F884" s="38">
        <v>3</v>
      </c>
      <c r="G884" s="38">
        <v>7</v>
      </c>
      <c r="H884" s="38">
        <v>1</v>
      </c>
      <c r="I884" s="38">
        <v>3</v>
      </c>
      <c r="J884" s="38">
        <v>0</v>
      </c>
      <c r="K884" s="57">
        <v>0.54600000000000004</v>
      </c>
      <c r="L884" s="38">
        <v>0</v>
      </c>
      <c r="M884" s="38">
        <v>0</v>
      </c>
      <c r="N884" s="38">
        <v>0</v>
      </c>
      <c r="O884" s="38">
        <v>0</v>
      </c>
      <c r="P884" s="38">
        <v>5</v>
      </c>
      <c r="Q884" s="38">
        <v>14</v>
      </c>
      <c r="R884" s="57">
        <v>1</v>
      </c>
      <c r="S884" s="38">
        <v>10</v>
      </c>
      <c r="T884" s="35"/>
      <c r="U884" s="35">
        <v>497</v>
      </c>
      <c r="V884" s="35">
        <v>117</v>
      </c>
      <c r="W884" s="35">
        <v>325</v>
      </c>
      <c r="X884" s="58">
        <v>186853.48152</v>
      </c>
      <c r="Y884" s="58">
        <v>13347</v>
      </c>
    </row>
    <row r="885" spans="1:25" s="58" customFormat="1" ht="12">
      <c r="A885" s="56">
        <v>497</v>
      </c>
      <c r="B885" s="35">
        <v>497117332</v>
      </c>
      <c r="C885" s="37" t="s">
        <v>548</v>
      </c>
      <c r="D885" s="38">
        <v>0</v>
      </c>
      <c r="E885" s="38">
        <v>0</v>
      </c>
      <c r="F885" s="38">
        <v>1</v>
      </c>
      <c r="G885" s="38">
        <v>3</v>
      </c>
      <c r="H885" s="38">
        <v>4</v>
      </c>
      <c r="I885" s="38">
        <v>1</v>
      </c>
      <c r="J885" s="38">
        <v>0</v>
      </c>
      <c r="K885" s="57">
        <v>0.35099999999999998</v>
      </c>
      <c r="L885" s="38">
        <v>0</v>
      </c>
      <c r="M885" s="38">
        <v>0</v>
      </c>
      <c r="N885" s="38">
        <v>0</v>
      </c>
      <c r="O885" s="38">
        <v>0</v>
      </c>
      <c r="P885" s="38">
        <v>3</v>
      </c>
      <c r="Q885" s="38">
        <v>9</v>
      </c>
      <c r="R885" s="57">
        <v>1</v>
      </c>
      <c r="S885" s="38">
        <v>10</v>
      </c>
      <c r="T885" s="35"/>
      <c r="U885" s="35">
        <v>497</v>
      </c>
      <c r="V885" s="35">
        <v>117</v>
      </c>
      <c r="W885" s="35">
        <v>332</v>
      </c>
      <c r="X885" s="58">
        <v>116077.24312</v>
      </c>
      <c r="Y885" s="58">
        <v>12897</v>
      </c>
    </row>
    <row r="886" spans="1:25" s="58" customFormat="1" ht="12">
      <c r="A886" s="56">
        <v>497</v>
      </c>
      <c r="B886" s="35">
        <v>497117340</v>
      </c>
      <c r="C886" s="37" t="s">
        <v>548</v>
      </c>
      <c r="D886" s="38">
        <v>0</v>
      </c>
      <c r="E886" s="38">
        <v>0</v>
      </c>
      <c r="F886" s="38">
        <v>0</v>
      </c>
      <c r="G886" s="38">
        <v>2</v>
      </c>
      <c r="H886" s="38">
        <v>0</v>
      </c>
      <c r="I886" s="38">
        <v>0</v>
      </c>
      <c r="J886" s="38">
        <v>0</v>
      </c>
      <c r="K886" s="57">
        <v>7.8E-2</v>
      </c>
      <c r="L886" s="38">
        <v>0</v>
      </c>
      <c r="M886" s="38">
        <v>0</v>
      </c>
      <c r="N886" s="38">
        <v>0</v>
      </c>
      <c r="O886" s="38">
        <v>0</v>
      </c>
      <c r="P886" s="38">
        <v>1</v>
      </c>
      <c r="Q886" s="38">
        <v>2</v>
      </c>
      <c r="R886" s="57">
        <v>1</v>
      </c>
      <c r="S886" s="38">
        <v>7</v>
      </c>
      <c r="T886" s="35"/>
      <c r="U886" s="35">
        <v>497</v>
      </c>
      <c r="V886" s="35">
        <v>117</v>
      </c>
      <c r="W886" s="35">
        <v>340</v>
      </c>
      <c r="X886" s="58">
        <v>26925.107360000002</v>
      </c>
      <c r="Y886" s="58">
        <v>13463</v>
      </c>
    </row>
    <row r="887" spans="1:25" s="58" customFormat="1" ht="12">
      <c r="A887" s="56">
        <v>497</v>
      </c>
      <c r="B887" s="35">
        <v>497117605</v>
      </c>
      <c r="C887" s="37" t="s">
        <v>548</v>
      </c>
      <c r="D887" s="38">
        <v>0</v>
      </c>
      <c r="E887" s="38">
        <v>0</v>
      </c>
      <c r="F887" s="38">
        <v>0</v>
      </c>
      <c r="G887" s="38">
        <v>0</v>
      </c>
      <c r="H887" s="38">
        <v>25</v>
      </c>
      <c r="I887" s="38">
        <v>24</v>
      </c>
      <c r="J887" s="38">
        <v>0</v>
      </c>
      <c r="K887" s="57">
        <v>1.911</v>
      </c>
      <c r="L887" s="38">
        <v>0</v>
      </c>
      <c r="M887" s="38">
        <v>0</v>
      </c>
      <c r="N887" s="38">
        <v>0</v>
      </c>
      <c r="O887" s="38">
        <v>0</v>
      </c>
      <c r="P887" s="38">
        <v>15</v>
      </c>
      <c r="Q887" s="38">
        <v>49</v>
      </c>
      <c r="R887" s="57">
        <v>1</v>
      </c>
      <c r="S887" s="38">
        <v>6</v>
      </c>
      <c r="T887" s="35"/>
      <c r="U887" s="35">
        <v>497</v>
      </c>
      <c r="V887" s="35">
        <v>117</v>
      </c>
      <c r="W887" s="35">
        <v>605</v>
      </c>
      <c r="X887" s="58">
        <v>629503.32031999994</v>
      </c>
      <c r="Y887" s="58">
        <v>12847</v>
      </c>
    </row>
    <row r="888" spans="1:25" s="58" customFormat="1" ht="12">
      <c r="A888" s="56">
        <v>497</v>
      </c>
      <c r="B888" s="35">
        <v>497117632</v>
      </c>
      <c r="C888" s="37" t="s">
        <v>548</v>
      </c>
      <c r="D888" s="38">
        <v>0</v>
      </c>
      <c r="E888" s="38">
        <v>0</v>
      </c>
      <c r="F888" s="38">
        <v>1</v>
      </c>
      <c r="G888" s="38">
        <v>0</v>
      </c>
      <c r="H888" s="38">
        <v>0</v>
      </c>
      <c r="I888" s="38">
        <v>0</v>
      </c>
      <c r="J888" s="38">
        <v>0</v>
      </c>
      <c r="K888" s="57">
        <v>3.9E-2</v>
      </c>
      <c r="L888" s="38">
        <v>0</v>
      </c>
      <c r="M888" s="38">
        <v>0</v>
      </c>
      <c r="N888" s="38">
        <v>0</v>
      </c>
      <c r="O888" s="38">
        <v>0</v>
      </c>
      <c r="P888" s="38">
        <v>0</v>
      </c>
      <c r="Q888" s="38">
        <v>1</v>
      </c>
      <c r="R888" s="57">
        <v>1</v>
      </c>
      <c r="S888" s="38">
        <v>8</v>
      </c>
      <c r="T888" s="35"/>
      <c r="U888" s="35">
        <v>497</v>
      </c>
      <c r="V888" s="35">
        <v>117</v>
      </c>
      <c r="W888" s="35">
        <v>632</v>
      </c>
      <c r="X888" s="58">
        <v>10652.33368</v>
      </c>
      <c r="Y888" s="58">
        <v>10652</v>
      </c>
    </row>
    <row r="889" spans="1:25" s="58" customFormat="1" ht="12">
      <c r="A889" s="56">
        <v>497</v>
      </c>
      <c r="B889" s="35">
        <v>497117670</v>
      </c>
      <c r="C889" s="37" t="s">
        <v>548</v>
      </c>
      <c r="D889" s="38">
        <v>0</v>
      </c>
      <c r="E889" s="38">
        <v>0</v>
      </c>
      <c r="F889" s="38">
        <v>0</v>
      </c>
      <c r="G889" s="38">
        <v>0</v>
      </c>
      <c r="H889" s="38">
        <v>3</v>
      </c>
      <c r="I889" s="38">
        <v>4</v>
      </c>
      <c r="J889" s="38">
        <v>0</v>
      </c>
      <c r="K889" s="57">
        <v>0.27300000000000002</v>
      </c>
      <c r="L889" s="38">
        <v>0</v>
      </c>
      <c r="M889" s="38">
        <v>0</v>
      </c>
      <c r="N889" s="38">
        <v>0</v>
      </c>
      <c r="O889" s="38">
        <v>0</v>
      </c>
      <c r="P889" s="38">
        <v>0</v>
      </c>
      <c r="Q889" s="38">
        <v>7</v>
      </c>
      <c r="R889" s="57">
        <v>1</v>
      </c>
      <c r="S889" s="38">
        <v>6</v>
      </c>
      <c r="T889" s="35"/>
      <c r="U889" s="35">
        <v>497</v>
      </c>
      <c r="V889" s="35">
        <v>117</v>
      </c>
      <c r="W889" s="35">
        <v>670</v>
      </c>
      <c r="X889" s="58">
        <v>79965.585760000002</v>
      </c>
      <c r="Y889" s="58">
        <v>11424</v>
      </c>
    </row>
    <row r="890" spans="1:25" s="58" customFormat="1" ht="12">
      <c r="A890" s="56">
        <v>497</v>
      </c>
      <c r="B890" s="35">
        <v>497117674</v>
      </c>
      <c r="C890" s="37" t="s">
        <v>548</v>
      </c>
      <c r="D890" s="38">
        <v>0</v>
      </c>
      <c r="E890" s="38">
        <v>0</v>
      </c>
      <c r="F890" s="38">
        <v>0</v>
      </c>
      <c r="G890" s="38">
        <v>3</v>
      </c>
      <c r="H890" s="38">
        <v>1</v>
      </c>
      <c r="I890" s="38">
        <v>2</v>
      </c>
      <c r="J890" s="38">
        <v>0</v>
      </c>
      <c r="K890" s="57">
        <v>0.23400000000000001</v>
      </c>
      <c r="L890" s="38">
        <v>0</v>
      </c>
      <c r="M890" s="38">
        <v>0</v>
      </c>
      <c r="N890" s="38">
        <v>0</v>
      </c>
      <c r="O890" s="38">
        <v>0</v>
      </c>
      <c r="P890" s="38">
        <v>2</v>
      </c>
      <c r="Q890" s="38">
        <v>6</v>
      </c>
      <c r="R890" s="57">
        <v>1</v>
      </c>
      <c r="S890" s="38">
        <v>10</v>
      </c>
      <c r="T890" s="35"/>
      <c r="U890" s="35">
        <v>497</v>
      </c>
      <c r="V890" s="35">
        <v>117</v>
      </c>
      <c r="W890" s="35">
        <v>674</v>
      </c>
      <c r="X890" s="58">
        <v>80092.782080000004</v>
      </c>
      <c r="Y890" s="58">
        <v>13349</v>
      </c>
    </row>
    <row r="891" spans="1:25" s="58" customFormat="1" ht="12">
      <c r="A891" s="56">
        <v>497</v>
      </c>
      <c r="B891" s="35">
        <v>497117680</v>
      </c>
      <c r="C891" s="37" t="s">
        <v>548</v>
      </c>
      <c r="D891" s="38">
        <v>0</v>
      </c>
      <c r="E891" s="38">
        <v>0</v>
      </c>
      <c r="F891" s="38">
        <v>0</v>
      </c>
      <c r="G891" s="38">
        <v>1</v>
      </c>
      <c r="H891" s="38">
        <v>1</v>
      </c>
      <c r="I891" s="38">
        <v>0</v>
      </c>
      <c r="J891" s="38">
        <v>0</v>
      </c>
      <c r="K891" s="57">
        <v>7.8E-2</v>
      </c>
      <c r="L891" s="38">
        <v>0</v>
      </c>
      <c r="M891" s="38">
        <v>0</v>
      </c>
      <c r="N891" s="38">
        <v>0</v>
      </c>
      <c r="O891" s="38">
        <v>0</v>
      </c>
      <c r="P891" s="38">
        <v>0</v>
      </c>
      <c r="Q891" s="38">
        <v>2</v>
      </c>
      <c r="R891" s="57">
        <v>1</v>
      </c>
      <c r="S891" s="38">
        <v>5</v>
      </c>
      <c r="T891" s="35"/>
      <c r="U891" s="35">
        <v>497</v>
      </c>
      <c r="V891" s="35">
        <v>117</v>
      </c>
      <c r="W891" s="35">
        <v>680</v>
      </c>
      <c r="X891" s="58">
        <v>21037.007360000003</v>
      </c>
      <c r="Y891" s="58">
        <v>10519</v>
      </c>
    </row>
    <row r="892" spans="1:25" s="58" customFormat="1" ht="12">
      <c r="A892" s="56">
        <v>497</v>
      </c>
      <c r="B892" s="35">
        <v>497117683</v>
      </c>
      <c r="C892" s="37" t="s">
        <v>548</v>
      </c>
      <c r="D892" s="38">
        <v>0</v>
      </c>
      <c r="E892" s="38">
        <v>0</v>
      </c>
      <c r="F892" s="38">
        <v>0</v>
      </c>
      <c r="G892" s="38">
        <v>0</v>
      </c>
      <c r="H892" s="38">
        <v>1</v>
      </c>
      <c r="I892" s="38">
        <v>3</v>
      </c>
      <c r="J892" s="38">
        <v>0</v>
      </c>
      <c r="K892" s="57">
        <v>0.156</v>
      </c>
      <c r="L892" s="38">
        <v>0</v>
      </c>
      <c r="M892" s="38">
        <v>0</v>
      </c>
      <c r="N892" s="38">
        <v>0</v>
      </c>
      <c r="O892" s="38">
        <v>0</v>
      </c>
      <c r="P892" s="38">
        <v>1</v>
      </c>
      <c r="Q892" s="38">
        <v>4</v>
      </c>
      <c r="R892" s="57">
        <v>1</v>
      </c>
      <c r="S892" s="38">
        <v>4</v>
      </c>
      <c r="T892" s="35"/>
      <c r="U892" s="35">
        <v>497</v>
      </c>
      <c r="V892" s="35">
        <v>117</v>
      </c>
      <c r="W892" s="35">
        <v>683</v>
      </c>
      <c r="X892" s="58">
        <v>51619.894719999997</v>
      </c>
      <c r="Y892" s="58">
        <v>12905</v>
      </c>
    </row>
    <row r="893" spans="1:25" s="58" customFormat="1" ht="12">
      <c r="A893" s="56">
        <v>497</v>
      </c>
      <c r="B893" s="35">
        <v>497117685</v>
      </c>
      <c r="C893" s="37" t="s">
        <v>548</v>
      </c>
      <c r="D893" s="38">
        <v>0</v>
      </c>
      <c r="E893" s="38">
        <v>0</v>
      </c>
      <c r="F893" s="38">
        <v>0</v>
      </c>
      <c r="G893" s="38">
        <v>0</v>
      </c>
      <c r="H893" s="38">
        <v>2</v>
      </c>
      <c r="I893" s="38">
        <v>0</v>
      </c>
      <c r="J893" s="38">
        <v>0</v>
      </c>
      <c r="K893" s="57">
        <v>7.8E-2</v>
      </c>
      <c r="L893" s="38">
        <v>0</v>
      </c>
      <c r="M893" s="38">
        <v>0</v>
      </c>
      <c r="N893" s="38">
        <v>0</v>
      </c>
      <c r="O893" s="38">
        <v>0</v>
      </c>
      <c r="P893" s="38">
        <v>1</v>
      </c>
      <c r="Q893" s="38">
        <v>2</v>
      </c>
      <c r="R893" s="57">
        <v>1</v>
      </c>
      <c r="S893" s="38">
        <v>10</v>
      </c>
      <c r="T893" s="35"/>
      <c r="U893" s="35">
        <v>497</v>
      </c>
      <c r="V893" s="35">
        <v>117</v>
      </c>
      <c r="W893" s="35">
        <v>685</v>
      </c>
      <c r="X893" s="58">
        <v>27243.147359999999</v>
      </c>
      <c r="Y893" s="58">
        <v>13622</v>
      </c>
    </row>
    <row r="894" spans="1:25" s="58" customFormat="1" ht="12">
      <c r="A894" s="56">
        <v>497</v>
      </c>
      <c r="B894" s="35">
        <v>497117728</v>
      </c>
      <c r="C894" s="37" t="s">
        <v>548</v>
      </c>
      <c r="D894" s="38">
        <v>0</v>
      </c>
      <c r="E894" s="38">
        <v>0</v>
      </c>
      <c r="F894" s="38">
        <v>0</v>
      </c>
      <c r="G894" s="38">
        <v>1</v>
      </c>
      <c r="H894" s="38">
        <v>0</v>
      </c>
      <c r="I894" s="38">
        <v>0</v>
      </c>
      <c r="J894" s="38">
        <v>0</v>
      </c>
      <c r="K894" s="57">
        <v>3.9E-2</v>
      </c>
      <c r="L894" s="38">
        <v>0</v>
      </c>
      <c r="M894" s="38">
        <v>0</v>
      </c>
      <c r="N894" s="38">
        <v>0</v>
      </c>
      <c r="O894" s="38">
        <v>0</v>
      </c>
      <c r="P894" s="38">
        <v>0</v>
      </c>
      <c r="Q894" s="38">
        <v>1</v>
      </c>
      <c r="R894" s="57">
        <v>1</v>
      </c>
      <c r="S894" s="38">
        <v>10</v>
      </c>
      <c r="T894" s="35"/>
      <c r="U894" s="35">
        <v>497</v>
      </c>
      <c r="V894" s="35">
        <v>117</v>
      </c>
      <c r="W894" s="35">
        <v>728</v>
      </c>
      <c r="X894" s="58">
        <v>10705.36368</v>
      </c>
      <c r="Y894" s="58">
        <v>10705</v>
      </c>
    </row>
    <row r="895" spans="1:25" s="58" customFormat="1" ht="12">
      <c r="A895" s="56">
        <v>497</v>
      </c>
      <c r="B895" s="35">
        <v>497117750</v>
      </c>
      <c r="C895" s="37" t="s">
        <v>548</v>
      </c>
      <c r="D895" s="38">
        <v>0</v>
      </c>
      <c r="E895" s="38">
        <v>0</v>
      </c>
      <c r="F895" s="38">
        <v>0</v>
      </c>
      <c r="G895" s="38">
        <v>0</v>
      </c>
      <c r="H895" s="38">
        <v>1</v>
      </c>
      <c r="I895" s="38">
        <v>0</v>
      </c>
      <c r="J895" s="38">
        <v>0</v>
      </c>
      <c r="K895" s="57">
        <v>3.9E-2</v>
      </c>
      <c r="L895" s="38">
        <v>0</v>
      </c>
      <c r="M895" s="38">
        <v>0</v>
      </c>
      <c r="N895" s="38">
        <v>0</v>
      </c>
      <c r="O895" s="38">
        <v>0</v>
      </c>
      <c r="P895" s="38">
        <v>0</v>
      </c>
      <c r="Q895" s="38">
        <v>1</v>
      </c>
      <c r="R895" s="57">
        <v>1</v>
      </c>
      <c r="S895" s="38">
        <v>7</v>
      </c>
      <c r="T895" s="35"/>
      <c r="U895" s="35">
        <v>497</v>
      </c>
      <c r="V895" s="35">
        <v>117</v>
      </c>
      <c r="W895" s="35">
        <v>750</v>
      </c>
      <c r="X895" s="58">
        <v>10331.643680000001</v>
      </c>
      <c r="Y895" s="58">
        <v>10332</v>
      </c>
    </row>
    <row r="896" spans="1:25" s="58" customFormat="1" ht="12">
      <c r="A896" s="56">
        <v>497</v>
      </c>
      <c r="B896" s="35">
        <v>497117755</v>
      </c>
      <c r="C896" s="37" t="s">
        <v>548</v>
      </c>
      <c r="D896" s="38">
        <v>0</v>
      </c>
      <c r="E896" s="38">
        <v>0</v>
      </c>
      <c r="F896" s="38">
        <v>0</v>
      </c>
      <c r="G896" s="38">
        <v>0</v>
      </c>
      <c r="H896" s="38">
        <v>1</v>
      </c>
      <c r="I896" s="38">
        <v>2</v>
      </c>
      <c r="J896" s="38">
        <v>0</v>
      </c>
      <c r="K896" s="57">
        <v>0.11700000000000001</v>
      </c>
      <c r="L896" s="38">
        <v>0</v>
      </c>
      <c r="M896" s="38">
        <v>0</v>
      </c>
      <c r="N896" s="38">
        <v>0</v>
      </c>
      <c r="O896" s="38">
        <v>0</v>
      </c>
      <c r="P896" s="38">
        <v>0</v>
      </c>
      <c r="Q896" s="38">
        <v>3</v>
      </c>
      <c r="R896" s="57">
        <v>1</v>
      </c>
      <c r="S896" s="38">
        <v>10</v>
      </c>
      <c r="T896" s="35"/>
      <c r="U896" s="35">
        <v>497</v>
      </c>
      <c r="V896" s="35">
        <v>117</v>
      </c>
      <c r="W896" s="35">
        <v>755</v>
      </c>
      <c r="X896" s="58">
        <v>34816.971039999997</v>
      </c>
      <c r="Y896" s="58">
        <v>11606</v>
      </c>
    </row>
    <row r="897" spans="1:25" s="58" customFormat="1" ht="12">
      <c r="A897" s="56">
        <v>497</v>
      </c>
      <c r="B897" s="35">
        <v>497117766</v>
      </c>
      <c r="C897" s="37" t="s">
        <v>548</v>
      </c>
      <c r="D897" s="38">
        <v>0</v>
      </c>
      <c r="E897" s="38">
        <v>0</v>
      </c>
      <c r="F897" s="38">
        <v>1</v>
      </c>
      <c r="G897" s="38">
        <v>1</v>
      </c>
      <c r="H897" s="38">
        <v>1</v>
      </c>
      <c r="I897" s="38">
        <v>0</v>
      </c>
      <c r="J897" s="38">
        <v>0</v>
      </c>
      <c r="K897" s="57">
        <v>0.11700000000000001</v>
      </c>
      <c r="L897" s="38">
        <v>0</v>
      </c>
      <c r="M897" s="38">
        <v>0</v>
      </c>
      <c r="N897" s="38">
        <v>0</v>
      </c>
      <c r="O897" s="38">
        <v>0</v>
      </c>
      <c r="P897" s="38">
        <v>0</v>
      </c>
      <c r="Q897" s="38">
        <v>3</v>
      </c>
      <c r="R897" s="57">
        <v>1</v>
      </c>
      <c r="S897" s="38">
        <v>7</v>
      </c>
      <c r="T897" s="35"/>
      <c r="U897" s="35">
        <v>497</v>
      </c>
      <c r="V897" s="35">
        <v>117</v>
      </c>
      <c r="W897" s="35">
        <v>766</v>
      </c>
      <c r="X897" s="58">
        <v>31689.341039999999</v>
      </c>
      <c r="Y897" s="58">
        <v>10563</v>
      </c>
    </row>
    <row r="898" spans="1:25" s="58" customFormat="1" ht="12">
      <c r="A898" s="56">
        <v>498</v>
      </c>
      <c r="B898" s="35">
        <v>498281061</v>
      </c>
      <c r="C898" s="37" t="s">
        <v>549</v>
      </c>
      <c r="D898" s="38">
        <v>0</v>
      </c>
      <c r="E898" s="38">
        <v>0</v>
      </c>
      <c r="F898" s="38">
        <v>0</v>
      </c>
      <c r="G898" s="38">
        <v>0</v>
      </c>
      <c r="H898" s="38">
        <v>0</v>
      </c>
      <c r="I898" s="38">
        <v>1</v>
      </c>
      <c r="J898" s="38">
        <v>0</v>
      </c>
      <c r="K898" s="57">
        <v>3.9E-2</v>
      </c>
      <c r="L898" s="38">
        <v>0</v>
      </c>
      <c r="M898" s="38">
        <v>0</v>
      </c>
      <c r="N898" s="38">
        <v>0</v>
      </c>
      <c r="O898" s="38">
        <v>0</v>
      </c>
      <c r="P898" s="38">
        <v>1</v>
      </c>
      <c r="Q898" s="38">
        <v>1</v>
      </c>
      <c r="R898" s="57">
        <v>1</v>
      </c>
      <c r="S898" s="38">
        <v>11</v>
      </c>
      <c r="T898" s="35"/>
      <c r="U898" s="35">
        <v>498</v>
      </c>
      <c r="V898" s="35">
        <v>281</v>
      </c>
      <c r="W898" s="35">
        <v>61</v>
      </c>
      <c r="X898" s="58">
        <v>19320.373679999997</v>
      </c>
      <c r="Y898" s="58">
        <v>19320</v>
      </c>
    </row>
    <row r="899" spans="1:25" s="58" customFormat="1" ht="12">
      <c r="A899" s="56">
        <v>498</v>
      </c>
      <c r="B899" s="35">
        <v>498281087</v>
      </c>
      <c r="C899" s="37" t="s">
        <v>549</v>
      </c>
      <c r="D899" s="38">
        <v>0</v>
      </c>
      <c r="E899" s="38">
        <v>0</v>
      </c>
      <c r="F899" s="38">
        <v>0</v>
      </c>
      <c r="G899" s="38">
        <v>0</v>
      </c>
      <c r="H899" s="38">
        <v>1</v>
      </c>
      <c r="I899" s="38">
        <v>0</v>
      </c>
      <c r="J899" s="38">
        <v>0</v>
      </c>
      <c r="K899" s="57">
        <v>3.9E-2</v>
      </c>
      <c r="L899" s="38">
        <v>0</v>
      </c>
      <c r="M899" s="38">
        <v>0</v>
      </c>
      <c r="N899" s="38">
        <v>0</v>
      </c>
      <c r="O899" s="38">
        <v>0</v>
      </c>
      <c r="P899" s="38">
        <v>1</v>
      </c>
      <c r="Q899" s="38">
        <v>1</v>
      </c>
      <c r="R899" s="57">
        <v>1</v>
      </c>
      <c r="S899" s="38">
        <v>6</v>
      </c>
      <c r="T899" s="35"/>
      <c r="U899" s="35">
        <v>498</v>
      </c>
      <c r="V899" s="35">
        <v>281</v>
      </c>
      <c r="W899" s="35">
        <v>87</v>
      </c>
      <c r="X899" s="58">
        <v>15490.863679999999</v>
      </c>
      <c r="Y899" s="58">
        <v>15491</v>
      </c>
    </row>
    <row r="900" spans="1:25" s="58" customFormat="1" ht="12">
      <c r="A900" s="56">
        <v>498</v>
      </c>
      <c r="B900" s="35">
        <v>498281111</v>
      </c>
      <c r="C900" s="37" t="s">
        <v>549</v>
      </c>
      <c r="D900" s="38">
        <v>0</v>
      </c>
      <c r="E900" s="38">
        <v>0</v>
      </c>
      <c r="F900" s="38">
        <v>0</v>
      </c>
      <c r="G900" s="38">
        <v>0</v>
      </c>
      <c r="H900" s="38">
        <v>2</v>
      </c>
      <c r="I900" s="38">
        <v>0</v>
      </c>
      <c r="J900" s="38">
        <v>0</v>
      </c>
      <c r="K900" s="57">
        <v>7.8E-2</v>
      </c>
      <c r="L900" s="38">
        <v>0</v>
      </c>
      <c r="M900" s="38">
        <v>0</v>
      </c>
      <c r="N900" s="38">
        <v>0</v>
      </c>
      <c r="O900" s="38">
        <v>0</v>
      </c>
      <c r="P900" s="38">
        <v>2</v>
      </c>
      <c r="Q900" s="38">
        <v>2</v>
      </c>
      <c r="R900" s="57">
        <v>1</v>
      </c>
      <c r="S900" s="38">
        <v>8</v>
      </c>
      <c r="T900" s="35"/>
      <c r="U900" s="35">
        <v>498</v>
      </c>
      <c r="V900" s="35">
        <v>281</v>
      </c>
      <c r="W900" s="35">
        <v>111</v>
      </c>
      <c r="X900" s="58">
        <v>32402.367359999997</v>
      </c>
      <c r="Y900" s="58">
        <v>16201</v>
      </c>
    </row>
    <row r="901" spans="1:25" s="58" customFormat="1" ht="12">
      <c r="A901" s="56">
        <v>498</v>
      </c>
      <c r="B901" s="35">
        <v>498281137</v>
      </c>
      <c r="C901" s="37" t="s">
        <v>549</v>
      </c>
      <c r="D901" s="38">
        <v>0</v>
      </c>
      <c r="E901" s="38">
        <v>0</v>
      </c>
      <c r="F901" s="38">
        <v>0</v>
      </c>
      <c r="G901" s="38">
        <v>1</v>
      </c>
      <c r="H901" s="38">
        <v>0</v>
      </c>
      <c r="I901" s="38">
        <v>1</v>
      </c>
      <c r="J901" s="38">
        <v>0</v>
      </c>
      <c r="K901" s="57">
        <v>7.8E-2</v>
      </c>
      <c r="L901" s="38">
        <v>0</v>
      </c>
      <c r="M901" s="38">
        <v>0</v>
      </c>
      <c r="N901" s="38">
        <v>0</v>
      </c>
      <c r="O901" s="38">
        <v>0</v>
      </c>
      <c r="P901" s="38">
        <v>2</v>
      </c>
      <c r="Q901" s="38">
        <v>2</v>
      </c>
      <c r="R901" s="57">
        <v>1</v>
      </c>
      <c r="S901" s="38">
        <v>12</v>
      </c>
      <c r="T901" s="35"/>
      <c r="U901" s="35">
        <v>498</v>
      </c>
      <c r="V901" s="35">
        <v>281</v>
      </c>
      <c r="W901" s="35">
        <v>137</v>
      </c>
      <c r="X901" s="58">
        <v>38099.127359999999</v>
      </c>
      <c r="Y901" s="58">
        <v>19050</v>
      </c>
    </row>
    <row r="902" spans="1:25" s="58" customFormat="1" ht="12">
      <c r="A902" s="56">
        <v>498</v>
      </c>
      <c r="B902" s="35">
        <v>498281281</v>
      </c>
      <c r="C902" s="37" t="s">
        <v>549</v>
      </c>
      <c r="D902" s="38">
        <v>0</v>
      </c>
      <c r="E902" s="38">
        <v>0</v>
      </c>
      <c r="F902" s="38">
        <v>0</v>
      </c>
      <c r="G902" s="38">
        <v>101</v>
      </c>
      <c r="H902" s="38">
        <v>301</v>
      </c>
      <c r="I902" s="38">
        <v>93</v>
      </c>
      <c r="J902" s="38">
        <v>0</v>
      </c>
      <c r="K902" s="57">
        <v>19.305</v>
      </c>
      <c r="L902" s="38">
        <v>0</v>
      </c>
      <c r="M902" s="38">
        <v>6</v>
      </c>
      <c r="N902" s="38">
        <v>18</v>
      </c>
      <c r="O902" s="38">
        <v>2</v>
      </c>
      <c r="P902" s="38">
        <v>446</v>
      </c>
      <c r="Q902" s="38">
        <v>495</v>
      </c>
      <c r="R902" s="57">
        <v>1</v>
      </c>
      <c r="S902" s="38">
        <v>12</v>
      </c>
      <c r="T902" s="35"/>
      <c r="U902" s="35">
        <v>498</v>
      </c>
      <c r="V902" s="35">
        <v>281</v>
      </c>
      <c r="W902" s="35">
        <v>281</v>
      </c>
      <c r="X902" s="58">
        <v>8782449.3015999999</v>
      </c>
      <c r="Y902" s="58">
        <v>17742</v>
      </c>
    </row>
    <row r="903" spans="1:25" s="58" customFormat="1" ht="12">
      <c r="A903" s="56">
        <v>499</v>
      </c>
      <c r="B903" s="35">
        <v>499061024</v>
      </c>
      <c r="C903" s="37" t="s">
        <v>550</v>
      </c>
      <c r="D903" s="38">
        <v>0</v>
      </c>
      <c r="E903" s="38">
        <v>0</v>
      </c>
      <c r="F903" s="38">
        <v>0</v>
      </c>
      <c r="G903" s="38">
        <v>0</v>
      </c>
      <c r="H903" s="38">
        <v>0</v>
      </c>
      <c r="I903" s="38">
        <v>1</v>
      </c>
      <c r="J903" s="38">
        <v>0</v>
      </c>
      <c r="K903" s="57">
        <v>3.9E-2</v>
      </c>
      <c r="L903" s="38">
        <v>0</v>
      </c>
      <c r="M903" s="38">
        <v>0</v>
      </c>
      <c r="N903" s="38">
        <v>0</v>
      </c>
      <c r="O903" s="38">
        <v>0</v>
      </c>
      <c r="P903" s="38">
        <v>0</v>
      </c>
      <c r="Q903" s="38">
        <v>1</v>
      </c>
      <c r="R903" s="57">
        <v>1</v>
      </c>
      <c r="S903" s="38">
        <v>5</v>
      </c>
      <c r="T903" s="35"/>
      <c r="U903" s="35">
        <v>499</v>
      </c>
      <c r="V903" s="35">
        <v>61</v>
      </c>
      <c r="W903" s="35">
        <v>24</v>
      </c>
      <c r="X903" s="58">
        <v>12242.66368</v>
      </c>
      <c r="Y903" s="58">
        <v>12243</v>
      </c>
    </row>
    <row r="904" spans="1:25" s="58" customFormat="1" ht="12">
      <c r="A904" s="56">
        <v>499</v>
      </c>
      <c r="B904" s="35">
        <v>499061061</v>
      </c>
      <c r="C904" s="37" t="s">
        <v>550</v>
      </c>
      <c r="D904" s="38">
        <v>0</v>
      </c>
      <c r="E904" s="38">
        <v>0</v>
      </c>
      <c r="F904" s="38">
        <v>0</v>
      </c>
      <c r="G904" s="38">
        <v>0</v>
      </c>
      <c r="H904" s="38">
        <v>91</v>
      </c>
      <c r="I904" s="38">
        <v>76</v>
      </c>
      <c r="J904" s="38">
        <v>0</v>
      </c>
      <c r="K904" s="57">
        <v>6.5129999999999999</v>
      </c>
      <c r="L904" s="38">
        <v>0</v>
      </c>
      <c r="M904" s="38">
        <v>0</v>
      </c>
      <c r="N904" s="38">
        <v>2</v>
      </c>
      <c r="O904" s="38">
        <v>3</v>
      </c>
      <c r="P904" s="38">
        <v>95</v>
      </c>
      <c r="Q904" s="38">
        <v>167</v>
      </c>
      <c r="R904" s="57">
        <v>1</v>
      </c>
      <c r="S904" s="38">
        <v>11</v>
      </c>
      <c r="T904" s="35"/>
      <c r="U904" s="35">
        <v>499</v>
      </c>
      <c r="V904" s="35">
        <v>61</v>
      </c>
      <c r="W904" s="35">
        <v>61</v>
      </c>
      <c r="X904" s="58">
        <v>2557479.1345600002</v>
      </c>
      <c r="Y904" s="58">
        <v>15314</v>
      </c>
    </row>
    <row r="905" spans="1:25" s="58" customFormat="1" ht="12">
      <c r="A905" s="56">
        <v>499</v>
      </c>
      <c r="B905" s="35">
        <v>499061087</v>
      </c>
      <c r="C905" s="37" t="s">
        <v>550</v>
      </c>
      <c r="D905" s="38">
        <v>0</v>
      </c>
      <c r="E905" s="38">
        <v>0</v>
      </c>
      <c r="F905" s="38">
        <v>0</v>
      </c>
      <c r="G905" s="38">
        <v>0</v>
      </c>
      <c r="H905" s="38">
        <v>0</v>
      </c>
      <c r="I905" s="38">
        <v>1</v>
      </c>
      <c r="J905" s="38">
        <v>0</v>
      </c>
      <c r="K905" s="57">
        <v>3.9E-2</v>
      </c>
      <c r="L905" s="38">
        <v>0</v>
      </c>
      <c r="M905" s="38">
        <v>0</v>
      </c>
      <c r="N905" s="38">
        <v>0</v>
      </c>
      <c r="O905" s="38">
        <v>0</v>
      </c>
      <c r="P905" s="38">
        <v>0</v>
      </c>
      <c r="Q905" s="38">
        <v>1</v>
      </c>
      <c r="R905" s="57">
        <v>1</v>
      </c>
      <c r="S905" s="38">
        <v>6</v>
      </c>
      <c r="T905" s="35"/>
      <c r="U905" s="35">
        <v>499</v>
      </c>
      <c r="V905" s="35">
        <v>61</v>
      </c>
      <c r="W905" s="35">
        <v>87</v>
      </c>
      <c r="X905" s="58">
        <v>12242.66368</v>
      </c>
      <c r="Y905" s="58">
        <v>12243</v>
      </c>
    </row>
    <row r="906" spans="1:25" s="58" customFormat="1" ht="12">
      <c r="A906" s="56">
        <v>499</v>
      </c>
      <c r="B906" s="35">
        <v>499061111</v>
      </c>
      <c r="C906" s="37" t="s">
        <v>550</v>
      </c>
      <c r="D906" s="38">
        <v>0</v>
      </c>
      <c r="E906" s="38">
        <v>0</v>
      </c>
      <c r="F906" s="38">
        <v>0</v>
      </c>
      <c r="G906" s="38">
        <v>0</v>
      </c>
      <c r="H906" s="38">
        <v>0</v>
      </c>
      <c r="I906" s="38">
        <v>1</v>
      </c>
      <c r="J906" s="38">
        <v>0</v>
      </c>
      <c r="K906" s="57">
        <v>3.9E-2</v>
      </c>
      <c r="L906" s="38">
        <v>0</v>
      </c>
      <c r="M906" s="38">
        <v>0</v>
      </c>
      <c r="N906" s="38">
        <v>0</v>
      </c>
      <c r="O906" s="38">
        <v>0</v>
      </c>
      <c r="P906" s="38">
        <v>1</v>
      </c>
      <c r="Q906" s="38">
        <v>1</v>
      </c>
      <c r="R906" s="57">
        <v>1</v>
      </c>
      <c r="S906" s="38">
        <v>8</v>
      </c>
      <c r="T906" s="35"/>
      <c r="U906" s="35">
        <v>499</v>
      </c>
      <c r="V906" s="35">
        <v>61</v>
      </c>
      <c r="W906" s="35">
        <v>111</v>
      </c>
      <c r="X906" s="58">
        <v>18112.203679999999</v>
      </c>
      <c r="Y906" s="58">
        <v>18112</v>
      </c>
    </row>
    <row r="907" spans="1:25" s="58" customFormat="1" ht="12">
      <c r="A907" s="56">
        <v>499</v>
      </c>
      <c r="B907" s="35">
        <v>499061137</v>
      </c>
      <c r="C907" s="37" t="s">
        <v>550</v>
      </c>
      <c r="D907" s="38">
        <v>0</v>
      </c>
      <c r="E907" s="38">
        <v>0</v>
      </c>
      <c r="F907" s="38">
        <v>0</v>
      </c>
      <c r="G907" s="38">
        <v>0</v>
      </c>
      <c r="H907" s="38">
        <v>2</v>
      </c>
      <c r="I907" s="38">
        <v>2</v>
      </c>
      <c r="J907" s="38">
        <v>0</v>
      </c>
      <c r="K907" s="57">
        <v>0.156</v>
      </c>
      <c r="L907" s="38">
        <v>0</v>
      </c>
      <c r="M907" s="38">
        <v>0</v>
      </c>
      <c r="N907" s="38">
        <v>0</v>
      </c>
      <c r="O907" s="38">
        <v>0</v>
      </c>
      <c r="P907" s="38">
        <v>4</v>
      </c>
      <c r="Q907" s="38">
        <v>4</v>
      </c>
      <c r="R907" s="57">
        <v>1</v>
      </c>
      <c r="S907" s="38">
        <v>12</v>
      </c>
      <c r="T907" s="35"/>
      <c r="U907" s="35">
        <v>499</v>
      </c>
      <c r="V907" s="35">
        <v>61</v>
      </c>
      <c r="W907" s="35">
        <v>137</v>
      </c>
      <c r="X907" s="58">
        <v>75450.814719999995</v>
      </c>
      <c r="Y907" s="58">
        <v>18863</v>
      </c>
    </row>
    <row r="908" spans="1:25" s="58" customFormat="1" ht="12">
      <c r="A908" s="56">
        <v>499</v>
      </c>
      <c r="B908" s="35">
        <v>499061161</v>
      </c>
      <c r="C908" s="37" t="s">
        <v>550</v>
      </c>
      <c r="D908" s="38">
        <v>0</v>
      </c>
      <c r="E908" s="38">
        <v>0</v>
      </c>
      <c r="F908" s="38">
        <v>0</v>
      </c>
      <c r="G908" s="38">
        <v>0</v>
      </c>
      <c r="H908" s="38">
        <v>2</v>
      </c>
      <c r="I908" s="38">
        <v>5</v>
      </c>
      <c r="J908" s="38">
        <v>0</v>
      </c>
      <c r="K908" s="57">
        <v>0.27300000000000002</v>
      </c>
      <c r="L908" s="38">
        <v>0</v>
      </c>
      <c r="M908" s="38">
        <v>0</v>
      </c>
      <c r="N908" s="38">
        <v>0</v>
      </c>
      <c r="O908" s="38">
        <v>0</v>
      </c>
      <c r="P908" s="38">
        <v>1</v>
      </c>
      <c r="Q908" s="38">
        <v>7</v>
      </c>
      <c r="R908" s="57">
        <v>1</v>
      </c>
      <c r="S908" s="38">
        <v>8</v>
      </c>
      <c r="T908" s="35"/>
      <c r="U908" s="35">
        <v>499</v>
      </c>
      <c r="V908" s="35">
        <v>61</v>
      </c>
      <c r="W908" s="35">
        <v>161</v>
      </c>
      <c r="X908" s="58">
        <v>87746.145760000014</v>
      </c>
      <c r="Y908" s="58">
        <v>12535</v>
      </c>
    </row>
    <row r="909" spans="1:25" s="58" customFormat="1" ht="12">
      <c r="A909" s="56">
        <v>499</v>
      </c>
      <c r="B909" s="35">
        <v>499061278</v>
      </c>
      <c r="C909" s="37" t="s">
        <v>550</v>
      </c>
      <c r="D909" s="38">
        <v>0</v>
      </c>
      <c r="E909" s="38">
        <v>0</v>
      </c>
      <c r="F909" s="38">
        <v>0</v>
      </c>
      <c r="G909" s="38">
        <v>0</v>
      </c>
      <c r="H909" s="38">
        <v>1</v>
      </c>
      <c r="I909" s="38">
        <v>2</v>
      </c>
      <c r="J909" s="38">
        <v>0</v>
      </c>
      <c r="K909" s="57">
        <v>0.11700000000000001</v>
      </c>
      <c r="L909" s="38">
        <v>0</v>
      </c>
      <c r="M909" s="38">
        <v>0</v>
      </c>
      <c r="N909" s="38">
        <v>0</v>
      </c>
      <c r="O909" s="38">
        <v>0</v>
      </c>
      <c r="P909" s="38">
        <v>1</v>
      </c>
      <c r="Q909" s="38">
        <v>3</v>
      </c>
      <c r="R909" s="57">
        <v>1</v>
      </c>
      <c r="S909" s="38">
        <v>7</v>
      </c>
      <c r="T909" s="35"/>
      <c r="U909" s="35">
        <v>499</v>
      </c>
      <c r="V909" s="35">
        <v>61</v>
      </c>
      <c r="W909" s="35">
        <v>278</v>
      </c>
      <c r="X909" s="58">
        <v>40331.351040000001</v>
      </c>
      <c r="Y909" s="58">
        <v>13444</v>
      </c>
    </row>
    <row r="910" spans="1:25" s="58" customFormat="1" ht="12">
      <c r="A910" s="56">
        <v>499</v>
      </c>
      <c r="B910" s="35">
        <v>499061281</v>
      </c>
      <c r="C910" s="37" t="s">
        <v>550</v>
      </c>
      <c r="D910" s="38">
        <v>0</v>
      </c>
      <c r="E910" s="38">
        <v>0</v>
      </c>
      <c r="F910" s="38">
        <v>0</v>
      </c>
      <c r="G910" s="38">
        <v>0</v>
      </c>
      <c r="H910" s="38">
        <v>166</v>
      </c>
      <c r="I910" s="38">
        <v>193</v>
      </c>
      <c r="J910" s="38">
        <v>0</v>
      </c>
      <c r="K910" s="57">
        <v>14.000999999999999</v>
      </c>
      <c r="L910" s="38">
        <v>0</v>
      </c>
      <c r="M910" s="38">
        <v>0</v>
      </c>
      <c r="N910" s="38">
        <v>14</v>
      </c>
      <c r="O910" s="38">
        <v>6</v>
      </c>
      <c r="P910" s="38">
        <v>268</v>
      </c>
      <c r="Q910" s="38">
        <v>359</v>
      </c>
      <c r="R910" s="57">
        <v>1</v>
      </c>
      <c r="S910" s="38">
        <v>12</v>
      </c>
      <c r="T910" s="35"/>
      <c r="U910" s="35">
        <v>499</v>
      </c>
      <c r="V910" s="35">
        <v>61</v>
      </c>
      <c r="W910" s="35">
        <v>281</v>
      </c>
      <c r="X910" s="58">
        <v>6165958.6811199989</v>
      </c>
      <c r="Y910" s="58">
        <v>17175</v>
      </c>
    </row>
    <row r="911" spans="1:25" s="58" customFormat="1" ht="12">
      <c r="A911" s="56">
        <v>499</v>
      </c>
      <c r="B911" s="35">
        <v>499061332</v>
      </c>
      <c r="C911" s="37" t="s">
        <v>550</v>
      </c>
      <c r="D911" s="38">
        <v>0</v>
      </c>
      <c r="E911" s="38">
        <v>0</v>
      </c>
      <c r="F911" s="38">
        <v>0</v>
      </c>
      <c r="G911" s="38">
        <v>0</v>
      </c>
      <c r="H911" s="38">
        <v>0</v>
      </c>
      <c r="I911" s="38">
        <v>4</v>
      </c>
      <c r="J911" s="38">
        <v>0</v>
      </c>
      <c r="K911" s="57">
        <v>0.156</v>
      </c>
      <c r="L911" s="38">
        <v>0</v>
      </c>
      <c r="M911" s="38">
        <v>0</v>
      </c>
      <c r="N911" s="38">
        <v>0</v>
      </c>
      <c r="O911" s="38">
        <v>0</v>
      </c>
      <c r="P911" s="38">
        <v>4</v>
      </c>
      <c r="Q911" s="38">
        <v>4</v>
      </c>
      <c r="R911" s="57">
        <v>1</v>
      </c>
      <c r="S911" s="38">
        <v>10</v>
      </c>
      <c r="T911" s="35"/>
      <c r="U911" s="35">
        <v>499</v>
      </c>
      <c r="V911" s="35">
        <v>61</v>
      </c>
      <c r="W911" s="35">
        <v>332</v>
      </c>
      <c r="X911" s="58">
        <v>75290.094719999994</v>
      </c>
      <c r="Y911" s="58">
        <v>18823</v>
      </c>
    </row>
    <row r="912" spans="1:25" s="58" customFormat="1" ht="12">
      <c r="A912" s="56">
        <v>499</v>
      </c>
      <c r="B912" s="35">
        <v>499061670</v>
      </c>
      <c r="C912" s="37" t="s">
        <v>550</v>
      </c>
      <c r="D912" s="38">
        <v>0</v>
      </c>
      <c r="E912" s="38">
        <v>0</v>
      </c>
      <c r="F912" s="38">
        <v>0</v>
      </c>
      <c r="G912" s="38">
        <v>0</v>
      </c>
      <c r="H912" s="38">
        <v>0</v>
      </c>
      <c r="I912" s="38">
        <v>1</v>
      </c>
      <c r="J912" s="38">
        <v>0</v>
      </c>
      <c r="K912" s="57">
        <v>3.9E-2</v>
      </c>
      <c r="L912" s="38">
        <v>0</v>
      </c>
      <c r="M912" s="38">
        <v>0</v>
      </c>
      <c r="N912" s="38">
        <v>0</v>
      </c>
      <c r="O912" s="38">
        <v>0</v>
      </c>
      <c r="P912" s="38">
        <v>0</v>
      </c>
      <c r="Q912" s="38">
        <v>1</v>
      </c>
      <c r="R912" s="57">
        <v>1</v>
      </c>
      <c r="S912" s="38">
        <v>6</v>
      </c>
      <c r="T912" s="35"/>
      <c r="U912" s="35">
        <v>499</v>
      </c>
      <c r="V912" s="35">
        <v>61</v>
      </c>
      <c r="W912" s="35">
        <v>670</v>
      </c>
      <c r="X912" s="58">
        <v>12242.66368</v>
      </c>
      <c r="Y912" s="58">
        <v>12243</v>
      </c>
    </row>
    <row r="913" spans="1:25" s="58" customFormat="1" ht="12">
      <c r="A913" s="56">
        <v>499</v>
      </c>
      <c r="B913" s="35">
        <v>499061750</v>
      </c>
      <c r="C913" s="37" t="s">
        <v>550</v>
      </c>
      <c r="D913" s="38">
        <v>0</v>
      </c>
      <c r="E913" s="38">
        <v>0</v>
      </c>
      <c r="F913" s="38">
        <v>0</v>
      </c>
      <c r="G913" s="38">
        <v>0</v>
      </c>
      <c r="H913" s="38">
        <v>0</v>
      </c>
      <c r="I913" s="38">
        <v>1</v>
      </c>
      <c r="J913" s="38">
        <v>0</v>
      </c>
      <c r="K913" s="57">
        <v>3.9E-2</v>
      </c>
      <c r="L913" s="38">
        <v>0</v>
      </c>
      <c r="M913" s="38">
        <v>0</v>
      </c>
      <c r="N913" s="38">
        <v>0</v>
      </c>
      <c r="O913" s="38">
        <v>0</v>
      </c>
      <c r="P913" s="38">
        <v>1</v>
      </c>
      <c r="Q913" s="38">
        <v>1</v>
      </c>
      <c r="R913" s="57">
        <v>1</v>
      </c>
      <c r="S913" s="38">
        <v>7</v>
      </c>
      <c r="T913" s="35"/>
      <c r="U913" s="35">
        <v>499</v>
      </c>
      <c r="V913" s="35">
        <v>61</v>
      </c>
      <c r="W913" s="35">
        <v>750</v>
      </c>
      <c r="X913" s="58">
        <v>17757.043680000002</v>
      </c>
      <c r="Y913" s="58">
        <v>17757</v>
      </c>
    </row>
    <row r="914" spans="1:25" s="58" customFormat="1" ht="12">
      <c r="A914" s="56">
        <v>3502</v>
      </c>
      <c r="B914" s="35">
        <v>3502281061</v>
      </c>
      <c r="C914" s="37" t="s">
        <v>552</v>
      </c>
      <c r="D914" s="38">
        <v>0</v>
      </c>
      <c r="E914" s="38">
        <v>0</v>
      </c>
      <c r="F914" s="38">
        <v>0</v>
      </c>
      <c r="G914" s="38">
        <v>0</v>
      </c>
      <c r="H914" s="38">
        <v>2</v>
      </c>
      <c r="I914" s="38">
        <v>1</v>
      </c>
      <c r="J914" s="38">
        <v>0</v>
      </c>
      <c r="K914" s="57">
        <v>0.11700000000000001</v>
      </c>
      <c r="L914" s="38">
        <v>0</v>
      </c>
      <c r="M914" s="38">
        <v>0</v>
      </c>
      <c r="N914" s="38">
        <v>0</v>
      </c>
      <c r="O914" s="38">
        <v>0</v>
      </c>
      <c r="P914" s="38">
        <v>3</v>
      </c>
      <c r="Q914" s="38">
        <v>3</v>
      </c>
      <c r="R914" s="57">
        <v>1</v>
      </c>
      <c r="S914" s="38">
        <v>11</v>
      </c>
      <c r="T914" s="35"/>
      <c r="U914" s="35">
        <v>3502</v>
      </c>
      <c r="V914" s="35">
        <v>281</v>
      </c>
      <c r="W914" s="35">
        <v>61</v>
      </c>
      <c r="X914" s="58">
        <v>54139.081040000005</v>
      </c>
      <c r="Y914" s="58">
        <v>18046</v>
      </c>
    </row>
    <row r="915" spans="1:25" s="58" customFormat="1" ht="12">
      <c r="A915" s="56">
        <v>3502</v>
      </c>
      <c r="B915" s="35">
        <v>3502281137</v>
      </c>
      <c r="C915" s="37" t="s">
        <v>552</v>
      </c>
      <c r="D915" s="38">
        <v>0</v>
      </c>
      <c r="E915" s="38">
        <v>0</v>
      </c>
      <c r="F915" s="38">
        <v>0</v>
      </c>
      <c r="G915" s="38">
        <v>0</v>
      </c>
      <c r="H915" s="38">
        <v>2</v>
      </c>
      <c r="I915" s="38">
        <v>0</v>
      </c>
      <c r="J915" s="38">
        <v>0</v>
      </c>
      <c r="K915" s="57">
        <v>7.8E-2</v>
      </c>
      <c r="L915" s="38">
        <v>0</v>
      </c>
      <c r="M915" s="38">
        <v>0</v>
      </c>
      <c r="N915" s="38">
        <v>0</v>
      </c>
      <c r="O915" s="38">
        <v>0</v>
      </c>
      <c r="P915" s="38">
        <v>2</v>
      </c>
      <c r="Q915" s="38">
        <v>2</v>
      </c>
      <c r="R915" s="57">
        <v>1</v>
      </c>
      <c r="S915" s="38">
        <v>12</v>
      </c>
      <c r="T915" s="35"/>
      <c r="U915" s="35">
        <v>3502</v>
      </c>
      <c r="V915" s="35">
        <v>281</v>
      </c>
      <c r="W915" s="35">
        <v>137</v>
      </c>
      <c r="X915" s="58">
        <v>35814.387360000001</v>
      </c>
      <c r="Y915" s="58">
        <v>17907</v>
      </c>
    </row>
    <row r="916" spans="1:25" s="58" customFormat="1" ht="12">
      <c r="A916" s="56">
        <v>3502</v>
      </c>
      <c r="B916" s="35">
        <v>3502281161</v>
      </c>
      <c r="C916" s="37" t="s">
        <v>552</v>
      </c>
      <c r="D916" s="38">
        <v>0</v>
      </c>
      <c r="E916" s="38">
        <v>0</v>
      </c>
      <c r="F916" s="38">
        <v>0</v>
      </c>
      <c r="G916" s="38">
        <v>0</v>
      </c>
      <c r="H916" s="38">
        <v>1</v>
      </c>
      <c r="I916" s="38">
        <v>1</v>
      </c>
      <c r="J916" s="38">
        <v>0</v>
      </c>
      <c r="K916" s="57">
        <v>7.8E-2</v>
      </c>
      <c r="L916" s="38">
        <v>0</v>
      </c>
      <c r="M916" s="38">
        <v>0</v>
      </c>
      <c r="N916" s="38">
        <v>0</v>
      </c>
      <c r="O916" s="38">
        <v>0</v>
      </c>
      <c r="P916" s="38">
        <v>2</v>
      </c>
      <c r="Q916" s="38">
        <v>2</v>
      </c>
      <c r="R916" s="57">
        <v>1</v>
      </c>
      <c r="S916" s="38">
        <v>8</v>
      </c>
      <c r="T916" s="35"/>
      <c r="U916" s="35">
        <v>3502</v>
      </c>
      <c r="V916" s="35">
        <v>281</v>
      </c>
      <c r="W916" s="35">
        <v>161</v>
      </c>
      <c r="X916" s="58">
        <v>34313.387360000001</v>
      </c>
      <c r="Y916" s="58">
        <v>17157</v>
      </c>
    </row>
    <row r="917" spans="1:25" s="58" customFormat="1" ht="12">
      <c r="A917" s="56">
        <v>3502</v>
      </c>
      <c r="B917" s="35">
        <v>3502281191</v>
      </c>
      <c r="C917" s="37" t="s">
        <v>552</v>
      </c>
      <c r="D917" s="38">
        <v>0</v>
      </c>
      <c r="E917" s="38">
        <v>0</v>
      </c>
      <c r="F917" s="38">
        <v>0</v>
      </c>
      <c r="G917" s="38">
        <v>0</v>
      </c>
      <c r="H917" s="38">
        <v>0</v>
      </c>
      <c r="I917" s="38">
        <v>1</v>
      </c>
      <c r="J917" s="38">
        <v>0</v>
      </c>
      <c r="K917" s="57">
        <v>3.9E-2</v>
      </c>
      <c r="L917" s="38">
        <v>0</v>
      </c>
      <c r="M917" s="38">
        <v>0</v>
      </c>
      <c r="N917" s="38">
        <v>0</v>
      </c>
      <c r="O917" s="38">
        <v>0</v>
      </c>
      <c r="P917" s="38">
        <v>1</v>
      </c>
      <c r="Q917" s="38">
        <v>1</v>
      </c>
      <c r="R917" s="57">
        <v>1</v>
      </c>
      <c r="S917" s="38">
        <v>8</v>
      </c>
      <c r="T917" s="35"/>
      <c r="U917" s="35">
        <v>3502</v>
      </c>
      <c r="V917" s="35">
        <v>281</v>
      </c>
      <c r="W917" s="35">
        <v>191</v>
      </c>
      <c r="X917" s="58">
        <v>18112.203679999999</v>
      </c>
      <c r="Y917" s="58">
        <v>18112</v>
      </c>
    </row>
    <row r="918" spans="1:25" s="58" customFormat="1" ht="12">
      <c r="A918" s="56">
        <v>3502</v>
      </c>
      <c r="B918" s="35">
        <v>3502281281</v>
      </c>
      <c r="C918" s="37" t="s">
        <v>552</v>
      </c>
      <c r="D918" s="38">
        <v>0</v>
      </c>
      <c r="E918" s="38">
        <v>0</v>
      </c>
      <c r="F918" s="38">
        <v>0</v>
      </c>
      <c r="G918" s="38">
        <v>0</v>
      </c>
      <c r="H918" s="38">
        <v>187</v>
      </c>
      <c r="I918" s="38">
        <v>207</v>
      </c>
      <c r="J918" s="38">
        <v>0</v>
      </c>
      <c r="K918" s="57">
        <v>15.366</v>
      </c>
      <c r="L918" s="38">
        <v>0</v>
      </c>
      <c r="M918" s="38">
        <v>0</v>
      </c>
      <c r="N918" s="38">
        <v>13</v>
      </c>
      <c r="O918" s="38">
        <v>21</v>
      </c>
      <c r="P918" s="38">
        <v>347</v>
      </c>
      <c r="Q918" s="38">
        <v>394</v>
      </c>
      <c r="R918" s="57">
        <v>1</v>
      </c>
      <c r="S918" s="38">
        <v>12</v>
      </c>
      <c r="T918" s="35"/>
      <c r="U918" s="35">
        <v>3502</v>
      </c>
      <c r="V918" s="35">
        <v>281</v>
      </c>
      <c r="W918" s="35">
        <v>281</v>
      </c>
      <c r="X918" s="58">
        <v>7193399.7899200004</v>
      </c>
      <c r="Y918" s="58">
        <v>18257</v>
      </c>
    </row>
    <row r="919" spans="1:25" s="58" customFormat="1" ht="12">
      <c r="A919" s="56">
        <v>3503</v>
      </c>
      <c r="B919" s="35">
        <v>3503160031</v>
      </c>
      <c r="C919" s="37" t="s">
        <v>553</v>
      </c>
      <c r="D919" s="38">
        <v>0</v>
      </c>
      <c r="E919" s="38">
        <v>0</v>
      </c>
      <c r="F919" s="38">
        <v>0</v>
      </c>
      <c r="G919" s="38">
        <v>3</v>
      </c>
      <c r="H919" s="38">
        <v>4</v>
      </c>
      <c r="I919" s="38">
        <v>1</v>
      </c>
      <c r="J919" s="38">
        <v>0</v>
      </c>
      <c r="K919" s="57">
        <v>0.312</v>
      </c>
      <c r="L919" s="38">
        <v>0</v>
      </c>
      <c r="M919" s="38">
        <v>0</v>
      </c>
      <c r="N919" s="38">
        <v>0</v>
      </c>
      <c r="O919" s="38">
        <v>0</v>
      </c>
      <c r="P919" s="38">
        <v>5</v>
      </c>
      <c r="Q919" s="38">
        <v>8</v>
      </c>
      <c r="R919" s="57">
        <v>1</v>
      </c>
      <c r="S919" s="38">
        <v>6</v>
      </c>
      <c r="T919" s="35"/>
      <c r="U919" s="35">
        <v>3503</v>
      </c>
      <c r="V919" s="35">
        <v>160</v>
      </c>
      <c r="W919" s="35">
        <v>31</v>
      </c>
      <c r="X919" s="58">
        <v>111481.42944000001</v>
      </c>
      <c r="Y919" s="58">
        <v>13935</v>
      </c>
    </row>
    <row r="920" spans="1:25" s="58" customFormat="1" ht="12">
      <c r="A920" s="56">
        <v>3503</v>
      </c>
      <c r="B920" s="35">
        <v>3503160056</v>
      </c>
      <c r="C920" s="37" t="s">
        <v>553</v>
      </c>
      <c r="D920" s="38">
        <v>0</v>
      </c>
      <c r="E920" s="38">
        <v>0</v>
      </c>
      <c r="F920" s="38">
        <v>1</v>
      </c>
      <c r="G920" s="38">
        <v>3</v>
      </c>
      <c r="H920" s="38">
        <v>3</v>
      </c>
      <c r="I920" s="38">
        <v>1</v>
      </c>
      <c r="J920" s="38">
        <v>0</v>
      </c>
      <c r="K920" s="57">
        <v>0.312</v>
      </c>
      <c r="L920" s="38">
        <v>0</v>
      </c>
      <c r="M920" s="38">
        <v>0</v>
      </c>
      <c r="N920" s="38">
        <v>0</v>
      </c>
      <c r="O920" s="38">
        <v>0</v>
      </c>
      <c r="P920" s="38">
        <v>5</v>
      </c>
      <c r="Q920" s="38">
        <v>8</v>
      </c>
      <c r="R920" s="57">
        <v>1</v>
      </c>
      <c r="S920" s="38">
        <v>4</v>
      </c>
      <c r="T920" s="35"/>
      <c r="U920" s="35">
        <v>3503</v>
      </c>
      <c r="V920" s="35">
        <v>160</v>
      </c>
      <c r="W920" s="35">
        <v>56</v>
      </c>
      <c r="X920" s="58">
        <v>108807.31944000002</v>
      </c>
      <c r="Y920" s="58">
        <v>13601</v>
      </c>
    </row>
    <row r="921" spans="1:25" s="58" customFormat="1" ht="12">
      <c r="A921" s="56">
        <v>3503</v>
      </c>
      <c r="B921" s="35">
        <v>3503160079</v>
      </c>
      <c r="C921" s="37" t="s">
        <v>553</v>
      </c>
      <c r="D921" s="38">
        <v>0</v>
      </c>
      <c r="E921" s="38">
        <v>0</v>
      </c>
      <c r="F921" s="38">
        <v>2</v>
      </c>
      <c r="G921" s="38">
        <v>31</v>
      </c>
      <c r="H921" s="38">
        <v>14</v>
      </c>
      <c r="I921" s="38">
        <v>4</v>
      </c>
      <c r="J921" s="38">
        <v>0</v>
      </c>
      <c r="K921" s="57">
        <v>1.9890000000000001</v>
      </c>
      <c r="L921" s="38">
        <v>0</v>
      </c>
      <c r="M921" s="38">
        <v>5</v>
      </c>
      <c r="N921" s="38">
        <v>1</v>
      </c>
      <c r="O921" s="38">
        <v>0</v>
      </c>
      <c r="P921" s="38">
        <v>28</v>
      </c>
      <c r="Q921" s="38">
        <v>51</v>
      </c>
      <c r="R921" s="57">
        <v>1</v>
      </c>
      <c r="S921" s="38">
        <v>8</v>
      </c>
      <c r="T921" s="35"/>
      <c r="U921" s="35">
        <v>3503</v>
      </c>
      <c r="V921" s="35">
        <v>160</v>
      </c>
      <c r="W921" s="35">
        <v>79</v>
      </c>
      <c r="X921" s="58">
        <v>727640.0776800001</v>
      </c>
      <c r="Y921" s="58">
        <v>14267</v>
      </c>
    </row>
    <row r="922" spans="1:25" s="58" customFormat="1" ht="12">
      <c r="A922" s="56">
        <v>3503</v>
      </c>
      <c r="B922" s="35">
        <v>3503160128</v>
      </c>
      <c r="C922" s="37" t="s">
        <v>553</v>
      </c>
      <c r="D922" s="38">
        <v>0</v>
      </c>
      <c r="E922" s="38">
        <v>0</v>
      </c>
      <c r="F922" s="38">
        <v>2</v>
      </c>
      <c r="G922" s="38">
        <v>1</v>
      </c>
      <c r="H922" s="38">
        <v>1</v>
      </c>
      <c r="I922" s="38">
        <v>1</v>
      </c>
      <c r="J922" s="38">
        <v>0</v>
      </c>
      <c r="K922" s="57">
        <v>0.19500000000000001</v>
      </c>
      <c r="L922" s="38">
        <v>0</v>
      </c>
      <c r="M922" s="38">
        <v>0</v>
      </c>
      <c r="N922" s="38">
        <v>0</v>
      </c>
      <c r="O922" s="38">
        <v>0</v>
      </c>
      <c r="P922" s="38">
        <v>2</v>
      </c>
      <c r="Q922" s="38">
        <v>5</v>
      </c>
      <c r="R922" s="57">
        <v>1</v>
      </c>
      <c r="S922" s="38">
        <v>10</v>
      </c>
      <c r="T922" s="35"/>
      <c r="U922" s="35">
        <v>3503</v>
      </c>
      <c r="V922" s="35">
        <v>160</v>
      </c>
      <c r="W922" s="35">
        <v>128</v>
      </c>
      <c r="X922" s="58">
        <v>67744.058399999994</v>
      </c>
      <c r="Y922" s="58">
        <v>13549</v>
      </c>
    </row>
    <row r="923" spans="1:25" s="58" customFormat="1" ht="12">
      <c r="A923" s="56">
        <v>3503</v>
      </c>
      <c r="B923" s="35">
        <v>3503160149</v>
      </c>
      <c r="C923" s="37" t="s">
        <v>553</v>
      </c>
      <c r="D923" s="38">
        <v>0</v>
      </c>
      <c r="E923" s="38">
        <v>0</v>
      </c>
      <c r="F923" s="38">
        <v>0</v>
      </c>
      <c r="G923" s="38">
        <v>2</v>
      </c>
      <c r="H923" s="38">
        <v>1</v>
      </c>
      <c r="I923" s="38">
        <v>4</v>
      </c>
      <c r="J923" s="38">
        <v>0</v>
      </c>
      <c r="K923" s="57">
        <v>0.27300000000000002</v>
      </c>
      <c r="L923" s="38">
        <v>0</v>
      </c>
      <c r="M923" s="38">
        <v>1</v>
      </c>
      <c r="N923" s="38">
        <v>0</v>
      </c>
      <c r="O923" s="38">
        <v>1</v>
      </c>
      <c r="P923" s="38">
        <v>5</v>
      </c>
      <c r="Q923" s="38">
        <v>7</v>
      </c>
      <c r="R923" s="57">
        <v>1</v>
      </c>
      <c r="S923" s="38">
        <v>12</v>
      </c>
      <c r="T923" s="35"/>
      <c r="U923" s="35">
        <v>3503</v>
      </c>
      <c r="V923" s="35">
        <v>160</v>
      </c>
      <c r="W923" s="35">
        <v>149</v>
      </c>
      <c r="X923" s="58">
        <v>124214.83576</v>
      </c>
      <c r="Y923" s="58">
        <v>17745</v>
      </c>
    </row>
    <row r="924" spans="1:25" s="58" customFormat="1" ht="12">
      <c r="A924" s="56">
        <v>3503</v>
      </c>
      <c r="B924" s="35">
        <v>3503160160</v>
      </c>
      <c r="C924" s="37" t="s">
        <v>553</v>
      </c>
      <c r="D924" s="38">
        <v>0</v>
      </c>
      <c r="E924" s="38">
        <v>0</v>
      </c>
      <c r="F924" s="38">
        <v>112</v>
      </c>
      <c r="G924" s="38">
        <v>506</v>
      </c>
      <c r="H924" s="38">
        <v>300</v>
      </c>
      <c r="I924" s="38">
        <v>194</v>
      </c>
      <c r="J924" s="38">
        <v>0</v>
      </c>
      <c r="K924" s="57">
        <v>43.368000000000002</v>
      </c>
      <c r="L924" s="38">
        <v>0</v>
      </c>
      <c r="M924" s="38">
        <v>194</v>
      </c>
      <c r="N924" s="38">
        <v>54</v>
      </c>
      <c r="O924" s="38">
        <v>55</v>
      </c>
      <c r="P924" s="38">
        <v>809</v>
      </c>
      <c r="Q924" s="38">
        <v>1112</v>
      </c>
      <c r="R924" s="57">
        <v>1</v>
      </c>
      <c r="S924" s="38">
        <v>11</v>
      </c>
      <c r="T924" s="35"/>
      <c r="U924" s="35">
        <v>3503</v>
      </c>
      <c r="V924" s="35">
        <v>160</v>
      </c>
      <c r="W924" s="35">
        <v>160</v>
      </c>
      <c r="X924" s="58">
        <v>18654320.572159998</v>
      </c>
      <c r="Y924" s="58">
        <v>16775</v>
      </c>
    </row>
    <row r="925" spans="1:25" s="58" customFormat="1" ht="12">
      <c r="A925" s="56">
        <v>3503</v>
      </c>
      <c r="B925" s="35">
        <v>3503160176</v>
      </c>
      <c r="C925" s="37" t="s">
        <v>553</v>
      </c>
      <c r="D925" s="38">
        <v>0</v>
      </c>
      <c r="E925" s="38">
        <v>0</v>
      </c>
      <c r="F925" s="38">
        <v>0</v>
      </c>
      <c r="G925" s="38">
        <v>0</v>
      </c>
      <c r="H925" s="38">
        <v>0</v>
      </c>
      <c r="I925" s="38">
        <v>1</v>
      </c>
      <c r="J925" s="38">
        <v>0</v>
      </c>
      <c r="K925" s="57">
        <v>3.9E-2</v>
      </c>
      <c r="L925" s="38">
        <v>0</v>
      </c>
      <c r="M925" s="38">
        <v>0</v>
      </c>
      <c r="N925" s="38">
        <v>0</v>
      </c>
      <c r="O925" s="38">
        <v>0</v>
      </c>
      <c r="P925" s="38">
        <v>0</v>
      </c>
      <c r="Q925" s="38">
        <v>1</v>
      </c>
      <c r="R925" s="57">
        <v>1</v>
      </c>
      <c r="S925" s="38">
        <v>8</v>
      </c>
      <c r="T925" s="35"/>
      <c r="U925" s="35">
        <v>3503</v>
      </c>
      <c r="V925" s="35">
        <v>160</v>
      </c>
      <c r="W925" s="35">
        <v>176</v>
      </c>
      <c r="X925" s="58">
        <v>12242.66368</v>
      </c>
      <c r="Y925" s="58">
        <v>12243</v>
      </c>
    </row>
    <row r="926" spans="1:25" s="58" customFormat="1" ht="12">
      <c r="A926" s="56">
        <v>3503</v>
      </c>
      <c r="B926" s="35">
        <v>3503160295</v>
      </c>
      <c r="C926" s="37" t="s">
        <v>553</v>
      </c>
      <c r="D926" s="38">
        <v>0</v>
      </c>
      <c r="E926" s="38">
        <v>0</v>
      </c>
      <c r="F926" s="38">
        <v>0</v>
      </c>
      <c r="G926" s="38">
        <v>1</v>
      </c>
      <c r="H926" s="38">
        <v>0</v>
      </c>
      <c r="I926" s="38">
        <v>1</v>
      </c>
      <c r="J926" s="38">
        <v>0</v>
      </c>
      <c r="K926" s="57">
        <v>7.8E-2</v>
      </c>
      <c r="L926" s="38">
        <v>0</v>
      </c>
      <c r="M926" s="38">
        <v>0</v>
      </c>
      <c r="N926" s="38">
        <v>0</v>
      </c>
      <c r="O926" s="38">
        <v>0</v>
      </c>
      <c r="P926" s="38">
        <v>2</v>
      </c>
      <c r="Q926" s="38">
        <v>2</v>
      </c>
      <c r="R926" s="57">
        <v>1</v>
      </c>
      <c r="S926" s="38">
        <v>5</v>
      </c>
      <c r="T926" s="35"/>
      <c r="U926" s="35">
        <v>3503</v>
      </c>
      <c r="V926" s="35">
        <v>160</v>
      </c>
      <c r="W926" s="35">
        <v>295</v>
      </c>
      <c r="X926" s="58">
        <v>32364.407360000001</v>
      </c>
      <c r="Y926" s="58">
        <v>16182</v>
      </c>
    </row>
    <row r="927" spans="1:25" s="58" customFormat="1" ht="12">
      <c r="A927" s="56">
        <v>3503</v>
      </c>
      <c r="B927" s="35">
        <v>3503160301</v>
      </c>
      <c r="C927" s="37" t="s">
        <v>553</v>
      </c>
      <c r="D927" s="38">
        <v>0</v>
      </c>
      <c r="E927" s="38">
        <v>0</v>
      </c>
      <c r="F927" s="38">
        <v>0</v>
      </c>
      <c r="G927" s="38">
        <v>1</v>
      </c>
      <c r="H927" s="38">
        <v>1</v>
      </c>
      <c r="I927" s="38">
        <v>3</v>
      </c>
      <c r="J927" s="38">
        <v>0</v>
      </c>
      <c r="K927" s="57">
        <v>0.19500000000000001</v>
      </c>
      <c r="L927" s="38">
        <v>0</v>
      </c>
      <c r="M927" s="38">
        <v>0</v>
      </c>
      <c r="N927" s="38">
        <v>0</v>
      </c>
      <c r="O927" s="38">
        <v>0</v>
      </c>
      <c r="P927" s="38">
        <v>5</v>
      </c>
      <c r="Q927" s="38">
        <v>5</v>
      </c>
      <c r="R927" s="57">
        <v>1</v>
      </c>
      <c r="S927" s="38">
        <v>6</v>
      </c>
      <c r="T927" s="35"/>
      <c r="U927" s="35">
        <v>3503</v>
      </c>
      <c r="V927" s="35">
        <v>160</v>
      </c>
      <c r="W927" s="35">
        <v>301</v>
      </c>
      <c r="X927" s="58">
        <v>83561.098400000003</v>
      </c>
      <c r="Y927" s="58">
        <v>16712</v>
      </c>
    </row>
    <row r="928" spans="1:25" s="58" customFormat="1" ht="12">
      <c r="A928" s="56">
        <v>3503</v>
      </c>
      <c r="B928" s="35">
        <v>3503160342</v>
      </c>
      <c r="C928" s="37" t="s">
        <v>553</v>
      </c>
      <c r="D928" s="38">
        <v>0</v>
      </c>
      <c r="E928" s="38">
        <v>0</v>
      </c>
      <c r="F928" s="38">
        <v>0</v>
      </c>
      <c r="G928" s="38">
        <v>0</v>
      </c>
      <c r="H928" s="38">
        <v>1</v>
      </c>
      <c r="I928" s="38">
        <v>0</v>
      </c>
      <c r="J928" s="38">
        <v>0</v>
      </c>
      <c r="K928" s="57">
        <v>3.9E-2</v>
      </c>
      <c r="L928" s="38">
        <v>0</v>
      </c>
      <c r="M928" s="38">
        <v>0</v>
      </c>
      <c r="N928" s="38">
        <v>0</v>
      </c>
      <c r="O928" s="38">
        <v>0</v>
      </c>
      <c r="P928" s="38">
        <v>1</v>
      </c>
      <c r="Q928" s="38">
        <v>1</v>
      </c>
      <c r="R928" s="57">
        <v>1</v>
      </c>
      <c r="S928" s="38">
        <v>3</v>
      </c>
      <c r="T928" s="35"/>
      <c r="U928" s="35">
        <v>3503</v>
      </c>
      <c r="V928" s="35">
        <v>160</v>
      </c>
      <c r="W928" s="35">
        <v>342</v>
      </c>
      <c r="X928" s="58">
        <v>14743.963680000003</v>
      </c>
      <c r="Y928" s="58">
        <v>14744</v>
      </c>
    </row>
    <row r="929" spans="1:25" s="58" customFormat="1" ht="12">
      <c r="A929" s="56">
        <v>3503</v>
      </c>
      <c r="B929" s="35">
        <v>3503160600</v>
      </c>
      <c r="C929" s="37" t="s">
        <v>553</v>
      </c>
      <c r="D929" s="38">
        <v>0</v>
      </c>
      <c r="E929" s="38">
        <v>0</v>
      </c>
      <c r="F929" s="38">
        <v>0</v>
      </c>
      <c r="G929" s="38">
        <v>1</v>
      </c>
      <c r="H929" s="38">
        <v>2</v>
      </c>
      <c r="I929" s="38">
        <v>0</v>
      </c>
      <c r="J929" s="38">
        <v>0</v>
      </c>
      <c r="K929" s="57">
        <v>0.11700000000000001</v>
      </c>
      <c r="L929" s="38">
        <v>0</v>
      </c>
      <c r="M929" s="38">
        <v>0</v>
      </c>
      <c r="N929" s="38">
        <v>0</v>
      </c>
      <c r="O929" s="38">
        <v>0</v>
      </c>
      <c r="P929" s="38">
        <v>3</v>
      </c>
      <c r="Q929" s="38">
        <v>3</v>
      </c>
      <c r="R929" s="57">
        <v>1</v>
      </c>
      <c r="S929" s="38">
        <v>3</v>
      </c>
      <c r="T929" s="35"/>
      <c r="U929" s="35">
        <v>3503</v>
      </c>
      <c r="V929" s="35">
        <v>160</v>
      </c>
      <c r="W929" s="35">
        <v>600</v>
      </c>
      <c r="X929" s="58">
        <v>44605.611040000011</v>
      </c>
      <c r="Y929" s="58">
        <v>14869</v>
      </c>
    </row>
    <row r="930" spans="1:25" s="58" customFormat="1" ht="12">
      <c r="A930" s="56">
        <v>3506</v>
      </c>
      <c r="B930" s="35">
        <v>3506262007</v>
      </c>
      <c r="C930" s="37" t="s">
        <v>554</v>
      </c>
      <c r="D930" s="38">
        <v>0</v>
      </c>
      <c r="E930" s="38">
        <v>0</v>
      </c>
      <c r="F930" s="38">
        <v>0</v>
      </c>
      <c r="G930" s="38">
        <v>0</v>
      </c>
      <c r="H930" s="38">
        <v>1</v>
      </c>
      <c r="I930" s="38">
        <v>0</v>
      </c>
      <c r="J930" s="38">
        <v>0</v>
      </c>
      <c r="K930" s="57">
        <v>3.9E-2</v>
      </c>
      <c r="L930" s="38">
        <v>0</v>
      </c>
      <c r="M930" s="38">
        <v>0</v>
      </c>
      <c r="N930" s="38">
        <v>0</v>
      </c>
      <c r="O930" s="38">
        <v>0</v>
      </c>
      <c r="P930" s="38">
        <v>0</v>
      </c>
      <c r="Q930" s="38">
        <v>1</v>
      </c>
      <c r="R930" s="57">
        <v>1</v>
      </c>
      <c r="S930" s="38">
        <v>7</v>
      </c>
      <c r="T930" s="35"/>
      <c r="U930" s="35">
        <v>3506</v>
      </c>
      <c r="V930" s="35">
        <v>262</v>
      </c>
      <c r="W930" s="35">
        <v>7</v>
      </c>
      <c r="X930" s="58">
        <v>10331.643680000001</v>
      </c>
      <c r="Y930" s="58">
        <v>10332</v>
      </c>
    </row>
    <row r="931" spans="1:25" s="58" customFormat="1" ht="12">
      <c r="A931" s="56">
        <v>3506</v>
      </c>
      <c r="B931" s="35">
        <v>3506262030</v>
      </c>
      <c r="C931" s="37" t="s">
        <v>554</v>
      </c>
      <c r="D931" s="38">
        <v>0</v>
      </c>
      <c r="E931" s="38">
        <v>0</v>
      </c>
      <c r="F931" s="38">
        <v>0</v>
      </c>
      <c r="G931" s="38">
        <v>2</v>
      </c>
      <c r="H931" s="38">
        <v>1</v>
      </c>
      <c r="I931" s="38">
        <v>1</v>
      </c>
      <c r="J931" s="38">
        <v>0</v>
      </c>
      <c r="K931" s="57">
        <v>0.156</v>
      </c>
      <c r="L931" s="38">
        <v>0</v>
      </c>
      <c r="M931" s="38">
        <v>1</v>
      </c>
      <c r="N931" s="38">
        <v>0</v>
      </c>
      <c r="O931" s="38">
        <v>1</v>
      </c>
      <c r="P931" s="38">
        <v>4</v>
      </c>
      <c r="Q931" s="38">
        <v>4</v>
      </c>
      <c r="R931" s="57">
        <v>1</v>
      </c>
      <c r="S931" s="38">
        <v>7</v>
      </c>
      <c r="T931" s="35"/>
      <c r="U931" s="35">
        <v>3506</v>
      </c>
      <c r="V931" s="35">
        <v>262</v>
      </c>
      <c r="W931" s="35">
        <v>30</v>
      </c>
      <c r="X931" s="58">
        <v>71666.614720000012</v>
      </c>
      <c r="Y931" s="58">
        <v>17917</v>
      </c>
    </row>
    <row r="932" spans="1:25" s="58" customFormat="1" ht="12">
      <c r="A932" s="56">
        <v>3506</v>
      </c>
      <c r="B932" s="35">
        <v>3506262035</v>
      </c>
      <c r="C932" s="37" t="s">
        <v>554</v>
      </c>
      <c r="D932" s="38">
        <v>0</v>
      </c>
      <c r="E932" s="38">
        <v>0</v>
      </c>
      <c r="F932" s="38">
        <v>0</v>
      </c>
      <c r="G932" s="38">
        <v>0</v>
      </c>
      <c r="H932" s="38">
        <v>1</v>
      </c>
      <c r="I932" s="38">
        <v>0</v>
      </c>
      <c r="J932" s="38">
        <v>0</v>
      </c>
      <c r="K932" s="57">
        <v>3.9E-2</v>
      </c>
      <c r="L932" s="38">
        <v>0</v>
      </c>
      <c r="M932" s="38">
        <v>0</v>
      </c>
      <c r="N932" s="38">
        <v>1</v>
      </c>
      <c r="O932" s="38">
        <v>0</v>
      </c>
      <c r="P932" s="38">
        <v>1</v>
      </c>
      <c r="Q932" s="38">
        <v>1</v>
      </c>
      <c r="R932" s="57">
        <v>1</v>
      </c>
      <c r="S932" s="38">
        <v>11</v>
      </c>
      <c r="T932" s="35"/>
      <c r="U932" s="35">
        <v>3506</v>
      </c>
      <c r="V932" s="35">
        <v>262</v>
      </c>
      <c r="W932" s="35">
        <v>35</v>
      </c>
      <c r="X932" s="58">
        <v>20296.853679999997</v>
      </c>
      <c r="Y932" s="58">
        <v>20297</v>
      </c>
    </row>
    <row r="933" spans="1:25" s="58" customFormat="1" ht="12">
      <c r="A933" s="56">
        <v>3506</v>
      </c>
      <c r="B933" s="35">
        <v>3506262056</v>
      </c>
      <c r="C933" s="37" t="s">
        <v>554</v>
      </c>
      <c r="D933" s="38">
        <v>0</v>
      </c>
      <c r="E933" s="38">
        <v>0</v>
      </c>
      <c r="F933" s="38">
        <v>0</v>
      </c>
      <c r="G933" s="38">
        <v>0</v>
      </c>
      <c r="H933" s="38">
        <v>0</v>
      </c>
      <c r="I933" s="38">
        <v>1</v>
      </c>
      <c r="J933" s="38">
        <v>0</v>
      </c>
      <c r="K933" s="57">
        <v>3.9E-2</v>
      </c>
      <c r="L933" s="38">
        <v>0</v>
      </c>
      <c r="M933" s="38">
        <v>0</v>
      </c>
      <c r="N933" s="38">
        <v>0</v>
      </c>
      <c r="O933" s="38">
        <v>0</v>
      </c>
      <c r="P933" s="38">
        <v>0</v>
      </c>
      <c r="Q933" s="38">
        <v>1</v>
      </c>
      <c r="R933" s="57">
        <v>1</v>
      </c>
      <c r="S933" s="38">
        <v>4</v>
      </c>
      <c r="T933" s="35"/>
      <c r="U933" s="35">
        <v>3506</v>
      </c>
      <c r="V933" s="35">
        <v>262</v>
      </c>
      <c r="W933" s="35">
        <v>56</v>
      </c>
      <c r="X933" s="58">
        <v>12242.66368</v>
      </c>
      <c r="Y933" s="58">
        <v>12243</v>
      </c>
    </row>
    <row r="934" spans="1:25" s="58" customFormat="1" ht="12">
      <c r="A934" s="56">
        <v>3506</v>
      </c>
      <c r="B934" s="35">
        <v>3506262057</v>
      </c>
      <c r="C934" s="37" t="s">
        <v>554</v>
      </c>
      <c r="D934" s="38">
        <v>0</v>
      </c>
      <c r="E934" s="38">
        <v>0</v>
      </c>
      <c r="F934" s="38">
        <v>0</v>
      </c>
      <c r="G934" s="38">
        <v>1</v>
      </c>
      <c r="H934" s="38">
        <v>2</v>
      </c>
      <c r="I934" s="38">
        <v>0</v>
      </c>
      <c r="J934" s="38">
        <v>0</v>
      </c>
      <c r="K934" s="57">
        <v>0.11700000000000001</v>
      </c>
      <c r="L934" s="38">
        <v>0</v>
      </c>
      <c r="M934" s="38">
        <v>0</v>
      </c>
      <c r="N934" s="38">
        <v>0</v>
      </c>
      <c r="O934" s="38">
        <v>0</v>
      </c>
      <c r="P934" s="38">
        <v>1</v>
      </c>
      <c r="Q934" s="38">
        <v>3</v>
      </c>
      <c r="R934" s="57">
        <v>1</v>
      </c>
      <c r="S934" s="38">
        <v>12</v>
      </c>
      <c r="T934" s="35"/>
      <c r="U934" s="35">
        <v>3506</v>
      </c>
      <c r="V934" s="35">
        <v>262</v>
      </c>
      <c r="W934" s="35">
        <v>57</v>
      </c>
      <c r="X934" s="58">
        <v>38944.20104</v>
      </c>
      <c r="Y934" s="58">
        <v>12981</v>
      </c>
    </row>
    <row r="935" spans="1:25" s="58" customFormat="1" ht="12">
      <c r="A935" s="56">
        <v>3506</v>
      </c>
      <c r="B935" s="35">
        <v>3506262071</v>
      </c>
      <c r="C935" s="37" t="s">
        <v>554</v>
      </c>
      <c r="D935" s="38">
        <v>0</v>
      </c>
      <c r="E935" s="38">
        <v>0</v>
      </c>
      <c r="F935" s="38">
        <v>0</v>
      </c>
      <c r="G935" s="38">
        <v>1</v>
      </c>
      <c r="H935" s="38">
        <v>2</v>
      </c>
      <c r="I935" s="38">
        <v>1</v>
      </c>
      <c r="J935" s="38">
        <v>0</v>
      </c>
      <c r="K935" s="57">
        <v>0.156</v>
      </c>
      <c r="L935" s="38">
        <v>0</v>
      </c>
      <c r="M935" s="38">
        <v>1</v>
      </c>
      <c r="N935" s="38">
        <v>0</v>
      </c>
      <c r="O935" s="38">
        <v>0</v>
      </c>
      <c r="P935" s="38">
        <v>0</v>
      </c>
      <c r="Q935" s="38">
        <v>4</v>
      </c>
      <c r="R935" s="57">
        <v>1</v>
      </c>
      <c r="S935" s="38">
        <v>5</v>
      </c>
      <c r="T935" s="35"/>
      <c r="U935" s="35">
        <v>3506</v>
      </c>
      <c r="V935" s="35">
        <v>262</v>
      </c>
      <c r="W935" s="35">
        <v>71</v>
      </c>
      <c r="X935" s="58">
        <v>46335.48472</v>
      </c>
      <c r="Y935" s="58">
        <v>11584</v>
      </c>
    </row>
    <row r="936" spans="1:25" s="58" customFormat="1" ht="12">
      <c r="A936" s="56">
        <v>3506</v>
      </c>
      <c r="B936" s="35">
        <v>3506262079</v>
      </c>
      <c r="C936" s="37" t="s">
        <v>554</v>
      </c>
      <c r="D936" s="38">
        <v>0</v>
      </c>
      <c r="E936" s="38">
        <v>0</v>
      </c>
      <c r="F936" s="38">
        <v>0</v>
      </c>
      <c r="G936" s="38">
        <v>0</v>
      </c>
      <c r="H936" s="38">
        <v>0</v>
      </c>
      <c r="I936" s="38">
        <v>1</v>
      </c>
      <c r="J936" s="38">
        <v>0</v>
      </c>
      <c r="K936" s="57">
        <v>3.9E-2</v>
      </c>
      <c r="L936" s="38">
        <v>0</v>
      </c>
      <c r="M936" s="38">
        <v>0</v>
      </c>
      <c r="N936" s="38">
        <v>0</v>
      </c>
      <c r="O936" s="38">
        <v>0</v>
      </c>
      <c r="P936" s="38">
        <v>0</v>
      </c>
      <c r="Q936" s="38">
        <v>1</v>
      </c>
      <c r="R936" s="57">
        <v>1</v>
      </c>
      <c r="S936" s="38">
        <v>8</v>
      </c>
      <c r="T936" s="35"/>
      <c r="U936" s="35">
        <v>3506</v>
      </c>
      <c r="V936" s="35">
        <v>262</v>
      </c>
      <c r="W936" s="35">
        <v>79</v>
      </c>
      <c r="X936" s="58">
        <v>12242.66368</v>
      </c>
      <c r="Y936" s="58">
        <v>12243</v>
      </c>
    </row>
    <row r="937" spans="1:25" s="58" customFormat="1" ht="12">
      <c r="A937" s="56">
        <v>3506</v>
      </c>
      <c r="B937" s="35">
        <v>3506262093</v>
      </c>
      <c r="C937" s="37" t="s">
        <v>554</v>
      </c>
      <c r="D937" s="38">
        <v>0</v>
      </c>
      <c r="E937" s="38">
        <v>0</v>
      </c>
      <c r="F937" s="38">
        <v>2</v>
      </c>
      <c r="G937" s="38">
        <v>2</v>
      </c>
      <c r="H937" s="38">
        <v>10</v>
      </c>
      <c r="I937" s="38">
        <v>4</v>
      </c>
      <c r="J937" s="38">
        <v>0</v>
      </c>
      <c r="K937" s="57">
        <v>0.70199999999999996</v>
      </c>
      <c r="L937" s="38">
        <v>0</v>
      </c>
      <c r="M937" s="38">
        <v>4</v>
      </c>
      <c r="N937" s="38">
        <v>0</v>
      </c>
      <c r="O937" s="38">
        <v>0</v>
      </c>
      <c r="P937" s="38">
        <v>12</v>
      </c>
      <c r="Q937" s="38">
        <v>18</v>
      </c>
      <c r="R937" s="57">
        <v>1</v>
      </c>
      <c r="S937" s="38">
        <v>11</v>
      </c>
      <c r="T937" s="35"/>
      <c r="U937" s="35">
        <v>3506</v>
      </c>
      <c r="V937" s="35">
        <v>262</v>
      </c>
      <c r="W937" s="35">
        <v>93</v>
      </c>
      <c r="X937" s="58">
        <v>290831.68624000007</v>
      </c>
      <c r="Y937" s="58">
        <v>16157</v>
      </c>
    </row>
    <row r="938" spans="1:25" s="58" customFormat="1" ht="12">
      <c r="A938" s="56">
        <v>3506</v>
      </c>
      <c r="B938" s="35">
        <v>3506262155</v>
      </c>
      <c r="C938" s="37" t="s">
        <v>554</v>
      </c>
      <c r="D938" s="38">
        <v>0</v>
      </c>
      <c r="E938" s="38">
        <v>0</v>
      </c>
      <c r="F938" s="38">
        <v>0</v>
      </c>
      <c r="G938" s="38">
        <v>0</v>
      </c>
      <c r="H938" s="38">
        <v>1</v>
      </c>
      <c r="I938" s="38">
        <v>0</v>
      </c>
      <c r="J938" s="38">
        <v>0</v>
      </c>
      <c r="K938" s="57">
        <v>3.9E-2</v>
      </c>
      <c r="L938" s="38">
        <v>0</v>
      </c>
      <c r="M938" s="38">
        <v>0</v>
      </c>
      <c r="N938" s="38">
        <v>0</v>
      </c>
      <c r="O938" s="38">
        <v>0</v>
      </c>
      <c r="P938" s="38">
        <v>0</v>
      </c>
      <c r="Q938" s="38">
        <v>1</v>
      </c>
      <c r="R938" s="57">
        <v>1</v>
      </c>
      <c r="S938" s="38">
        <v>2</v>
      </c>
      <c r="T938" s="35"/>
      <c r="U938" s="35">
        <v>3506</v>
      </c>
      <c r="V938" s="35">
        <v>262</v>
      </c>
      <c r="W938" s="35">
        <v>155</v>
      </c>
      <c r="X938" s="58">
        <v>10331.643680000001</v>
      </c>
      <c r="Y938" s="58">
        <v>10332</v>
      </c>
    </row>
    <row r="939" spans="1:25" s="58" customFormat="1" ht="12">
      <c r="A939" s="56">
        <v>3506</v>
      </c>
      <c r="B939" s="35">
        <v>3506262163</v>
      </c>
      <c r="C939" s="37" t="s">
        <v>554</v>
      </c>
      <c r="D939" s="38">
        <v>0</v>
      </c>
      <c r="E939" s="38">
        <v>0</v>
      </c>
      <c r="F939" s="38">
        <v>11</v>
      </c>
      <c r="G939" s="38">
        <v>18</v>
      </c>
      <c r="H939" s="38">
        <v>40</v>
      </c>
      <c r="I939" s="38">
        <v>86</v>
      </c>
      <c r="J939" s="38">
        <v>0</v>
      </c>
      <c r="K939" s="57">
        <v>6.0449999999999999</v>
      </c>
      <c r="L939" s="38">
        <v>0</v>
      </c>
      <c r="M939" s="38">
        <v>11</v>
      </c>
      <c r="N939" s="38">
        <v>13</v>
      </c>
      <c r="O939" s="38">
        <v>17</v>
      </c>
      <c r="P939" s="38">
        <v>95</v>
      </c>
      <c r="Q939" s="38">
        <v>155</v>
      </c>
      <c r="R939" s="57">
        <v>1</v>
      </c>
      <c r="S939" s="38">
        <v>11</v>
      </c>
      <c r="T939" s="35"/>
      <c r="U939" s="35">
        <v>3506</v>
      </c>
      <c r="V939" s="35">
        <v>262</v>
      </c>
      <c r="W939" s="35">
        <v>163</v>
      </c>
      <c r="X939" s="58">
        <v>2565190.9903999995</v>
      </c>
      <c r="Y939" s="58">
        <v>16550</v>
      </c>
    </row>
    <row r="940" spans="1:25" s="58" customFormat="1" ht="12">
      <c r="A940" s="56">
        <v>3506</v>
      </c>
      <c r="B940" s="35">
        <v>3506262164</v>
      </c>
      <c r="C940" s="37" t="s">
        <v>554</v>
      </c>
      <c r="D940" s="38">
        <v>0</v>
      </c>
      <c r="E940" s="38">
        <v>0</v>
      </c>
      <c r="F940" s="38">
        <v>0</v>
      </c>
      <c r="G940" s="38">
        <v>0</v>
      </c>
      <c r="H940" s="38">
        <v>1</v>
      </c>
      <c r="I940" s="38">
        <v>0</v>
      </c>
      <c r="J940" s="38">
        <v>0</v>
      </c>
      <c r="K940" s="57">
        <v>3.9E-2</v>
      </c>
      <c r="L940" s="38">
        <v>0</v>
      </c>
      <c r="M940" s="38">
        <v>0</v>
      </c>
      <c r="N940" s="38">
        <v>0</v>
      </c>
      <c r="O940" s="38">
        <v>0</v>
      </c>
      <c r="P940" s="38">
        <v>0</v>
      </c>
      <c r="Q940" s="38">
        <v>1</v>
      </c>
      <c r="R940" s="57">
        <v>1</v>
      </c>
      <c r="S940" s="38">
        <v>3</v>
      </c>
      <c r="T940" s="35"/>
      <c r="U940" s="35">
        <v>3506</v>
      </c>
      <c r="V940" s="35">
        <v>262</v>
      </c>
      <c r="W940" s="35">
        <v>164</v>
      </c>
      <c r="X940" s="58">
        <v>10331.643680000001</v>
      </c>
      <c r="Y940" s="58">
        <v>10332</v>
      </c>
    </row>
    <row r="941" spans="1:25" s="58" customFormat="1" ht="12">
      <c r="A941" s="56">
        <v>3506</v>
      </c>
      <c r="B941" s="35">
        <v>3506262165</v>
      </c>
      <c r="C941" s="37" t="s">
        <v>554</v>
      </c>
      <c r="D941" s="38">
        <v>0</v>
      </c>
      <c r="E941" s="38">
        <v>0</v>
      </c>
      <c r="F941" s="38">
        <v>5</v>
      </c>
      <c r="G941" s="38">
        <v>4</v>
      </c>
      <c r="H941" s="38">
        <v>14</v>
      </c>
      <c r="I941" s="38">
        <v>15</v>
      </c>
      <c r="J941" s="38">
        <v>0</v>
      </c>
      <c r="K941" s="57">
        <v>1.482</v>
      </c>
      <c r="L941" s="38">
        <v>0</v>
      </c>
      <c r="M941" s="38">
        <v>3</v>
      </c>
      <c r="N941" s="38">
        <v>2</v>
      </c>
      <c r="O941" s="38">
        <v>0</v>
      </c>
      <c r="P941" s="38">
        <v>21</v>
      </c>
      <c r="Q941" s="38">
        <v>38</v>
      </c>
      <c r="R941" s="57">
        <v>1</v>
      </c>
      <c r="S941" s="38">
        <v>10</v>
      </c>
      <c r="T941" s="35"/>
      <c r="U941" s="35">
        <v>3506</v>
      </c>
      <c r="V941" s="35">
        <v>262</v>
      </c>
      <c r="W941" s="35">
        <v>165</v>
      </c>
      <c r="X941" s="58">
        <v>576490.65983999998</v>
      </c>
      <c r="Y941" s="58">
        <v>15171</v>
      </c>
    </row>
    <row r="942" spans="1:25" s="58" customFormat="1" ht="12">
      <c r="A942" s="56">
        <v>3506</v>
      </c>
      <c r="B942" s="35">
        <v>3506262176</v>
      </c>
      <c r="C942" s="37" t="s">
        <v>554</v>
      </c>
      <c r="D942" s="38">
        <v>0</v>
      </c>
      <c r="E942" s="38">
        <v>0</v>
      </c>
      <c r="F942" s="38">
        <v>0</v>
      </c>
      <c r="G942" s="38">
        <v>0</v>
      </c>
      <c r="H942" s="38">
        <v>2</v>
      </c>
      <c r="I942" s="38">
        <v>3</v>
      </c>
      <c r="J942" s="38">
        <v>0</v>
      </c>
      <c r="K942" s="57">
        <v>0.19500000000000001</v>
      </c>
      <c r="L942" s="38">
        <v>0</v>
      </c>
      <c r="M942" s="38">
        <v>0</v>
      </c>
      <c r="N942" s="38">
        <v>0</v>
      </c>
      <c r="O942" s="38">
        <v>1</v>
      </c>
      <c r="P942" s="38">
        <v>2</v>
      </c>
      <c r="Q942" s="38">
        <v>5</v>
      </c>
      <c r="R942" s="57">
        <v>1</v>
      </c>
      <c r="S942" s="38">
        <v>8</v>
      </c>
      <c r="T942" s="35"/>
      <c r="U942" s="35">
        <v>3506</v>
      </c>
      <c r="V942" s="35">
        <v>262</v>
      </c>
      <c r="W942" s="35">
        <v>176</v>
      </c>
      <c r="X942" s="58">
        <v>72030.248400000011</v>
      </c>
      <c r="Y942" s="58">
        <v>14406</v>
      </c>
    </row>
    <row r="943" spans="1:25" s="58" customFormat="1" ht="12">
      <c r="A943" s="56">
        <v>3506</v>
      </c>
      <c r="B943" s="35">
        <v>3506262178</v>
      </c>
      <c r="C943" s="37" t="s">
        <v>554</v>
      </c>
      <c r="D943" s="38">
        <v>0</v>
      </c>
      <c r="E943" s="38">
        <v>0</v>
      </c>
      <c r="F943" s="38">
        <v>1</v>
      </c>
      <c r="G943" s="38">
        <v>0</v>
      </c>
      <c r="H943" s="38">
        <v>0</v>
      </c>
      <c r="I943" s="38">
        <v>4</v>
      </c>
      <c r="J943" s="38">
        <v>0</v>
      </c>
      <c r="K943" s="57">
        <v>0.19500000000000001</v>
      </c>
      <c r="L943" s="38">
        <v>0</v>
      </c>
      <c r="M943" s="38">
        <v>0</v>
      </c>
      <c r="N943" s="38">
        <v>0</v>
      </c>
      <c r="O943" s="38">
        <v>0</v>
      </c>
      <c r="P943" s="38">
        <v>3</v>
      </c>
      <c r="Q943" s="38">
        <v>5</v>
      </c>
      <c r="R943" s="57">
        <v>1</v>
      </c>
      <c r="S943" s="38">
        <v>4</v>
      </c>
      <c r="T943" s="35"/>
      <c r="U943" s="35">
        <v>3506</v>
      </c>
      <c r="V943" s="35">
        <v>262</v>
      </c>
      <c r="W943" s="35">
        <v>178</v>
      </c>
      <c r="X943" s="58">
        <v>73303.768400000001</v>
      </c>
      <c r="Y943" s="58">
        <v>14661</v>
      </c>
    </row>
    <row r="944" spans="1:25" s="58" customFormat="1" ht="12">
      <c r="A944" s="56">
        <v>3506</v>
      </c>
      <c r="B944" s="35">
        <v>3506262181</v>
      </c>
      <c r="C944" s="37" t="s">
        <v>554</v>
      </c>
      <c r="D944" s="38">
        <v>0</v>
      </c>
      <c r="E944" s="38">
        <v>0</v>
      </c>
      <c r="F944" s="38">
        <v>0</v>
      </c>
      <c r="G944" s="38">
        <v>0</v>
      </c>
      <c r="H944" s="38">
        <v>0</v>
      </c>
      <c r="I944" s="38">
        <v>1</v>
      </c>
      <c r="J944" s="38">
        <v>0</v>
      </c>
      <c r="K944" s="57">
        <v>3.9E-2</v>
      </c>
      <c r="L944" s="38">
        <v>0</v>
      </c>
      <c r="M944" s="38">
        <v>0</v>
      </c>
      <c r="N944" s="38">
        <v>0</v>
      </c>
      <c r="O944" s="38">
        <v>0</v>
      </c>
      <c r="P944" s="38">
        <v>1</v>
      </c>
      <c r="Q944" s="38">
        <v>1</v>
      </c>
      <c r="R944" s="57">
        <v>1</v>
      </c>
      <c r="S944" s="38">
        <v>10</v>
      </c>
      <c r="T944" s="35"/>
      <c r="U944" s="35">
        <v>3506</v>
      </c>
      <c r="V944" s="35">
        <v>262</v>
      </c>
      <c r="W944" s="35">
        <v>181</v>
      </c>
      <c r="X944" s="58">
        <v>18822.523679999998</v>
      </c>
      <c r="Y944" s="58">
        <v>18823</v>
      </c>
    </row>
    <row r="945" spans="1:25" s="58" customFormat="1" ht="12">
      <c r="A945" s="56">
        <v>3506</v>
      </c>
      <c r="B945" s="35">
        <v>3506262211</v>
      </c>
      <c r="C945" s="37" t="s">
        <v>554</v>
      </c>
      <c r="D945" s="38">
        <v>0</v>
      </c>
      <c r="E945" s="38">
        <v>0</v>
      </c>
      <c r="F945" s="38">
        <v>0</v>
      </c>
      <c r="G945" s="38">
        <v>0</v>
      </c>
      <c r="H945" s="38">
        <v>0</v>
      </c>
      <c r="I945" s="38">
        <v>3</v>
      </c>
      <c r="J945" s="38">
        <v>0</v>
      </c>
      <c r="K945" s="57">
        <v>0.11700000000000001</v>
      </c>
      <c r="L945" s="38">
        <v>0</v>
      </c>
      <c r="M945" s="38">
        <v>0</v>
      </c>
      <c r="N945" s="38">
        <v>0</v>
      </c>
      <c r="O945" s="38">
        <v>0</v>
      </c>
      <c r="P945" s="38">
        <v>0</v>
      </c>
      <c r="Q945" s="38">
        <v>3</v>
      </c>
      <c r="R945" s="57">
        <v>1</v>
      </c>
      <c r="S945" s="38">
        <v>5</v>
      </c>
      <c r="T945" s="35"/>
      <c r="U945" s="35">
        <v>3506</v>
      </c>
      <c r="V945" s="35">
        <v>262</v>
      </c>
      <c r="W945" s="35">
        <v>211</v>
      </c>
      <c r="X945" s="58">
        <v>36727.991040000001</v>
      </c>
      <c r="Y945" s="58">
        <v>12243</v>
      </c>
    </row>
    <row r="946" spans="1:25" s="58" customFormat="1" ht="12">
      <c r="A946" s="56">
        <v>3506</v>
      </c>
      <c r="B946" s="35">
        <v>3506262229</v>
      </c>
      <c r="C946" s="37" t="s">
        <v>554</v>
      </c>
      <c r="D946" s="38">
        <v>0</v>
      </c>
      <c r="E946" s="38">
        <v>0</v>
      </c>
      <c r="F946" s="38">
        <v>5</v>
      </c>
      <c r="G946" s="38">
        <v>7</v>
      </c>
      <c r="H946" s="38">
        <v>16</v>
      </c>
      <c r="I946" s="38">
        <v>15</v>
      </c>
      <c r="J946" s="38">
        <v>0</v>
      </c>
      <c r="K946" s="57">
        <v>1.677</v>
      </c>
      <c r="L946" s="38">
        <v>0</v>
      </c>
      <c r="M946" s="38">
        <v>8</v>
      </c>
      <c r="N946" s="38">
        <v>1</v>
      </c>
      <c r="O946" s="38">
        <v>0</v>
      </c>
      <c r="P946" s="38">
        <v>27</v>
      </c>
      <c r="Q946" s="38">
        <v>43</v>
      </c>
      <c r="R946" s="57">
        <v>1</v>
      </c>
      <c r="S946" s="38">
        <v>9</v>
      </c>
      <c r="T946" s="35"/>
      <c r="U946" s="35">
        <v>3506</v>
      </c>
      <c r="V946" s="35">
        <v>262</v>
      </c>
      <c r="W946" s="35">
        <v>229</v>
      </c>
      <c r="X946" s="58">
        <v>669892.95824000007</v>
      </c>
      <c r="Y946" s="58">
        <v>15579</v>
      </c>
    </row>
    <row r="947" spans="1:25" s="58" customFormat="1" ht="12">
      <c r="A947" s="56">
        <v>3506</v>
      </c>
      <c r="B947" s="35">
        <v>3506262243</v>
      </c>
      <c r="C947" s="37" t="s">
        <v>554</v>
      </c>
      <c r="D947" s="38">
        <v>0</v>
      </c>
      <c r="E947" s="38">
        <v>0</v>
      </c>
      <c r="F947" s="38">
        <v>0</v>
      </c>
      <c r="G947" s="38">
        <v>0</v>
      </c>
      <c r="H947" s="38">
        <v>1</v>
      </c>
      <c r="I947" s="38">
        <v>0</v>
      </c>
      <c r="J947" s="38">
        <v>0</v>
      </c>
      <c r="K947" s="57">
        <v>3.9E-2</v>
      </c>
      <c r="L947" s="38">
        <v>0</v>
      </c>
      <c r="M947" s="38">
        <v>0</v>
      </c>
      <c r="N947" s="38">
        <v>0</v>
      </c>
      <c r="O947" s="38">
        <v>0</v>
      </c>
      <c r="P947" s="38">
        <v>0</v>
      </c>
      <c r="Q947" s="38">
        <v>1</v>
      </c>
      <c r="R947" s="57">
        <v>1</v>
      </c>
      <c r="S947" s="38">
        <v>10</v>
      </c>
      <c r="T947" s="35"/>
      <c r="U947" s="35">
        <v>3506</v>
      </c>
      <c r="V947" s="35">
        <v>262</v>
      </c>
      <c r="W947" s="35">
        <v>243</v>
      </c>
      <c r="X947" s="58">
        <v>10331.643680000001</v>
      </c>
      <c r="Y947" s="58">
        <v>10332</v>
      </c>
    </row>
    <row r="948" spans="1:25" s="58" customFormat="1" ht="12">
      <c r="A948" s="56">
        <v>3506</v>
      </c>
      <c r="B948" s="35">
        <v>3506262244</v>
      </c>
      <c r="C948" s="37" t="s">
        <v>554</v>
      </c>
      <c r="D948" s="38">
        <v>0</v>
      </c>
      <c r="E948" s="38">
        <v>0</v>
      </c>
      <c r="F948" s="38">
        <v>0</v>
      </c>
      <c r="G948" s="38">
        <v>0</v>
      </c>
      <c r="H948" s="38">
        <v>0</v>
      </c>
      <c r="I948" s="38">
        <v>1</v>
      </c>
      <c r="J948" s="38">
        <v>0</v>
      </c>
      <c r="K948" s="57">
        <v>3.9E-2</v>
      </c>
      <c r="L948" s="38">
        <v>0</v>
      </c>
      <c r="M948" s="38">
        <v>0</v>
      </c>
      <c r="N948" s="38">
        <v>0</v>
      </c>
      <c r="O948" s="38">
        <v>0</v>
      </c>
      <c r="P948" s="38">
        <v>0</v>
      </c>
      <c r="Q948" s="38">
        <v>1</v>
      </c>
      <c r="R948" s="57">
        <v>1</v>
      </c>
      <c r="S948" s="38">
        <v>10</v>
      </c>
      <c r="T948" s="35"/>
      <c r="U948" s="35">
        <v>3506</v>
      </c>
      <c r="V948" s="35">
        <v>262</v>
      </c>
      <c r="W948" s="35">
        <v>244</v>
      </c>
      <c r="X948" s="58">
        <v>12242.66368</v>
      </c>
      <c r="Y948" s="58">
        <v>12243</v>
      </c>
    </row>
    <row r="949" spans="1:25" s="58" customFormat="1" ht="12">
      <c r="A949" s="56">
        <v>3506</v>
      </c>
      <c r="B949" s="35">
        <v>3506262246</v>
      </c>
      <c r="C949" s="37" t="s">
        <v>554</v>
      </c>
      <c r="D949" s="38">
        <v>0</v>
      </c>
      <c r="E949" s="38">
        <v>0</v>
      </c>
      <c r="F949" s="38">
        <v>0</v>
      </c>
      <c r="G949" s="38">
        <v>0</v>
      </c>
      <c r="H949" s="38">
        <v>1</v>
      </c>
      <c r="I949" s="38">
        <v>0</v>
      </c>
      <c r="J949" s="38">
        <v>0</v>
      </c>
      <c r="K949" s="57">
        <v>3.9E-2</v>
      </c>
      <c r="L949" s="38">
        <v>0</v>
      </c>
      <c r="M949" s="38">
        <v>0</v>
      </c>
      <c r="N949" s="38">
        <v>0</v>
      </c>
      <c r="O949" s="38">
        <v>0</v>
      </c>
      <c r="P949" s="38">
        <v>0</v>
      </c>
      <c r="Q949" s="38">
        <v>1</v>
      </c>
      <c r="R949" s="57">
        <v>1</v>
      </c>
      <c r="S949" s="38">
        <v>3</v>
      </c>
      <c r="T949" s="35"/>
      <c r="U949" s="35">
        <v>3506</v>
      </c>
      <c r="V949" s="35">
        <v>262</v>
      </c>
      <c r="W949" s="35">
        <v>246</v>
      </c>
      <c r="X949" s="58">
        <v>10331.643680000001</v>
      </c>
      <c r="Y949" s="58">
        <v>10332</v>
      </c>
    </row>
    <row r="950" spans="1:25" s="58" customFormat="1" ht="12">
      <c r="A950" s="56">
        <v>3506</v>
      </c>
      <c r="B950" s="35">
        <v>3506262248</v>
      </c>
      <c r="C950" s="37" t="s">
        <v>554</v>
      </c>
      <c r="D950" s="38">
        <v>0</v>
      </c>
      <c r="E950" s="38">
        <v>0</v>
      </c>
      <c r="F950" s="38">
        <v>1</v>
      </c>
      <c r="G950" s="38">
        <v>0</v>
      </c>
      <c r="H950" s="38">
        <v>13</v>
      </c>
      <c r="I950" s="38">
        <v>10</v>
      </c>
      <c r="J950" s="38">
        <v>0</v>
      </c>
      <c r="K950" s="57">
        <v>0.93600000000000005</v>
      </c>
      <c r="L950" s="38">
        <v>0</v>
      </c>
      <c r="M950" s="38">
        <v>0</v>
      </c>
      <c r="N950" s="38">
        <v>3</v>
      </c>
      <c r="O950" s="38">
        <v>1</v>
      </c>
      <c r="P950" s="38">
        <v>10</v>
      </c>
      <c r="Q950" s="38">
        <v>24</v>
      </c>
      <c r="R950" s="57">
        <v>1</v>
      </c>
      <c r="S950" s="38">
        <v>11</v>
      </c>
      <c r="T950" s="35"/>
      <c r="U950" s="35">
        <v>3506</v>
      </c>
      <c r="V950" s="35">
        <v>262</v>
      </c>
      <c r="W950" s="35">
        <v>248</v>
      </c>
      <c r="X950" s="58">
        <v>349729.82831999997</v>
      </c>
      <c r="Y950" s="58">
        <v>14572</v>
      </c>
    </row>
    <row r="951" spans="1:25" s="58" customFormat="1" ht="12">
      <c r="A951" s="56">
        <v>3506</v>
      </c>
      <c r="B951" s="35">
        <v>3506262258</v>
      </c>
      <c r="C951" s="37" t="s">
        <v>554</v>
      </c>
      <c r="D951" s="38">
        <v>0</v>
      </c>
      <c r="E951" s="38">
        <v>0</v>
      </c>
      <c r="F951" s="38">
        <v>1</v>
      </c>
      <c r="G951" s="38">
        <v>1</v>
      </c>
      <c r="H951" s="38">
        <v>5</v>
      </c>
      <c r="I951" s="38">
        <v>3</v>
      </c>
      <c r="J951" s="38">
        <v>0</v>
      </c>
      <c r="K951" s="57">
        <v>0.39</v>
      </c>
      <c r="L951" s="38">
        <v>0</v>
      </c>
      <c r="M951" s="38">
        <v>1</v>
      </c>
      <c r="N951" s="38">
        <v>1</v>
      </c>
      <c r="O951" s="38">
        <v>1</v>
      </c>
      <c r="P951" s="38">
        <v>6</v>
      </c>
      <c r="Q951" s="38">
        <v>10</v>
      </c>
      <c r="R951" s="57">
        <v>1</v>
      </c>
      <c r="S951" s="38">
        <v>10</v>
      </c>
      <c r="T951" s="35"/>
      <c r="U951" s="35">
        <v>3506</v>
      </c>
      <c r="V951" s="35">
        <v>262</v>
      </c>
      <c r="W951" s="35">
        <v>258</v>
      </c>
      <c r="X951" s="58">
        <v>157734.62680000003</v>
      </c>
      <c r="Y951" s="58">
        <v>15773</v>
      </c>
    </row>
    <row r="952" spans="1:25" s="58" customFormat="1" ht="12">
      <c r="A952" s="56">
        <v>3506</v>
      </c>
      <c r="B952" s="35">
        <v>3506262262</v>
      </c>
      <c r="C952" s="37" t="s">
        <v>554</v>
      </c>
      <c r="D952" s="38">
        <v>0</v>
      </c>
      <c r="E952" s="38">
        <v>0</v>
      </c>
      <c r="F952" s="38">
        <v>14</v>
      </c>
      <c r="G952" s="38">
        <v>15</v>
      </c>
      <c r="H952" s="38">
        <v>35</v>
      </c>
      <c r="I952" s="38">
        <v>59</v>
      </c>
      <c r="J952" s="38">
        <v>0</v>
      </c>
      <c r="K952" s="57">
        <v>4.7969999999999997</v>
      </c>
      <c r="L952" s="38">
        <v>0</v>
      </c>
      <c r="M952" s="38">
        <v>9</v>
      </c>
      <c r="N952" s="38">
        <v>6</v>
      </c>
      <c r="O952" s="38">
        <v>6</v>
      </c>
      <c r="P952" s="38">
        <v>53</v>
      </c>
      <c r="Q952" s="38">
        <v>123</v>
      </c>
      <c r="R952" s="57">
        <v>1</v>
      </c>
      <c r="S952" s="38">
        <v>9</v>
      </c>
      <c r="T952" s="35"/>
      <c r="U952" s="35">
        <v>3506</v>
      </c>
      <c r="V952" s="35">
        <v>262</v>
      </c>
      <c r="W952" s="35">
        <v>262</v>
      </c>
      <c r="X952" s="58">
        <v>1782788.2526400001</v>
      </c>
      <c r="Y952" s="58">
        <v>14494</v>
      </c>
    </row>
    <row r="953" spans="1:25" s="58" customFormat="1" ht="12">
      <c r="A953" s="56">
        <v>3506</v>
      </c>
      <c r="B953" s="35">
        <v>3506262274</v>
      </c>
      <c r="C953" s="37" t="s">
        <v>554</v>
      </c>
      <c r="D953" s="38">
        <v>0</v>
      </c>
      <c r="E953" s="38">
        <v>0</v>
      </c>
      <c r="F953" s="38">
        <v>0</v>
      </c>
      <c r="G953" s="38">
        <v>0</v>
      </c>
      <c r="H953" s="38">
        <v>0</v>
      </c>
      <c r="I953" s="38">
        <v>2</v>
      </c>
      <c r="J953" s="38">
        <v>0</v>
      </c>
      <c r="K953" s="57">
        <v>7.8E-2</v>
      </c>
      <c r="L953" s="38">
        <v>0</v>
      </c>
      <c r="M953" s="38">
        <v>0</v>
      </c>
      <c r="N953" s="38">
        <v>0</v>
      </c>
      <c r="O953" s="38">
        <v>0</v>
      </c>
      <c r="P953" s="38">
        <v>2</v>
      </c>
      <c r="Q953" s="38">
        <v>2</v>
      </c>
      <c r="R953" s="57">
        <v>1</v>
      </c>
      <c r="S953" s="38">
        <v>10</v>
      </c>
      <c r="T953" s="35"/>
      <c r="U953" s="35">
        <v>3506</v>
      </c>
      <c r="V953" s="35">
        <v>262</v>
      </c>
      <c r="W953" s="35">
        <v>274</v>
      </c>
      <c r="X953" s="58">
        <v>37645.047359999997</v>
      </c>
      <c r="Y953" s="58">
        <v>18823</v>
      </c>
    </row>
    <row r="954" spans="1:25" s="58" customFormat="1" ht="12">
      <c r="A954" s="56">
        <v>3506</v>
      </c>
      <c r="B954" s="35">
        <v>3506262284</v>
      </c>
      <c r="C954" s="37" t="s">
        <v>554</v>
      </c>
      <c r="D954" s="38">
        <v>0</v>
      </c>
      <c r="E954" s="38">
        <v>0</v>
      </c>
      <c r="F954" s="38">
        <v>0</v>
      </c>
      <c r="G954" s="38">
        <v>0</v>
      </c>
      <c r="H954" s="38">
        <v>0</v>
      </c>
      <c r="I954" s="38">
        <v>2</v>
      </c>
      <c r="J954" s="38">
        <v>0</v>
      </c>
      <c r="K954" s="57">
        <v>7.8E-2</v>
      </c>
      <c r="L954" s="38">
        <v>0</v>
      </c>
      <c r="M954" s="38">
        <v>0</v>
      </c>
      <c r="N954" s="38">
        <v>0</v>
      </c>
      <c r="O954" s="38">
        <v>2</v>
      </c>
      <c r="P954" s="38">
        <v>0</v>
      </c>
      <c r="Q954" s="38">
        <v>2</v>
      </c>
      <c r="R954" s="57">
        <v>1</v>
      </c>
      <c r="S954" s="38">
        <v>5</v>
      </c>
      <c r="T954" s="35"/>
      <c r="U954" s="35">
        <v>3506</v>
      </c>
      <c r="V954" s="35">
        <v>262</v>
      </c>
      <c r="W954" s="35">
        <v>284</v>
      </c>
      <c r="X954" s="58">
        <v>30285.107359999995</v>
      </c>
      <c r="Y954" s="58">
        <v>15143</v>
      </c>
    </row>
    <row r="955" spans="1:25" s="58" customFormat="1" ht="12">
      <c r="A955" s="56">
        <v>3506</v>
      </c>
      <c r="B955" s="35">
        <v>3506262291</v>
      </c>
      <c r="C955" s="37" t="s">
        <v>554</v>
      </c>
      <c r="D955" s="38">
        <v>0</v>
      </c>
      <c r="E955" s="38">
        <v>0</v>
      </c>
      <c r="F955" s="38">
        <v>0</v>
      </c>
      <c r="G955" s="38">
        <v>0</v>
      </c>
      <c r="H955" s="38">
        <v>1</v>
      </c>
      <c r="I955" s="38">
        <v>1</v>
      </c>
      <c r="J955" s="38">
        <v>0</v>
      </c>
      <c r="K955" s="57">
        <v>7.8E-2</v>
      </c>
      <c r="L955" s="38">
        <v>0</v>
      </c>
      <c r="M955" s="38">
        <v>0</v>
      </c>
      <c r="N955" s="38">
        <v>1</v>
      </c>
      <c r="O955" s="38">
        <v>0</v>
      </c>
      <c r="P955" s="38">
        <v>2</v>
      </c>
      <c r="Q955" s="38">
        <v>2</v>
      </c>
      <c r="R955" s="57">
        <v>1</v>
      </c>
      <c r="S955" s="38">
        <v>5</v>
      </c>
      <c r="T955" s="35"/>
      <c r="U955" s="35">
        <v>3506</v>
      </c>
      <c r="V955" s="35">
        <v>262</v>
      </c>
      <c r="W955" s="35">
        <v>291</v>
      </c>
      <c r="X955" s="58">
        <v>34878.187359999996</v>
      </c>
      <c r="Y955" s="58">
        <v>17439</v>
      </c>
    </row>
    <row r="956" spans="1:25" s="58" customFormat="1" ht="12">
      <c r="A956" s="56">
        <v>3506</v>
      </c>
      <c r="B956" s="35">
        <v>3506262295</v>
      </c>
      <c r="C956" s="37" t="s">
        <v>554</v>
      </c>
      <c r="D956" s="38">
        <v>0</v>
      </c>
      <c r="E956" s="38">
        <v>0</v>
      </c>
      <c r="F956" s="38">
        <v>0</v>
      </c>
      <c r="G956" s="38">
        <v>0</v>
      </c>
      <c r="H956" s="38">
        <v>0</v>
      </c>
      <c r="I956" s="38">
        <v>1</v>
      </c>
      <c r="J956" s="38">
        <v>0</v>
      </c>
      <c r="K956" s="57">
        <v>3.9E-2</v>
      </c>
      <c r="L956" s="38">
        <v>0</v>
      </c>
      <c r="M956" s="38">
        <v>0</v>
      </c>
      <c r="N956" s="38">
        <v>0</v>
      </c>
      <c r="O956" s="38">
        <v>0</v>
      </c>
      <c r="P956" s="38">
        <v>0</v>
      </c>
      <c r="Q956" s="38">
        <v>1</v>
      </c>
      <c r="R956" s="57">
        <v>1</v>
      </c>
      <c r="S956" s="38">
        <v>5</v>
      </c>
      <c r="T956" s="35"/>
      <c r="U956" s="35">
        <v>3506</v>
      </c>
      <c r="V956" s="35">
        <v>262</v>
      </c>
      <c r="W956" s="35">
        <v>295</v>
      </c>
      <c r="X956" s="58">
        <v>12242.66368</v>
      </c>
      <c r="Y956" s="58">
        <v>12243</v>
      </c>
    </row>
    <row r="957" spans="1:25" s="58" customFormat="1" ht="12">
      <c r="A957" s="56">
        <v>3506</v>
      </c>
      <c r="B957" s="35">
        <v>3506262305</v>
      </c>
      <c r="C957" s="37" t="s">
        <v>554</v>
      </c>
      <c r="D957" s="38">
        <v>0</v>
      </c>
      <c r="E957" s="38">
        <v>0</v>
      </c>
      <c r="F957" s="38">
        <v>0</v>
      </c>
      <c r="G957" s="38">
        <v>0</v>
      </c>
      <c r="H957" s="38">
        <v>0</v>
      </c>
      <c r="I957" s="38">
        <v>1</v>
      </c>
      <c r="J957" s="38">
        <v>0</v>
      </c>
      <c r="K957" s="57">
        <v>3.9E-2</v>
      </c>
      <c r="L957" s="38">
        <v>0</v>
      </c>
      <c r="M957" s="38">
        <v>0</v>
      </c>
      <c r="N957" s="38">
        <v>0</v>
      </c>
      <c r="O957" s="38">
        <v>0</v>
      </c>
      <c r="P957" s="38">
        <v>0</v>
      </c>
      <c r="Q957" s="38">
        <v>1</v>
      </c>
      <c r="R957" s="57">
        <v>1</v>
      </c>
      <c r="S957" s="38">
        <v>4</v>
      </c>
      <c r="T957" s="35"/>
      <c r="U957" s="35">
        <v>3506</v>
      </c>
      <c r="V957" s="35">
        <v>262</v>
      </c>
      <c r="W957" s="35">
        <v>305</v>
      </c>
      <c r="X957" s="58">
        <v>12242.66368</v>
      </c>
      <c r="Y957" s="58">
        <v>12243</v>
      </c>
    </row>
    <row r="958" spans="1:25" s="58" customFormat="1" ht="12">
      <c r="A958" s="56">
        <v>3506</v>
      </c>
      <c r="B958" s="35">
        <v>3506262342</v>
      </c>
      <c r="C958" s="37" t="s">
        <v>554</v>
      </c>
      <c r="D958" s="38">
        <v>0</v>
      </c>
      <c r="E958" s="38">
        <v>0</v>
      </c>
      <c r="F958" s="38">
        <v>0</v>
      </c>
      <c r="G958" s="38">
        <v>0</v>
      </c>
      <c r="H958" s="38">
        <v>0</v>
      </c>
      <c r="I958" s="38">
        <v>1</v>
      </c>
      <c r="J958" s="38">
        <v>0</v>
      </c>
      <c r="K958" s="57">
        <v>3.9E-2</v>
      </c>
      <c r="L958" s="38">
        <v>0</v>
      </c>
      <c r="M958" s="38">
        <v>0</v>
      </c>
      <c r="N958" s="38">
        <v>0</v>
      </c>
      <c r="O958" s="38">
        <v>0</v>
      </c>
      <c r="P958" s="38">
        <v>0</v>
      </c>
      <c r="Q958" s="38">
        <v>1</v>
      </c>
      <c r="R958" s="57">
        <v>1</v>
      </c>
      <c r="S958" s="38">
        <v>3</v>
      </c>
      <c r="T958" s="35"/>
      <c r="U958" s="35">
        <v>3506</v>
      </c>
      <c r="V958" s="35">
        <v>262</v>
      </c>
      <c r="W958" s="35">
        <v>342</v>
      </c>
      <c r="X958" s="58">
        <v>12242.66368</v>
      </c>
      <c r="Y958" s="58">
        <v>12243</v>
      </c>
    </row>
    <row r="959" spans="1:25" s="58" customFormat="1" ht="12">
      <c r="A959" s="56">
        <v>3506</v>
      </c>
      <c r="B959" s="35">
        <v>3506262346</v>
      </c>
      <c r="C959" s="37" t="s">
        <v>554</v>
      </c>
      <c r="D959" s="38">
        <v>0</v>
      </c>
      <c r="E959" s="38">
        <v>0</v>
      </c>
      <c r="F959" s="38">
        <v>0</v>
      </c>
      <c r="G959" s="38">
        <v>0</v>
      </c>
      <c r="H959" s="38">
        <v>0</v>
      </c>
      <c r="I959" s="38">
        <v>1</v>
      </c>
      <c r="J959" s="38">
        <v>0</v>
      </c>
      <c r="K959" s="57">
        <v>3.9E-2</v>
      </c>
      <c r="L959" s="38">
        <v>0</v>
      </c>
      <c r="M959" s="38">
        <v>0</v>
      </c>
      <c r="N959" s="38">
        <v>0</v>
      </c>
      <c r="O959" s="38">
        <v>0</v>
      </c>
      <c r="P959" s="38">
        <v>1</v>
      </c>
      <c r="Q959" s="38">
        <v>1</v>
      </c>
      <c r="R959" s="57">
        <v>1</v>
      </c>
      <c r="S959" s="38">
        <v>8</v>
      </c>
      <c r="T959" s="35"/>
      <c r="U959" s="35">
        <v>3506</v>
      </c>
      <c r="V959" s="35">
        <v>262</v>
      </c>
      <c r="W959" s="35">
        <v>346</v>
      </c>
      <c r="X959" s="58">
        <v>18112.203679999999</v>
      </c>
      <c r="Y959" s="58">
        <v>18112</v>
      </c>
    </row>
    <row r="960" spans="1:25" s="58" customFormat="1" ht="12">
      <c r="A960" s="56">
        <v>3506</v>
      </c>
      <c r="B960" s="35">
        <v>3506262347</v>
      </c>
      <c r="C960" s="37" t="s">
        <v>554</v>
      </c>
      <c r="D960" s="38">
        <v>0</v>
      </c>
      <c r="E960" s="38">
        <v>0</v>
      </c>
      <c r="F960" s="38">
        <v>0</v>
      </c>
      <c r="G960" s="38">
        <v>1</v>
      </c>
      <c r="H960" s="38">
        <v>2</v>
      </c>
      <c r="I960" s="38">
        <v>3</v>
      </c>
      <c r="J960" s="38">
        <v>0</v>
      </c>
      <c r="K960" s="57">
        <v>0.23400000000000001</v>
      </c>
      <c r="L960" s="38">
        <v>0</v>
      </c>
      <c r="M960" s="38">
        <v>0</v>
      </c>
      <c r="N960" s="38">
        <v>1</v>
      </c>
      <c r="O960" s="38">
        <v>1</v>
      </c>
      <c r="P960" s="38">
        <v>3</v>
      </c>
      <c r="Q960" s="38">
        <v>6</v>
      </c>
      <c r="R960" s="57">
        <v>1</v>
      </c>
      <c r="S960" s="38">
        <v>8</v>
      </c>
      <c r="T960" s="35"/>
      <c r="U960" s="35">
        <v>3506</v>
      </c>
      <c r="V960" s="35">
        <v>262</v>
      </c>
      <c r="W960" s="35">
        <v>347</v>
      </c>
      <c r="X960" s="58">
        <v>91492.65208</v>
      </c>
      <c r="Y960" s="58">
        <v>15249</v>
      </c>
    </row>
    <row r="961" spans="1:25" s="58" customFormat="1" ht="12">
      <c r="A961" s="56">
        <v>3506</v>
      </c>
      <c r="B961" s="35">
        <v>3506262705</v>
      </c>
      <c r="C961" s="37" t="s">
        <v>554</v>
      </c>
      <c r="D961" s="38">
        <v>0</v>
      </c>
      <c r="E961" s="38">
        <v>0</v>
      </c>
      <c r="F961" s="38">
        <v>0</v>
      </c>
      <c r="G961" s="38">
        <v>0</v>
      </c>
      <c r="H961" s="38">
        <v>0</v>
      </c>
      <c r="I961" s="38">
        <v>1</v>
      </c>
      <c r="J961" s="38">
        <v>0</v>
      </c>
      <c r="K961" s="57">
        <v>3.9E-2</v>
      </c>
      <c r="L961" s="38">
        <v>0</v>
      </c>
      <c r="M961" s="38">
        <v>0</v>
      </c>
      <c r="N961" s="38">
        <v>0</v>
      </c>
      <c r="O961" s="38">
        <v>0</v>
      </c>
      <c r="P961" s="38">
        <v>0</v>
      </c>
      <c r="Q961" s="38">
        <v>1</v>
      </c>
      <c r="R961" s="57">
        <v>1</v>
      </c>
      <c r="S961" s="38">
        <v>2</v>
      </c>
      <c r="T961" s="35"/>
      <c r="U961" s="35">
        <v>3506</v>
      </c>
      <c r="V961" s="35">
        <v>262</v>
      </c>
      <c r="W961" s="35">
        <v>705</v>
      </c>
      <c r="X961" s="58">
        <v>12242.66368</v>
      </c>
      <c r="Y961" s="58">
        <v>12243</v>
      </c>
    </row>
    <row r="962" spans="1:25" s="58" customFormat="1" ht="12">
      <c r="A962" s="56">
        <v>3508</v>
      </c>
      <c r="B962" s="35">
        <v>3508281005</v>
      </c>
      <c r="C962" s="37" t="s">
        <v>567</v>
      </c>
      <c r="D962" s="38">
        <v>0</v>
      </c>
      <c r="E962" s="38">
        <v>0</v>
      </c>
      <c r="F962" s="38">
        <v>0</v>
      </c>
      <c r="G962" s="38">
        <v>0</v>
      </c>
      <c r="H962" s="38">
        <v>0</v>
      </c>
      <c r="I962" s="38">
        <v>1</v>
      </c>
      <c r="J962" s="38">
        <v>0</v>
      </c>
      <c r="K962" s="57">
        <v>3.9E-2</v>
      </c>
      <c r="L962" s="38">
        <v>0</v>
      </c>
      <c r="M962" s="38">
        <v>0</v>
      </c>
      <c r="N962" s="38">
        <v>0</v>
      </c>
      <c r="O962" s="38">
        <v>0</v>
      </c>
      <c r="P962" s="38">
        <v>1</v>
      </c>
      <c r="Q962" s="38">
        <v>1</v>
      </c>
      <c r="R962" s="57">
        <v>1</v>
      </c>
      <c r="S962" s="38">
        <v>8</v>
      </c>
      <c r="T962" s="35"/>
      <c r="U962" s="35">
        <v>3508</v>
      </c>
      <c r="V962" s="35">
        <v>281</v>
      </c>
      <c r="W962" s="35">
        <v>5</v>
      </c>
      <c r="X962" s="58">
        <v>18112.203679999999</v>
      </c>
      <c r="Y962" s="58">
        <v>18112</v>
      </c>
    </row>
    <row r="963" spans="1:25" s="58" customFormat="1" ht="12">
      <c r="A963" s="56">
        <v>3508</v>
      </c>
      <c r="B963" s="35">
        <v>3508281061</v>
      </c>
      <c r="C963" s="37" t="s">
        <v>567</v>
      </c>
      <c r="D963" s="38">
        <v>0</v>
      </c>
      <c r="E963" s="38">
        <v>0</v>
      </c>
      <c r="F963" s="38">
        <v>0</v>
      </c>
      <c r="G963" s="38">
        <v>0</v>
      </c>
      <c r="H963" s="38">
        <v>0</v>
      </c>
      <c r="I963" s="38">
        <v>2</v>
      </c>
      <c r="J963" s="38">
        <v>0</v>
      </c>
      <c r="K963" s="57">
        <v>7.8E-2</v>
      </c>
      <c r="L963" s="38">
        <v>0</v>
      </c>
      <c r="M963" s="38">
        <v>0</v>
      </c>
      <c r="N963" s="38">
        <v>0</v>
      </c>
      <c r="O963" s="38">
        <v>0</v>
      </c>
      <c r="P963" s="38">
        <v>1</v>
      </c>
      <c r="Q963" s="38">
        <v>2</v>
      </c>
      <c r="R963" s="57">
        <v>1</v>
      </c>
      <c r="S963" s="38">
        <v>11</v>
      </c>
      <c r="T963" s="35"/>
      <c r="U963" s="35">
        <v>3508</v>
      </c>
      <c r="V963" s="35">
        <v>281</v>
      </c>
      <c r="W963" s="35">
        <v>61</v>
      </c>
      <c r="X963" s="58">
        <v>31563.037359999998</v>
      </c>
      <c r="Y963" s="58">
        <v>15782</v>
      </c>
    </row>
    <row r="964" spans="1:25" s="58" customFormat="1" ht="12">
      <c r="A964" s="56">
        <v>3508</v>
      </c>
      <c r="B964" s="35">
        <v>3508281087</v>
      </c>
      <c r="C964" s="37" t="s">
        <v>567</v>
      </c>
      <c r="D964" s="38">
        <v>0</v>
      </c>
      <c r="E964" s="38">
        <v>0</v>
      </c>
      <c r="F964" s="38">
        <v>0</v>
      </c>
      <c r="G964" s="38">
        <v>0</v>
      </c>
      <c r="H964" s="38">
        <v>0</v>
      </c>
      <c r="I964" s="38">
        <v>1</v>
      </c>
      <c r="J964" s="38">
        <v>0</v>
      </c>
      <c r="K964" s="57">
        <v>3.9E-2</v>
      </c>
      <c r="L964" s="38">
        <v>0</v>
      </c>
      <c r="M964" s="38">
        <v>0</v>
      </c>
      <c r="N964" s="38">
        <v>0</v>
      </c>
      <c r="O964" s="38">
        <v>0</v>
      </c>
      <c r="P964" s="38">
        <v>1</v>
      </c>
      <c r="Q964" s="38">
        <v>1</v>
      </c>
      <c r="R964" s="57">
        <v>1</v>
      </c>
      <c r="S964" s="38">
        <v>6</v>
      </c>
      <c r="T964" s="35"/>
      <c r="U964" s="35">
        <v>3508</v>
      </c>
      <c r="V964" s="35">
        <v>281</v>
      </c>
      <c r="W964" s="35">
        <v>87</v>
      </c>
      <c r="X964" s="58">
        <v>17401.883679999999</v>
      </c>
      <c r="Y964" s="58">
        <v>17402</v>
      </c>
    </row>
    <row r="965" spans="1:25" s="58" customFormat="1" ht="12">
      <c r="A965" s="56">
        <v>3508</v>
      </c>
      <c r="B965" s="35">
        <v>3508281137</v>
      </c>
      <c r="C965" s="37" t="s">
        <v>567</v>
      </c>
      <c r="D965" s="38">
        <v>0</v>
      </c>
      <c r="E965" s="38">
        <v>0</v>
      </c>
      <c r="F965" s="38">
        <v>0</v>
      </c>
      <c r="G965" s="38">
        <v>0</v>
      </c>
      <c r="H965" s="38">
        <v>0</v>
      </c>
      <c r="I965" s="38">
        <v>7</v>
      </c>
      <c r="J965" s="38">
        <v>0</v>
      </c>
      <c r="K965" s="57">
        <v>0.27300000000000002</v>
      </c>
      <c r="L965" s="38">
        <v>0</v>
      </c>
      <c r="M965" s="38">
        <v>0</v>
      </c>
      <c r="N965" s="38">
        <v>0</v>
      </c>
      <c r="O965" s="38">
        <v>1</v>
      </c>
      <c r="P965" s="38">
        <v>7</v>
      </c>
      <c r="Q965" s="38">
        <v>7</v>
      </c>
      <c r="R965" s="57">
        <v>1</v>
      </c>
      <c r="S965" s="38">
        <v>12</v>
      </c>
      <c r="T965" s="35"/>
      <c r="U965" s="35">
        <v>3508</v>
      </c>
      <c r="V965" s="35">
        <v>281</v>
      </c>
      <c r="W965" s="35">
        <v>137</v>
      </c>
      <c r="X965" s="58">
        <v>141627.38576</v>
      </c>
      <c r="Y965" s="58">
        <v>20232</v>
      </c>
    </row>
    <row r="966" spans="1:25" s="58" customFormat="1" ht="12">
      <c r="A966" s="56">
        <v>3508</v>
      </c>
      <c r="B966" s="35">
        <v>3508281161</v>
      </c>
      <c r="C966" s="37" t="s">
        <v>567</v>
      </c>
      <c r="D966" s="38">
        <v>0</v>
      </c>
      <c r="E966" s="38">
        <v>0</v>
      </c>
      <c r="F966" s="38">
        <v>0</v>
      </c>
      <c r="G966" s="38">
        <v>0</v>
      </c>
      <c r="H966" s="38">
        <v>0</v>
      </c>
      <c r="I966" s="38">
        <v>2</v>
      </c>
      <c r="J966" s="38">
        <v>0</v>
      </c>
      <c r="K966" s="57">
        <v>7.8E-2</v>
      </c>
      <c r="L966" s="38">
        <v>0</v>
      </c>
      <c r="M966" s="38">
        <v>0</v>
      </c>
      <c r="N966" s="38">
        <v>0</v>
      </c>
      <c r="O966" s="38">
        <v>0</v>
      </c>
      <c r="P966" s="38">
        <v>1</v>
      </c>
      <c r="Q966" s="38">
        <v>2</v>
      </c>
      <c r="R966" s="57">
        <v>1</v>
      </c>
      <c r="S966" s="38">
        <v>8</v>
      </c>
      <c r="T966" s="35"/>
      <c r="U966" s="35">
        <v>3508</v>
      </c>
      <c r="V966" s="35">
        <v>281</v>
      </c>
      <c r="W966" s="35">
        <v>161</v>
      </c>
      <c r="X966" s="58">
        <v>30354.867360000004</v>
      </c>
      <c r="Y966" s="58">
        <v>15177</v>
      </c>
    </row>
    <row r="967" spans="1:25" s="58" customFormat="1" ht="12">
      <c r="A967" s="56">
        <v>3508</v>
      </c>
      <c r="B967" s="35">
        <v>3508281281</v>
      </c>
      <c r="C967" s="37" t="s">
        <v>567</v>
      </c>
      <c r="D967" s="38">
        <v>0</v>
      </c>
      <c r="E967" s="38">
        <v>0</v>
      </c>
      <c r="F967" s="38">
        <v>0</v>
      </c>
      <c r="G967" s="38">
        <v>0</v>
      </c>
      <c r="H967" s="38">
        <v>0</v>
      </c>
      <c r="I967" s="38">
        <v>151</v>
      </c>
      <c r="J967" s="38">
        <v>0</v>
      </c>
      <c r="K967" s="57">
        <v>5.8890000000000002</v>
      </c>
      <c r="L967" s="38">
        <v>0</v>
      </c>
      <c r="M967" s="38">
        <v>0</v>
      </c>
      <c r="N967" s="38">
        <v>0</v>
      </c>
      <c r="O967" s="38">
        <v>13</v>
      </c>
      <c r="P967" s="38">
        <v>143</v>
      </c>
      <c r="Q967" s="38">
        <v>151</v>
      </c>
      <c r="R967" s="57">
        <v>1</v>
      </c>
      <c r="S967" s="38">
        <v>12</v>
      </c>
      <c r="T967" s="35"/>
      <c r="U967" s="35">
        <v>3508</v>
      </c>
      <c r="V967" s="35">
        <v>281</v>
      </c>
      <c r="W967" s="35">
        <v>281</v>
      </c>
      <c r="X967" s="58">
        <v>2969644.4356800001</v>
      </c>
      <c r="Y967" s="58">
        <v>19667</v>
      </c>
    </row>
    <row r="968" spans="1:25" s="58" customFormat="1" ht="12">
      <c r="A968" s="56">
        <v>3508</v>
      </c>
      <c r="B968" s="35">
        <v>3508281332</v>
      </c>
      <c r="C968" s="37" t="s">
        <v>567</v>
      </c>
      <c r="D968" s="38">
        <v>0</v>
      </c>
      <c r="E968" s="38">
        <v>0</v>
      </c>
      <c r="F968" s="38">
        <v>0</v>
      </c>
      <c r="G968" s="38">
        <v>0</v>
      </c>
      <c r="H968" s="38">
        <v>0</v>
      </c>
      <c r="I968" s="38">
        <v>1</v>
      </c>
      <c r="J968" s="38">
        <v>0</v>
      </c>
      <c r="K968" s="57">
        <v>3.9E-2</v>
      </c>
      <c r="L968" s="38">
        <v>0</v>
      </c>
      <c r="M968" s="38">
        <v>0</v>
      </c>
      <c r="N968" s="38">
        <v>0</v>
      </c>
      <c r="O968" s="38">
        <v>0</v>
      </c>
      <c r="P968" s="38">
        <v>0</v>
      </c>
      <c r="Q968" s="38">
        <v>1</v>
      </c>
      <c r="R968" s="57">
        <v>1</v>
      </c>
      <c r="S968" s="38">
        <v>10</v>
      </c>
      <c r="T968" s="35"/>
      <c r="U968" s="35">
        <v>3508</v>
      </c>
      <c r="V968" s="35">
        <v>281</v>
      </c>
      <c r="W968" s="35">
        <v>332</v>
      </c>
      <c r="X968" s="58">
        <v>12242.66368</v>
      </c>
      <c r="Y968" s="58">
        <v>12243</v>
      </c>
    </row>
    <row r="969" spans="1:25" s="58" customFormat="1" ht="12">
      <c r="A969" s="56">
        <v>3508</v>
      </c>
      <c r="B969" s="35">
        <v>3508281683</v>
      </c>
      <c r="C969" s="37" t="s">
        <v>567</v>
      </c>
      <c r="D969" s="38">
        <v>0</v>
      </c>
      <c r="E969" s="38">
        <v>0</v>
      </c>
      <c r="F969" s="38">
        <v>0</v>
      </c>
      <c r="G969" s="38">
        <v>0</v>
      </c>
      <c r="H969" s="38">
        <v>0</v>
      </c>
      <c r="I969" s="38">
        <v>1</v>
      </c>
      <c r="J969" s="38">
        <v>0</v>
      </c>
      <c r="K969" s="57">
        <v>3.9E-2</v>
      </c>
      <c r="L969" s="38">
        <v>0</v>
      </c>
      <c r="M969" s="38">
        <v>0</v>
      </c>
      <c r="N969" s="38">
        <v>0</v>
      </c>
      <c r="O969" s="38">
        <v>0</v>
      </c>
      <c r="P969" s="38">
        <v>1</v>
      </c>
      <c r="Q969" s="38">
        <v>1</v>
      </c>
      <c r="R969" s="57">
        <v>1</v>
      </c>
      <c r="S969" s="38">
        <v>4</v>
      </c>
      <c r="T969" s="35"/>
      <c r="U969" s="35">
        <v>3508</v>
      </c>
      <c r="V969" s="35">
        <v>281</v>
      </c>
      <c r="W969" s="35">
        <v>683</v>
      </c>
      <c r="X969" s="58">
        <v>16802.92368</v>
      </c>
      <c r="Y969" s="58">
        <v>16803</v>
      </c>
    </row>
    <row r="970" spans="1:25" s="58" customFormat="1" ht="12">
      <c r="A970" s="56">
        <v>3509</v>
      </c>
      <c r="B970" s="35">
        <v>3509095072</v>
      </c>
      <c r="C970" s="37" t="s">
        <v>555</v>
      </c>
      <c r="D970" s="38">
        <v>0</v>
      </c>
      <c r="E970" s="38">
        <v>0</v>
      </c>
      <c r="F970" s="38">
        <v>0</v>
      </c>
      <c r="G970" s="38">
        <v>0</v>
      </c>
      <c r="H970" s="38">
        <v>0</v>
      </c>
      <c r="I970" s="38">
        <v>1</v>
      </c>
      <c r="J970" s="38">
        <v>0</v>
      </c>
      <c r="K970" s="57">
        <v>3.9E-2</v>
      </c>
      <c r="L970" s="38">
        <v>0</v>
      </c>
      <c r="M970" s="38">
        <v>0</v>
      </c>
      <c r="N970" s="38">
        <v>0</v>
      </c>
      <c r="O970" s="38">
        <v>0</v>
      </c>
      <c r="P970" s="38">
        <v>1</v>
      </c>
      <c r="Q970" s="38">
        <v>1</v>
      </c>
      <c r="R970" s="57">
        <v>1</v>
      </c>
      <c r="S970" s="38">
        <v>6</v>
      </c>
      <c r="T970" s="35"/>
      <c r="U970" s="35">
        <v>3509</v>
      </c>
      <c r="V970" s="35">
        <v>95</v>
      </c>
      <c r="W970" s="35">
        <v>72</v>
      </c>
      <c r="X970" s="58">
        <v>17401.883679999999</v>
      </c>
      <c r="Y970" s="58">
        <v>17402</v>
      </c>
    </row>
    <row r="971" spans="1:25" s="58" customFormat="1" ht="12">
      <c r="A971" s="56">
        <v>3509</v>
      </c>
      <c r="B971" s="35">
        <v>3509095095</v>
      </c>
      <c r="C971" s="37" t="s">
        <v>555</v>
      </c>
      <c r="D971" s="38">
        <v>0</v>
      </c>
      <c r="E971" s="38">
        <v>0</v>
      </c>
      <c r="F971" s="38">
        <v>0</v>
      </c>
      <c r="G971" s="38">
        <v>0</v>
      </c>
      <c r="H971" s="38">
        <v>295</v>
      </c>
      <c r="I971" s="38">
        <v>242</v>
      </c>
      <c r="J971" s="38">
        <v>0</v>
      </c>
      <c r="K971" s="57">
        <v>20.943000000000001</v>
      </c>
      <c r="L971" s="38">
        <v>0</v>
      </c>
      <c r="M971" s="38">
        <v>0</v>
      </c>
      <c r="N971" s="38">
        <v>61</v>
      </c>
      <c r="O971" s="38">
        <v>60</v>
      </c>
      <c r="P971" s="38">
        <v>431</v>
      </c>
      <c r="Q971" s="38">
        <v>537</v>
      </c>
      <c r="R971" s="57">
        <v>1</v>
      </c>
      <c r="S971" s="38">
        <v>12</v>
      </c>
      <c r="T971" s="35"/>
      <c r="U971" s="35">
        <v>3509</v>
      </c>
      <c r="V971" s="35">
        <v>95</v>
      </c>
      <c r="W971" s="35">
        <v>95</v>
      </c>
      <c r="X971" s="58">
        <v>9625752.4461600017</v>
      </c>
      <c r="Y971" s="58">
        <v>17925</v>
      </c>
    </row>
    <row r="972" spans="1:25" s="58" customFormat="1" ht="12">
      <c r="A972" s="56">
        <v>3509</v>
      </c>
      <c r="B972" s="35">
        <v>3509095201</v>
      </c>
      <c r="C972" s="37" t="s">
        <v>555</v>
      </c>
      <c r="D972" s="38">
        <v>0</v>
      </c>
      <c r="E972" s="38">
        <v>0</v>
      </c>
      <c r="F972" s="38">
        <v>0</v>
      </c>
      <c r="G972" s="38">
        <v>0</v>
      </c>
      <c r="H972" s="38">
        <v>3</v>
      </c>
      <c r="I972" s="38">
        <v>3</v>
      </c>
      <c r="J972" s="38">
        <v>0</v>
      </c>
      <c r="K972" s="57">
        <v>0.23400000000000001</v>
      </c>
      <c r="L972" s="38">
        <v>0</v>
      </c>
      <c r="M972" s="38">
        <v>0</v>
      </c>
      <c r="N972" s="38">
        <v>0</v>
      </c>
      <c r="O972" s="38">
        <v>0</v>
      </c>
      <c r="P972" s="38">
        <v>6</v>
      </c>
      <c r="Q972" s="38">
        <v>6</v>
      </c>
      <c r="R972" s="57">
        <v>1</v>
      </c>
      <c r="S972" s="38">
        <v>12</v>
      </c>
      <c r="T972" s="35"/>
      <c r="U972" s="35">
        <v>3509</v>
      </c>
      <c r="V972" s="35">
        <v>95</v>
      </c>
      <c r="W972" s="35">
        <v>201</v>
      </c>
      <c r="X972" s="58">
        <v>113176.22208000001</v>
      </c>
      <c r="Y972" s="58">
        <v>18863</v>
      </c>
    </row>
    <row r="973" spans="1:25" s="58" customFormat="1" ht="12">
      <c r="A973" s="56">
        <v>3509</v>
      </c>
      <c r="B973" s="35">
        <v>3509095292</v>
      </c>
      <c r="C973" s="37" t="s">
        <v>555</v>
      </c>
      <c r="D973" s="38">
        <v>0</v>
      </c>
      <c r="E973" s="38">
        <v>0</v>
      </c>
      <c r="F973" s="38">
        <v>0</v>
      </c>
      <c r="G973" s="38">
        <v>0</v>
      </c>
      <c r="H973" s="38">
        <v>1</v>
      </c>
      <c r="I973" s="38">
        <v>3</v>
      </c>
      <c r="J973" s="38">
        <v>0</v>
      </c>
      <c r="K973" s="57">
        <v>0.156</v>
      </c>
      <c r="L973" s="38">
        <v>0</v>
      </c>
      <c r="M973" s="38">
        <v>0</v>
      </c>
      <c r="N973" s="38">
        <v>0</v>
      </c>
      <c r="O973" s="38">
        <v>1</v>
      </c>
      <c r="P973" s="38">
        <v>4</v>
      </c>
      <c r="Q973" s="38">
        <v>4</v>
      </c>
      <c r="R973" s="57">
        <v>1</v>
      </c>
      <c r="S973" s="38">
        <v>6</v>
      </c>
      <c r="T973" s="35"/>
      <c r="U973" s="35">
        <v>3509</v>
      </c>
      <c r="V973" s="35">
        <v>95</v>
      </c>
      <c r="W973" s="35">
        <v>292</v>
      </c>
      <c r="X973" s="58">
        <v>70596.404720000006</v>
      </c>
      <c r="Y973" s="58">
        <v>17649</v>
      </c>
    </row>
    <row r="974" spans="1:25" s="58" customFormat="1" ht="12">
      <c r="A974" s="56">
        <v>3509</v>
      </c>
      <c r="B974" s="35">
        <v>3509095331</v>
      </c>
      <c r="C974" s="37" t="s">
        <v>555</v>
      </c>
      <c r="D974" s="38">
        <v>0</v>
      </c>
      <c r="E974" s="38">
        <v>0</v>
      </c>
      <c r="F974" s="38">
        <v>0</v>
      </c>
      <c r="G974" s="38">
        <v>0</v>
      </c>
      <c r="H974" s="38">
        <v>3</v>
      </c>
      <c r="I974" s="38">
        <v>0</v>
      </c>
      <c r="J974" s="38">
        <v>0</v>
      </c>
      <c r="K974" s="57">
        <v>0.11700000000000001</v>
      </c>
      <c r="L974" s="38">
        <v>0</v>
      </c>
      <c r="M974" s="38">
        <v>0</v>
      </c>
      <c r="N974" s="38">
        <v>0</v>
      </c>
      <c r="O974" s="38">
        <v>0</v>
      </c>
      <c r="P974" s="38">
        <v>3</v>
      </c>
      <c r="Q974" s="38">
        <v>3</v>
      </c>
      <c r="R974" s="57">
        <v>1</v>
      </c>
      <c r="S974" s="38">
        <v>7</v>
      </c>
      <c r="T974" s="35"/>
      <c r="U974" s="35">
        <v>3509</v>
      </c>
      <c r="V974" s="35">
        <v>95</v>
      </c>
      <c r="W974" s="35">
        <v>331</v>
      </c>
      <c r="X974" s="58">
        <v>47538.071040000003</v>
      </c>
      <c r="Y974" s="58">
        <v>15846</v>
      </c>
    </row>
    <row r="975" spans="1:25" s="58" customFormat="1" ht="12">
      <c r="A975" s="56">
        <v>3509</v>
      </c>
      <c r="B975" s="35">
        <v>3509095665</v>
      </c>
      <c r="C975" s="37" t="s">
        <v>555</v>
      </c>
      <c r="D975" s="38">
        <v>0</v>
      </c>
      <c r="E975" s="38">
        <v>0</v>
      </c>
      <c r="F975" s="38">
        <v>0</v>
      </c>
      <c r="G975" s="38">
        <v>0</v>
      </c>
      <c r="H975" s="38">
        <v>1</v>
      </c>
      <c r="I975" s="38">
        <v>0</v>
      </c>
      <c r="J975" s="38">
        <v>0</v>
      </c>
      <c r="K975" s="57">
        <v>3.9E-2</v>
      </c>
      <c r="L975" s="38">
        <v>0</v>
      </c>
      <c r="M975" s="38">
        <v>0</v>
      </c>
      <c r="N975" s="38">
        <v>0</v>
      </c>
      <c r="O975" s="38">
        <v>0</v>
      </c>
      <c r="P975" s="38">
        <v>1</v>
      </c>
      <c r="Q975" s="38">
        <v>1</v>
      </c>
      <c r="R975" s="57">
        <v>1</v>
      </c>
      <c r="S975" s="38">
        <v>5</v>
      </c>
      <c r="T975" s="35"/>
      <c r="U975" s="35">
        <v>3509</v>
      </c>
      <c r="V975" s="35">
        <v>95</v>
      </c>
      <c r="W975" s="35">
        <v>665</v>
      </c>
      <c r="X975" s="58">
        <v>15039.833679999996</v>
      </c>
      <c r="Y975" s="58">
        <v>15040</v>
      </c>
    </row>
    <row r="976" spans="1:25" s="58" customFormat="1" ht="12">
      <c r="A976" s="56">
        <v>3509</v>
      </c>
      <c r="B976" s="35">
        <v>3509095763</v>
      </c>
      <c r="C976" s="37" t="s">
        <v>555</v>
      </c>
      <c r="D976" s="38">
        <v>0</v>
      </c>
      <c r="E976" s="38">
        <v>0</v>
      </c>
      <c r="F976" s="38">
        <v>0</v>
      </c>
      <c r="G976" s="38">
        <v>0</v>
      </c>
      <c r="H976" s="38">
        <v>0</v>
      </c>
      <c r="I976" s="38">
        <v>1</v>
      </c>
      <c r="J976" s="38">
        <v>0</v>
      </c>
      <c r="K976" s="57">
        <v>3.9E-2</v>
      </c>
      <c r="L976" s="38">
        <v>0</v>
      </c>
      <c r="M976" s="38">
        <v>0</v>
      </c>
      <c r="N976" s="38">
        <v>0</v>
      </c>
      <c r="O976" s="38">
        <v>0</v>
      </c>
      <c r="P976" s="38">
        <v>1</v>
      </c>
      <c r="Q976" s="38">
        <v>1</v>
      </c>
      <c r="R976" s="57">
        <v>1</v>
      </c>
      <c r="S976" s="38">
        <v>5</v>
      </c>
      <c r="T976" s="35"/>
      <c r="U976" s="35">
        <v>3509</v>
      </c>
      <c r="V976" s="35">
        <v>95</v>
      </c>
      <c r="W976" s="35">
        <v>763</v>
      </c>
      <c r="X976" s="58">
        <v>16950.85368</v>
      </c>
      <c r="Y976" s="58">
        <v>16951</v>
      </c>
    </row>
    <row r="977" spans="1:25" s="58" customFormat="1" ht="12">
      <c r="A977" s="56">
        <v>3510</v>
      </c>
      <c r="B977" s="35">
        <v>3510281061</v>
      </c>
      <c r="C977" s="37" t="s">
        <v>556</v>
      </c>
      <c r="D977" s="38">
        <v>0</v>
      </c>
      <c r="E977" s="38">
        <v>0</v>
      </c>
      <c r="F977" s="38">
        <v>1</v>
      </c>
      <c r="G977" s="38">
        <v>1</v>
      </c>
      <c r="H977" s="38">
        <v>2</v>
      </c>
      <c r="I977" s="38">
        <v>0</v>
      </c>
      <c r="J977" s="38">
        <v>0</v>
      </c>
      <c r="K977" s="57">
        <v>0.156</v>
      </c>
      <c r="L977" s="38">
        <v>0</v>
      </c>
      <c r="M977" s="38">
        <v>0</v>
      </c>
      <c r="N977" s="38">
        <v>0</v>
      </c>
      <c r="O977" s="38">
        <v>0</v>
      </c>
      <c r="P977" s="38">
        <v>3</v>
      </c>
      <c r="Q977" s="38">
        <v>4</v>
      </c>
      <c r="R977" s="57">
        <v>1</v>
      </c>
      <c r="S977" s="38">
        <v>11</v>
      </c>
      <c r="T977" s="35"/>
      <c r="U977" s="35">
        <v>3510</v>
      </c>
      <c r="V977" s="35">
        <v>281</v>
      </c>
      <c r="W977" s="35">
        <v>61</v>
      </c>
      <c r="X977" s="58">
        <v>63254.114720000012</v>
      </c>
      <c r="Y977" s="58">
        <v>15814</v>
      </c>
    </row>
    <row r="978" spans="1:25" s="58" customFormat="1" ht="12">
      <c r="A978" s="56">
        <v>3510</v>
      </c>
      <c r="B978" s="35">
        <v>3510281087</v>
      </c>
      <c r="C978" s="37" t="s">
        <v>556</v>
      </c>
      <c r="D978" s="38">
        <v>0</v>
      </c>
      <c r="E978" s="38">
        <v>0</v>
      </c>
      <c r="F978" s="38">
        <v>0</v>
      </c>
      <c r="G978" s="38">
        <v>1</v>
      </c>
      <c r="H978" s="38">
        <v>0</v>
      </c>
      <c r="I978" s="38">
        <v>0</v>
      </c>
      <c r="J978" s="38">
        <v>0</v>
      </c>
      <c r="K978" s="57">
        <v>3.9E-2</v>
      </c>
      <c r="L978" s="38">
        <v>0</v>
      </c>
      <c r="M978" s="38">
        <v>0</v>
      </c>
      <c r="N978" s="38">
        <v>0</v>
      </c>
      <c r="O978" s="38">
        <v>0</v>
      </c>
      <c r="P978" s="38">
        <v>0</v>
      </c>
      <c r="Q978" s="38">
        <v>1</v>
      </c>
      <c r="R978" s="57">
        <v>1</v>
      </c>
      <c r="S978" s="38">
        <v>6</v>
      </c>
      <c r="T978" s="35"/>
      <c r="U978" s="35">
        <v>3510</v>
      </c>
      <c r="V978" s="35">
        <v>281</v>
      </c>
      <c r="W978" s="35">
        <v>87</v>
      </c>
      <c r="X978" s="58">
        <v>10705.36368</v>
      </c>
      <c r="Y978" s="58">
        <v>10705</v>
      </c>
    </row>
    <row r="979" spans="1:25" s="58" customFormat="1" ht="12">
      <c r="A979" s="56">
        <v>3510</v>
      </c>
      <c r="B979" s="35">
        <v>3510281137</v>
      </c>
      <c r="C979" s="37" t="s">
        <v>556</v>
      </c>
      <c r="D979" s="38">
        <v>0</v>
      </c>
      <c r="E979" s="38">
        <v>0</v>
      </c>
      <c r="F979" s="38">
        <v>0</v>
      </c>
      <c r="G979" s="38">
        <v>3</v>
      </c>
      <c r="H979" s="38">
        <v>2</v>
      </c>
      <c r="I979" s="38">
        <v>0</v>
      </c>
      <c r="J979" s="38">
        <v>0</v>
      </c>
      <c r="K979" s="57">
        <v>0.19500000000000001</v>
      </c>
      <c r="L979" s="38">
        <v>0</v>
      </c>
      <c r="M979" s="38">
        <v>0</v>
      </c>
      <c r="N979" s="38">
        <v>0</v>
      </c>
      <c r="O979" s="38">
        <v>0</v>
      </c>
      <c r="P979" s="38">
        <v>5</v>
      </c>
      <c r="Q979" s="38">
        <v>5</v>
      </c>
      <c r="R979" s="57">
        <v>1</v>
      </c>
      <c r="S979" s="38">
        <v>12</v>
      </c>
      <c r="T979" s="35"/>
      <c r="U979" s="35">
        <v>3510</v>
      </c>
      <c r="V979" s="35">
        <v>281</v>
      </c>
      <c r="W979" s="35">
        <v>137</v>
      </c>
      <c r="X979" s="58">
        <v>90657.128400000001</v>
      </c>
      <c r="Y979" s="58">
        <v>18131</v>
      </c>
    </row>
    <row r="980" spans="1:25" s="58" customFormat="1" ht="12">
      <c r="A980" s="56">
        <v>3510</v>
      </c>
      <c r="B980" s="35">
        <v>3510281278</v>
      </c>
      <c r="C980" s="37" t="s">
        <v>556</v>
      </c>
      <c r="D980" s="38">
        <v>0</v>
      </c>
      <c r="E980" s="38">
        <v>0</v>
      </c>
      <c r="F980" s="38">
        <v>0</v>
      </c>
      <c r="G980" s="38">
        <v>1</v>
      </c>
      <c r="H980" s="38">
        <v>0</v>
      </c>
      <c r="I980" s="38">
        <v>0</v>
      </c>
      <c r="J980" s="38">
        <v>0</v>
      </c>
      <c r="K980" s="57">
        <v>3.9E-2</v>
      </c>
      <c r="L980" s="38">
        <v>0</v>
      </c>
      <c r="M980" s="38">
        <v>1</v>
      </c>
      <c r="N980" s="38">
        <v>0</v>
      </c>
      <c r="O980" s="38">
        <v>0</v>
      </c>
      <c r="P980" s="38">
        <v>1</v>
      </c>
      <c r="Q980" s="38">
        <v>1</v>
      </c>
      <c r="R980" s="57">
        <v>1</v>
      </c>
      <c r="S980" s="38">
        <v>7</v>
      </c>
      <c r="T980" s="35"/>
      <c r="U980" s="35">
        <v>3510</v>
      </c>
      <c r="V980" s="35">
        <v>281</v>
      </c>
      <c r="W980" s="35">
        <v>278</v>
      </c>
      <c r="X980" s="58">
        <v>18943.913679999998</v>
      </c>
      <c r="Y980" s="58">
        <v>18944</v>
      </c>
    </row>
    <row r="981" spans="1:25" s="58" customFormat="1" ht="12">
      <c r="A981" s="56">
        <v>3510</v>
      </c>
      <c r="B981" s="35">
        <v>3510281281</v>
      </c>
      <c r="C981" s="37" t="s">
        <v>556</v>
      </c>
      <c r="D981" s="38">
        <v>0</v>
      </c>
      <c r="E981" s="38">
        <v>0</v>
      </c>
      <c r="F981" s="38">
        <v>53</v>
      </c>
      <c r="G981" s="38">
        <v>261</v>
      </c>
      <c r="H981" s="38">
        <v>155</v>
      </c>
      <c r="I981" s="38">
        <v>0</v>
      </c>
      <c r="J981" s="38">
        <v>0</v>
      </c>
      <c r="K981" s="57">
        <v>18.291</v>
      </c>
      <c r="L981" s="38">
        <v>0</v>
      </c>
      <c r="M981" s="38">
        <v>46</v>
      </c>
      <c r="N981" s="38">
        <v>4</v>
      </c>
      <c r="O981" s="38">
        <v>0</v>
      </c>
      <c r="P981" s="38">
        <v>370</v>
      </c>
      <c r="Q981" s="38">
        <v>469</v>
      </c>
      <c r="R981" s="57">
        <v>1</v>
      </c>
      <c r="S981" s="38">
        <v>12</v>
      </c>
      <c r="T981" s="35"/>
      <c r="U981" s="35">
        <v>3510</v>
      </c>
      <c r="V981" s="35">
        <v>281</v>
      </c>
      <c r="W981" s="35">
        <v>281</v>
      </c>
      <c r="X981" s="58">
        <v>7899893.6959200017</v>
      </c>
      <c r="Y981" s="58">
        <v>16844</v>
      </c>
    </row>
    <row r="982" spans="1:25" s="58" customFormat="1" ht="12">
      <c r="A982" s="56">
        <v>3510</v>
      </c>
      <c r="B982" s="35">
        <v>3510281325</v>
      </c>
      <c r="C982" s="37" t="s">
        <v>556</v>
      </c>
      <c r="D982" s="38">
        <v>0</v>
      </c>
      <c r="E982" s="38">
        <v>0</v>
      </c>
      <c r="F982" s="38">
        <v>0</v>
      </c>
      <c r="G982" s="38">
        <v>1</v>
      </c>
      <c r="H982" s="38">
        <v>0</v>
      </c>
      <c r="I982" s="38">
        <v>0</v>
      </c>
      <c r="J982" s="38">
        <v>0</v>
      </c>
      <c r="K982" s="57">
        <v>3.9E-2</v>
      </c>
      <c r="L982" s="38">
        <v>0</v>
      </c>
      <c r="M982" s="38">
        <v>0</v>
      </c>
      <c r="N982" s="38">
        <v>0</v>
      </c>
      <c r="O982" s="38">
        <v>0</v>
      </c>
      <c r="P982" s="38">
        <v>1</v>
      </c>
      <c r="Q982" s="38">
        <v>1</v>
      </c>
      <c r="R982" s="57">
        <v>1</v>
      </c>
      <c r="S982" s="38">
        <v>10</v>
      </c>
      <c r="T982" s="35"/>
      <c r="U982" s="35">
        <v>3510</v>
      </c>
      <c r="V982" s="35">
        <v>281</v>
      </c>
      <c r="W982" s="35">
        <v>325</v>
      </c>
      <c r="X982" s="58">
        <v>17285.223679999999</v>
      </c>
      <c r="Y982" s="58">
        <v>17285</v>
      </c>
    </row>
    <row r="983" spans="1:25" s="58" customFormat="1" ht="12">
      <c r="A983" s="56">
        <v>3510</v>
      </c>
      <c r="B983" s="35">
        <v>3510281332</v>
      </c>
      <c r="C983" s="37" t="s">
        <v>556</v>
      </c>
      <c r="D983" s="38">
        <v>0</v>
      </c>
      <c r="E983" s="38">
        <v>0</v>
      </c>
      <c r="F983" s="38">
        <v>0</v>
      </c>
      <c r="G983" s="38">
        <v>2</v>
      </c>
      <c r="H983" s="38">
        <v>2</v>
      </c>
      <c r="I983" s="38">
        <v>0</v>
      </c>
      <c r="J983" s="38">
        <v>0</v>
      </c>
      <c r="K983" s="57">
        <v>0.156</v>
      </c>
      <c r="L983" s="38">
        <v>0</v>
      </c>
      <c r="M983" s="38">
        <v>0</v>
      </c>
      <c r="N983" s="38">
        <v>0</v>
      </c>
      <c r="O983" s="38">
        <v>0</v>
      </c>
      <c r="P983" s="38">
        <v>4</v>
      </c>
      <c r="Q983" s="38">
        <v>4</v>
      </c>
      <c r="R983" s="57">
        <v>1</v>
      </c>
      <c r="S983" s="38">
        <v>10</v>
      </c>
      <c r="T983" s="35"/>
      <c r="U983" s="35">
        <v>3510</v>
      </c>
      <c r="V983" s="35">
        <v>281</v>
      </c>
      <c r="W983" s="35">
        <v>332</v>
      </c>
      <c r="X983" s="58">
        <v>68393.454720000009</v>
      </c>
      <c r="Y983" s="58">
        <v>17098</v>
      </c>
    </row>
    <row r="984" spans="1:25" s="58" customFormat="1" ht="12">
      <c r="A984" s="56">
        <v>3510</v>
      </c>
      <c r="B984" s="35">
        <v>3510281680</v>
      </c>
      <c r="C984" s="37" t="s">
        <v>556</v>
      </c>
      <c r="D984" s="38">
        <v>0</v>
      </c>
      <c r="E984" s="38">
        <v>0</v>
      </c>
      <c r="F984" s="38">
        <v>0</v>
      </c>
      <c r="G984" s="38">
        <v>1</v>
      </c>
      <c r="H984" s="38">
        <v>1</v>
      </c>
      <c r="I984" s="38">
        <v>0</v>
      </c>
      <c r="J984" s="38">
        <v>0</v>
      </c>
      <c r="K984" s="57">
        <v>7.8E-2</v>
      </c>
      <c r="L984" s="38">
        <v>0</v>
      </c>
      <c r="M984" s="38">
        <v>0</v>
      </c>
      <c r="N984" s="38">
        <v>0</v>
      </c>
      <c r="O984" s="38">
        <v>0</v>
      </c>
      <c r="P984" s="38">
        <v>2</v>
      </c>
      <c r="Q984" s="38">
        <v>2</v>
      </c>
      <c r="R984" s="57">
        <v>1</v>
      </c>
      <c r="S984" s="38">
        <v>5</v>
      </c>
      <c r="T984" s="35"/>
      <c r="U984" s="35">
        <v>3510</v>
      </c>
      <c r="V984" s="35">
        <v>281</v>
      </c>
      <c r="W984" s="35">
        <v>680</v>
      </c>
      <c r="X984" s="58">
        <v>30453.387360000004</v>
      </c>
      <c r="Y984" s="58">
        <v>15227</v>
      </c>
    </row>
    <row r="985" spans="1:25" s="58" customFormat="1" ht="12">
      <c r="A985" s="56">
        <v>3513</v>
      </c>
      <c r="B985" s="35">
        <v>3513044001</v>
      </c>
      <c r="C985" s="37" t="s">
        <v>557</v>
      </c>
      <c r="D985" s="38">
        <v>0</v>
      </c>
      <c r="E985" s="38">
        <v>0</v>
      </c>
      <c r="F985" s="38">
        <v>0</v>
      </c>
      <c r="G985" s="38">
        <v>0</v>
      </c>
      <c r="H985" s="38">
        <v>0</v>
      </c>
      <c r="I985" s="38">
        <v>1</v>
      </c>
      <c r="J985" s="38">
        <v>0</v>
      </c>
      <c r="K985" s="57">
        <v>3.9E-2</v>
      </c>
      <c r="L985" s="38">
        <v>0</v>
      </c>
      <c r="M985" s="38">
        <v>0</v>
      </c>
      <c r="N985" s="38">
        <v>0</v>
      </c>
      <c r="O985" s="38">
        <v>0</v>
      </c>
      <c r="P985" s="38">
        <v>0</v>
      </c>
      <c r="Q985" s="38">
        <v>1</v>
      </c>
      <c r="R985" s="57">
        <v>1</v>
      </c>
      <c r="S985" s="38">
        <v>7</v>
      </c>
      <c r="T985" s="35"/>
      <c r="U985" s="35">
        <v>3513</v>
      </c>
      <c r="V985" s="35">
        <v>44</v>
      </c>
      <c r="W985" s="35">
        <v>1</v>
      </c>
      <c r="X985" s="58">
        <v>12242.66368</v>
      </c>
      <c r="Y985" s="58">
        <v>12243</v>
      </c>
    </row>
    <row r="986" spans="1:25" s="58" customFormat="1" ht="12">
      <c r="A986" s="56">
        <v>3513</v>
      </c>
      <c r="B986" s="35">
        <v>3513044016</v>
      </c>
      <c r="C986" s="37" t="s">
        <v>557</v>
      </c>
      <c r="D986" s="38">
        <v>0</v>
      </c>
      <c r="E986" s="38">
        <v>0</v>
      </c>
      <c r="F986" s="38">
        <v>0</v>
      </c>
      <c r="G986" s="38">
        <v>0</v>
      </c>
      <c r="H986" s="38">
        <v>0</v>
      </c>
      <c r="I986" s="38">
        <v>2</v>
      </c>
      <c r="J986" s="38">
        <v>0</v>
      </c>
      <c r="K986" s="57">
        <v>7.8E-2</v>
      </c>
      <c r="L986" s="38">
        <v>0</v>
      </c>
      <c r="M986" s="38">
        <v>0</v>
      </c>
      <c r="N986" s="38">
        <v>0</v>
      </c>
      <c r="O986" s="38">
        <v>0</v>
      </c>
      <c r="P986" s="38">
        <v>1</v>
      </c>
      <c r="Q986" s="38">
        <v>2</v>
      </c>
      <c r="R986" s="57">
        <v>1</v>
      </c>
      <c r="S986" s="38">
        <v>8</v>
      </c>
      <c r="T986" s="35"/>
      <c r="U986" s="35">
        <v>3513</v>
      </c>
      <c r="V986" s="35">
        <v>44</v>
      </c>
      <c r="W986" s="35">
        <v>16</v>
      </c>
      <c r="X986" s="58">
        <v>30354.867360000004</v>
      </c>
      <c r="Y986" s="58">
        <v>15177</v>
      </c>
    </row>
    <row r="987" spans="1:25" s="58" customFormat="1" ht="12">
      <c r="A987" s="56">
        <v>3513</v>
      </c>
      <c r="B987" s="35">
        <v>3513044018</v>
      </c>
      <c r="C987" s="37" t="s">
        <v>557</v>
      </c>
      <c r="D987" s="38">
        <v>0</v>
      </c>
      <c r="E987" s="38">
        <v>0</v>
      </c>
      <c r="F987" s="38">
        <v>0</v>
      </c>
      <c r="G987" s="38">
        <v>0</v>
      </c>
      <c r="H987" s="38">
        <v>0</v>
      </c>
      <c r="I987" s="38">
        <v>2</v>
      </c>
      <c r="J987" s="38">
        <v>0</v>
      </c>
      <c r="K987" s="57">
        <v>7.8E-2</v>
      </c>
      <c r="L987" s="38">
        <v>0</v>
      </c>
      <c r="M987" s="38">
        <v>0</v>
      </c>
      <c r="N987" s="38">
        <v>0</v>
      </c>
      <c r="O987" s="38">
        <v>0</v>
      </c>
      <c r="P987" s="38">
        <v>2</v>
      </c>
      <c r="Q987" s="38">
        <v>2</v>
      </c>
      <c r="R987" s="57">
        <v>1</v>
      </c>
      <c r="S987" s="38">
        <v>10</v>
      </c>
      <c r="T987" s="35"/>
      <c r="U987" s="35">
        <v>3513</v>
      </c>
      <c r="V987" s="35">
        <v>44</v>
      </c>
      <c r="W987" s="35">
        <v>18</v>
      </c>
      <c r="X987" s="58">
        <v>37645.047359999997</v>
      </c>
      <c r="Y987" s="58">
        <v>18823</v>
      </c>
    </row>
    <row r="988" spans="1:25" s="58" customFormat="1" ht="12">
      <c r="A988" s="56">
        <v>3513</v>
      </c>
      <c r="B988" s="35">
        <v>3513044035</v>
      </c>
      <c r="C988" s="37" t="s">
        <v>557</v>
      </c>
      <c r="D988" s="38">
        <v>0</v>
      </c>
      <c r="E988" s="38">
        <v>0</v>
      </c>
      <c r="F988" s="38">
        <v>0</v>
      </c>
      <c r="G988" s="38">
        <v>0</v>
      </c>
      <c r="H988" s="38">
        <v>0</v>
      </c>
      <c r="I988" s="38">
        <v>4</v>
      </c>
      <c r="J988" s="38">
        <v>0</v>
      </c>
      <c r="K988" s="57">
        <v>0.156</v>
      </c>
      <c r="L988" s="38">
        <v>0</v>
      </c>
      <c r="M988" s="38">
        <v>0</v>
      </c>
      <c r="N988" s="38">
        <v>0</v>
      </c>
      <c r="O988" s="38">
        <v>1</v>
      </c>
      <c r="P988" s="38">
        <v>3</v>
      </c>
      <c r="Q988" s="38">
        <v>4</v>
      </c>
      <c r="R988" s="57">
        <v>1</v>
      </c>
      <c r="S988" s="38">
        <v>11</v>
      </c>
      <c r="T988" s="35"/>
      <c r="U988" s="35">
        <v>3513</v>
      </c>
      <c r="V988" s="35">
        <v>44</v>
      </c>
      <c r="W988" s="35">
        <v>35</v>
      </c>
      <c r="X988" s="58">
        <v>73103.67472000001</v>
      </c>
      <c r="Y988" s="58">
        <v>18276</v>
      </c>
    </row>
    <row r="989" spans="1:25" s="58" customFormat="1" ht="12">
      <c r="A989" s="56">
        <v>3513</v>
      </c>
      <c r="B989" s="35">
        <v>3513044044</v>
      </c>
      <c r="C989" s="37" t="s">
        <v>557</v>
      </c>
      <c r="D989" s="38">
        <v>0</v>
      </c>
      <c r="E989" s="38">
        <v>0</v>
      </c>
      <c r="F989" s="38">
        <v>0</v>
      </c>
      <c r="G989" s="38">
        <v>0</v>
      </c>
      <c r="H989" s="38">
        <v>283</v>
      </c>
      <c r="I989" s="38">
        <v>332</v>
      </c>
      <c r="J989" s="38">
        <v>0</v>
      </c>
      <c r="K989" s="57">
        <v>23.984999999999999</v>
      </c>
      <c r="L989" s="38">
        <v>0</v>
      </c>
      <c r="M989" s="38">
        <v>0</v>
      </c>
      <c r="N989" s="38">
        <v>70</v>
      </c>
      <c r="O989" s="38">
        <v>49</v>
      </c>
      <c r="P989" s="38">
        <v>425</v>
      </c>
      <c r="Q989" s="38">
        <v>615</v>
      </c>
      <c r="R989" s="57">
        <v>1</v>
      </c>
      <c r="S989" s="38">
        <v>11</v>
      </c>
      <c r="T989" s="35"/>
      <c r="U989" s="35">
        <v>3513</v>
      </c>
      <c r="V989" s="35">
        <v>44</v>
      </c>
      <c r="W989" s="35">
        <v>44</v>
      </c>
      <c r="X989" s="58">
        <v>10340665.8632</v>
      </c>
      <c r="Y989" s="58">
        <v>16814</v>
      </c>
    </row>
    <row r="990" spans="1:25" s="58" customFormat="1" ht="12">
      <c r="A990" s="56">
        <v>3513</v>
      </c>
      <c r="B990" s="35">
        <v>3513044050</v>
      </c>
      <c r="C990" s="37" t="s">
        <v>557</v>
      </c>
      <c r="D990" s="38">
        <v>0</v>
      </c>
      <c r="E990" s="38">
        <v>0</v>
      </c>
      <c r="F990" s="38">
        <v>0</v>
      </c>
      <c r="G990" s="38">
        <v>0</v>
      </c>
      <c r="H990" s="38">
        <v>0</v>
      </c>
      <c r="I990" s="38">
        <v>2</v>
      </c>
      <c r="J990" s="38">
        <v>0</v>
      </c>
      <c r="K990" s="57">
        <v>7.8E-2</v>
      </c>
      <c r="L990" s="38">
        <v>0</v>
      </c>
      <c r="M990" s="38">
        <v>0</v>
      </c>
      <c r="N990" s="38">
        <v>0</v>
      </c>
      <c r="O990" s="38">
        <v>1</v>
      </c>
      <c r="P990" s="38">
        <v>1</v>
      </c>
      <c r="Q990" s="38">
        <v>2</v>
      </c>
      <c r="R990" s="57">
        <v>1</v>
      </c>
      <c r="S990" s="38">
        <v>5</v>
      </c>
      <c r="T990" s="35"/>
      <c r="U990" s="35">
        <v>3513</v>
      </c>
      <c r="V990" s="35">
        <v>44</v>
      </c>
      <c r="W990" s="35">
        <v>50</v>
      </c>
      <c r="X990" s="58">
        <v>32093.407360000001</v>
      </c>
      <c r="Y990" s="58">
        <v>16047</v>
      </c>
    </row>
    <row r="991" spans="1:25" s="58" customFormat="1" ht="12">
      <c r="A991" s="56">
        <v>3513</v>
      </c>
      <c r="B991" s="35">
        <v>3513044083</v>
      </c>
      <c r="C991" s="37" t="s">
        <v>557</v>
      </c>
      <c r="D991" s="38">
        <v>0</v>
      </c>
      <c r="E991" s="38">
        <v>0</v>
      </c>
      <c r="F991" s="38">
        <v>0</v>
      </c>
      <c r="G991" s="38">
        <v>0</v>
      </c>
      <c r="H991" s="38">
        <v>0</v>
      </c>
      <c r="I991" s="38">
        <v>2</v>
      </c>
      <c r="J991" s="38">
        <v>0</v>
      </c>
      <c r="K991" s="57">
        <v>7.8E-2</v>
      </c>
      <c r="L991" s="38">
        <v>0</v>
      </c>
      <c r="M991" s="38">
        <v>0</v>
      </c>
      <c r="N991" s="38">
        <v>0</v>
      </c>
      <c r="O991" s="38">
        <v>2</v>
      </c>
      <c r="P991" s="38">
        <v>2</v>
      </c>
      <c r="Q991" s="38">
        <v>2</v>
      </c>
      <c r="R991" s="57">
        <v>1</v>
      </c>
      <c r="S991" s="38">
        <v>6</v>
      </c>
      <c r="T991" s="35"/>
      <c r="U991" s="35">
        <v>3513</v>
      </c>
      <c r="V991" s="35">
        <v>44</v>
      </c>
      <c r="W991" s="35">
        <v>83</v>
      </c>
      <c r="X991" s="58">
        <v>40603.547359999997</v>
      </c>
      <c r="Y991" s="58">
        <v>20302</v>
      </c>
    </row>
    <row r="992" spans="1:25" s="58" customFormat="1" ht="12">
      <c r="A992" s="56">
        <v>3513</v>
      </c>
      <c r="B992" s="35">
        <v>3513044095</v>
      </c>
      <c r="C992" s="37" t="s">
        <v>557</v>
      </c>
      <c r="D992" s="38">
        <v>0</v>
      </c>
      <c r="E992" s="38">
        <v>0</v>
      </c>
      <c r="F992" s="38">
        <v>0</v>
      </c>
      <c r="G992" s="38">
        <v>0</v>
      </c>
      <c r="H992" s="38">
        <v>0</v>
      </c>
      <c r="I992" s="38">
        <v>1</v>
      </c>
      <c r="J992" s="38">
        <v>0</v>
      </c>
      <c r="K992" s="57">
        <v>3.9E-2</v>
      </c>
      <c r="L992" s="38">
        <v>0</v>
      </c>
      <c r="M992" s="38">
        <v>0</v>
      </c>
      <c r="N992" s="38">
        <v>0</v>
      </c>
      <c r="O992" s="38">
        <v>1</v>
      </c>
      <c r="P992" s="38">
        <v>1</v>
      </c>
      <c r="Q992" s="38">
        <v>1</v>
      </c>
      <c r="R992" s="57">
        <v>1</v>
      </c>
      <c r="S992" s="38">
        <v>12</v>
      </c>
      <c r="T992" s="35"/>
      <c r="U992" s="35">
        <v>3513</v>
      </c>
      <c r="V992" s="35">
        <v>44</v>
      </c>
      <c r="W992" s="35">
        <v>95</v>
      </c>
      <c r="X992" s="58">
        <v>22718.103679999997</v>
      </c>
      <c r="Y992" s="58">
        <v>22718</v>
      </c>
    </row>
    <row r="993" spans="1:25" s="58" customFormat="1" ht="12">
      <c r="A993" s="56">
        <v>3513</v>
      </c>
      <c r="B993" s="35">
        <v>3513044133</v>
      </c>
      <c r="C993" s="37" t="s">
        <v>557</v>
      </c>
      <c r="D993" s="38">
        <v>0</v>
      </c>
      <c r="E993" s="38">
        <v>0</v>
      </c>
      <c r="F993" s="38">
        <v>0</v>
      </c>
      <c r="G993" s="38">
        <v>0</v>
      </c>
      <c r="H993" s="38">
        <v>0</v>
      </c>
      <c r="I993" s="38">
        <v>1</v>
      </c>
      <c r="J993" s="38">
        <v>0</v>
      </c>
      <c r="K993" s="57">
        <v>3.9E-2</v>
      </c>
      <c r="L993" s="38">
        <v>0</v>
      </c>
      <c r="M993" s="38">
        <v>0</v>
      </c>
      <c r="N993" s="38">
        <v>0</v>
      </c>
      <c r="O993" s="38">
        <v>0</v>
      </c>
      <c r="P993" s="38">
        <v>1</v>
      </c>
      <c r="Q993" s="38">
        <v>1</v>
      </c>
      <c r="R993" s="57">
        <v>1</v>
      </c>
      <c r="S993" s="38">
        <v>9</v>
      </c>
      <c r="T993" s="35"/>
      <c r="U993" s="35">
        <v>3513</v>
      </c>
      <c r="V993" s="35">
        <v>44</v>
      </c>
      <c r="W993" s="35">
        <v>133</v>
      </c>
      <c r="X993" s="58">
        <v>18467.35368</v>
      </c>
      <c r="Y993" s="58">
        <v>18467</v>
      </c>
    </row>
    <row r="994" spans="1:25" s="58" customFormat="1" ht="12">
      <c r="A994" s="56">
        <v>3513</v>
      </c>
      <c r="B994" s="35">
        <v>3513044182</v>
      </c>
      <c r="C994" s="37" t="s">
        <v>557</v>
      </c>
      <c r="D994" s="38">
        <v>0</v>
      </c>
      <c r="E994" s="38">
        <v>0</v>
      </c>
      <c r="F994" s="38">
        <v>0</v>
      </c>
      <c r="G994" s="38">
        <v>0</v>
      </c>
      <c r="H994" s="38">
        <v>1</v>
      </c>
      <c r="I994" s="38">
        <v>1</v>
      </c>
      <c r="J994" s="38">
        <v>0</v>
      </c>
      <c r="K994" s="57">
        <v>7.8E-2</v>
      </c>
      <c r="L994" s="38">
        <v>0</v>
      </c>
      <c r="M994" s="38">
        <v>0</v>
      </c>
      <c r="N994" s="38">
        <v>1</v>
      </c>
      <c r="O994" s="38">
        <v>0</v>
      </c>
      <c r="P994" s="38">
        <v>2</v>
      </c>
      <c r="Q994" s="38">
        <v>2</v>
      </c>
      <c r="R994" s="57">
        <v>1</v>
      </c>
      <c r="S994" s="38">
        <v>8</v>
      </c>
      <c r="T994" s="35"/>
      <c r="U994" s="35">
        <v>3513</v>
      </c>
      <c r="V994" s="35">
        <v>44</v>
      </c>
      <c r="W994" s="35">
        <v>182</v>
      </c>
      <c r="X994" s="58">
        <v>37200.887360000001</v>
      </c>
      <c r="Y994" s="58">
        <v>18600</v>
      </c>
    </row>
    <row r="995" spans="1:25" s="58" customFormat="1" ht="12">
      <c r="A995" s="56">
        <v>3513</v>
      </c>
      <c r="B995" s="35">
        <v>3513044201</v>
      </c>
      <c r="C995" s="37" t="s">
        <v>557</v>
      </c>
      <c r="D995" s="38">
        <v>0</v>
      </c>
      <c r="E995" s="38">
        <v>0</v>
      </c>
      <c r="F995" s="38">
        <v>0</v>
      </c>
      <c r="G995" s="38">
        <v>0</v>
      </c>
      <c r="H995" s="38">
        <v>1</v>
      </c>
      <c r="I995" s="38">
        <v>0</v>
      </c>
      <c r="J995" s="38">
        <v>0</v>
      </c>
      <c r="K995" s="57">
        <v>3.9E-2</v>
      </c>
      <c r="L995" s="38">
        <v>0</v>
      </c>
      <c r="M995" s="38">
        <v>0</v>
      </c>
      <c r="N995" s="38">
        <v>0</v>
      </c>
      <c r="O995" s="38">
        <v>0</v>
      </c>
      <c r="P995" s="38">
        <v>1</v>
      </c>
      <c r="Q995" s="38">
        <v>1</v>
      </c>
      <c r="R995" s="57">
        <v>1</v>
      </c>
      <c r="S995" s="38">
        <v>12</v>
      </c>
      <c r="T995" s="35"/>
      <c r="U995" s="35">
        <v>3513</v>
      </c>
      <c r="V995" s="35">
        <v>44</v>
      </c>
      <c r="W995" s="35">
        <v>201</v>
      </c>
      <c r="X995" s="58">
        <v>17907.19368</v>
      </c>
      <c r="Y995" s="58">
        <v>17907</v>
      </c>
    </row>
    <row r="996" spans="1:25" s="58" customFormat="1" ht="12">
      <c r="A996" s="56">
        <v>3513</v>
      </c>
      <c r="B996" s="35">
        <v>3513044207</v>
      </c>
      <c r="C996" s="37" t="s">
        <v>557</v>
      </c>
      <c r="D996" s="38">
        <v>0</v>
      </c>
      <c r="E996" s="38">
        <v>0</v>
      </c>
      <c r="F996" s="38">
        <v>0</v>
      </c>
      <c r="G996" s="38">
        <v>0</v>
      </c>
      <c r="H996" s="38">
        <v>0</v>
      </c>
      <c r="I996" s="38">
        <v>1</v>
      </c>
      <c r="J996" s="38">
        <v>0</v>
      </c>
      <c r="K996" s="57">
        <v>3.9E-2</v>
      </c>
      <c r="L996" s="38">
        <v>0</v>
      </c>
      <c r="M996" s="38">
        <v>0</v>
      </c>
      <c r="N996" s="38">
        <v>0</v>
      </c>
      <c r="O996" s="38">
        <v>0</v>
      </c>
      <c r="P996" s="38">
        <v>1</v>
      </c>
      <c r="Q996" s="38">
        <v>1</v>
      </c>
      <c r="R996" s="57">
        <v>1</v>
      </c>
      <c r="S996" s="38">
        <v>3</v>
      </c>
      <c r="T996" s="35"/>
      <c r="U996" s="35">
        <v>3513</v>
      </c>
      <c r="V996" s="35">
        <v>44</v>
      </c>
      <c r="W996" s="35">
        <v>207</v>
      </c>
      <c r="X996" s="58">
        <v>16654.983679999998</v>
      </c>
      <c r="Y996" s="58">
        <v>16655</v>
      </c>
    </row>
    <row r="997" spans="1:25" s="58" customFormat="1" ht="12">
      <c r="A997" s="56">
        <v>3513</v>
      </c>
      <c r="B997" s="35">
        <v>3513044218</v>
      </c>
      <c r="C997" s="37" t="s">
        <v>557</v>
      </c>
      <c r="D997" s="38">
        <v>0</v>
      </c>
      <c r="E997" s="38">
        <v>0</v>
      </c>
      <c r="F997" s="38">
        <v>0</v>
      </c>
      <c r="G997" s="38">
        <v>0</v>
      </c>
      <c r="H997" s="38">
        <v>1</v>
      </c>
      <c r="I997" s="38">
        <v>1</v>
      </c>
      <c r="J997" s="38">
        <v>0</v>
      </c>
      <c r="K997" s="57">
        <v>7.8E-2</v>
      </c>
      <c r="L997" s="38">
        <v>0</v>
      </c>
      <c r="M997" s="38">
        <v>0</v>
      </c>
      <c r="N997" s="38">
        <v>0</v>
      </c>
      <c r="O997" s="38">
        <v>0</v>
      </c>
      <c r="P997" s="38">
        <v>2</v>
      </c>
      <c r="Q997" s="38">
        <v>2</v>
      </c>
      <c r="R997" s="57">
        <v>1</v>
      </c>
      <c r="S997" s="38">
        <v>6</v>
      </c>
      <c r="T997" s="35"/>
      <c r="U997" s="35">
        <v>3513</v>
      </c>
      <c r="V997" s="35">
        <v>44</v>
      </c>
      <c r="W997" s="35">
        <v>218</v>
      </c>
      <c r="X997" s="58">
        <v>32892.747360000001</v>
      </c>
      <c r="Y997" s="58">
        <v>16446</v>
      </c>
    </row>
    <row r="998" spans="1:25" s="58" customFormat="1" ht="12">
      <c r="A998" s="56">
        <v>3513</v>
      </c>
      <c r="B998" s="35">
        <v>3513044244</v>
      </c>
      <c r="C998" s="37" t="s">
        <v>557</v>
      </c>
      <c r="D998" s="38">
        <v>0</v>
      </c>
      <c r="E998" s="38">
        <v>0</v>
      </c>
      <c r="F998" s="38">
        <v>0</v>
      </c>
      <c r="G998" s="38">
        <v>0</v>
      </c>
      <c r="H998" s="38">
        <v>19</v>
      </c>
      <c r="I998" s="38">
        <v>32</v>
      </c>
      <c r="J998" s="38">
        <v>0</v>
      </c>
      <c r="K998" s="57">
        <v>1.9890000000000001</v>
      </c>
      <c r="L998" s="38">
        <v>0</v>
      </c>
      <c r="M998" s="38">
        <v>0</v>
      </c>
      <c r="N998" s="38">
        <v>4</v>
      </c>
      <c r="O998" s="38">
        <v>2</v>
      </c>
      <c r="P998" s="38">
        <v>37</v>
      </c>
      <c r="Q998" s="38">
        <v>51</v>
      </c>
      <c r="R998" s="57">
        <v>1</v>
      </c>
      <c r="S998" s="38">
        <v>10</v>
      </c>
      <c r="T998" s="35"/>
      <c r="U998" s="35">
        <v>3513</v>
      </c>
      <c r="V998" s="35">
        <v>44</v>
      </c>
      <c r="W998" s="35">
        <v>244</v>
      </c>
      <c r="X998" s="58">
        <v>848871.06767999998</v>
      </c>
      <c r="Y998" s="58">
        <v>16645</v>
      </c>
    </row>
    <row r="999" spans="1:25" s="58" customFormat="1" ht="12">
      <c r="A999" s="56">
        <v>3513</v>
      </c>
      <c r="B999" s="35">
        <v>3513044285</v>
      </c>
      <c r="C999" s="37" t="s">
        <v>557</v>
      </c>
      <c r="D999" s="38">
        <v>0</v>
      </c>
      <c r="E999" s="38">
        <v>0</v>
      </c>
      <c r="F999" s="38">
        <v>0</v>
      </c>
      <c r="G999" s="38">
        <v>0</v>
      </c>
      <c r="H999" s="38">
        <v>0</v>
      </c>
      <c r="I999" s="38">
        <v>1</v>
      </c>
      <c r="J999" s="38">
        <v>0</v>
      </c>
      <c r="K999" s="57">
        <v>3.9E-2</v>
      </c>
      <c r="L999" s="38">
        <v>0</v>
      </c>
      <c r="M999" s="38">
        <v>0</v>
      </c>
      <c r="N999" s="38">
        <v>0</v>
      </c>
      <c r="O999" s="38">
        <v>0</v>
      </c>
      <c r="P999" s="38">
        <v>0</v>
      </c>
      <c r="Q999" s="38">
        <v>1</v>
      </c>
      <c r="R999" s="57">
        <v>1</v>
      </c>
      <c r="S999" s="38">
        <v>9</v>
      </c>
      <c r="T999" s="35"/>
      <c r="U999" s="35">
        <v>3513</v>
      </c>
      <c r="V999" s="35">
        <v>44</v>
      </c>
      <c r="W999" s="35">
        <v>285</v>
      </c>
      <c r="X999" s="58">
        <v>12242.66368</v>
      </c>
      <c r="Y999" s="58">
        <v>12243</v>
      </c>
    </row>
    <row r="1000" spans="1:25" s="58" customFormat="1" ht="12">
      <c r="A1000" s="56">
        <v>3513</v>
      </c>
      <c r="B1000" s="35">
        <v>3513044293</v>
      </c>
      <c r="C1000" s="37" t="s">
        <v>557</v>
      </c>
      <c r="D1000" s="38">
        <v>0</v>
      </c>
      <c r="E1000" s="38">
        <v>0</v>
      </c>
      <c r="F1000" s="38">
        <v>0</v>
      </c>
      <c r="G1000" s="38">
        <v>0</v>
      </c>
      <c r="H1000" s="38">
        <v>18</v>
      </c>
      <c r="I1000" s="38">
        <v>27</v>
      </c>
      <c r="J1000" s="38">
        <v>0</v>
      </c>
      <c r="K1000" s="57">
        <v>1.7549999999999999</v>
      </c>
      <c r="L1000" s="38">
        <v>0</v>
      </c>
      <c r="M1000" s="38">
        <v>0</v>
      </c>
      <c r="N1000" s="38">
        <v>2</v>
      </c>
      <c r="O1000" s="38">
        <v>2</v>
      </c>
      <c r="P1000" s="38">
        <v>37</v>
      </c>
      <c r="Q1000" s="38">
        <v>45</v>
      </c>
      <c r="R1000" s="57">
        <v>1</v>
      </c>
      <c r="S1000" s="38">
        <v>10</v>
      </c>
      <c r="T1000" s="35"/>
      <c r="U1000" s="35">
        <v>3513</v>
      </c>
      <c r="V1000" s="35">
        <v>44</v>
      </c>
      <c r="W1000" s="35">
        <v>293</v>
      </c>
      <c r="X1000" s="58">
        <v>771551.10559999989</v>
      </c>
      <c r="Y1000" s="58">
        <v>17146</v>
      </c>
    </row>
    <row r="1001" spans="1:25" s="58" customFormat="1" ht="12">
      <c r="A1001" s="56">
        <v>3513</v>
      </c>
      <c r="B1001" s="35">
        <v>3513044625</v>
      </c>
      <c r="C1001" s="37" t="s">
        <v>557</v>
      </c>
      <c r="D1001" s="38">
        <v>0</v>
      </c>
      <c r="E1001" s="38">
        <v>0</v>
      </c>
      <c r="F1001" s="38">
        <v>0</v>
      </c>
      <c r="G1001" s="38">
        <v>0</v>
      </c>
      <c r="H1001" s="38">
        <v>1</v>
      </c>
      <c r="I1001" s="38">
        <v>0</v>
      </c>
      <c r="J1001" s="38">
        <v>0</v>
      </c>
      <c r="K1001" s="57">
        <v>3.9E-2</v>
      </c>
      <c r="L1001" s="38">
        <v>0</v>
      </c>
      <c r="M1001" s="38">
        <v>0</v>
      </c>
      <c r="N1001" s="38">
        <v>0</v>
      </c>
      <c r="O1001" s="38">
        <v>0</v>
      </c>
      <c r="P1001" s="38">
        <v>0</v>
      </c>
      <c r="Q1001" s="38">
        <v>1</v>
      </c>
      <c r="R1001" s="57">
        <v>1</v>
      </c>
      <c r="S1001" s="38">
        <v>6</v>
      </c>
      <c r="T1001" s="35"/>
      <c r="U1001" s="35">
        <v>3513</v>
      </c>
      <c r="V1001" s="35">
        <v>44</v>
      </c>
      <c r="W1001" s="35">
        <v>625</v>
      </c>
      <c r="X1001" s="58">
        <v>10331.643680000001</v>
      </c>
      <c r="Y1001" s="58">
        <v>10332</v>
      </c>
    </row>
    <row r="1002" spans="1:25" s="58" customFormat="1" ht="12">
      <c r="A1002" s="56">
        <v>3513</v>
      </c>
      <c r="B1002" s="35">
        <v>3513044760</v>
      </c>
      <c r="C1002" s="37" t="s">
        <v>557</v>
      </c>
      <c r="D1002" s="38">
        <v>0</v>
      </c>
      <c r="E1002" s="38">
        <v>0</v>
      </c>
      <c r="F1002" s="38">
        <v>0</v>
      </c>
      <c r="G1002" s="38">
        <v>0</v>
      </c>
      <c r="H1002" s="38">
        <v>0</v>
      </c>
      <c r="I1002" s="38">
        <v>1</v>
      </c>
      <c r="J1002" s="38">
        <v>0</v>
      </c>
      <c r="K1002" s="57">
        <v>3.9E-2</v>
      </c>
      <c r="L1002" s="38">
        <v>0</v>
      </c>
      <c r="M1002" s="38">
        <v>0</v>
      </c>
      <c r="N1002" s="38">
        <v>0</v>
      </c>
      <c r="O1002" s="38">
        <v>0</v>
      </c>
      <c r="P1002" s="38">
        <v>1</v>
      </c>
      <c r="Q1002" s="38">
        <v>1</v>
      </c>
      <c r="R1002" s="57">
        <v>1</v>
      </c>
      <c r="S1002" s="38">
        <v>5</v>
      </c>
      <c r="T1002" s="35"/>
      <c r="U1002" s="35">
        <v>3513</v>
      </c>
      <c r="V1002" s="35">
        <v>44</v>
      </c>
      <c r="W1002" s="35">
        <v>760</v>
      </c>
      <c r="X1002" s="58">
        <v>16950.85368</v>
      </c>
      <c r="Y1002" s="58">
        <v>16951</v>
      </c>
    </row>
    <row r="1003" spans="1:25" s="58" customFormat="1" ht="12">
      <c r="A1003" s="56">
        <v>3513</v>
      </c>
      <c r="B1003" s="35">
        <v>3513044780</v>
      </c>
      <c r="C1003" s="37" t="s">
        <v>557</v>
      </c>
      <c r="D1003" s="38">
        <v>0</v>
      </c>
      <c r="E1003" s="38">
        <v>0</v>
      </c>
      <c r="F1003" s="38">
        <v>0</v>
      </c>
      <c r="G1003" s="38">
        <v>0</v>
      </c>
      <c r="H1003" s="38">
        <v>0</v>
      </c>
      <c r="I1003" s="38">
        <v>6</v>
      </c>
      <c r="J1003" s="38">
        <v>0</v>
      </c>
      <c r="K1003" s="57">
        <v>0.23400000000000001</v>
      </c>
      <c r="L1003" s="38">
        <v>0</v>
      </c>
      <c r="M1003" s="38">
        <v>0</v>
      </c>
      <c r="N1003" s="38">
        <v>0</v>
      </c>
      <c r="O1003" s="38">
        <v>1</v>
      </c>
      <c r="P1003" s="38">
        <v>4</v>
      </c>
      <c r="Q1003" s="38">
        <v>6</v>
      </c>
      <c r="R1003" s="57">
        <v>1</v>
      </c>
      <c r="S1003" s="38">
        <v>6</v>
      </c>
      <c r="T1003" s="35"/>
      <c r="U1003" s="35">
        <v>3513</v>
      </c>
      <c r="V1003" s="35">
        <v>44</v>
      </c>
      <c r="W1003" s="35">
        <v>780</v>
      </c>
      <c r="X1003" s="58">
        <v>96992.752080000006</v>
      </c>
      <c r="Y1003" s="58">
        <v>16165</v>
      </c>
    </row>
    <row r="1004" spans="1:25" s="58" customFormat="1" ht="12">
      <c r="A1004" s="56">
        <v>3514</v>
      </c>
      <c r="B1004" s="35">
        <v>3514281061</v>
      </c>
      <c r="C1004" s="37" t="s">
        <v>558</v>
      </c>
      <c r="D1004" s="38">
        <v>0</v>
      </c>
      <c r="E1004" s="38">
        <v>0</v>
      </c>
      <c r="F1004" s="38">
        <v>0</v>
      </c>
      <c r="G1004" s="38">
        <v>0</v>
      </c>
      <c r="H1004" s="38">
        <v>2</v>
      </c>
      <c r="I1004" s="38">
        <v>1</v>
      </c>
      <c r="J1004" s="38">
        <v>0</v>
      </c>
      <c r="K1004" s="57">
        <v>0.11700000000000001</v>
      </c>
      <c r="L1004" s="38">
        <v>0</v>
      </c>
      <c r="M1004" s="38">
        <v>0</v>
      </c>
      <c r="N1004" s="38">
        <v>0</v>
      </c>
      <c r="O1004" s="38">
        <v>0</v>
      </c>
      <c r="P1004" s="38">
        <v>3</v>
      </c>
      <c r="Q1004" s="38">
        <v>3</v>
      </c>
      <c r="R1004" s="57">
        <v>1</v>
      </c>
      <c r="S1004" s="38">
        <v>11</v>
      </c>
      <c r="T1004" s="35"/>
      <c r="U1004" s="35">
        <v>3514</v>
      </c>
      <c r="V1004" s="35">
        <v>281</v>
      </c>
      <c r="W1004" s="35">
        <v>61</v>
      </c>
      <c r="X1004" s="58">
        <v>54139.081040000005</v>
      </c>
      <c r="Y1004" s="58">
        <v>18046</v>
      </c>
    </row>
    <row r="1005" spans="1:25" s="58" customFormat="1" ht="12">
      <c r="A1005" s="56">
        <v>3514</v>
      </c>
      <c r="B1005" s="35">
        <v>3514281137</v>
      </c>
      <c r="C1005" s="37" t="s">
        <v>558</v>
      </c>
      <c r="D1005" s="38">
        <v>0</v>
      </c>
      <c r="E1005" s="38">
        <v>0</v>
      </c>
      <c r="F1005" s="38">
        <v>0</v>
      </c>
      <c r="G1005" s="38">
        <v>0</v>
      </c>
      <c r="H1005" s="38">
        <v>2</v>
      </c>
      <c r="I1005" s="38">
        <v>1</v>
      </c>
      <c r="J1005" s="38">
        <v>0</v>
      </c>
      <c r="K1005" s="57">
        <v>0.11700000000000001</v>
      </c>
      <c r="L1005" s="38">
        <v>0</v>
      </c>
      <c r="M1005" s="38">
        <v>0</v>
      </c>
      <c r="N1005" s="38">
        <v>0</v>
      </c>
      <c r="O1005" s="38">
        <v>1</v>
      </c>
      <c r="P1005" s="38">
        <v>3</v>
      </c>
      <c r="Q1005" s="38">
        <v>3</v>
      </c>
      <c r="R1005" s="57">
        <v>1</v>
      </c>
      <c r="S1005" s="38">
        <v>12</v>
      </c>
      <c r="T1005" s="35"/>
      <c r="U1005" s="35">
        <v>3514</v>
      </c>
      <c r="V1005" s="35">
        <v>281</v>
      </c>
      <c r="W1005" s="35">
        <v>137</v>
      </c>
      <c r="X1005" s="58">
        <v>58532.491040000001</v>
      </c>
      <c r="Y1005" s="58">
        <v>19511</v>
      </c>
    </row>
    <row r="1006" spans="1:25" s="58" customFormat="1" ht="12">
      <c r="A1006" s="56">
        <v>3514</v>
      </c>
      <c r="B1006" s="35">
        <v>3514281281</v>
      </c>
      <c r="C1006" s="37" t="s">
        <v>558</v>
      </c>
      <c r="D1006" s="38">
        <v>0</v>
      </c>
      <c r="E1006" s="38">
        <v>0</v>
      </c>
      <c r="F1006" s="38">
        <v>0</v>
      </c>
      <c r="G1006" s="38">
        <v>0</v>
      </c>
      <c r="H1006" s="38">
        <v>264</v>
      </c>
      <c r="I1006" s="38">
        <v>141</v>
      </c>
      <c r="J1006" s="38">
        <v>0</v>
      </c>
      <c r="K1006" s="57">
        <v>15.795</v>
      </c>
      <c r="L1006" s="38">
        <v>0</v>
      </c>
      <c r="M1006" s="38">
        <v>0</v>
      </c>
      <c r="N1006" s="38">
        <v>44</v>
      </c>
      <c r="O1006" s="38">
        <v>28</v>
      </c>
      <c r="P1006" s="38">
        <v>360</v>
      </c>
      <c r="Q1006" s="38">
        <v>405</v>
      </c>
      <c r="R1006" s="57">
        <v>1</v>
      </c>
      <c r="S1006" s="38">
        <v>12</v>
      </c>
      <c r="T1006" s="35"/>
      <c r="U1006" s="35">
        <v>3514</v>
      </c>
      <c r="V1006" s="35">
        <v>281</v>
      </c>
      <c r="W1006" s="35">
        <v>281</v>
      </c>
      <c r="X1006" s="58">
        <v>7389214.4304000018</v>
      </c>
      <c r="Y1006" s="58">
        <v>18245</v>
      </c>
    </row>
    <row r="1007" spans="1:25" s="58" customFormat="1" ht="12">
      <c r="A1007" s="56">
        <v>3515</v>
      </c>
      <c r="B1007" s="35">
        <v>3515287043</v>
      </c>
      <c r="C1007" s="37" t="s">
        <v>568</v>
      </c>
      <c r="D1007" s="38">
        <v>0</v>
      </c>
      <c r="E1007" s="38">
        <v>0</v>
      </c>
      <c r="F1007" s="38">
        <v>1</v>
      </c>
      <c r="G1007" s="38">
        <v>2</v>
      </c>
      <c r="H1007" s="38">
        <v>0</v>
      </c>
      <c r="I1007" s="38">
        <v>0</v>
      </c>
      <c r="J1007" s="38">
        <v>0</v>
      </c>
      <c r="K1007" s="57">
        <v>0.11700000000000001</v>
      </c>
      <c r="L1007" s="38">
        <v>0</v>
      </c>
      <c r="M1007" s="38">
        <v>0</v>
      </c>
      <c r="N1007" s="38">
        <v>0</v>
      </c>
      <c r="O1007" s="38">
        <v>0</v>
      </c>
      <c r="P1007" s="38">
        <v>0</v>
      </c>
      <c r="Q1007" s="38">
        <v>3</v>
      </c>
      <c r="R1007" s="57">
        <v>1</v>
      </c>
      <c r="S1007" s="38">
        <v>7</v>
      </c>
      <c r="T1007" s="35"/>
      <c r="U1007" s="35">
        <v>3515</v>
      </c>
      <c r="V1007" s="35">
        <v>287</v>
      </c>
      <c r="W1007" s="35">
        <v>43</v>
      </c>
      <c r="X1007" s="58">
        <v>32063.061039999997</v>
      </c>
      <c r="Y1007" s="58">
        <v>10688</v>
      </c>
    </row>
    <row r="1008" spans="1:25" s="58" customFormat="1" ht="12">
      <c r="A1008" s="56">
        <v>3515</v>
      </c>
      <c r="B1008" s="35">
        <v>3515287045</v>
      </c>
      <c r="C1008" s="37" t="s">
        <v>568</v>
      </c>
      <c r="D1008" s="38">
        <v>0</v>
      </c>
      <c r="E1008" s="38">
        <v>0</v>
      </c>
      <c r="F1008" s="38">
        <v>0</v>
      </c>
      <c r="G1008" s="38">
        <v>5</v>
      </c>
      <c r="H1008" s="38">
        <v>3</v>
      </c>
      <c r="I1008" s="38">
        <v>0</v>
      </c>
      <c r="J1008" s="38">
        <v>0</v>
      </c>
      <c r="K1008" s="57">
        <v>0.312</v>
      </c>
      <c r="L1008" s="38">
        <v>0</v>
      </c>
      <c r="M1008" s="38">
        <v>0</v>
      </c>
      <c r="N1008" s="38">
        <v>0</v>
      </c>
      <c r="O1008" s="38">
        <v>0</v>
      </c>
      <c r="P1008" s="38">
        <v>4</v>
      </c>
      <c r="Q1008" s="38">
        <v>8</v>
      </c>
      <c r="R1008" s="57">
        <v>1</v>
      </c>
      <c r="S1008" s="38">
        <v>8</v>
      </c>
      <c r="T1008" s="35"/>
      <c r="U1008" s="35">
        <v>3515</v>
      </c>
      <c r="V1008" s="35">
        <v>287</v>
      </c>
      <c r="W1008" s="35">
        <v>45</v>
      </c>
      <c r="X1008" s="58">
        <v>107999.90943999999</v>
      </c>
      <c r="Y1008" s="58">
        <v>13500</v>
      </c>
    </row>
    <row r="1009" spans="1:25" s="58" customFormat="1" ht="12">
      <c r="A1009" s="56">
        <v>3515</v>
      </c>
      <c r="B1009" s="35">
        <v>3515287135</v>
      </c>
      <c r="C1009" s="37" t="s">
        <v>568</v>
      </c>
      <c r="D1009" s="38">
        <v>0</v>
      </c>
      <c r="E1009" s="38">
        <v>0</v>
      </c>
      <c r="F1009" s="38">
        <v>1</v>
      </c>
      <c r="G1009" s="38">
        <v>5</v>
      </c>
      <c r="H1009" s="38">
        <v>3</v>
      </c>
      <c r="I1009" s="38">
        <v>0</v>
      </c>
      <c r="J1009" s="38">
        <v>0</v>
      </c>
      <c r="K1009" s="57">
        <v>0.35099999999999998</v>
      </c>
      <c r="L1009" s="38">
        <v>0</v>
      </c>
      <c r="M1009" s="38">
        <v>0</v>
      </c>
      <c r="N1009" s="38">
        <v>0</v>
      </c>
      <c r="O1009" s="38">
        <v>0</v>
      </c>
      <c r="P1009" s="38">
        <v>2</v>
      </c>
      <c r="Q1009" s="38">
        <v>9</v>
      </c>
      <c r="R1009" s="57">
        <v>1</v>
      </c>
      <c r="S1009" s="38">
        <v>8</v>
      </c>
      <c r="T1009" s="35"/>
      <c r="U1009" s="35">
        <v>3515</v>
      </c>
      <c r="V1009" s="35">
        <v>287</v>
      </c>
      <c r="W1009" s="35">
        <v>135</v>
      </c>
      <c r="X1009" s="58">
        <v>106913.16312</v>
      </c>
      <c r="Y1009" s="58">
        <v>11879</v>
      </c>
    </row>
    <row r="1010" spans="1:25" s="58" customFormat="1" ht="12">
      <c r="A1010" s="56">
        <v>3515</v>
      </c>
      <c r="B1010" s="35">
        <v>3515287151</v>
      </c>
      <c r="C1010" s="37" t="s">
        <v>568</v>
      </c>
      <c r="D1010" s="38">
        <v>0</v>
      </c>
      <c r="E1010" s="38">
        <v>0</v>
      </c>
      <c r="F1010" s="38">
        <v>1</v>
      </c>
      <c r="G1010" s="38">
        <v>1</v>
      </c>
      <c r="H1010" s="38">
        <v>0</v>
      </c>
      <c r="I1010" s="38">
        <v>0</v>
      </c>
      <c r="J1010" s="38">
        <v>0</v>
      </c>
      <c r="K1010" s="57">
        <v>7.8E-2</v>
      </c>
      <c r="L1010" s="38">
        <v>0</v>
      </c>
      <c r="M1010" s="38">
        <v>0</v>
      </c>
      <c r="N1010" s="38">
        <v>0</v>
      </c>
      <c r="O1010" s="38">
        <v>0</v>
      </c>
      <c r="P1010" s="38">
        <v>0</v>
      </c>
      <c r="Q1010" s="38">
        <v>2</v>
      </c>
      <c r="R1010" s="57">
        <v>1</v>
      </c>
      <c r="S1010" s="38">
        <v>8</v>
      </c>
      <c r="T1010" s="35"/>
      <c r="U1010" s="35">
        <v>3515</v>
      </c>
      <c r="V1010" s="35">
        <v>287</v>
      </c>
      <c r="W1010" s="35">
        <v>151</v>
      </c>
      <c r="X1010" s="58">
        <v>21357.697359999998</v>
      </c>
      <c r="Y1010" s="58">
        <v>10679</v>
      </c>
    </row>
    <row r="1011" spans="1:25" s="58" customFormat="1" ht="12">
      <c r="A1011" s="56">
        <v>3515</v>
      </c>
      <c r="B1011" s="35">
        <v>3515287186</v>
      </c>
      <c r="C1011" s="37" t="s">
        <v>568</v>
      </c>
      <c r="D1011" s="38">
        <v>0</v>
      </c>
      <c r="E1011" s="38">
        <v>0</v>
      </c>
      <c r="F1011" s="38">
        <v>1</v>
      </c>
      <c r="G1011" s="38">
        <v>1</v>
      </c>
      <c r="H1011" s="38">
        <v>0</v>
      </c>
      <c r="I1011" s="38">
        <v>0</v>
      </c>
      <c r="J1011" s="38">
        <v>0</v>
      </c>
      <c r="K1011" s="57">
        <v>7.8E-2</v>
      </c>
      <c r="L1011" s="38">
        <v>0</v>
      </c>
      <c r="M1011" s="38">
        <v>0</v>
      </c>
      <c r="N1011" s="38">
        <v>0</v>
      </c>
      <c r="O1011" s="38">
        <v>0</v>
      </c>
      <c r="P1011" s="38">
        <v>2</v>
      </c>
      <c r="Q1011" s="38">
        <v>2</v>
      </c>
      <c r="R1011" s="57">
        <v>1</v>
      </c>
      <c r="S1011" s="38">
        <v>7</v>
      </c>
      <c r="T1011" s="35"/>
      <c r="U1011" s="35">
        <v>3515</v>
      </c>
      <c r="V1011" s="35">
        <v>287</v>
      </c>
      <c r="W1011" s="35">
        <v>186</v>
      </c>
      <c r="X1011" s="58">
        <v>32386.457360000004</v>
      </c>
      <c r="Y1011" s="58">
        <v>16193</v>
      </c>
    </row>
    <row r="1012" spans="1:25" s="58" customFormat="1" ht="12">
      <c r="A1012" s="56">
        <v>3515</v>
      </c>
      <c r="B1012" s="35">
        <v>3515287191</v>
      </c>
      <c r="C1012" s="37" t="s">
        <v>568</v>
      </c>
      <c r="D1012" s="38">
        <v>0</v>
      </c>
      <c r="E1012" s="38">
        <v>0</v>
      </c>
      <c r="F1012" s="38">
        <v>4</v>
      </c>
      <c r="G1012" s="38">
        <v>22</v>
      </c>
      <c r="H1012" s="38">
        <v>11</v>
      </c>
      <c r="I1012" s="38">
        <v>0</v>
      </c>
      <c r="J1012" s="38">
        <v>0</v>
      </c>
      <c r="K1012" s="57">
        <v>1.4430000000000001</v>
      </c>
      <c r="L1012" s="38">
        <v>0</v>
      </c>
      <c r="M1012" s="38">
        <v>0</v>
      </c>
      <c r="N1012" s="38">
        <v>0</v>
      </c>
      <c r="O1012" s="38">
        <v>0</v>
      </c>
      <c r="P1012" s="38">
        <v>9</v>
      </c>
      <c r="Q1012" s="38">
        <v>37</v>
      </c>
      <c r="R1012" s="57">
        <v>1</v>
      </c>
      <c r="S1012" s="38">
        <v>8</v>
      </c>
      <c r="T1012" s="35"/>
      <c r="U1012" s="35">
        <v>3515</v>
      </c>
      <c r="V1012" s="35">
        <v>287</v>
      </c>
      <c r="W1012" s="35">
        <v>191</v>
      </c>
      <c r="X1012" s="58">
        <v>444601.27615999989</v>
      </c>
      <c r="Y1012" s="58">
        <v>12016</v>
      </c>
    </row>
    <row r="1013" spans="1:25" s="58" customFormat="1" ht="12">
      <c r="A1013" s="56">
        <v>3515</v>
      </c>
      <c r="B1013" s="35">
        <v>3515287215</v>
      </c>
      <c r="C1013" s="37" t="s">
        <v>568</v>
      </c>
      <c r="D1013" s="38">
        <v>0</v>
      </c>
      <c r="E1013" s="38">
        <v>0</v>
      </c>
      <c r="F1013" s="38">
        <v>0</v>
      </c>
      <c r="G1013" s="38">
        <v>11</v>
      </c>
      <c r="H1013" s="38">
        <v>4</v>
      </c>
      <c r="I1013" s="38">
        <v>0</v>
      </c>
      <c r="J1013" s="38">
        <v>0</v>
      </c>
      <c r="K1013" s="57">
        <v>0.58499999999999996</v>
      </c>
      <c r="L1013" s="38">
        <v>0</v>
      </c>
      <c r="M1013" s="38">
        <v>0</v>
      </c>
      <c r="N1013" s="38">
        <v>0</v>
      </c>
      <c r="O1013" s="38">
        <v>0</v>
      </c>
      <c r="P1013" s="38">
        <v>7</v>
      </c>
      <c r="Q1013" s="38">
        <v>15</v>
      </c>
      <c r="R1013" s="57">
        <v>1</v>
      </c>
      <c r="S1013" s="38">
        <v>10</v>
      </c>
      <c r="T1013" s="35"/>
      <c r="U1013" s="35">
        <v>3515</v>
      </c>
      <c r="V1013" s="35">
        <v>287</v>
      </c>
      <c r="W1013" s="35">
        <v>215</v>
      </c>
      <c r="X1013" s="58">
        <v>205144.59519999995</v>
      </c>
      <c r="Y1013" s="58">
        <v>13676</v>
      </c>
    </row>
    <row r="1014" spans="1:25" s="58" customFormat="1" ht="12">
      <c r="A1014" s="56">
        <v>3515</v>
      </c>
      <c r="B1014" s="35">
        <v>3515287226</v>
      </c>
      <c r="C1014" s="37" t="s">
        <v>568</v>
      </c>
      <c r="D1014" s="38">
        <v>0</v>
      </c>
      <c r="E1014" s="38">
        <v>0</v>
      </c>
      <c r="F1014" s="38">
        <v>0</v>
      </c>
      <c r="G1014" s="38">
        <v>0</v>
      </c>
      <c r="H1014" s="38">
        <v>1</v>
      </c>
      <c r="I1014" s="38">
        <v>0</v>
      </c>
      <c r="J1014" s="38">
        <v>0</v>
      </c>
      <c r="K1014" s="57">
        <v>3.9E-2</v>
      </c>
      <c r="L1014" s="38">
        <v>0</v>
      </c>
      <c r="M1014" s="38">
        <v>0</v>
      </c>
      <c r="N1014" s="38">
        <v>0</v>
      </c>
      <c r="O1014" s="38">
        <v>0</v>
      </c>
      <c r="P1014" s="38">
        <v>0</v>
      </c>
      <c r="Q1014" s="38">
        <v>1</v>
      </c>
      <c r="R1014" s="57">
        <v>1</v>
      </c>
      <c r="S1014" s="38">
        <v>9</v>
      </c>
      <c r="T1014" s="35"/>
      <c r="U1014" s="35">
        <v>3515</v>
      </c>
      <c r="V1014" s="35">
        <v>287</v>
      </c>
      <c r="W1014" s="35">
        <v>226</v>
      </c>
      <c r="X1014" s="58">
        <v>10331.643680000001</v>
      </c>
      <c r="Y1014" s="58">
        <v>10332</v>
      </c>
    </row>
    <row r="1015" spans="1:25" s="58" customFormat="1" ht="12">
      <c r="A1015" s="56">
        <v>3515</v>
      </c>
      <c r="B1015" s="35">
        <v>3515287227</v>
      </c>
      <c r="C1015" s="37" t="s">
        <v>568</v>
      </c>
      <c r="D1015" s="38">
        <v>0</v>
      </c>
      <c r="E1015" s="38">
        <v>0</v>
      </c>
      <c r="F1015" s="38">
        <v>1</v>
      </c>
      <c r="G1015" s="38">
        <v>10</v>
      </c>
      <c r="H1015" s="38">
        <v>4</v>
      </c>
      <c r="I1015" s="38">
        <v>0</v>
      </c>
      <c r="J1015" s="38">
        <v>0</v>
      </c>
      <c r="K1015" s="57">
        <v>0.58499999999999996</v>
      </c>
      <c r="L1015" s="38">
        <v>0</v>
      </c>
      <c r="M1015" s="38">
        <v>0</v>
      </c>
      <c r="N1015" s="38">
        <v>0</v>
      </c>
      <c r="O1015" s="38">
        <v>0</v>
      </c>
      <c r="P1015" s="38">
        <v>7</v>
      </c>
      <c r="Q1015" s="38">
        <v>15</v>
      </c>
      <c r="R1015" s="57">
        <v>1</v>
      </c>
      <c r="S1015" s="38">
        <v>10</v>
      </c>
      <c r="T1015" s="35"/>
      <c r="U1015" s="35">
        <v>3515</v>
      </c>
      <c r="V1015" s="35">
        <v>287</v>
      </c>
      <c r="W1015" s="35">
        <v>227</v>
      </c>
      <c r="X1015" s="58">
        <v>205091.56520000001</v>
      </c>
      <c r="Y1015" s="58">
        <v>13673</v>
      </c>
    </row>
    <row r="1016" spans="1:25" s="58" customFormat="1" ht="12">
      <c r="A1016" s="56">
        <v>3515</v>
      </c>
      <c r="B1016" s="35">
        <v>3515287277</v>
      </c>
      <c r="C1016" s="37" t="s">
        <v>568</v>
      </c>
      <c r="D1016" s="38">
        <v>0</v>
      </c>
      <c r="E1016" s="38">
        <v>0</v>
      </c>
      <c r="F1016" s="38">
        <v>16</v>
      </c>
      <c r="G1016" s="38">
        <v>59</v>
      </c>
      <c r="H1016" s="38">
        <v>53</v>
      </c>
      <c r="I1016" s="38">
        <v>0</v>
      </c>
      <c r="J1016" s="38">
        <v>0</v>
      </c>
      <c r="K1016" s="57">
        <v>4.992</v>
      </c>
      <c r="L1016" s="38">
        <v>0</v>
      </c>
      <c r="M1016" s="38">
        <v>3</v>
      </c>
      <c r="N1016" s="38">
        <v>4</v>
      </c>
      <c r="O1016" s="38">
        <v>0</v>
      </c>
      <c r="P1016" s="38">
        <v>79</v>
      </c>
      <c r="Q1016" s="38">
        <v>128</v>
      </c>
      <c r="R1016" s="57">
        <v>1</v>
      </c>
      <c r="S1016" s="38">
        <v>12</v>
      </c>
      <c r="T1016" s="35"/>
      <c r="U1016" s="35">
        <v>3515</v>
      </c>
      <c r="V1016" s="35">
        <v>287</v>
      </c>
      <c r="W1016" s="35">
        <v>277</v>
      </c>
      <c r="X1016" s="58">
        <v>1967821.8710400001</v>
      </c>
      <c r="Y1016" s="58">
        <v>15374</v>
      </c>
    </row>
    <row r="1017" spans="1:25" s="58" customFormat="1" ht="12">
      <c r="A1017" s="56">
        <v>3515</v>
      </c>
      <c r="B1017" s="35">
        <v>3515287287</v>
      </c>
      <c r="C1017" s="37" t="s">
        <v>568</v>
      </c>
      <c r="D1017" s="38">
        <v>0</v>
      </c>
      <c r="E1017" s="38">
        <v>0</v>
      </c>
      <c r="F1017" s="38">
        <v>4</v>
      </c>
      <c r="G1017" s="38">
        <v>16</v>
      </c>
      <c r="H1017" s="38">
        <v>2</v>
      </c>
      <c r="I1017" s="38">
        <v>0</v>
      </c>
      <c r="J1017" s="38">
        <v>0</v>
      </c>
      <c r="K1017" s="57">
        <v>0.85799999999999998</v>
      </c>
      <c r="L1017" s="38">
        <v>0</v>
      </c>
      <c r="M1017" s="38">
        <v>0</v>
      </c>
      <c r="N1017" s="38">
        <v>0</v>
      </c>
      <c r="O1017" s="38">
        <v>0</v>
      </c>
      <c r="P1017" s="38">
        <v>10</v>
      </c>
      <c r="Q1017" s="38">
        <v>22</v>
      </c>
      <c r="R1017" s="57">
        <v>1</v>
      </c>
      <c r="S1017" s="38">
        <v>5</v>
      </c>
      <c r="T1017" s="35"/>
      <c r="U1017" s="35">
        <v>3515</v>
      </c>
      <c r="V1017" s="35">
        <v>287</v>
      </c>
      <c r="W1017" s="35">
        <v>287</v>
      </c>
      <c r="X1017" s="58">
        <v>281640.34096</v>
      </c>
      <c r="Y1017" s="58">
        <v>12802</v>
      </c>
    </row>
    <row r="1018" spans="1:25" s="58" customFormat="1" ht="12">
      <c r="A1018" s="56">
        <v>3515</v>
      </c>
      <c r="B1018" s="35">
        <v>3515287306</v>
      </c>
      <c r="C1018" s="37" t="s">
        <v>568</v>
      </c>
      <c r="D1018" s="38">
        <v>0</v>
      </c>
      <c r="E1018" s="38">
        <v>0</v>
      </c>
      <c r="F1018" s="38">
        <v>1</v>
      </c>
      <c r="G1018" s="38">
        <v>3</v>
      </c>
      <c r="H1018" s="38">
        <v>3</v>
      </c>
      <c r="I1018" s="38">
        <v>0</v>
      </c>
      <c r="J1018" s="38">
        <v>0</v>
      </c>
      <c r="K1018" s="57">
        <v>0.27300000000000002</v>
      </c>
      <c r="L1018" s="38">
        <v>0</v>
      </c>
      <c r="M1018" s="38">
        <v>0</v>
      </c>
      <c r="N1018" s="38">
        <v>0</v>
      </c>
      <c r="O1018" s="38">
        <v>0</v>
      </c>
      <c r="P1018" s="38">
        <v>3</v>
      </c>
      <c r="Q1018" s="38">
        <v>7</v>
      </c>
      <c r="R1018" s="57">
        <v>1</v>
      </c>
      <c r="S1018" s="38">
        <v>10</v>
      </c>
      <c r="T1018" s="35"/>
      <c r="U1018" s="35">
        <v>3515</v>
      </c>
      <c r="V1018" s="35">
        <v>287</v>
      </c>
      <c r="W1018" s="35">
        <v>306</v>
      </c>
      <c r="X1018" s="58">
        <v>93502.935759999993</v>
      </c>
      <c r="Y1018" s="58">
        <v>13358</v>
      </c>
    </row>
    <row r="1019" spans="1:25" s="58" customFormat="1" ht="12">
      <c r="A1019" s="56">
        <v>3515</v>
      </c>
      <c r="B1019" s="35">
        <v>3515287309</v>
      </c>
      <c r="C1019" s="37" t="s">
        <v>568</v>
      </c>
      <c r="D1019" s="38">
        <v>0</v>
      </c>
      <c r="E1019" s="38">
        <v>0</v>
      </c>
      <c r="F1019" s="38">
        <v>0</v>
      </c>
      <c r="G1019" s="38">
        <v>0</v>
      </c>
      <c r="H1019" s="38">
        <v>1</v>
      </c>
      <c r="I1019" s="38">
        <v>0</v>
      </c>
      <c r="J1019" s="38">
        <v>0</v>
      </c>
      <c r="K1019" s="57">
        <v>3.9E-2</v>
      </c>
      <c r="L1019" s="38">
        <v>0</v>
      </c>
      <c r="M1019" s="38">
        <v>0</v>
      </c>
      <c r="N1019" s="38">
        <v>0</v>
      </c>
      <c r="O1019" s="38">
        <v>0</v>
      </c>
      <c r="P1019" s="38">
        <v>1</v>
      </c>
      <c r="Q1019" s="38">
        <v>1</v>
      </c>
      <c r="R1019" s="57">
        <v>1</v>
      </c>
      <c r="S1019" s="38">
        <v>10</v>
      </c>
      <c r="T1019" s="35"/>
      <c r="U1019" s="35">
        <v>3515</v>
      </c>
      <c r="V1019" s="35">
        <v>287</v>
      </c>
      <c r="W1019" s="35">
        <v>309</v>
      </c>
      <c r="X1019" s="58">
        <v>16911.503680000002</v>
      </c>
      <c r="Y1019" s="58">
        <v>16912</v>
      </c>
    </row>
    <row r="1020" spans="1:25" s="58" customFormat="1" ht="12">
      <c r="A1020" s="56">
        <v>3515</v>
      </c>
      <c r="B1020" s="35">
        <v>3515287316</v>
      </c>
      <c r="C1020" s="37" t="s">
        <v>568</v>
      </c>
      <c r="D1020" s="38">
        <v>0</v>
      </c>
      <c r="E1020" s="38">
        <v>0</v>
      </c>
      <c r="F1020" s="38">
        <v>3</v>
      </c>
      <c r="G1020" s="38">
        <v>12</v>
      </c>
      <c r="H1020" s="38">
        <v>5</v>
      </c>
      <c r="I1020" s="38">
        <v>0</v>
      </c>
      <c r="J1020" s="38">
        <v>0</v>
      </c>
      <c r="K1020" s="57">
        <v>0.78</v>
      </c>
      <c r="L1020" s="38">
        <v>0</v>
      </c>
      <c r="M1020" s="38">
        <v>4</v>
      </c>
      <c r="N1020" s="38">
        <v>0</v>
      </c>
      <c r="O1020" s="38">
        <v>0</v>
      </c>
      <c r="P1020" s="38">
        <v>13</v>
      </c>
      <c r="Q1020" s="38">
        <v>20</v>
      </c>
      <c r="R1020" s="57">
        <v>1</v>
      </c>
      <c r="S1020" s="38">
        <v>11</v>
      </c>
      <c r="T1020" s="35"/>
      <c r="U1020" s="35">
        <v>3515</v>
      </c>
      <c r="V1020" s="35">
        <v>287</v>
      </c>
      <c r="W1020" s="35">
        <v>316</v>
      </c>
      <c r="X1020" s="58">
        <v>314986.49359999999</v>
      </c>
      <c r="Y1020" s="58">
        <v>15749</v>
      </c>
    </row>
    <row r="1021" spans="1:25" s="58" customFormat="1" ht="12">
      <c r="A1021" s="56">
        <v>3515</v>
      </c>
      <c r="B1021" s="35">
        <v>3515287658</v>
      </c>
      <c r="C1021" s="37" t="s">
        <v>568</v>
      </c>
      <c r="D1021" s="38">
        <v>0</v>
      </c>
      <c r="E1021" s="38">
        <v>0</v>
      </c>
      <c r="F1021" s="38">
        <v>0</v>
      </c>
      <c r="G1021" s="38">
        <v>5</v>
      </c>
      <c r="H1021" s="38">
        <v>4</v>
      </c>
      <c r="I1021" s="38">
        <v>0</v>
      </c>
      <c r="J1021" s="38">
        <v>0</v>
      </c>
      <c r="K1021" s="57">
        <v>0.35099999999999998</v>
      </c>
      <c r="L1021" s="38">
        <v>0</v>
      </c>
      <c r="M1021" s="38">
        <v>0</v>
      </c>
      <c r="N1021" s="38">
        <v>0</v>
      </c>
      <c r="O1021" s="38">
        <v>0</v>
      </c>
      <c r="P1021" s="38">
        <v>3</v>
      </c>
      <c r="Q1021" s="38">
        <v>9</v>
      </c>
      <c r="R1021" s="57">
        <v>1</v>
      </c>
      <c r="S1021" s="38">
        <v>7</v>
      </c>
      <c r="T1021" s="35"/>
      <c r="U1021" s="35">
        <v>3515</v>
      </c>
      <c r="V1021" s="35">
        <v>287</v>
      </c>
      <c r="W1021" s="35">
        <v>658</v>
      </c>
      <c r="X1021" s="58">
        <v>111396.53311999999</v>
      </c>
      <c r="Y1021" s="58">
        <v>12377</v>
      </c>
    </row>
    <row r="1022" spans="1:25" s="58" customFormat="1" ht="12">
      <c r="A1022" s="56">
        <v>3515</v>
      </c>
      <c r="B1022" s="35">
        <v>3515287753</v>
      </c>
      <c r="C1022" s="37" t="s">
        <v>568</v>
      </c>
      <c r="D1022" s="38">
        <v>0</v>
      </c>
      <c r="E1022" s="38">
        <v>0</v>
      </c>
      <c r="F1022" s="38">
        <v>0</v>
      </c>
      <c r="G1022" s="38">
        <v>0</v>
      </c>
      <c r="H1022" s="38">
        <v>1</v>
      </c>
      <c r="I1022" s="38">
        <v>0</v>
      </c>
      <c r="J1022" s="38">
        <v>0</v>
      </c>
      <c r="K1022" s="57">
        <v>3.9E-2</v>
      </c>
      <c r="L1022" s="38">
        <v>0</v>
      </c>
      <c r="M1022" s="38">
        <v>0</v>
      </c>
      <c r="N1022" s="38">
        <v>0</v>
      </c>
      <c r="O1022" s="38">
        <v>0</v>
      </c>
      <c r="P1022" s="38">
        <v>1</v>
      </c>
      <c r="Q1022" s="38">
        <v>1</v>
      </c>
      <c r="R1022" s="57">
        <v>1</v>
      </c>
      <c r="S1022" s="38">
        <v>7</v>
      </c>
      <c r="T1022" s="35"/>
      <c r="U1022" s="35">
        <v>3515</v>
      </c>
      <c r="V1022" s="35">
        <v>287</v>
      </c>
      <c r="W1022" s="35">
        <v>753</v>
      </c>
      <c r="X1022" s="58">
        <v>15846.023679999998</v>
      </c>
      <c r="Y1022" s="58">
        <v>15846</v>
      </c>
    </row>
    <row r="1023" spans="1:25" s="58" customFormat="1" ht="12">
      <c r="A1023" s="56">
        <v>3515</v>
      </c>
      <c r="B1023" s="35">
        <v>3515287767</v>
      </c>
      <c r="C1023" s="37" t="s">
        <v>568</v>
      </c>
      <c r="D1023" s="38">
        <v>0</v>
      </c>
      <c r="E1023" s="38">
        <v>0</v>
      </c>
      <c r="F1023" s="38">
        <v>7</v>
      </c>
      <c r="G1023" s="38">
        <v>41</v>
      </c>
      <c r="H1023" s="38">
        <v>13</v>
      </c>
      <c r="I1023" s="38">
        <v>0</v>
      </c>
      <c r="J1023" s="38">
        <v>0</v>
      </c>
      <c r="K1023" s="57">
        <v>2.379</v>
      </c>
      <c r="L1023" s="38">
        <v>0</v>
      </c>
      <c r="M1023" s="38">
        <v>0</v>
      </c>
      <c r="N1023" s="38">
        <v>0</v>
      </c>
      <c r="O1023" s="38">
        <v>0</v>
      </c>
      <c r="P1023" s="38">
        <v>14</v>
      </c>
      <c r="Q1023" s="38">
        <v>61</v>
      </c>
      <c r="R1023" s="57">
        <v>1</v>
      </c>
      <c r="S1023" s="38">
        <v>9</v>
      </c>
      <c r="T1023" s="35"/>
      <c r="U1023" s="35">
        <v>3515</v>
      </c>
      <c r="V1023" s="35">
        <v>287</v>
      </c>
      <c r="W1023" s="35">
        <v>767</v>
      </c>
      <c r="X1023" s="58">
        <v>734943.27448000002</v>
      </c>
      <c r="Y1023" s="58">
        <v>12048</v>
      </c>
    </row>
    <row r="1024" spans="1:25" s="58" customFormat="1" ht="12">
      <c r="A1024" s="56">
        <v>3515</v>
      </c>
      <c r="B1024" s="35">
        <v>3515287770</v>
      </c>
      <c r="C1024" s="37" t="s">
        <v>568</v>
      </c>
      <c r="D1024" s="38">
        <v>0</v>
      </c>
      <c r="E1024" s="38">
        <v>0</v>
      </c>
      <c r="F1024" s="38">
        <v>0</v>
      </c>
      <c r="G1024" s="38">
        <v>0</v>
      </c>
      <c r="H1024" s="38">
        <v>7</v>
      </c>
      <c r="I1024" s="38">
        <v>0</v>
      </c>
      <c r="J1024" s="38">
        <v>0</v>
      </c>
      <c r="K1024" s="57">
        <v>0.27300000000000002</v>
      </c>
      <c r="L1024" s="38">
        <v>0</v>
      </c>
      <c r="M1024" s="38">
        <v>0</v>
      </c>
      <c r="N1024" s="38">
        <v>0</v>
      </c>
      <c r="O1024" s="38">
        <v>0</v>
      </c>
      <c r="P1024" s="38">
        <v>2</v>
      </c>
      <c r="Q1024" s="38">
        <v>7</v>
      </c>
      <c r="R1024" s="57">
        <v>1</v>
      </c>
      <c r="S1024" s="38">
        <v>6</v>
      </c>
      <c r="T1024" s="35"/>
      <c r="U1024" s="35">
        <v>3515</v>
      </c>
      <c r="V1024" s="35">
        <v>287</v>
      </c>
      <c r="W1024" s="35">
        <v>770</v>
      </c>
      <c r="X1024" s="58">
        <v>82639.945760000017</v>
      </c>
      <c r="Y1024" s="58">
        <v>11806</v>
      </c>
    </row>
    <row r="1025" spans="1:25" s="58" customFormat="1" ht="12">
      <c r="A1025" s="56">
        <v>3515</v>
      </c>
      <c r="B1025" s="35">
        <v>3515287778</v>
      </c>
      <c r="C1025" s="37" t="s">
        <v>568</v>
      </c>
      <c r="D1025" s="38">
        <v>0</v>
      </c>
      <c r="E1025" s="38">
        <v>0</v>
      </c>
      <c r="F1025" s="38">
        <v>0</v>
      </c>
      <c r="G1025" s="38">
        <v>6</v>
      </c>
      <c r="H1025" s="38">
        <v>3</v>
      </c>
      <c r="I1025" s="38">
        <v>0</v>
      </c>
      <c r="J1025" s="38">
        <v>0</v>
      </c>
      <c r="K1025" s="57">
        <v>0.35099999999999998</v>
      </c>
      <c r="L1025" s="38">
        <v>0</v>
      </c>
      <c r="M1025" s="38">
        <v>0</v>
      </c>
      <c r="N1025" s="38">
        <v>1</v>
      </c>
      <c r="O1025" s="38">
        <v>0</v>
      </c>
      <c r="P1025" s="38">
        <v>6</v>
      </c>
      <c r="Q1025" s="38">
        <v>9</v>
      </c>
      <c r="R1025" s="57">
        <v>1</v>
      </c>
      <c r="S1025" s="38">
        <v>9</v>
      </c>
      <c r="T1025" s="35"/>
      <c r="U1025" s="35">
        <v>3515</v>
      </c>
      <c r="V1025" s="35">
        <v>287</v>
      </c>
      <c r="W1025" s="35">
        <v>778</v>
      </c>
      <c r="X1025" s="58">
        <v>135462.75312000001</v>
      </c>
      <c r="Y1025" s="58">
        <v>15051</v>
      </c>
    </row>
    <row r="1026" spans="1:25" s="58" customFormat="1" ht="12">
      <c r="A1026" s="56">
        <v>3516</v>
      </c>
      <c r="B1026" s="35">
        <v>3516332005</v>
      </c>
      <c r="C1026" s="37" t="s">
        <v>559</v>
      </c>
      <c r="D1026" s="38">
        <v>0</v>
      </c>
      <c r="E1026" s="38">
        <v>0</v>
      </c>
      <c r="F1026" s="38">
        <v>0</v>
      </c>
      <c r="G1026" s="38">
        <v>0</v>
      </c>
      <c r="H1026" s="38">
        <v>23</v>
      </c>
      <c r="I1026" s="38">
        <v>25</v>
      </c>
      <c r="J1026" s="38">
        <v>0</v>
      </c>
      <c r="K1026" s="57">
        <v>1.8720000000000001</v>
      </c>
      <c r="L1026" s="38">
        <v>0</v>
      </c>
      <c r="M1026" s="38">
        <v>0</v>
      </c>
      <c r="N1026" s="38">
        <v>1</v>
      </c>
      <c r="O1026" s="38">
        <v>2</v>
      </c>
      <c r="P1026" s="38">
        <v>26</v>
      </c>
      <c r="Q1026" s="38">
        <v>48</v>
      </c>
      <c r="R1026" s="57">
        <v>1</v>
      </c>
      <c r="S1026" s="38">
        <v>8</v>
      </c>
      <c r="T1026" s="35"/>
      <c r="U1026" s="35">
        <v>3516</v>
      </c>
      <c r="V1026" s="35">
        <v>332</v>
      </c>
      <c r="W1026" s="35">
        <v>5</v>
      </c>
      <c r="X1026" s="58">
        <v>704989.71664000012</v>
      </c>
      <c r="Y1026" s="58">
        <v>14687</v>
      </c>
    </row>
    <row r="1027" spans="1:25" s="58" customFormat="1" ht="12">
      <c r="A1027" s="56">
        <v>3516</v>
      </c>
      <c r="B1027" s="35">
        <v>3516332061</v>
      </c>
      <c r="C1027" s="37" t="s">
        <v>559</v>
      </c>
      <c r="D1027" s="38">
        <v>0</v>
      </c>
      <c r="E1027" s="38">
        <v>0</v>
      </c>
      <c r="F1027" s="38">
        <v>0</v>
      </c>
      <c r="G1027" s="38">
        <v>0</v>
      </c>
      <c r="H1027" s="38">
        <v>10</v>
      </c>
      <c r="I1027" s="38">
        <v>8</v>
      </c>
      <c r="J1027" s="38">
        <v>0</v>
      </c>
      <c r="K1027" s="57">
        <v>0.70199999999999996</v>
      </c>
      <c r="L1027" s="38">
        <v>0</v>
      </c>
      <c r="M1027" s="38">
        <v>0</v>
      </c>
      <c r="N1027" s="38">
        <v>0</v>
      </c>
      <c r="O1027" s="38">
        <v>0</v>
      </c>
      <c r="P1027" s="38">
        <v>15</v>
      </c>
      <c r="Q1027" s="38">
        <v>18</v>
      </c>
      <c r="R1027" s="57">
        <v>1</v>
      </c>
      <c r="S1027" s="38">
        <v>11</v>
      </c>
      <c r="T1027" s="35"/>
      <c r="U1027" s="35">
        <v>3516</v>
      </c>
      <c r="V1027" s="35">
        <v>332</v>
      </c>
      <c r="W1027" s="35">
        <v>61</v>
      </c>
      <c r="X1027" s="58">
        <v>307423.39623999991</v>
      </c>
      <c r="Y1027" s="58">
        <v>17079</v>
      </c>
    </row>
    <row r="1028" spans="1:25" s="58" customFormat="1" ht="12">
      <c r="A1028" s="56">
        <v>3516</v>
      </c>
      <c r="B1028" s="35">
        <v>3516332086</v>
      </c>
      <c r="C1028" s="37" t="s">
        <v>559</v>
      </c>
      <c r="D1028" s="38">
        <v>0</v>
      </c>
      <c r="E1028" s="38">
        <v>0</v>
      </c>
      <c r="F1028" s="38">
        <v>0</v>
      </c>
      <c r="G1028" s="38">
        <v>0</v>
      </c>
      <c r="H1028" s="38">
        <v>1</v>
      </c>
      <c r="I1028" s="38">
        <v>0</v>
      </c>
      <c r="J1028" s="38">
        <v>0</v>
      </c>
      <c r="K1028" s="57">
        <v>3.9E-2</v>
      </c>
      <c r="L1028" s="38">
        <v>0</v>
      </c>
      <c r="M1028" s="38">
        <v>0</v>
      </c>
      <c r="N1028" s="38">
        <v>0</v>
      </c>
      <c r="O1028" s="38">
        <v>0</v>
      </c>
      <c r="P1028" s="38">
        <v>0</v>
      </c>
      <c r="Q1028" s="38">
        <v>1</v>
      </c>
      <c r="R1028" s="57">
        <v>1</v>
      </c>
      <c r="S1028" s="38">
        <v>8</v>
      </c>
      <c r="T1028" s="35"/>
      <c r="U1028" s="35">
        <v>3516</v>
      </c>
      <c r="V1028" s="35">
        <v>332</v>
      </c>
      <c r="W1028" s="35">
        <v>86</v>
      </c>
      <c r="X1028" s="58">
        <v>10331.643680000001</v>
      </c>
      <c r="Y1028" s="58">
        <v>10332</v>
      </c>
    </row>
    <row r="1029" spans="1:25" s="58" customFormat="1" ht="12">
      <c r="A1029" s="56">
        <v>3516</v>
      </c>
      <c r="B1029" s="35">
        <v>3516332137</v>
      </c>
      <c r="C1029" s="37" t="s">
        <v>559</v>
      </c>
      <c r="D1029" s="38">
        <v>0</v>
      </c>
      <c r="E1029" s="38">
        <v>0</v>
      </c>
      <c r="F1029" s="38">
        <v>0</v>
      </c>
      <c r="G1029" s="38">
        <v>0</v>
      </c>
      <c r="H1029" s="38">
        <v>37</v>
      </c>
      <c r="I1029" s="38">
        <v>32</v>
      </c>
      <c r="J1029" s="38">
        <v>0</v>
      </c>
      <c r="K1029" s="57">
        <v>2.6909999999999998</v>
      </c>
      <c r="L1029" s="38">
        <v>0</v>
      </c>
      <c r="M1029" s="38">
        <v>0</v>
      </c>
      <c r="N1029" s="38">
        <v>0</v>
      </c>
      <c r="O1029" s="38">
        <v>1</v>
      </c>
      <c r="P1029" s="38">
        <v>42</v>
      </c>
      <c r="Q1029" s="38">
        <v>69</v>
      </c>
      <c r="R1029" s="57">
        <v>1</v>
      </c>
      <c r="S1029" s="38">
        <v>12</v>
      </c>
      <c r="T1029" s="35"/>
      <c r="U1029" s="35">
        <v>3516</v>
      </c>
      <c r="V1029" s="35">
        <v>332</v>
      </c>
      <c r="W1029" s="35">
        <v>137</v>
      </c>
      <c r="X1029" s="58">
        <v>1095109.0439200001</v>
      </c>
      <c r="Y1029" s="58">
        <v>15871</v>
      </c>
    </row>
    <row r="1030" spans="1:25" s="58" customFormat="1" ht="12">
      <c r="A1030" s="56">
        <v>3516</v>
      </c>
      <c r="B1030" s="35">
        <v>3516332278</v>
      </c>
      <c r="C1030" s="37" t="s">
        <v>559</v>
      </c>
      <c r="D1030" s="38">
        <v>0</v>
      </c>
      <c r="E1030" s="38">
        <v>0</v>
      </c>
      <c r="F1030" s="38">
        <v>0</v>
      </c>
      <c r="G1030" s="38">
        <v>0</v>
      </c>
      <c r="H1030" s="38">
        <v>1</v>
      </c>
      <c r="I1030" s="38">
        <v>2</v>
      </c>
      <c r="J1030" s="38">
        <v>0</v>
      </c>
      <c r="K1030" s="57">
        <v>0.11700000000000001</v>
      </c>
      <c r="L1030" s="38">
        <v>0</v>
      </c>
      <c r="M1030" s="38">
        <v>0</v>
      </c>
      <c r="N1030" s="38">
        <v>0</v>
      </c>
      <c r="O1030" s="38">
        <v>0</v>
      </c>
      <c r="P1030" s="38">
        <v>1</v>
      </c>
      <c r="Q1030" s="38">
        <v>3</v>
      </c>
      <c r="R1030" s="57">
        <v>1</v>
      </c>
      <c r="S1030" s="38">
        <v>7</v>
      </c>
      <c r="T1030" s="35"/>
      <c r="U1030" s="35">
        <v>3516</v>
      </c>
      <c r="V1030" s="35">
        <v>332</v>
      </c>
      <c r="W1030" s="35">
        <v>278</v>
      </c>
      <c r="X1030" s="58">
        <v>40331.351040000001</v>
      </c>
      <c r="Y1030" s="58">
        <v>13444</v>
      </c>
    </row>
    <row r="1031" spans="1:25" s="58" customFormat="1" ht="12">
      <c r="A1031" s="56">
        <v>3516</v>
      </c>
      <c r="B1031" s="35">
        <v>3516332281</v>
      </c>
      <c r="C1031" s="37" t="s">
        <v>559</v>
      </c>
      <c r="D1031" s="38">
        <v>0</v>
      </c>
      <c r="E1031" s="38">
        <v>0</v>
      </c>
      <c r="F1031" s="38">
        <v>0</v>
      </c>
      <c r="G1031" s="38">
        <v>0</v>
      </c>
      <c r="H1031" s="38">
        <v>65</v>
      </c>
      <c r="I1031" s="38">
        <v>73</v>
      </c>
      <c r="J1031" s="38">
        <v>0</v>
      </c>
      <c r="K1031" s="57">
        <v>5.3819999999999997</v>
      </c>
      <c r="L1031" s="38">
        <v>0</v>
      </c>
      <c r="M1031" s="38">
        <v>0</v>
      </c>
      <c r="N1031" s="38">
        <v>2</v>
      </c>
      <c r="O1031" s="38">
        <v>3</v>
      </c>
      <c r="P1031" s="38">
        <v>112</v>
      </c>
      <c r="Q1031" s="38">
        <v>138</v>
      </c>
      <c r="R1031" s="57">
        <v>1</v>
      </c>
      <c r="S1031" s="38">
        <v>12</v>
      </c>
      <c r="T1031" s="35"/>
      <c r="U1031" s="35">
        <v>3516</v>
      </c>
      <c r="V1031" s="35">
        <v>332</v>
      </c>
      <c r="W1031" s="35">
        <v>281</v>
      </c>
      <c r="X1031" s="58">
        <v>2428207.5578399999</v>
      </c>
      <c r="Y1031" s="58">
        <v>17596</v>
      </c>
    </row>
    <row r="1032" spans="1:25" s="58" customFormat="1" ht="12">
      <c r="A1032" s="56">
        <v>3516</v>
      </c>
      <c r="B1032" s="35">
        <v>3516332325</v>
      </c>
      <c r="C1032" s="37" t="s">
        <v>559</v>
      </c>
      <c r="D1032" s="38">
        <v>0</v>
      </c>
      <c r="E1032" s="38">
        <v>0</v>
      </c>
      <c r="F1032" s="38">
        <v>0</v>
      </c>
      <c r="G1032" s="38">
        <v>0</v>
      </c>
      <c r="H1032" s="38">
        <v>12</v>
      </c>
      <c r="I1032" s="38">
        <v>19</v>
      </c>
      <c r="J1032" s="38">
        <v>0</v>
      </c>
      <c r="K1032" s="57">
        <v>1.2090000000000001</v>
      </c>
      <c r="L1032" s="38">
        <v>0</v>
      </c>
      <c r="M1032" s="38">
        <v>0</v>
      </c>
      <c r="N1032" s="38">
        <v>0</v>
      </c>
      <c r="O1032" s="38">
        <v>0</v>
      </c>
      <c r="P1032" s="38">
        <v>12</v>
      </c>
      <c r="Q1032" s="38">
        <v>31</v>
      </c>
      <c r="R1032" s="57">
        <v>1</v>
      </c>
      <c r="S1032" s="38">
        <v>10</v>
      </c>
      <c r="T1032" s="35"/>
      <c r="U1032" s="35">
        <v>3516</v>
      </c>
      <c r="V1032" s="35">
        <v>332</v>
      </c>
      <c r="W1032" s="35">
        <v>325</v>
      </c>
      <c r="X1032" s="58">
        <v>435548.65407999989</v>
      </c>
      <c r="Y1032" s="58">
        <v>14050</v>
      </c>
    </row>
    <row r="1033" spans="1:25" s="58" customFormat="1" ht="12">
      <c r="A1033" s="56">
        <v>3516</v>
      </c>
      <c r="B1033" s="35">
        <v>3516332332</v>
      </c>
      <c r="C1033" s="37" t="s">
        <v>559</v>
      </c>
      <c r="D1033" s="38">
        <v>0</v>
      </c>
      <c r="E1033" s="38">
        <v>0</v>
      </c>
      <c r="F1033" s="38">
        <v>0</v>
      </c>
      <c r="G1033" s="38">
        <v>0</v>
      </c>
      <c r="H1033" s="38">
        <v>33</v>
      </c>
      <c r="I1033" s="38">
        <v>26</v>
      </c>
      <c r="J1033" s="38">
        <v>0</v>
      </c>
      <c r="K1033" s="57">
        <v>2.3010000000000002</v>
      </c>
      <c r="L1033" s="38">
        <v>0</v>
      </c>
      <c r="M1033" s="38">
        <v>0</v>
      </c>
      <c r="N1033" s="38">
        <v>5</v>
      </c>
      <c r="O1033" s="38">
        <v>2</v>
      </c>
      <c r="P1033" s="38">
        <v>43</v>
      </c>
      <c r="Q1033" s="38">
        <v>59</v>
      </c>
      <c r="R1033" s="57">
        <v>1</v>
      </c>
      <c r="S1033" s="38">
        <v>10</v>
      </c>
      <c r="T1033" s="35"/>
      <c r="U1033" s="35">
        <v>3516</v>
      </c>
      <c r="V1033" s="35">
        <v>332</v>
      </c>
      <c r="W1033" s="35">
        <v>332</v>
      </c>
      <c r="X1033" s="58">
        <v>962424.75711999997</v>
      </c>
      <c r="Y1033" s="58">
        <v>16312</v>
      </c>
    </row>
    <row r="1034" spans="1:25" s="58" customFormat="1" ht="12">
      <c r="A1034" s="56">
        <v>3517</v>
      </c>
      <c r="B1034" s="35">
        <v>3517239001</v>
      </c>
      <c r="C1034" s="37" t="s">
        <v>560</v>
      </c>
      <c r="D1034" s="38">
        <v>0</v>
      </c>
      <c r="E1034" s="38">
        <v>0</v>
      </c>
      <c r="F1034" s="38">
        <v>0</v>
      </c>
      <c r="G1034" s="38">
        <v>0</v>
      </c>
      <c r="H1034" s="38">
        <v>0</v>
      </c>
      <c r="I1034" s="38">
        <v>1</v>
      </c>
      <c r="J1034" s="38">
        <v>0</v>
      </c>
      <c r="K1034" s="57">
        <v>3.9E-2</v>
      </c>
      <c r="L1034" s="38">
        <v>0</v>
      </c>
      <c r="M1034" s="38">
        <v>0</v>
      </c>
      <c r="N1034" s="38">
        <v>0</v>
      </c>
      <c r="O1034" s="38">
        <v>0</v>
      </c>
      <c r="P1034" s="38">
        <v>0</v>
      </c>
      <c r="Q1034" s="38">
        <v>1</v>
      </c>
      <c r="R1034" s="57">
        <v>1.038</v>
      </c>
      <c r="S1034" s="38">
        <v>7</v>
      </c>
      <c r="T1034" s="35"/>
      <c r="U1034" s="35">
        <v>3517</v>
      </c>
      <c r="V1034" s="35">
        <v>239</v>
      </c>
      <c r="W1034" s="35">
        <v>1</v>
      </c>
      <c r="X1034" s="58">
        <v>12616.906016140003</v>
      </c>
      <c r="Y1034" s="58">
        <v>12617</v>
      </c>
    </row>
    <row r="1035" spans="1:25" s="58" customFormat="1" ht="12">
      <c r="A1035" s="56">
        <v>3517</v>
      </c>
      <c r="B1035" s="35">
        <v>3517239036</v>
      </c>
      <c r="C1035" s="37" t="s">
        <v>560</v>
      </c>
      <c r="D1035" s="38">
        <v>0</v>
      </c>
      <c r="E1035" s="38">
        <v>0</v>
      </c>
      <c r="F1035" s="38">
        <v>0</v>
      </c>
      <c r="G1035" s="38">
        <v>0</v>
      </c>
      <c r="H1035" s="38">
        <v>0</v>
      </c>
      <c r="I1035" s="38">
        <v>5</v>
      </c>
      <c r="J1035" s="38">
        <v>0</v>
      </c>
      <c r="K1035" s="57">
        <v>0.19500000000000001</v>
      </c>
      <c r="L1035" s="38">
        <v>0</v>
      </c>
      <c r="M1035" s="38">
        <v>0</v>
      </c>
      <c r="N1035" s="38">
        <v>0</v>
      </c>
      <c r="O1035" s="38">
        <v>0</v>
      </c>
      <c r="P1035" s="38">
        <v>4</v>
      </c>
      <c r="Q1035" s="38">
        <v>5</v>
      </c>
      <c r="R1035" s="57">
        <v>1.038</v>
      </c>
      <c r="S1035" s="38">
        <v>7</v>
      </c>
      <c r="T1035" s="35"/>
      <c r="U1035" s="35">
        <v>3517</v>
      </c>
      <c r="V1035" s="35">
        <v>239</v>
      </c>
      <c r="W1035" s="35">
        <v>36</v>
      </c>
      <c r="X1035" s="58">
        <v>85889.674240699998</v>
      </c>
      <c r="Y1035" s="58">
        <v>17178</v>
      </c>
    </row>
    <row r="1036" spans="1:25" s="58" customFormat="1" ht="12">
      <c r="A1036" s="56">
        <v>3517</v>
      </c>
      <c r="B1036" s="35">
        <v>3517239040</v>
      </c>
      <c r="C1036" s="37" t="s">
        <v>560</v>
      </c>
      <c r="D1036" s="38">
        <v>0</v>
      </c>
      <c r="E1036" s="38">
        <v>0</v>
      </c>
      <c r="F1036" s="38">
        <v>0</v>
      </c>
      <c r="G1036" s="38">
        <v>0</v>
      </c>
      <c r="H1036" s="38">
        <v>0</v>
      </c>
      <c r="I1036" s="38">
        <v>2</v>
      </c>
      <c r="J1036" s="38">
        <v>0</v>
      </c>
      <c r="K1036" s="57">
        <v>7.8E-2</v>
      </c>
      <c r="L1036" s="38">
        <v>0</v>
      </c>
      <c r="M1036" s="38">
        <v>0</v>
      </c>
      <c r="N1036" s="38">
        <v>0</v>
      </c>
      <c r="O1036" s="38">
        <v>0</v>
      </c>
      <c r="P1036" s="38">
        <v>2</v>
      </c>
      <c r="Q1036" s="38">
        <v>2</v>
      </c>
      <c r="R1036" s="57">
        <v>1.038</v>
      </c>
      <c r="S1036" s="38">
        <v>6</v>
      </c>
      <c r="T1036" s="35"/>
      <c r="U1036" s="35">
        <v>3517</v>
      </c>
      <c r="V1036" s="35">
        <v>239</v>
      </c>
      <c r="W1036" s="35">
        <v>40</v>
      </c>
      <c r="X1036" s="58">
        <v>35901.987312280005</v>
      </c>
      <c r="Y1036" s="58">
        <v>17951</v>
      </c>
    </row>
    <row r="1037" spans="1:25" s="58" customFormat="1" ht="12">
      <c r="A1037" s="56">
        <v>3517</v>
      </c>
      <c r="B1037" s="35">
        <v>3517239044</v>
      </c>
      <c r="C1037" s="37" t="s">
        <v>560</v>
      </c>
      <c r="D1037" s="38">
        <v>0</v>
      </c>
      <c r="E1037" s="38">
        <v>0</v>
      </c>
      <c r="F1037" s="38">
        <v>0</v>
      </c>
      <c r="G1037" s="38">
        <v>0</v>
      </c>
      <c r="H1037" s="38">
        <v>0</v>
      </c>
      <c r="I1037" s="38">
        <v>1</v>
      </c>
      <c r="J1037" s="38">
        <v>0</v>
      </c>
      <c r="K1037" s="57">
        <v>3.9E-2</v>
      </c>
      <c r="L1037" s="38">
        <v>0</v>
      </c>
      <c r="M1037" s="38">
        <v>0</v>
      </c>
      <c r="N1037" s="38">
        <v>0</v>
      </c>
      <c r="O1037" s="38">
        <v>0</v>
      </c>
      <c r="P1037" s="38">
        <v>1</v>
      </c>
      <c r="Q1037" s="38">
        <v>1</v>
      </c>
      <c r="R1037" s="57">
        <v>1.038</v>
      </c>
      <c r="S1037" s="38">
        <v>11</v>
      </c>
      <c r="T1037" s="35"/>
      <c r="U1037" s="35">
        <v>3517</v>
      </c>
      <c r="V1037" s="35">
        <v>239</v>
      </c>
      <c r="W1037" s="35">
        <v>44</v>
      </c>
      <c r="X1037" s="58">
        <v>19934.510016139997</v>
      </c>
      <c r="Y1037" s="58">
        <v>19935</v>
      </c>
    </row>
    <row r="1038" spans="1:25" s="58" customFormat="1" ht="12">
      <c r="A1038" s="56">
        <v>3517</v>
      </c>
      <c r="B1038" s="35">
        <v>3517239052</v>
      </c>
      <c r="C1038" s="37" t="s">
        <v>560</v>
      </c>
      <c r="D1038" s="38">
        <v>0</v>
      </c>
      <c r="E1038" s="38">
        <v>0</v>
      </c>
      <c r="F1038" s="38">
        <v>0</v>
      </c>
      <c r="G1038" s="38">
        <v>0</v>
      </c>
      <c r="H1038" s="38">
        <v>0</v>
      </c>
      <c r="I1038" s="38">
        <v>16</v>
      </c>
      <c r="J1038" s="38">
        <v>1</v>
      </c>
      <c r="K1038" s="57">
        <v>0.71199999999999997</v>
      </c>
      <c r="L1038" s="38">
        <v>0</v>
      </c>
      <c r="M1038" s="38">
        <v>0</v>
      </c>
      <c r="N1038" s="38">
        <v>0</v>
      </c>
      <c r="O1038" s="38">
        <v>0</v>
      </c>
      <c r="P1038" s="38">
        <v>11</v>
      </c>
      <c r="Q1038" s="38">
        <v>17</v>
      </c>
      <c r="R1038" s="57">
        <v>1.038</v>
      </c>
      <c r="S1038" s="38">
        <v>7</v>
      </c>
      <c r="T1038" s="35"/>
      <c r="U1038" s="35">
        <v>3517</v>
      </c>
      <c r="V1038" s="35">
        <v>239</v>
      </c>
      <c r="W1038" s="35">
        <v>52</v>
      </c>
      <c r="X1038" s="58">
        <v>284372.17149312003</v>
      </c>
      <c r="Y1038" s="58">
        <v>16728</v>
      </c>
    </row>
    <row r="1039" spans="1:25" s="58" customFormat="1" ht="12">
      <c r="A1039" s="56">
        <v>3517</v>
      </c>
      <c r="B1039" s="35">
        <v>3517239072</v>
      </c>
      <c r="C1039" s="37" t="s">
        <v>560</v>
      </c>
      <c r="D1039" s="38">
        <v>0</v>
      </c>
      <c r="E1039" s="38">
        <v>0</v>
      </c>
      <c r="F1039" s="38">
        <v>0</v>
      </c>
      <c r="G1039" s="38">
        <v>0</v>
      </c>
      <c r="H1039" s="38">
        <v>0</v>
      </c>
      <c r="I1039" s="38">
        <v>1</v>
      </c>
      <c r="J1039" s="38">
        <v>0</v>
      </c>
      <c r="K1039" s="57">
        <v>3.9E-2</v>
      </c>
      <c r="L1039" s="38">
        <v>0</v>
      </c>
      <c r="M1039" s="38">
        <v>0</v>
      </c>
      <c r="N1039" s="38">
        <v>0</v>
      </c>
      <c r="O1039" s="38">
        <v>0</v>
      </c>
      <c r="P1039" s="38">
        <v>1</v>
      </c>
      <c r="Q1039" s="38">
        <v>1</v>
      </c>
      <c r="R1039" s="57">
        <v>1.038</v>
      </c>
      <c r="S1039" s="38">
        <v>6</v>
      </c>
      <c r="T1039" s="35"/>
      <c r="U1039" s="35">
        <v>3517</v>
      </c>
      <c r="V1039" s="35">
        <v>239</v>
      </c>
      <c r="W1039" s="35">
        <v>72</v>
      </c>
      <c r="X1039" s="58">
        <v>17950.993656140003</v>
      </c>
      <c r="Y1039" s="58">
        <v>17951</v>
      </c>
    </row>
    <row r="1040" spans="1:25" s="58" customFormat="1" ht="12">
      <c r="A1040" s="56">
        <v>3517</v>
      </c>
      <c r="B1040" s="35">
        <v>3517239073</v>
      </c>
      <c r="C1040" s="37" t="s">
        <v>560</v>
      </c>
      <c r="D1040" s="38">
        <v>0</v>
      </c>
      <c r="E1040" s="38">
        <v>0</v>
      </c>
      <c r="F1040" s="38">
        <v>0</v>
      </c>
      <c r="G1040" s="38">
        <v>0</v>
      </c>
      <c r="H1040" s="38">
        <v>0</v>
      </c>
      <c r="I1040" s="38">
        <v>1</v>
      </c>
      <c r="J1040" s="38">
        <v>0</v>
      </c>
      <c r="K1040" s="57">
        <v>3.9E-2</v>
      </c>
      <c r="L1040" s="38">
        <v>0</v>
      </c>
      <c r="M1040" s="38">
        <v>0</v>
      </c>
      <c r="N1040" s="38">
        <v>0</v>
      </c>
      <c r="O1040" s="38">
        <v>0</v>
      </c>
      <c r="P1040" s="38">
        <v>0</v>
      </c>
      <c r="Q1040" s="38">
        <v>1</v>
      </c>
      <c r="R1040" s="57">
        <v>1.038</v>
      </c>
      <c r="S1040" s="38">
        <v>6</v>
      </c>
      <c r="T1040" s="35"/>
      <c r="U1040" s="35">
        <v>3517</v>
      </c>
      <c r="V1040" s="35">
        <v>239</v>
      </c>
      <c r="W1040" s="35">
        <v>73</v>
      </c>
      <c r="X1040" s="58">
        <v>12616.906016140003</v>
      </c>
      <c r="Y1040" s="58">
        <v>12617</v>
      </c>
    </row>
    <row r="1041" spans="1:25" s="58" customFormat="1" ht="12">
      <c r="A1041" s="56">
        <v>3517</v>
      </c>
      <c r="B1041" s="35">
        <v>3517239082</v>
      </c>
      <c r="C1041" s="37" t="s">
        <v>560</v>
      </c>
      <c r="D1041" s="38">
        <v>0</v>
      </c>
      <c r="E1041" s="38">
        <v>0</v>
      </c>
      <c r="F1041" s="38">
        <v>0</v>
      </c>
      <c r="G1041" s="38">
        <v>0</v>
      </c>
      <c r="H1041" s="38">
        <v>0</v>
      </c>
      <c r="I1041" s="38">
        <v>1</v>
      </c>
      <c r="J1041" s="38">
        <v>0</v>
      </c>
      <c r="K1041" s="57">
        <v>3.9E-2</v>
      </c>
      <c r="L1041" s="38">
        <v>0</v>
      </c>
      <c r="M1041" s="38">
        <v>0</v>
      </c>
      <c r="N1041" s="38">
        <v>0</v>
      </c>
      <c r="O1041" s="38">
        <v>0</v>
      </c>
      <c r="P1041" s="38">
        <v>0</v>
      </c>
      <c r="Q1041" s="38">
        <v>1</v>
      </c>
      <c r="R1041" s="57">
        <v>1.038</v>
      </c>
      <c r="S1041" s="38">
        <v>2</v>
      </c>
      <c r="T1041" s="35"/>
      <c r="U1041" s="35">
        <v>3517</v>
      </c>
      <c r="V1041" s="35">
        <v>239</v>
      </c>
      <c r="W1041" s="35">
        <v>82</v>
      </c>
      <c r="X1041" s="58">
        <v>12616.906016140003</v>
      </c>
      <c r="Y1041" s="58">
        <v>12617</v>
      </c>
    </row>
    <row r="1042" spans="1:25" s="58" customFormat="1" ht="12">
      <c r="A1042" s="56">
        <v>3517</v>
      </c>
      <c r="B1042" s="35">
        <v>3517239083</v>
      </c>
      <c r="C1042" s="37" t="s">
        <v>560</v>
      </c>
      <c r="D1042" s="38">
        <v>0</v>
      </c>
      <c r="E1042" s="38">
        <v>0</v>
      </c>
      <c r="F1042" s="38">
        <v>0</v>
      </c>
      <c r="G1042" s="38">
        <v>0</v>
      </c>
      <c r="H1042" s="38">
        <v>0</v>
      </c>
      <c r="I1042" s="38">
        <v>1</v>
      </c>
      <c r="J1042" s="38">
        <v>0</v>
      </c>
      <c r="K1042" s="57">
        <v>3.9E-2</v>
      </c>
      <c r="L1042" s="38">
        <v>0</v>
      </c>
      <c r="M1042" s="38">
        <v>0</v>
      </c>
      <c r="N1042" s="38">
        <v>0</v>
      </c>
      <c r="O1042" s="38">
        <v>0</v>
      </c>
      <c r="P1042" s="38">
        <v>0</v>
      </c>
      <c r="Q1042" s="38">
        <v>1</v>
      </c>
      <c r="R1042" s="57">
        <v>1.038</v>
      </c>
      <c r="S1042" s="38">
        <v>6</v>
      </c>
      <c r="T1042" s="35"/>
      <c r="U1042" s="35">
        <v>3517</v>
      </c>
      <c r="V1042" s="35">
        <v>239</v>
      </c>
      <c r="W1042" s="35">
        <v>83</v>
      </c>
      <c r="X1042" s="58">
        <v>12616.906016140003</v>
      </c>
      <c r="Y1042" s="58">
        <v>12617</v>
      </c>
    </row>
    <row r="1043" spans="1:25" s="58" customFormat="1" ht="12">
      <c r="A1043" s="56">
        <v>3517</v>
      </c>
      <c r="B1043" s="35">
        <v>3517239094</v>
      </c>
      <c r="C1043" s="37" t="s">
        <v>560</v>
      </c>
      <c r="D1043" s="38">
        <v>0</v>
      </c>
      <c r="E1043" s="38">
        <v>0</v>
      </c>
      <c r="F1043" s="38">
        <v>0</v>
      </c>
      <c r="G1043" s="38">
        <v>0</v>
      </c>
      <c r="H1043" s="38">
        <v>0</v>
      </c>
      <c r="I1043" s="38">
        <v>2</v>
      </c>
      <c r="J1043" s="38">
        <v>0</v>
      </c>
      <c r="K1043" s="57">
        <v>7.8E-2</v>
      </c>
      <c r="L1043" s="38">
        <v>0</v>
      </c>
      <c r="M1043" s="38">
        <v>0</v>
      </c>
      <c r="N1043" s="38">
        <v>0</v>
      </c>
      <c r="O1043" s="38">
        <v>0</v>
      </c>
      <c r="P1043" s="38">
        <v>2</v>
      </c>
      <c r="Q1043" s="38">
        <v>2</v>
      </c>
      <c r="R1043" s="57">
        <v>1.038</v>
      </c>
      <c r="S1043" s="38">
        <v>8</v>
      </c>
      <c r="T1043" s="35"/>
      <c r="U1043" s="35">
        <v>3517</v>
      </c>
      <c r="V1043" s="35">
        <v>239</v>
      </c>
      <c r="W1043" s="35">
        <v>94</v>
      </c>
      <c r="X1043" s="58">
        <v>37370.779392280005</v>
      </c>
      <c r="Y1043" s="58">
        <v>18685</v>
      </c>
    </row>
    <row r="1044" spans="1:25" s="58" customFormat="1" ht="12">
      <c r="A1044" s="56">
        <v>3517</v>
      </c>
      <c r="B1044" s="35">
        <v>3517239095</v>
      </c>
      <c r="C1044" s="37" t="s">
        <v>560</v>
      </c>
      <c r="D1044" s="38">
        <v>0</v>
      </c>
      <c r="E1044" s="38">
        <v>0</v>
      </c>
      <c r="F1044" s="38">
        <v>0</v>
      </c>
      <c r="G1044" s="38">
        <v>0</v>
      </c>
      <c r="H1044" s="38">
        <v>0</v>
      </c>
      <c r="I1044" s="38">
        <v>1</v>
      </c>
      <c r="J1044" s="38">
        <v>0</v>
      </c>
      <c r="K1044" s="57">
        <v>3.9E-2</v>
      </c>
      <c r="L1044" s="38">
        <v>0</v>
      </c>
      <c r="M1044" s="38">
        <v>0</v>
      </c>
      <c r="N1044" s="38">
        <v>0</v>
      </c>
      <c r="O1044" s="38">
        <v>0</v>
      </c>
      <c r="P1044" s="38">
        <v>1</v>
      </c>
      <c r="Q1044" s="38">
        <v>1</v>
      </c>
      <c r="R1044" s="57">
        <v>1.038</v>
      </c>
      <c r="S1044" s="38">
        <v>12</v>
      </c>
      <c r="T1044" s="35"/>
      <c r="U1044" s="35">
        <v>3517</v>
      </c>
      <c r="V1044" s="35">
        <v>239</v>
      </c>
      <c r="W1044" s="35">
        <v>95</v>
      </c>
      <c r="X1044" s="58">
        <v>20449.223916139996</v>
      </c>
      <c r="Y1044" s="58">
        <v>20449</v>
      </c>
    </row>
    <row r="1045" spans="1:25" s="58" customFormat="1" ht="12">
      <c r="A1045" s="56">
        <v>3517</v>
      </c>
      <c r="B1045" s="35">
        <v>3517239096</v>
      </c>
      <c r="C1045" s="37" t="s">
        <v>560</v>
      </c>
      <c r="D1045" s="38">
        <v>0</v>
      </c>
      <c r="E1045" s="38">
        <v>0</v>
      </c>
      <c r="F1045" s="38">
        <v>0</v>
      </c>
      <c r="G1045" s="38">
        <v>0</v>
      </c>
      <c r="H1045" s="38">
        <v>0</v>
      </c>
      <c r="I1045" s="38">
        <v>3</v>
      </c>
      <c r="J1045" s="38">
        <v>0</v>
      </c>
      <c r="K1045" s="57">
        <v>0.11700000000000001</v>
      </c>
      <c r="L1045" s="38">
        <v>0</v>
      </c>
      <c r="M1045" s="38">
        <v>0</v>
      </c>
      <c r="N1045" s="38">
        <v>0</v>
      </c>
      <c r="O1045" s="38">
        <v>0</v>
      </c>
      <c r="P1045" s="38">
        <v>3</v>
      </c>
      <c r="Q1045" s="38">
        <v>3</v>
      </c>
      <c r="R1045" s="57">
        <v>1.038</v>
      </c>
      <c r="S1045" s="38">
        <v>8</v>
      </c>
      <c r="T1045" s="35"/>
      <c r="U1045" s="35">
        <v>3517</v>
      </c>
      <c r="V1045" s="35">
        <v>239</v>
      </c>
      <c r="W1045" s="35">
        <v>96</v>
      </c>
      <c r="X1045" s="58">
        <v>56056.169088419992</v>
      </c>
      <c r="Y1045" s="58">
        <v>18685</v>
      </c>
    </row>
    <row r="1046" spans="1:25" s="58" customFormat="1" ht="12">
      <c r="A1046" s="56">
        <v>3517</v>
      </c>
      <c r="B1046" s="35">
        <v>3517239131</v>
      </c>
      <c r="C1046" s="37" t="s">
        <v>560</v>
      </c>
      <c r="D1046" s="38">
        <v>0</v>
      </c>
      <c r="E1046" s="38">
        <v>0</v>
      </c>
      <c r="F1046" s="38">
        <v>0</v>
      </c>
      <c r="G1046" s="38">
        <v>0</v>
      </c>
      <c r="H1046" s="38">
        <v>0</v>
      </c>
      <c r="I1046" s="38">
        <v>1</v>
      </c>
      <c r="J1046" s="38">
        <v>0</v>
      </c>
      <c r="K1046" s="57">
        <v>3.9E-2</v>
      </c>
      <c r="L1046" s="38">
        <v>0</v>
      </c>
      <c r="M1046" s="38">
        <v>0</v>
      </c>
      <c r="N1046" s="38">
        <v>0</v>
      </c>
      <c r="O1046" s="38">
        <v>0</v>
      </c>
      <c r="P1046" s="38">
        <v>1</v>
      </c>
      <c r="Q1046" s="38">
        <v>1</v>
      </c>
      <c r="R1046" s="57">
        <v>1.038</v>
      </c>
      <c r="S1046" s="38">
        <v>2</v>
      </c>
      <c r="T1046" s="35"/>
      <c r="U1046" s="35">
        <v>3517</v>
      </c>
      <c r="V1046" s="35">
        <v>239</v>
      </c>
      <c r="W1046" s="35">
        <v>131</v>
      </c>
      <c r="X1046" s="58">
        <v>17025.823956140004</v>
      </c>
      <c r="Y1046" s="58">
        <v>17026</v>
      </c>
    </row>
    <row r="1047" spans="1:25" s="58" customFormat="1" ht="12">
      <c r="A1047" s="56">
        <v>3517</v>
      </c>
      <c r="B1047" s="35">
        <v>3517239167</v>
      </c>
      <c r="C1047" s="37" t="s">
        <v>560</v>
      </c>
      <c r="D1047" s="38">
        <v>0</v>
      </c>
      <c r="E1047" s="38">
        <v>0</v>
      </c>
      <c r="F1047" s="38">
        <v>0</v>
      </c>
      <c r="G1047" s="38">
        <v>0</v>
      </c>
      <c r="H1047" s="38">
        <v>0</v>
      </c>
      <c r="I1047" s="38">
        <v>1</v>
      </c>
      <c r="J1047" s="38">
        <v>0</v>
      </c>
      <c r="K1047" s="57">
        <v>3.9E-2</v>
      </c>
      <c r="L1047" s="38">
        <v>0</v>
      </c>
      <c r="M1047" s="38">
        <v>0</v>
      </c>
      <c r="N1047" s="38">
        <v>0</v>
      </c>
      <c r="O1047" s="38">
        <v>0</v>
      </c>
      <c r="P1047" s="38">
        <v>1</v>
      </c>
      <c r="Q1047" s="38">
        <v>1</v>
      </c>
      <c r="R1047" s="57">
        <v>1.038</v>
      </c>
      <c r="S1047" s="38">
        <v>5</v>
      </c>
      <c r="T1047" s="35"/>
      <c r="U1047" s="35">
        <v>3517</v>
      </c>
      <c r="V1047" s="35">
        <v>239</v>
      </c>
      <c r="W1047" s="35">
        <v>167</v>
      </c>
      <c r="X1047" s="58">
        <v>17484.676636140004</v>
      </c>
      <c r="Y1047" s="58">
        <v>17485</v>
      </c>
    </row>
    <row r="1048" spans="1:25" s="58" customFormat="1" ht="12">
      <c r="A1048" s="56">
        <v>3517</v>
      </c>
      <c r="B1048" s="35">
        <v>3517239171</v>
      </c>
      <c r="C1048" s="37" t="s">
        <v>560</v>
      </c>
      <c r="D1048" s="38">
        <v>0</v>
      </c>
      <c r="E1048" s="38">
        <v>0</v>
      </c>
      <c r="F1048" s="38">
        <v>0</v>
      </c>
      <c r="G1048" s="38">
        <v>0</v>
      </c>
      <c r="H1048" s="38">
        <v>0</v>
      </c>
      <c r="I1048" s="38">
        <v>16</v>
      </c>
      <c r="J1048" s="38">
        <v>0</v>
      </c>
      <c r="K1048" s="57">
        <v>0.624</v>
      </c>
      <c r="L1048" s="38">
        <v>0</v>
      </c>
      <c r="M1048" s="38">
        <v>0</v>
      </c>
      <c r="N1048" s="38">
        <v>0</v>
      </c>
      <c r="O1048" s="38">
        <v>0</v>
      </c>
      <c r="P1048" s="38">
        <v>9</v>
      </c>
      <c r="Q1048" s="38">
        <v>16</v>
      </c>
      <c r="R1048" s="57">
        <v>1.038</v>
      </c>
      <c r="S1048" s="38">
        <v>4</v>
      </c>
      <c r="T1048" s="35"/>
      <c r="U1048" s="35">
        <v>3517</v>
      </c>
      <c r="V1048" s="35">
        <v>239</v>
      </c>
      <c r="W1048" s="35">
        <v>171</v>
      </c>
      <c r="X1048" s="58">
        <v>244303.93493824004</v>
      </c>
      <c r="Y1048" s="58">
        <v>15269</v>
      </c>
    </row>
    <row r="1049" spans="1:25" s="58" customFormat="1" ht="12">
      <c r="A1049" s="56">
        <v>3517</v>
      </c>
      <c r="B1049" s="35">
        <v>3517239182</v>
      </c>
      <c r="C1049" s="37" t="s">
        <v>560</v>
      </c>
      <c r="D1049" s="38">
        <v>0</v>
      </c>
      <c r="E1049" s="38">
        <v>0</v>
      </c>
      <c r="F1049" s="38">
        <v>0</v>
      </c>
      <c r="G1049" s="38">
        <v>0</v>
      </c>
      <c r="H1049" s="38">
        <v>0</v>
      </c>
      <c r="I1049" s="38">
        <v>8</v>
      </c>
      <c r="J1049" s="38">
        <v>0</v>
      </c>
      <c r="K1049" s="57">
        <v>0.312</v>
      </c>
      <c r="L1049" s="38">
        <v>0</v>
      </c>
      <c r="M1049" s="38">
        <v>0</v>
      </c>
      <c r="N1049" s="38">
        <v>0</v>
      </c>
      <c r="O1049" s="38">
        <v>0</v>
      </c>
      <c r="P1049" s="38">
        <v>7</v>
      </c>
      <c r="Q1049" s="38">
        <v>8</v>
      </c>
      <c r="R1049" s="57">
        <v>1.038</v>
      </c>
      <c r="S1049" s="38">
        <v>8</v>
      </c>
      <c r="T1049" s="35"/>
      <c r="U1049" s="35">
        <v>3517</v>
      </c>
      <c r="V1049" s="35">
        <v>239</v>
      </c>
      <c r="W1049" s="35">
        <v>182</v>
      </c>
      <c r="X1049" s="58">
        <v>143414.63388912001</v>
      </c>
      <c r="Y1049" s="58">
        <v>17927</v>
      </c>
    </row>
    <row r="1050" spans="1:25" s="58" customFormat="1" ht="12">
      <c r="A1050" s="56">
        <v>3517</v>
      </c>
      <c r="B1050" s="35">
        <v>3517239231</v>
      </c>
      <c r="C1050" s="37" t="s">
        <v>560</v>
      </c>
      <c r="D1050" s="38">
        <v>0</v>
      </c>
      <c r="E1050" s="38">
        <v>0</v>
      </c>
      <c r="F1050" s="38">
        <v>0</v>
      </c>
      <c r="G1050" s="38">
        <v>0</v>
      </c>
      <c r="H1050" s="38">
        <v>0</v>
      </c>
      <c r="I1050" s="38">
        <v>14</v>
      </c>
      <c r="J1050" s="38">
        <v>0</v>
      </c>
      <c r="K1050" s="57">
        <v>0.54600000000000004</v>
      </c>
      <c r="L1050" s="38">
        <v>0</v>
      </c>
      <c r="M1050" s="38">
        <v>0</v>
      </c>
      <c r="N1050" s="38">
        <v>0</v>
      </c>
      <c r="O1050" s="38">
        <v>0</v>
      </c>
      <c r="P1050" s="38">
        <v>11</v>
      </c>
      <c r="Q1050" s="38">
        <v>14</v>
      </c>
      <c r="R1050" s="57">
        <v>1.038</v>
      </c>
      <c r="S1050" s="38">
        <v>4</v>
      </c>
      <c r="T1050" s="35"/>
      <c r="U1050" s="35">
        <v>3517</v>
      </c>
      <c r="V1050" s="35">
        <v>239</v>
      </c>
      <c r="W1050" s="35">
        <v>231</v>
      </c>
      <c r="X1050" s="58">
        <v>228499.77594596002</v>
      </c>
      <c r="Y1050" s="58">
        <v>16321</v>
      </c>
    </row>
    <row r="1051" spans="1:25" s="58" customFormat="1" ht="12">
      <c r="A1051" s="56">
        <v>3517</v>
      </c>
      <c r="B1051" s="35">
        <v>3517239239</v>
      </c>
      <c r="C1051" s="37" t="s">
        <v>560</v>
      </c>
      <c r="D1051" s="38">
        <v>0</v>
      </c>
      <c r="E1051" s="38">
        <v>0</v>
      </c>
      <c r="F1051" s="38">
        <v>0</v>
      </c>
      <c r="G1051" s="38">
        <v>0</v>
      </c>
      <c r="H1051" s="38">
        <v>0</v>
      </c>
      <c r="I1051" s="38">
        <v>98</v>
      </c>
      <c r="J1051" s="38">
        <v>0</v>
      </c>
      <c r="K1051" s="57">
        <v>3.8220000000000001</v>
      </c>
      <c r="L1051" s="38">
        <v>0</v>
      </c>
      <c r="M1051" s="38">
        <v>0</v>
      </c>
      <c r="N1051" s="38">
        <v>0</v>
      </c>
      <c r="O1051" s="38">
        <v>0</v>
      </c>
      <c r="P1051" s="38">
        <v>69</v>
      </c>
      <c r="Q1051" s="38">
        <v>98</v>
      </c>
      <c r="R1051" s="57">
        <v>1.038</v>
      </c>
      <c r="S1051" s="38">
        <v>7</v>
      </c>
      <c r="T1051" s="35"/>
      <c r="U1051" s="35">
        <v>3517</v>
      </c>
      <c r="V1051" s="35">
        <v>239</v>
      </c>
      <c r="W1051" s="35">
        <v>239</v>
      </c>
      <c r="X1051" s="58">
        <v>1629845.52634172</v>
      </c>
      <c r="Y1051" s="58">
        <v>16631</v>
      </c>
    </row>
    <row r="1052" spans="1:25" s="58" customFormat="1" ht="12">
      <c r="A1052" s="56">
        <v>3517</v>
      </c>
      <c r="B1052" s="35">
        <v>3517239251</v>
      </c>
      <c r="C1052" s="37" t="s">
        <v>560</v>
      </c>
      <c r="D1052" s="38">
        <v>0</v>
      </c>
      <c r="E1052" s="38">
        <v>0</v>
      </c>
      <c r="F1052" s="38">
        <v>0</v>
      </c>
      <c r="G1052" s="38">
        <v>0</v>
      </c>
      <c r="H1052" s="38">
        <v>0</v>
      </c>
      <c r="I1052" s="38">
        <v>2</v>
      </c>
      <c r="J1052" s="38">
        <v>0</v>
      </c>
      <c r="K1052" s="57">
        <v>7.8E-2</v>
      </c>
      <c r="L1052" s="38">
        <v>0</v>
      </c>
      <c r="M1052" s="38">
        <v>0</v>
      </c>
      <c r="N1052" s="38">
        <v>0</v>
      </c>
      <c r="O1052" s="38">
        <v>0</v>
      </c>
      <c r="P1052" s="38">
        <v>2</v>
      </c>
      <c r="Q1052" s="38">
        <v>2</v>
      </c>
      <c r="R1052" s="57">
        <v>1.038</v>
      </c>
      <c r="S1052" s="38">
        <v>9</v>
      </c>
      <c r="T1052" s="35"/>
      <c r="U1052" s="35">
        <v>3517</v>
      </c>
      <c r="V1052" s="35">
        <v>239</v>
      </c>
      <c r="W1052" s="35">
        <v>251</v>
      </c>
      <c r="X1052" s="58">
        <v>38105.15543228</v>
      </c>
      <c r="Y1052" s="58">
        <v>19053</v>
      </c>
    </row>
    <row r="1053" spans="1:25" s="58" customFormat="1" ht="12">
      <c r="A1053" s="56">
        <v>3517</v>
      </c>
      <c r="B1053" s="35">
        <v>3517239261</v>
      </c>
      <c r="C1053" s="37" t="s">
        <v>560</v>
      </c>
      <c r="D1053" s="38">
        <v>0</v>
      </c>
      <c r="E1053" s="38">
        <v>0</v>
      </c>
      <c r="F1053" s="38">
        <v>0</v>
      </c>
      <c r="G1053" s="38">
        <v>0</v>
      </c>
      <c r="H1053" s="38">
        <v>0</v>
      </c>
      <c r="I1053" s="38">
        <v>1</v>
      </c>
      <c r="J1053" s="38">
        <v>0</v>
      </c>
      <c r="K1053" s="57">
        <v>3.9E-2</v>
      </c>
      <c r="L1053" s="38">
        <v>0</v>
      </c>
      <c r="M1053" s="38">
        <v>0</v>
      </c>
      <c r="N1053" s="38">
        <v>0</v>
      </c>
      <c r="O1053" s="38">
        <v>0</v>
      </c>
      <c r="P1053" s="38">
        <v>0</v>
      </c>
      <c r="Q1053" s="38">
        <v>1</v>
      </c>
      <c r="R1053" s="57">
        <v>1.038</v>
      </c>
      <c r="S1053" s="38">
        <v>5</v>
      </c>
      <c r="T1053" s="35"/>
      <c r="U1053" s="35">
        <v>3517</v>
      </c>
      <c r="V1053" s="35">
        <v>239</v>
      </c>
      <c r="W1053" s="35">
        <v>261</v>
      </c>
      <c r="X1053" s="58">
        <v>12616.906016140003</v>
      </c>
      <c r="Y1053" s="58">
        <v>12617</v>
      </c>
    </row>
    <row r="1054" spans="1:25" s="58" customFormat="1" ht="12">
      <c r="A1054" s="56">
        <v>3517</v>
      </c>
      <c r="B1054" s="35">
        <v>3517239264</v>
      </c>
      <c r="C1054" s="37" t="s">
        <v>560</v>
      </c>
      <c r="D1054" s="38">
        <v>0</v>
      </c>
      <c r="E1054" s="38">
        <v>0</v>
      </c>
      <c r="F1054" s="38">
        <v>0</v>
      </c>
      <c r="G1054" s="38">
        <v>0</v>
      </c>
      <c r="H1054" s="38">
        <v>0</v>
      </c>
      <c r="I1054" s="38">
        <v>2</v>
      </c>
      <c r="J1054" s="38">
        <v>0</v>
      </c>
      <c r="K1054" s="57">
        <v>7.8E-2</v>
      </c>
      <c r="L1054" s="38">
        <v>0</v>
      </c>
      <c r="M1054" s="38">
        <v>0</v>
      </c>
      <c r="N1054" s="38">
        <v>0</v>
      </c>
      <c r="O1054" s="38">
        <v>0</v>
      </c>
      <c r="P1054" s="38">
        <v>1</v>
      </c>
      <c r="Q1054" s="38">
        <v>2</v>
      </c>
      <c r="R1054" s="57">
        <v>1.038</v>
      </c>
      <c r="S1054" s="38">
        <v>3</v>
      </c>
      <c r="T1054" s="35"/>
      <c r="U1054" s="35">
        <v>3517</v>
      </c>
      <c r="V1054" s="35">
        <v>239</v>
      </c>
      <c r="W1054" s="35">
        <v>264</v>
      </c>
      <c r="X1054" s="58">
        <v>29795.684452280002</v>
      </c>
      <c r="Y1054" s="58">
        <v>14898</v>
      </c>
    </row>
    <row r="1055" spans="1:25" s="58" customFormat="1" ht="12">
      <c r="A1055" s="56">
        <v>3517</v>
      </c>
      <c r="B1055" s="35">
        <v>3517239293</v>
      </c>
      <c r="C1055" s="37" t="s">
        <v>560</v>
      </c>
      <c r="D1055" s="38">
        <v>0</v>
      </c>
      <c r="E1055" s="38">
        <v>0</v>
      </c>
      <c r="F1055" s="38">
        <v>0</v>
      </c>
      <c r="G1055" s="38">
        <v>0</v>
      </c>
      <c r="H1055" s="38">
        <v>0</v>
      </c>
      <c r="I1055" s="38">
        <v>3</v>
      </c>
      <c r="J1055" s="38">
        <v>0</v>
      </c>
      <c r="K1055" s="57">
        <v>0.11700000000000001</v>
      </c>
      <c r="L1055" s="38">
        <v>0</v>
      </c>
      <c r="M1055" s="38">
        <v>0</v>
      </c>
      <c r="N1055" s="38">
        <v>0</v>
      </c>
      <c r="O1055" s="38">
        <v>0</v>
      </c>
      <c r="P1055" s="38">
        <v>1</v>
      </c>
      <c r="Q1055" s="38">
        <v>3</v>
      </c>
      <c r="R1055" s="57">
        <v>1.038</v>
      </c>
      <c r="S1055" s="38">
        <v>10</v>
      </c>
      <c r="T1055" s="35"/>
      <c r="U1055" s="35">
        <v>3517</v>
      </c>
      <c r="V1055" s="35">
        <v>239</v>
      </c>
      <c r="W1055" s="35">
        <v>293</v>
      </c>
      <c r="X1055" s="58">
        <v>44653.597388419992</v>
      </c>
      <c r="Y1055" s="58">
        <v>14885</v>
      </c>
    </row>
    <row r="1056" spans="1:25" s="58" customFormat="1" ht="12">
      <c r="A1056" s="56">
        <v>3517</v>
      </c>
      <c r="B1056" s="35">
        <v>3517239310</v>
      </c>
      <c r="C1056" s="37" t="s">
        <v>560</v>
      </c>
      <c r="D1056" s="38">
        <v>0</v>
      </c>
      <c r="E1056" s="38">
        <v>0</v>
      </c>
      <c r="F1056" s="38">
        <v>0</v>
      </c>
      <c r="G1056" s="38">
        <v>0</v>
      </c>
      <c r="H1056" s="38">
        <v>0</v>
      </c>
      <c r="I1056" s="38">
        <v>33</v>
      </c>
      <c r="J1056" s="38">
        <v>0</v>
      </c>
      <c r="K1056" s="57">
        <v>1.2869999999999999</v>
      </c>
      <c r="L1056" s="38">
        <v>0</v>
      </c>
      <c r="M1056" s="38">
        <v>0</v>
      </c>
      <c r="N1056" s="38">
        <v>0</v>
      </c>
      <c r="O1056" s="38">
        <v>1</v>
      </c>
      <c r="P1056" s="38">
        <v>27</v>
      </c>
      <c r="Q1056" s="38">
        <v>33</v>
      </c>
      <c r="R1056" s="57">
        <v>1.038</v>
      </c>
      <c r="S1056" s="38">
        <v>11</v>
      </c>
      <c r="T1056" s="35"/>
      <c r="U1056" s="35">
        <v>3517</v>
      </c>
      <c r="V1056" s="35">
        <v>239</v>
      </c>
      <c r="W1056" s="35">
        <v>310</v>
      </c>
      <c r="X1056" s="58">
        <v>616925.63413262006</v>
      </c>
      <c r="Y1056" s="58">
        <v>18695</v>
      </c>
    </row>
    <row r="1057" spans="1:25" s="58" customFormat="1" ht="12">
      <c r="A1057" s="56">
        <v>3517</v>
      </c>
      <c r="B1057" s="35">
        <v>3517239331</v>
      </c>
      <c r="C1057" s="37" t="s">
        <v>560</v>
      </c>
      <c r="D1057" s="38">
        <v>0</v>
      </c>
      <c r="E1057" s="38">
        <v>0</v>
      </c>
      <c r="F1057" s="38">
        <v>0</v>
      </c>
      <c r="G1057" s="38">
        <v>0</v>
      </c>
      <c r="H1057" s="38">
        <v>0</v>
      </c>
      <c r="I1057" s="38">
        <v>1</v>
      </c>
      <c r="J1057" s="38">
        <v>0</v>
      </c>
      <c r="K1057" s="57">
        <v>3.9E-2</v>
      </c>
      <c r="L1057" s="38">
        <v>0</v>
      </c>
      <c r="M1057" s="38">
        <v>0</v>
      </c>
      <c r="N1057" s="38">
        <v>0</v>
      </c>
      <c r="O1057" s="38">
        <v>0</v>
      </c>
      <c r="P1057" s="38">
        <v>1</v>
      </c>
      <c r="Q1057" s="38">
        <v>1</v>
      </c>
      <c r="R1057" s="57">
        <v>1.038</v>
      </c>
      <c r="S1057" s="38">
        <v>7</v>
      </c>
      <c r="T1057" s="35"/>
      <c r="U1057" s="35">
        <v>3517</v>
      </c>
      <c r="V1057" s="35">
        <v>239</v>
      </c>
      <c r="W1057" s="35">
        <v>331</v>
      </c>
      <c r="X1057" s="58">
        <v>18318.192056140004</v>
      </c>
      <c r="Y1057" s="58">
        <v>18318</v>
      </c>
    </row>
    <row r="1058" spans="1:25" s="58" customFormat="1" ht="12">
      <c r="A1058" s="56">
        <v>3517</v>
      </c>
      <c r="B1058" s="35">
        <v>3517239336</v>
      </c>
      <c r="C1058" s="37" t="s">
        <v>560</v>
      </c>
      <c r="D1058" s="38">
        <v>0</v>
      </c>
      <c r="E1058" s="38">
        <v>0</v>
      </c>
      <c r="F1058" s="38">
        <v>0</v>
      </c>
      <c r="G1058" s="38">
        <v>0</v>
      </c>
      <c r="H1058" s="38">
        <v>0</v>
      </c>
      <c r="I1058" s="38">
        <v>5</v>
      </c>
      <c r="J1058" s="38">
        <v>0</v>
      </c>
      <c r="K1058" s="57">
        <v>0.19500000000000001</v>
      </c>
      <c r="L1058" s="38">
        <v>0</v>
      </c>
      <c r="M1058" s="38">
        <v>0</v>
      </c>
      <c r="N1058" s="38">
        <v>0</v>
      </c>
      <c r="O1058" s="38">
        <v>0</v>
      </c>
      <c r="P1058" s="38">
        <v>2</v>
      </c>
      <c r="Q1058" s="38">
        <v>5</v>
      </c>
      <c r="R1058" s="57">
        <v>1.038</v>
      </c>
      <c r="S1058" s="38">
        <v>8</v>
      </c>
      <c r="T1058" s="35"/>
      <c r="U1058" s="35">
        <v>3517</v>
      </c>
      <c r="V1058" s="35">
        <v>239</v>
      </c>
      <c r="W1058" s="35">
        <v>336</v>
      </c>
      <c r="X1058" s="58">
        <v>75221.497440699997</v>
      </c>
      <c r="Y1058" s="58">
        <v>15044</v>
      </c>
    </row>
    <row r="1059" spans="1:25" s="58" customFormat="1" ht="12">
      <c r="A1059" s="56">
        <v>3517</v>
      </c>
      <c r="B1059" s="35">
        <v>3517239625</v>
      </c>
      <c r="C1059" s="37" t="s">
        <v>560</v>
      </c>
      <c r="D1059" s="38">
        <v>0</v>
      </c>
      <c r="E1059" s="38">
        <v>0</v>
      </c>
      <c r="F1059" s="38">
        <v>0</v>
      </c>
      <c r="G1059" s="38">
        <v>0</v>
      </c>
      <c r="H1059" s="38">
        <v>0</v>
      </c>
      <c r="I1059" s="38">
        <v>2</v>
      </c>
      <c r="J1059" s="38">
        <v>0</v>
      </c>
      <c r="K1059" s="57">
        <v>7.8E-2</v>
      </c>
      <c r="L1059" s="38">
        <v>0</v>
      </c>
      <c r="M1059" s="38">
        <v>0</v>
      </c>
      <c r="N1059" s="38">
        <v>0</v>
      </c>
      <c r="O1059" s="38">
        <v>0</v>
      </c>
      <c r="P1059" s="38">
        <v>2</v>
      </c>
      <c r="Q1059" s="38">
        <v>2</v>
      </c>
      <c r="R1059" s="57">
        <v>1.038</v>
      </c>
      <c r="S1059" s="38">
        <v>6</v>
      </c>
      <c r="T1059" s="35"/>
      <c r="U1059" s="35">
        <v>3517</v>
      </c>
      <c r="V1059" s="35">
        <v>239</v>
      </c>
      <c r="W1059" s="35">
        <v>625</v>
      </c>
      <c r="X1059" s="58">
        <v>35901.987312280005</v>
      </c>
      <c r="Y1059" s="58">
        <v>17951</v>
      </c>
    </row>
    <row r="1060" spans="1:25" s="58" customFormat="1" ht="12">
      <c r="A1060" s="56">
        <v>3517</v>
      </c>
      <c r="B1060" s="35">
        <v>3517239665</v>
      </c>
      <c r="C1060" s="37" t="s">
        <v>560</v>
      </c>
      <c r="D1060" s="38">
        <v>0</v>
      </c>
      <c r="E1060" s="38">
        <v>0</v>
      </c>
      <c r="F1060" s="38">
        <v>0</v>
      </c>
      <c r="G1060" s="38">
        <v>0</v>
      </c>
      <c r="H1060" s="38">
        <v>0</v>
      </c>
      <c r="I1060" s="38">
        <v>2</v>
      </c>
      <c r="J1060" s="38">
        <v>0</v>
      </c>
      <c r="K1060" s="57">
        <v>7.8E-2</v>
      </c>
      <c r="L1060" s="38">
        <v>0</v>
      </c>
      <c r="M1060" s="38">
        <v>0</v>
      </c>
      <c r="N1060" s="38">
        <v>0</v>
      </c>
      <c r="O1060" s="38">
        <v>0</v>
      </c>
      <c r="P1060" s="38">
        <v>1</v>
      </c>
      <c r="Q1060" s="38">
        <v>2</v>
      </c>
      <c r="R1060" s="57">
        <v>1.038</v>
      </c>
      <c r="S1060" s="38">
        <v>5</v>
      </c>
      <c r="T1060" s="35"/>
      <c r="U1060" s="35">
        <v>3517</v>
      </c>
      <c r="V1060" s="35">
        <v>239</v>
      </c>
      <c r="W1060" s="35">
        <v>665</v>
      </c>
      <c r="X1060" s="58">
        <v>30101.582652279998</v>
      </c>
      <c r="Y1060" s="58">
        <v>15051</v>
      </c>
    </row>
    <row r="1061" spans="1:25" s="58" customFormat="1" ht="12">
      <c r="A1061" s="56">
        <v>3517</v>
      </c>
      <c r="B1061" s="35">
        <v>3517239740</v>
      </c>
      <c r="C1061" s="37" t="s">
        <v>560</v>
      </c>
      <c r="D1061" s="38">
        <v>0</v>
      </c>
      <c r="E1061" s="38">
        <v>0</v>
      </c>
      <c r="F1061" s="38">
        <v>0</v>
      </c>
      <c r="G1061" s="38">
        <v>0</v>
      </c>
      <c r="H1061" s="38">
        <v>0</v>
      </c>
      <c r="I1061" s="38">
        <v>4</v>
      </c>
      <c r="J1061" s="38">
        <v>0</v>
      </c>
      <c r="K1061" s="57">
        <v>0.156</v>
      </c>
      <c r="L1061" s="38">
        <v>0</v>
      </c>
      <c r="M1061" s="38">
        <v>0</v>
      </c>
      <c r="N1061" s="38">
        <v>0</v>
      </c>
      <c r="O1061" s="38">
        <v>0</v>
      </c>
      <c r="P1061" s="38">
        <v>1</v>
      </c>
      <c r="Q1061" s="38">
        <v>4</v>
      </c>
      <c r="R1061" s="57">
        <v>1.038</v>
      </c>
      <c r="S1061" s="38">
        <v>5</v>
      </c>
      <c r="T1061" s="35"/>
      <c r="U1061" s="35">
        <v>3517</v>
      </c>
      <c r="V1061" s="35">
        <v>239</v>
      </c>
      <c r="W1061" s="35">
        <v>740</v>
      </c>
      <c r="X1061" s="58">
        <v>55335.394684560015</v>
      </c>
      <c r="Y1061" s="58">
        <v>13834</v>
      </c>
    </row>
    <row r="1062" spans="1:25" s="58" customFormat="1" ht="12">
      <c r="A1062" s="56">
        <v>3517</v>
      </c>
      <c r="B1062" s="35">
        <v>3517239760</v>
      </c>
      <c r="C1062" s="37" t="s">
        <v>560</v>
      </c>
      <c r="D1062" s="38">
        <v>0</v>
      </c>
      <c r="E1062" s="38">
        <v>0</v>
      </c>
      <c r="F1062" s="38">
        <v>0</v>
      </c>
      <c r="G1062" s="38">
        <v>0</v>
      </c>
      <c r="H1062" s="38">
        <v>0</v>
      </c>
      <c r="I1062" s="38">
        <v>19</v>
      </c>
      <c r="J1062" s="38">
        <v>0</v>
      </c>
      <c r="K1062" s="57">
        <v>0.74099999999999999</v>
      </c>
      <c r="L1062" s="38">
        <v>0</v>
      </c>
      <c r="M1062" s="38">
        <v>0</v>
      </c>
      <c r="N1062" s="38">
        <v>0</v>
      </c>
      <c r="O1062" s="38">
        <v>0</v>
      </c>
      <c r="P1062" s="38">
        <v>10</v>
      </c>
      <c r="Q1062" s="38">
        <v>19</v>
      </c>
      <c r="R1062" s="57">
        <v>1.038</v>
      </c>
      <c r="S1062" s="38">
        <v>5</v>
      </c>
      <c r="T1062" s="35"/>
      <c r="U1062" s="35">
        <v>3517</v>
      </c>
      <c r="V1062" s="35">
        <v>239</v>
      </c>
      <c r="W1062" s="35">
        <v>760</v>
      </c>
      <c r="X1062" s="58">
        <v>288398.92050666001</v>
      </c>
      <c r="Y1062" s="58">
        <v>15179</v>
      </c>
    </row>
    <row r="1063" spans="1:25" s="58" customFormat="1" ht="12">
      <c r="A1063" s="56">
        <v>3517</v>
      </c>
      <c r="B1063" s="35">
        <v>3517239780</v>
      </c>
      <c r="C1063" s="37" t="s">
        <v>560</v>
      </c>
      <c r="D1063" s="38">
        <v>0</v>
      </c>
      <c r="E1063" s="38">
        <v>0</v>
      </c>
      <c r="F1063" s="38">
        <v>0</v>
      </c>
      <c r="G1063" s="38">
        <v>0</v>
      </c>
      <c r="H1063" s="38">
        <v>0</v>
      </c>
      <c r="I1063" s="38">
        <v>4</v>
      </c>
      <c r="J1063" s="38">
        <v>0</v>
      </c>
      <c r="K1063" s="57">
        <v>0.156</v>
      </c>
      <c r="L1063" s="38">
        <v>0</v>
      </c>
      <c r="M1063" s="38">
        <v>0</v>
      </c>
      <c r="N1063" s="38">
        <v>0</v>
      </c>
      <c r="O1063" s="38">
        <v>0</v>
      </c>
      <c r="P1063" s="38">
        <v>2</v>
      </c>
      <c r="Q1063" s="38">
        <v>4</v>
      </c>
      <c r="R1063" s="57">
        <v>1.038</v>
      </c>
      <c r="S1063" s="38">
        <v>6</v>
      </c>
      <c r="T1063" s="35"/>
      <c r="U1063" s="35">
        <v>3517</v>
      </c>
      <c r="V1063" s="35">
        <v>239</v>
      </c>
      <c r="W1063" s="35">
        <v>780</v>
      </c>
      <c r="X1063" s="58">
        <v>61135.79934456</v>
      </c>
      <c r="Y1063" s="58">
        <v>15284</v>
      </c>
    </row>
    <row r="1064" spans="1:25" s="58" customFormat="1" ht="12">
      <c r="A1064" s="56">
        <v>3518</v>
      </c>
      <c r="B1064" s="35">
        <v>3518149128</v>
      </c>
      <c r="C1064" s="37" t="s">
        <v>569</v>
      </c>
      <c r="D1064" s="38">
        <v>0</v>
      </c>
      <c r="E1064" s="38">
        <v>0</v>
      </c>
      <c r="F1064" s="38">
        <v>0</v>
      </c>
      <c r="G1064" s="38">
        <v>0</v>
      </c>
      <c r="H1064" s="38">
        <v>0</v>
      </c>
      <c r="I1064" s="38">
        <v>21</v>
      </c>
      <c r="J1064" s="38">
        <v>0</v>
      </c>
      <c r="K1064" s="57">
        <v>0.81899999999999995</v>
      </c>
      <c r="L1064" s="38">
        <v>0</v>
      </c>
      <c r="M1064" s="38">
        <v>0</v>
      </c>
      <c r="N1064" s="38">
        <v>0</v>
      </c>
      <c r="O1064" s="38">
        <v>0</v>
      </c>
      <c r="P1064" s="38">
        <v>17</v>
      </c>
      <c r="Q1064" s="38">
        <v>21</v>
      </c>
      <c r="R1064" s="57">
        <v>1</v>
      </c>
      <c r="S1064" s="38">
        <v>10</v>
      </c>
      <c r="T1064" s="35"/>
      <c r="U1064" s="35">
        <v>3518</v>
      </c>
      <c r="V1064" s="35">
        <v>149</v>
      </c>
      <c r="W1064" s="35">
        <v>128</v>
      </c>
      <c r="X1064" s="58">
        <v>368953.55728000001</v>
      </c>
      <c r="Y1064" s="58">
        <v>17569</v>
      </c>
    </row>
    <row r="1065" spans="1:25" s="58" customFormat="1" ht="12">
      <c r="A1065" s="56">
        <v>3518</v>
      </c>
      <c r="B1065" s="35">
        <v>3518149149</v>
      </c>
      <c r="C1065" s="37" t="s">
        <v>569</v>
      </c>
      <c r="D1065" s="38">
        <v>0</v>
      </c>
      <c r="E1065" s="38">
        <v>0</v>
      </c>
      <c r="F1065" s="38">
        <v>0</v>
      </c>
      <c r="G1065" s="38">
        <v>0</v>
      </c>
      <c r="H1065" s="38">
        <v>0</v>
      </c>
      <c r="I1065" s="38">
        <v>88</v>
      </c>
      <c r="J1065" s="38">
        <v>2</v>
      </c>
      <c r="K1065" s="57">
        <v>3.6080000000000001</v>
      </c>
      <c r="L1065" s="38">
        <v>0</v>
      </c>
      <c r="M1065" s="38">
        <v>0</v>
      </c>
      <c r="N1065" s="38">
        <v>0</v>
      </c>
      <c r="O1065" s="38">
        <v>16</v>
      </c>
      <c r="P1065" s="38">
        <v>86</v>
      </c>
      <c r="Q1065" s="38">
        <v>90</v>
      </c>
      <c r="R1065" s="57">
        <v>1</v>
      </c>
      <c r="S1065" s="38">
        <v>12</v>
      </c>
      <c r="T1065" s="35"/>
      <c r="U1065" s="35">
        <v>3518</v>
      </c>
      <c r="V1065" s="35">
        <v>149</v>
      </c>
      <c r="W1065" s="35">
        <v>149</v>
      </c>
      <c r="X1065" s="58">
        <v>1813647.1809599998</v>
      </c>
      <c r="Y1065" s="58">
        <v>20152</v>
      </c>
    </row>
    <row r="1066" spans="1:25" s="58" customFormat="1" ht="12">
      <c r="A1066" s="56">
        <v>3518</v>
      </c>
      <c r="B1066" s="35">
        <v>3518149160</v>
      </c>
      <c r="C1066" s="37" t="s">
        <v>569</v>
      </c>
      <c r="D1066" s="38">
        <v>0</v>
      </c>
      <c r="E1066" s="38">
        <v>0</v>
      </c>
      <c r="F1066" s="38">
        <v>0</v>
      </c>
      <c r="G1066" s="38">
        <v>0</v>
      </c>
      <c r="H1066" s="38">
        <v>0</v>
      </c>
      <c r="I1066" s="38">
        <v>4</v>
      </c>
      <c r="J1066" s="38">
        <v>0</v>
      </c>
      <c r="K1066" s="57">
        <v>0.156</v>
      </c>
      <c r="L1066" s="38">
        <v>0</v>
      </c>
      <c r="M1066" s="38">
        <v>0</v>
      </c>
      <c r="N1066" s="38">
        <v>0</v>
      </c>
      <c r="O1066" s="38">
        <v>0</v>
      </c>
      <c r="P1066" s="38">
        <v>4</v>
      </c>
      <c r="Q1066" s="38">
        <v>4</v>
      </c>
      <c r="R1066" s="57">
        <v>1</v>
      </c>
      <c r="S1066" s="38">
        <v>11</v>
      </c>
      <c r="T1066" s="35"/>
      <c r="U1066" s="35">
        <v>3518</v>
      </c>
      <c r="V1066" s="35">
        <v>149</v>
      </c>
      <c r="W1066" s="35">
        <v>160</v>
      </c>
      <c r="X1066" s="58">
        <v>77281.494719999988</v>
      </c>
      <c r="Y1066" s="58">
        <v>19320</v>
      </c>
    </row>
    <row r="1067" spans="1:25" s="58" customFormat="1" ht="12">
      <c r="A1067" s="56">
        <v>3518</v>
      </c>
      <c r="B1067" s="35">
        <v>3518149181</v>
      </c>
      <c r="C1067" s="37" t="s">
        <v>569</v>
      </c>
      <c r="D1067" s="38">
        <v>0</v>
      </c>
      <c r="E1067" s="38">
        <v>0</v>
      </c>
      <c r="F1067" s="38">
        <v>0</v>
      </c>
      <c r="G1067" s="38">
        <v>0</v>
      </c>
      <c r="H1067" s="38">
        <v>0</v>
      </c>
      <c r="I1067" s="38">
        <v>10</v>
      </c>
      <c r="J1067" s="38">
        <v>0</v>
      </c>
      <c r="K1067" s="57">
        <v>0.39</v>
      </c>
      <c r="L1067" s="38">
        <v>0</v>
      </c>
      <c r="M1067" s="38">
        <v>0</v>
      </c>
      <c r="N1067" s="38">
        <v>0</v>
      </c>
      <c r="O1067" s="38">
        <v>0</v>
      </c>
      <c r="P1067" s="38">
        <v>9</v>
      </c>
      <c r="Q1067" s="38">
        <v>10</v>
      </c>
      <c r="R1067" s="57">
        <v>1</v>
      </c>
      <c r="S1067" s="38">
        <v>10</v>
      </c>
      <c r="T1067" s="35"/>
      <c r="U1067" s="35">
        <v>3518</v>
      </c>
      <c r="V1067" s="35">
        <v>149</v>
      </c>
      <c r="W1067" s="35">
        <v>181</v>
      </c>
      <c r="X1067" s="58">
        <v>181645.37680000003</v>
      </c>
      <c r="Y1067" s="58">
        <v>18165</v>
      </c>
    </row>
  </sheetData>
  <autoFilter ref="A9:Z1067" xr:uid="{E8676F4C-5CC0-4A12-8B9F-48B1ADDC465D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D64AE-C087-447D-84B1-E454A60C0D31}">
  <sheetPr>
    <tabColor theme="8" tint="-0.249977111117893"/>
  </sheetPr>
  <dimension ref="A1:Q1167"/>
  <sheetViews>
    <sheetView showGridLines="0" workbookViewId="0">
      <pane ySplit="9" topLeftCell="A1153" activePane="bottomLeft" state="frozen"/>
      <selection activeCell="A1167" sqref="A1167"/>
      <selection pane="bottomLeft" activeCell="A1167" sqref="A1167"/>
    </sheetView>
  </sheetViews>
  <sheetFormatPr defaultRowHeight="15.5"/>
  <cols>
    <col min="1" max="1" width="5.08984375" style="66" customWidth="1"/>
    <col min="2" max="2" width="10.453125" style="66" customWidth="1"/>
    <col min="3" max="3" width="24.6328125" style="66" customWidth="1"/>
    <col min="4" max="4" width="5.6328125" style="67" customWidth="1"/>
    <col min="5" max="5" width="12.453125" style="66" customWidth="1"/>
    <col min="6" max="6" width="5.08984375" style="67" customWidth="1"/>
    <col min="7" max="7" width="17.36328125" style="66" customWidth="1"/>
    <col min="8" max="8" width="8.90625" style="66" customWidth="1"/>
    <col min="9" max="9" width="0.6328125" style="66" customWidth="1"/>
    <col min="10" max="14" width="9.453125" style="66" customWidth="1"/>
    <col min="15" max="15" width="0.6328125" style="66" customWidth="1"/>
    <col min="16" max="16" width="9.453125" bestFit="1" customWidth="1"/>
  </cols>
  <sheetData>
    <row r="1" spans="1:17" ht="26">
      <c r="A1" s="64" t="s">
        <v>582</v>
      </c>
      <c r="B1" s="61"/>
      <c r="C1" s="62"/>
      <c r="D1" s="61"/>
      <c r="E1" s="61"/>
      <c r="F1" s="61"/>
      <c r="G1" s="62"/>
      <c r="H1" s="62"/>
      <c r="I1" s="62"/>
      <c r="J1" s="63"/>
      <c r="K1" s="63"/>
      <c r="L1" s="63"/>
      <c r="M1" s="63"/>
      <c r="N1" s="63"/>
      <c r="O1" s="63"/>
    </row>
    <row r="2" spans="1:17" ht="26">
      <c r="A2" s="65" t="s">
        <v>583</v>
      </c>
      <c r="B2" s="61"/>
      <c r="C2" s="62"/>
      <c r="D2" s="61"/>
      <c r="E2" s="61"/>
      <c r="F2" s="61"/>
      <c r="G2" s="62"/>
      <c r="H2" s="62"/>
      <c r="I2" s="62"/>
      <c r="J2" s="63"/>
      <c r="K2" s="63"/>
      <c r="L2" s="63"/>
      <c r="M2" s="63"/>
      <c r="N2" s="63"/>
      <c r="O2" s="63"/>
    </row>
    <row r="3" spans="1:17" ht="14.5">
      <c r="A3" s="110" t="s">
        <v>635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7" ht="14.5" hidden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7" ht="14.5" hidden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7" ht="14.5">
      <c r="A6" s="155" t="s">
        <v>468</v>
      </c>
      <c r="B6" s="155">
        <v>1</v>
      </c>
      <c r="C6" s="155">
        <v>2</v>
      </c>
      <c r="D6" s="155">
        <v>3</v>
      </c>
      <c r="E6" s="155">
        <v>4</v>
      </c>
      <c r="F6" s="155">
        <v>5</v>
      </c>
      <c r="G6" s="155">
        <v>6</v>
      </c>
      <c r="H6" s="155">
        <v>7</v>
      </c>
      <c r="I6" s="155">
        <v>8</v>
      </c>
      <c r="J6" s="155">
        <v>9</v>
      </c>
      <c r="K6" s="155">
        <v>10</v>
      </c>
      <c r="L6" s="155">
        <v>11</v>
      </c>
      <c r="M6" s="155">
        <v>12</v>
      </c>
      <c r="N6" s="155">
        <v>13</v>
      </c>
      <c r="O6" s="155">
        <v>13</v>
      </c>
    </row>
    <row r="7" spans="1:17" ht="15" thickBot="1">
      <c r="A7" s="111" t="s">
        <v>584</v>
      </c>
      <c r="B7" s="112"/>
      <c r="C7" s="113"/>
      <c r="D7" s="112"/>
      <c r="E7" s="112"/>
      <c r="F7" s="112"/>
      <c r="G7" s="113"/>
      <c r="H7" s="113"/>
      <c r="I7" s="114"/>
      <c r="J7" s="112" t="s">
        <v>585</v>
      </c>
      <c r="K7" s="112"/>
      <c r="L7" s="112"/>
      <c r="M7" s="112"/>
      <c r="N7" s="112" t="s">
        <v>580</v>
      </c>
      <c r="O7" s="114"/>
    </row>
    <row r="8" spans="1:17" ht="48.5">
      <c r="A8" s="115" t="s">
        <v>571</v>
      </c>
      <c r="B8" s="116" t="s">
        <v>586</v>
      </c>
      <c r="C8" s="117" t="s">
        <v>587</v>
      </c>
      <c r="D8" s="116" t="s">
        <v>573</v>
      </c>
      <c r="E8" s="116" t="s">
        <v>574</v>
      </c>
      <c r="F8" s="116" t="s">
        <v>575</v>
      </c>
      <c r="G8" s="116" t="s">
        <v>588</v>
      </c>
      <c r="H8" s="222" t="s">
        <v>597</v>
      </c>
      <c r="I8" s="156"/>
      <c r="J8" s="115" t="s">
        <v>589</v>
      </c>
      <c r="K8" s="116" t="s">
        <v>590</v>
      </c>
      <c r="L8" s="116" t="s">
        <v>591</v>
      </c>
      <c r="M8" s="116" t="s">
        <v>592</v>
      </c>
      <c r="N8" s="116" t="s">
        <v>593</v>
      </c>
      <c r="O8" s="165"/>
    </row>
    <row r="9" spans="1:17" ht="15" thickBot="1">
      <c r="A9" s="121"/>
      <c r="B9" s="122"/>
      <c r="C9" s="122"/>
      <c r="D9" s="122"/>
      <c r="E9" s="122"/>
      <c r="F9" s="122"/>
      <c r="G9" s="122"/>
      <c r="H9" s="223"/>
      <c r="I9" s="156"/>
      <c r="J9" s="121"/>
      <c r="K9" s="122"/>
      <c r="L9" s="122"/>
      <c r="M9" s="122"/>
      <c r="N9" s="122"/>
      <c r="O9" s="165"/>
      <c r="P9" t="s">
        <v>580</v>
      </c>
    </row>
    <row r="10" spans="1:17" ht="14.5">
      <c r="A10" s="157">
        <v>409</v>
      </c>
      <c r="B10" s="158">
        <v>409201003</v>
      </c>
      <c r="C10" s="159" t="s">
        <v>500</v>
      </c>
      <c r="D10" s="160">
        <v>201</v>
      </c>
      <c r="E10" s="159" t="s">
        <v>226</v>
      </c>
      <c r="F10" s="159">
        <v>3</v>
      </c>
      <c r="G10" s="159" t="s">
        <v>28</v>
      </c>
      <c r="H10" s="224">
        <v>1</v>
      </c>
      <c r="I10" s="129"/>
      <c r="J10" s="161">
        <v>9935</v>
      </c>
      <c r="K10" s="161">
        <v>1345</v>
      </c>
      <c r="L10" s="161">
        <v>0</v>
      </c>
      <c r="M10" s="161">
        <v>1088</v>
      </c>
      <c r="N10" s="161">
        <v>12368</v>
      </c>
      <c r="O10" s="166"/>
      <c r="P10" s="226"/>
      <c r="Q10" s="226"/>
    </row>
    <row r="11" spans="1:17" ht="14.5">
      <c r="A11" s="162">
        <v>409</v>
      </c>
      <c r="B11" s="163">
        <v>409201094</v>
      </c>
      <c r="C11" s="87" t="s">
        <v>500</v>
      </c>
      <c r="D11" s="85">
        <v>201</v>
      </c>
      <c r="E11" s="87" t="s">
        <v>226</v>
      </c>
      <c r="F11" s="87">
        <v>94</v>
      </c>
      <c r="G11" s="87" t="s">
        <v>119</v>
      </c>
      <c r="H11" s="225">
        <v>0.16</v>
      </c>
      <c r="I11" s="129"/>
      <c r="J11" s="161">
        <v>15433</v>
      </c>
      <c r="K11" s="161">
        <v>743</v>
      </c>
      <c r="L11" s="161">
        <v>0</v>
      </c>
      <c r="M11" s="161">
        <v>1088</v>
      </c>
      <c r="N11" s="161">
        <v>17264</v>
      </c>
      <c r="O11" s="166"/>
      <c r="P11" s="226"/>
      <c r="Q11" s="226"/>
    </row>
    <row r="12" spans="1:17" ht="14.5">
      <c r="A12" s="162">
        <v>409</v>
      </c>
      <c r="B12" s="163">
        <v>409201095</v>
      </c>
      <c r="C12" s="87" t="s">
        <v>500</v>
      </c>
      <c r="D12" s="85">
        <v>201</v>
      </c>
      <c r="E12" s="87" t="s">
        <v>226</v>
      </c>
      <c r="F12" s="87">
        <v>95</v>
      </c>
      <c r="G12" s="87" t="s">
        <v>120</v>
      </c>
      <c r="H12" s="225">
        <v>1</v>
      </c>
      <c r="I12" s="129"/>
      <c r="J12" s="161">
        <v>16591</v>
      </c>
      <c r="K12" s="161">
        <v>45</v>
      </c>
      <c r="L12" s="161">
        <v>0</v>
      </c>
      <c r="M12" s="161">
        <v>1088</v>
      </c>
      <c r="N12" s="161">
        <v>17724</v>
      </c>
      <c r="O12" s="166"/>
      <c r="P12" s="226"/>
      <c r="Q12" s="226"/>
    </row>
    <row r="13" spans="1:17" ht="14.5">
      <c r="A13" s="162">
        <v>409</v>
      </c>
      <c r="B13" s="163">
        <v>409201201</v>
      </c>
      <c r="C13" s="87" t="s">
        <v>500</v>
      </c>
      <c r="D13" s="85">
        <v>201</v>
      </c>
      <c r="E13" s="87" t="s">
        <v>226</v>
      </c>
      <c r="F13" s="87">
        <v>201</v>
      </c>
      <c r="G13" s="87" t="s">
        <v>226</v>
      </c>
      <c r="H13" s="225">
        <v>1030.33</v>
      </c>
      <c r="I13" s="129"/>
      <c r="J13" s="161">
        <v>15947</v>
      </c>
      <c r="K13" s="161">
        <v>78</v>
      </c>
      <c r="L13" s="161">
        <v>0</v>
      </c>
      <c r="M13" s="161">
        <v>1088</v>
      </c>
      <c r="N13" s="161">
        <v>17113</v>
      </c>
      <c r="O13" s="166"/>
      <c r="P13" s="226"/>
      <c r="Q13" s="226"/>
    </row>
    <row r="14" spans="1:17" ht="14.5">
      <c r="A14" s="162">
        <v>409</v>
      </c>
      <c r="B14" s="163">
        <v>409201331</v>
      </c>
      <c r="C14" s="87" t="s">
        <v>500</v>
      </c>
      <c r="D14" s="85">
        <v>201</v>
      </c>
      <c r="E14" s="87" t="s">
        <v>226</v>
      </c>
      <c r="F14" s="87">
        <v>331</v>
      </c>
      <c r="G14" s="87" t="s">
        <v>356</v>
      </c>
      <c r="H14" s="225">
        <v>2</v>
      </c>
      <c r="I14" s="129"/>
      <c r="J14" s="161">
        <v>9935</v>
      </c>
      <c r="K14" s="161">
        <v>2230</v>
      </c>
      <c r="L14" s="161">
        <v>0</v>
      </c>
      <c r="M14" s="161">
        <v>1088</v>
      </c>
      <c r="N14" s="161">
        <v>13253</v>
      </c>
      <c r="O14" s="166"/>
      <c r="P14" s="226"/>
      <c r="Q14" s="226"/>
    </row>
    <row r="15" spans="1:17" ht="14.5">
      <c r="A15" s="162">
        <v>410</v>
      </c>
      <c r="B15" s="163">
        <v>410035035</v>
      </c>
      <c r="C15" s="87" t="s">
        <v>501</v>
      </c>
      <c r="D15" s="85">
        <v>35</v>
      </c>
      <c r="E15" s="87" t="s">
        <v>60</v>
      </c>
      <c r="F15" s="87">
        <v>35</v>
      </c>
      <c r="G15" s="87" t="s">
        <v>60</v>
      </c>
      <c r="H15" s="225">
        <v>652.29999999999984</v>
      </c>
      <c r="I15" s="129"/>
      <c r="J15" s="161">
        <v>16888</v>
      </c>
      <c r="K15" s="161">
        <v>7010</v>
      </c>
      <c r="L15" s="161">
        <v>0</v>
      </c>
      <c r="M15" s="161">
        <v>1088</v>
      </c>
      <c r="N15" s="161">
        <v>24986</v>
      </c>
      <c r="O15" s="166"/>
      <c r="P15" s="226"/>
      <c r="Q15" s="226"/>
    </row>
    <row r="16" spans="1:17" ht="14.5">
      <c r="A16" s="162">
        <v>410</v>
      </c>
      <c r="B16" s="163">
        <v>410035044</v>
      </c>
      <c r="C16" s="87" t="s">
        <v>501</v>
      </c>
      <c r="D16" s="85">
        <v>35</v>
      </c>
      <c r="E16" s="87" t="s">
        <v>60</v>
      </c>
      <c r="F16" s="87">
        <v>44</v>
      </c>
      <c r="G16" s="87" t="s">
        <v>69</v>
      </c>
      <c r="H16" s="225">
        <v>1.94</v>
      </c>
      <c r="I16" s="129"/>
      <c r="J16" s="161">
        <v>16273.988402945508</v>
      </c>
      <c r="K16" s="161">
        <v>568</v>
      </c>
      <c r="L16" s="161">
        <v>0</v>
      </c>
      <c r="M16" s="161">
        <v>1088</v>
      </c>
      <c r="N16" s="161">
        <v>17929.988402945506</v>
      </c>
      <c r="O16" s="166"/>
      <c r="P16" s="226"/>
      <c r="Q16" s="226"/>
    </row>
    <row r="17" spans="1:17" ht="14.5">
      <c r="A17" s="162">
        <v>410</v>
      </c>
      <c r="B17" s="163">
        <v>410035049</v>
      </c>
      <c r="C17" s="87" t="s">
        <v>501</v>
      </c>
      <c r="D17" s="85">
        <v>35</v>
      </c>
      <c r="E17" s="87" t="s">
        <v>60</v>
      </c>
      <c r="F17" s="87">
        <v>49</v>
      </c>
      <c r="G17" s="87" t="s">
        <v>74</v>
      </c>
      <c r="H17" s="225">
        <v>1</v>
      </c>
      <c r="I17" s="129"/>
      <c r="J17" s="161">
        <v>14975.444120746395</v>
      </c>
      <c r="K17" s="161">
        <v>18919</v>
      </c>
      <c r="L17" s="161">
        <v>0</v>
      </c>
      <c r="M17" s="161">
        <v>1088</v>
      </c>
      <c r="N17" s="161">
        <v>34982.444120746397</v>
      </c>
      <c r="O17" s="166"/>
      <c r="P17" s="226"/>
      <c r="Q17" s="226"/>
    </row>
    <row r="18" spans="1:17" ht="14.5">
      <c r="A18" s="162">
        <v>410</v>
      </c>
      <c r="B18" s="163">
        <v>410035057</v>
      </c>
      <c r="C18" s="87" t="s">
        <v>501</v>
      </c>
      <c r="D18" s="85">
        <v>35</v>
      </c>
      <c r="E18" s="87" t="s">
        <v>60</v>
      </c>
      <c r="F18" s="87">
        <v>57</v>
      </c>
      <c r="G18" s="87" t="s">
        <v>82</v>
      </c>
      <c r="H18" s="225">
        <v>326.00999999999988</v>
      </c>
      <c r="I18" s="129"/>
      <c r="J18" s="161">
        <v>17561</v>
      </c>
      <c r="K18" s="161">
        <v>381</v>
      </c>
      <c r="L18" s="161">
        <v>0</v>
      </c>
      <c r="M18" s="161">
        <v>1088</v>
      </c>
      <c r="N18" s="161">
        <v>19030</v>
      </c>
      <c r="O18" s="166"/>
      <c r="P18" s="226"/>
      <c r="Q18" s="226"/>
    </row>
    <row r="19" spans="1:17" ht="14.5">
      <c r="A19" s="162">
        <v>410</v>
      </c>
      <c r="B19" s="163">
        <v>410035093</v>
      </c>
      <c r="C19" s="87" t="s">
        <v>501</v>
      </c>
      <c r="D19" s="85">
        <v>35</v>
      </c>
      <c r="E19" s="87" t="s">
        <v>60</v>
      </c>
      <c r="F19" s="87">
        <v>93</v>
      </c>
      <c r="G19" s="87" t="s">
        <v>118</v>
      </c>
      <c r="H19" s="225">
        <v>16.560000000000002</v>
      </c>
      <c r="I19" s="129"/>
      <c r="J19" s="161">
        <v>18045</v>
      </c>
      <c r="K19" s="161">
        <v>233</v>
      </c>
      <c r="L19" s="161">
        <v>0</v>
      </c>
      <c r="M19" s="161">
        <v>1088</v>
      </c>
      <c r="N19" s="161">
        <v>19366</v>
      </c>
      <c r="O19" s="166"/>
      <c r="P19" s="226"/>
      <c r="Q19" s="226"/>
    </row>
    <row r="20" spans="1:17" ht="14.5">
      <c r="A20" s="162">
        <v>410</v>
      </c>
      <c r="B20" s="163">
        <v>410035160</v>
      </c>
      <c r="C20" s="87" t="s">
        <v>501</v>
      </c>
      <c r="D20" s="85">
        <v>35</v>
      </c>
      <c r="E20" s="87" t="s">
        <v>60</v>
      </c>
      <c r="F20" s="87">
        <v>160</v>
      </c>
      <c r="G20" s="87" t="s">
        <v>185</v>
      </c>
      <c r="H20" s="225">
        <v>3</v>
      </c>
      <c r="I20" s="129"/>
      <c r="J20" s="161">
        <v>19084</v>
      </c>
      <c r="K20" s="161">
        <v>40</v>
      </c>
      <c r="L20" s="161">
        <v>0</v>
      </c>
      <c r="M20" s="161">
        <v>1088</v>
      </c>
      <c r="N20" s="161">
        <v>20212</v>
      </c>
      <c r="O20" s="166"/>
      <c r="P20" s="226"/>
      <c r="Q20" s="226"/>
    </row>
    <row r="21" spans="1:17" ht="14.5">
      <c r="A21" s="162">
        <v>410</v>
      </c>
      <c r="B21" s="163">
        <v>410035163</v>
      </c>
      <c r="C21" s="87" t="s">
        <v>501</v>
      </c>
      <c r="D21" s="85">
        <v>35</v>
      </c>
      <c r="E21" s="87" t="s">
        <v>60</v>
      </c>
      <c r="F21" s="87">
        <v>163</v>
      </c>
      <c r="G21" s="87" t="s">
        <v>188</v>
      </c>
      <c r="H21" s="225">
        <v>33.019999999999996</v>
      </c>
      <c r="I21" s="129"/>
      <c r="J21" s="161">
        <v>16603</v>
      </c>
      <c r="K21" s="161">
        <v>110</v>
      </c>
      <c r="L21" s="161">
        <v>0</v>
      </c>
      <c r="M21" s="161">
        <v>1088</v>
      </c>
      <c r="N21" s="161">
        <v>17801</v>
      </c>
      <c r="O21" s="166"/>
      <c r="P21" s="226"/>
      <c r="Q21" s="226"/>
    </row>
    <row r="22" spans="1:17" ht="14.5">
      <c r="A22" s="162">
        <v>410</v>
      </c>
      <c r="B22" s="163">
        <v>410035165</v>
      </c>
      <c r="C22" s="87" t="s">
        <v>501</v>
      </c>
      <c r="D22" s="85">
        <v>35</v>
      </c>
      <c r="E22" s="87" t="s">
        <v>60</v>
      </c>
      <c r="F22" s="87">
        <v>165</v>
      </c>
      <c r="G22" s="87" t="s">
        <v>190</v>
      </c>
      <c r="H22" s="225">
        <v>6.59</v>
      </c>
      <c r="I22" s="129"/>
      <c r="J22" s="161">
        <v>15017</v>
      </c>
      <c r="K22" s="161">
        <v>0</v>
      </c>
      <c r="L22" s="161">
        <v>0</v>
      </c>
      <c r="M22" s="161">
        <v>1088</v>
      </c>
      <c r="N22" s="161">
        <v>16105</v>
      </c>
      <c r="O22" s="166"/>
      <c r="P22" s="226"/>
      <c r="Q22" s="226"/>
    </row>
    <row r="23" spans="1:17" ht="14.5">
      <c r="A23" s="162">
        <v>410</v>
      </c>
      <c r="B23" s="163">
        <v>410035176</v>
      </c>
      <c r="C23" s="87" t="s">
        <v>501</v>
      </c>
      <c r="D23" s="85">
        <v>35</v>
      </c>
      <c r="E23" s="87" t="s">
        <v>60</v>
      </c>
      <c r="F23" s="87">
        <v>176</v>
      </c>
      <c r="G23" s="87" t="s">
        <v>201</v>
      </c>
      <c r="H23" s="225">
        <v>0.94</v>
      </c>
      <c r="I23" s="129"/>
      <c r="J23" s="161">
        <v>14579.208574859711</v>
      </c>
      <c r="K23" s="161">
        <v>4958</v>
      </c>
      <c r="L23" s="161">
        <v>0</v>
      </c>
      <c r="M23" s="161">
        <v>1088</v>
      </c>
      <c r="N23" s="161">
        <v>20625.208574859709</v>
      </c>
      <c r="O23" s="166"/>
      <c r="P23" s="226"/>
      <c r="Q23" s="226"/>
    </row>
    <row r="24" spans="1:17" ht="14.5">
      <c r="A24" s="162">
        <v>410</v>
      </c>
      <c r="B24" s="163">
        <v>410035229</v>
      </c>
      <c r="C24" s="87" t="s">
        <v>501</v>
      </c>
      <c r="D24" s="85">
        <v>35</v>
      </c>
      <c r="E24" s="87" t="s">
        <v>60</v>
      </c>
      <c r="F24" s="87">
        <v>229</v>
      </c>
      <c r="G24" s="87" t="s">
        <v>254</v>
      </c>
      <c r="H24" s="225">
        <v>1.98</v>
      </c>
      <c r="I24" s="129"/>
      <c r="J24" s="161">
        <v>14061.217885521883</v>
      </c>
      <c r="K24" s="161">
        <v>1059</v>
      </c>
      <c r="L24" s="161">
        <v>0</v>
      </c>
      <c r="M24" s="161">
        <v>1088</v>
      </c>
      <c r="N24" s="161">
        <v>16208.217885521883</v>
      </c>
      <c r="O24" s="166"/>
      <c r="P24" s="226"/>
      <c r="Q24" s="226"/>
    </row>
    <row r="25" spans="1:17" ht="14.5">
      <c r="A25" s="162">
        <v>410</v>
      </c>
      <c r="B25" s="163">
        <v>410035244</v>
      </c>
      <c r="C25" s="87" t="s">
        <v>501</v>
      </c>
      <c r="D25" s="85">
        <v>35</v>
      </c>
      <c r="E25" s="87" t="s">
        <v>60</v>
      </c>
      <c r="F25" s="87">
        <v>244</v>
      </c>
      <c r="G25" s="87" t="s">
        <v>269</v>
      </c>
      <c r="H25" s="225">
        <v>1.53</v>
      </c>
      <c r="I25" s="129"/>
      <c r="J25" s="161">
        <v>18742</v>
      </c>
      <c r="K25" s="161">
        <v>5335</v>
      </c>
      <c r="L25" s="161">
        <v>0</v>
      </c>
      <c r="M25" s="161">
        <v>1088</v>
      </c>
      <c r="N25" s="161">
        <v>25165</v>
      </c>
      <c r="O25" s="166"/>
      <c r="P25" s="226"/>
      <c r="Q25" s="226"/>
    </row>
    <row r="26" spans="1:17" ht="14.5">
      <c r="A26" s="162">
        <v>410</v>
      </c>
      <c r="B26" s="163">
        <v>410035248</v>
      </c>
      <c r="C26" s="87" t="s">
        <v>501</v>
      </c>
      <c r="D26" s="85">
        <v>35</v>
      </c>
      <c r="E26" s="87" t="s">
        <v>60</v>
      </c>
      <c r="F26" s="87">
        <v>248</v>
      </c>
      <c r="G26" s="87" t="s">
        <v>273</v>
      </c>
      <c r="H26" s="225">
        <v>73.61</v>
      </c>
      <c r="I26" s="129"/>
      <c r="J26" s="161">
        <v>16290</v>
      </c>
      <c r="K26" s="161">
        <v>1074</v>
      </c>
      <c r="L26" s="161">
        <v>0</v>
      </c>
      <c r="M26" s="161">
        <v>1088</v>
      </c>
      <c r="N26" s="161">
        <v>18452</v>
      </c>
      <c r="O26" s="166"/>
      <c r="P26" s="226"/>
      <c r="Q26" s="226"/>
    </row>
    <row r="27" spans="1:17" ht="14.5">
      <c r="A27" s="162">
        <v>410</v>
      </c>
      <c r="B27" s="163">
        <v>410035262</v>
      </c>
      <c r="C27" s="87" t="s">
        <v>501</v>
      </c>
      <c r="D27" s="85">
        <v>35</v>
      </c>
      <c r="E27" s="87" t="s">
        <v>60</v>
      </c>
      <c r="F27" s="87">
        <v>262</v>
      </c>
      <c r="G27" s="87" t="s">
        <v>287</v>
      </c>
      <c r="H27" s="225">
        <v>3.94</v>
      </c>
      <c r="I27" s="129"/>
      <c r="J27" s="161">
        <v>19135</v>
      </c>
      <c r="K27" s="161">
        <v>3817</v>
      </c>
      <c r="L27" s="161">
        <v>0</v>
      </c>
      <c r="M27" s="161">
        <v>1088</v>
      </c>
      <c r="N27" s="161">
        <v>24040</v>
      </c>
      <c r="O27" s="166"/>
      <c r="P27" s="226"/>
      <c r="Q27" s="226"/>
    </row>
    <row r="28" spans="1:17" ht="14.5">
      <c r="A28" s="162">
        <v>410</v>
      </c>
      <c r="B28" s="163">
        <v>410035346</v>
      </c>
      <c r="C28" s="87" t="s">
        <v>501</v>
      </c>
      <c r="D28" s="85">
        <v>35</v>
      </c>
      <c r="E28" s="87" t="s">
        <v>60</v>
      </c>
      <c r="F28" s="87">
        <v>346</v>
      </c>
      <c r="G28" s="87" t="s">
        <v>371</v>
      </c>
      <c r="H28" s="225">
        <v>13.24</v>
      </c>
      <c r="I28" s="129"/>
      <c r="J28" s="161">
        <v>14788</v>
      </c>
      <c r="K28" s="161">
        <v>1452</v>
      </c>
      <c r="L28" s="161">
        <v>0</v>
      </c>
      <c r="M28" s="161">
        <v>1088</v>
      </c>
      <c r="N28" s="161">
        <v>17328</v>
      </c>
      <c r="O28" s="166"/>
      <c r="P28" s="226"/>
      <c r="Q28" s="226"/>
    </row>
    <row r="29" spans="1:17" ht="14.5">
      <c r="A29" s="162">
        <v>410</v>
      </c>
      <c r="B29" s="163">
        <v>410057035</v>
      </c>
      <c r="C29" s="87" t="s">
        <v>501</v>
      </c>
      <c r="D29" s="85">
        <v>57</v>
      </c>
      <c r="E29" s="87" t="s">
        <v>82</v>
      </c>
      <c r="F29" s="87">
        <v>35</v>
      </c>
      <c r="G29" s="87" t="s">
        <v>60</v>
      </c>
      <c r="H29" s="225">
        <v>8.69</v>
      </c>
      <c r="I29" s="129"/>
      <c r="J29" s="161">
        <v>14694</v>
      </c>
      <c r="K29" s="161">
        <v>6099</v>
      </c>
      <c r="L29" s="161">
        <v>0</v>
      </c>
      <c r="M29" s="161">
        <v>1088</v>
      </c>
      <c r="N29" s="161">
        <v>21881</v>
      </c>
      <c r="O29" s="166"/>
      <c r="P29" s="226"/>
      <c r="Q29" s="226"/>
    </row>
    <row r="30" spans="1:17" ht="14.5">
      <c r="A30" s="162">
        <v>410</v>
      </c>
      <c r="B30" s="163">
        <v>410057057</v>
      </c>
      <c r="C30" s="87" t="s">
        <v>501</v>
      </c>
      <c r="D30" s="85">
        <v>57</v>
      </c>
      <c r="E30" s="87" t="s">
        <v>82</v>
      </c>
      <c r="F30" s="87">
        <v>57</v>
      </c>
      <c r="G30" s="87" t="s">
        <v>82</v>
      </c>
      <c r="H30" s="225">
        <v>193.15</v>
      </c>
      <c r="I30" s="129"/>
      <c r="J30" s="161">
        <v>15492</v>
      </c>
      <c r="K30" s="161">
        <v>336</v>
      </c>
      <c r="L30" s="161">
        <v>0</v>
      </c>
      <c r="M30" s="161">
        <v>1088</v>
      </c>
      <c r="N30" s="161">
        <v>16916</v>
      </c>
      <c r="O30" s="166"/>
      <c r="P30" s="226"/>
      <c r="Q30" s="226"/>
    </row>
    <row r="31" spans="1:17" ht="14.5">
      <c r="A31" s="162">
        <v>410</v>
      </c>
      <c r="B31" s="163">
        <v>410057093</v>
      </c>
      <c r="C31" s="87" t="s">
        <v>501</v>
      </c>
      <c r="D31" s="85">
        <v>57</v>
      </c>
      <c r="E31" s="87" t="s">
        <v>82</v>
      </c>
      <c r="F31" s="87">
        <v>93</v>
      </c>
      <c r="G31" s="87" t="s">
        <v>118</v>
      </c>
      <c r="H31" s="225">
        <v>7.2</v>
      </c>
      <c r="I31" s="129"/>
      <c r="J31" s="161">
        <v>15448</v>
      </c>
      <c r="K31" s="161">
        <v>199</v>
      </c>
      <c r="L31" s="161">
        <v>0</v>
      </c>
      <c r="M31" s="161">
        <v>1088</v>
      </c>
      <c r="N31" s="161">
        <v>16735</v>
      </c>
      <c r="O31" s="166"/>
      <c r="P31" s="226"/>
      <c r="Q31" s="226"/>
    </row>
    <row r="32" spans="1:17" ht="14.5">
      <c r="A32" s="162">
        <v>410</v>
      </c>
      <c r="B32" s="163">
        <v>410057163</v>
      </c>
      <c r="C32" s="87" t="s">
        <v>501</v>
      </c>
      <c r="D32" s="85">
        <v>57</v>
      </c>
      <c r="E32" s="87" t="s">
        <v>82</v>
      </c>
      <c r="F32" s="87">
        <v>163</v>
      </c>
      <c r="G32" s="87" t="s">
        <v>188</v>
      </c>
      <c r="H32" s="225">
        <v>2</v>
      </c>
      <c r="I32" s="129"/>
      <c r="J32" s="161">
        <v>14848</v>
      </c>
      <c r="K32" s="161">
        <v>98</v>
      </c>
      <c r="L32" s="161">
        <v>0</v>
      </c>
      <c r="M32" s="161">
        <v>1088</v>
      </c>
      <c r="N32" s="161">
        <v>16034</v>
      </c>
      <c r="O32" s="166"/>
      <c r="P32" s="226"/>
      <c r="Q32" s="226"/>
    </row>
    <row r="33" spans="1:17" ht="14.5">
      <c r="A33" s="162">
        <v>410</v>
      </c>
      <c r="B33" s="163">
        <v>410057229</v>
      </c>
      <c r="C33" s="87" t="s">
        <v>501</v>
      </c>
      <c r="D33" s="85">
        <v>57</v>
      </c>
      <c r="E33" s="87" t="s">
        <v>82</v>
      </c>
      <c r="F33" s="87">
        <v>229</v>
      </c>
      <c r="G33" s="87" t="s">
        <v>254</v>
      </c>
      <c r="H33" s="225">
        <v>0.52</v>
      </c>
      <c r="I33" s="129"/>
      <c r="J33" s="161">
        <v>14061.217885521883</v>
      </c>
      <c r="K33" s="161">
        <v>1059</v>
      </c>
      <c r="L33" s="161">
        <v>0</v>
      </c>
      <c r="M33" s="161">
        <v>1088</v>
      </c>
      <c r="N33" s="161">
        <v>16208.217885521883</v>
      </c>
      <c r="O33" s="166"/>
      <c r="P33" s="226"/>
      <c r="Q33" s="226"/>
    </row>
    <row r="34" spans="1:17" ht="14.5">
      <c r="A34" s="162">
        <v>410</v>
      </c>
      <c r="B34" s="163">
        <v>410057248</v>
      </c>
      <c r="C34" s="87" t="s">
        <v>501</v>
      </c>
      <c r="D34" s="85">
        <v>57</v>
      </c>
      <c r="E34" s="87" t="s">
        <v>82</v>
      </c>
      <c r="F34" s="87">
        <v>248</v>
      </c>
      <c r="G34" s="87" t="s">
        <v>273</v>
      </c>
      <c r="H34" s="225">
        <v>18.23</v>
      </c>
      <c r="I34" s="129"/>
      <c r="J34" s="161">
        <v>14294</v>
      </c>
      <c r="K34" s="161">
        <v>942</v>
      </c>
      <c r="L34" s="161">
        <v>0</v>
      </c>
      <c r="M34" s="161">
        <v>1088</v>
      </c>
      <c r="N34" s="161">
        <v>16324</v>
      </c>
      <c r="O34" s="166"/>
      <c r="P34" s="226"/>
      <c r="Q34" s="226"/>
    </row>
    <row r="35" spans="1:17" ht="14.5">
      <c r="A35" s="162">
        <v>410</v>
      </c>
      <c r="B35" s="163">
        <v>410057262</v>
      </c>
      <c r="C35" s="87" t="s">
        <v>501</v>
      </c>
      <c r="D35" s="85">
        <v>57</v>
      </c>
      <c r="E35" s="87" t="s">
        <v>82</v>
      </c>
      <c r="F35" s="87">
        <v>262</v>
      </c>
      <c r="G35" s="87" t="s">
        <v>287</v>
      </c>
      <c r="H35" s="225">
        <v>1</v>
      </c>
      <c r="I35" s="129"/>
      <c r="J35" s="161">
        <v>18861</v>
      </c>
      <c r="K35" s="161">
        <v>3762</v>
      </c>
      <c r="L35" s="161">
        <v>0</v>
      </c>
      <c r="M35" s="161">
        <v>1088</v>
      </c>
      <c r="N35" s="161">
        <v>23711</v>
      </c>
      <c r="O35" s="166"/>
      <c r="P35" s="226"/>
      <c r="Q35" s="226"/>
    </row>
    <row r="36" spans="1:17" ht="14.5">
      <c r="A36" s="162">
        <v>412</v>
      </c>
      <c r="B36" s="163">
        <v>412035035</v>
      </c>
      <c r="C36" s="87" t="s">
        <v>502</v>
      </c>
      <c r="D36" s="85">
        <v>35</v>
      </c>
      <c r="E36" s="87" t="s">
        <v>60</v>
      </c>
      <c r="F36" s="87">
        <v>35</v>
      </c>
      <c r="G36" s="87" t="s">
        <v>60</v>
      </c>
      <c r="H36" s="225">
        <v>434.38999999999987</v>
      </c>
      <c r="I36" s="129"/>
      <c r="J36" s="161">
        <v>16285</v>
      </c>
      <c r="K36" s="161">
        <v>6759</v>
      </c>
      <c r="L36" s="161">
        <v>0</v>
      </c>
      <c r="M36" s="161">
        <v>1088</v>
      </c>
      <c r="N36" s="161">
        <v>24132</v>
      </c>
      <c r="O36" s="166"/>
      <c r="P36" s="226"/>
      <c r="Q36" s="226"/>
    </row>
    <row r="37" spans="1:17" ht="14.5">
      <c r="A37" s="162">
        <v>412</v>
      </c>
      <c r="B37" s="163">
        <v>412035044</v>
      </c>
      <c r="C37" s="87" t="s">
        <v>502</v>
      </c>
      <c r="D37" s="85">
        <v>35</v>
      </c>
      <c r="E37" s="87" t="s">
        <v>60</v>
      </c>
      <c r="F37" s="87">
        <v>44</v>
      </c>
      <c r="G37" s="87" t="s">
        <v>69</v>
      </c>
      <c r="H37" s="225">
        <v>13.54</v>
      </c>
      <c r="I37" s="129"/>
      <c r="J37" s="161">
        <v>12886</v>
      </c>
      <c r="K37" s="161">
        <v>449</v>
      </c>
      <c r="L37" s="161">
        <v>0</v>
      </c>
      <c r="M37" s="161">
        <v>1088</v>
      </c>
      <c r="N37" s="161">
        <v>14423</v>
      </c>
      <c r="O37" s="166"/>
      <c r="P37" s="226"/>
      <c r="Q37" s="226"/>
    </row>
    <row r="38" spans="1:17" ht="14.5">
      <c r="A38" s="162">
        <v>412</v>
      </c>
      <c r="B38" s="163">
        <v>412035189</v>
      </c>
      <c r="C38" s="87" t="s">
        <v>502</v>
      </c>
      <c r="D38" s="85">
        <v>35</v>
      </c>
      <c r="E38" s="87" t="s">
        <v>60</v>
      </c>
      <c r="F38" s="87">
        <v>189</v>
      </c>
      <c r="G38" s="87" t="s">
        <v>214</v>
      </c>
      <c r="H38" s="225">
        <v>2</v>
      </c>
      <c r="I38" s="129"/>
      <c r="J38" s="161">
        <v>11876.535469617698</v>
      </c>
      <c r="K38" s="161">
        <v>4100</v>
      </c>
      <c r="L38" s="161">
        <v>0</v>
      </c>
      <c r="M38" s="161">
        <v>1088</v>
      </c>
      <c r="N38" s="161">
        <v>17064.535469617698</v>
      </c>
      <c r="O38" s="166"/>
      <c r="P38" s="226"/>
      <c r="Q38" s="226"/>
    </row>
    <row r="39" spans="1:17" ht="14.5">
      <c r="A39" s="162">
        <v>412</v>
      </c>
      <c r="B39" s="163">
        <v>412035218</v>
      </c>
      <c r="C39" s="87" t="s">
        <v>502</v>
      </c>
      <c r="D39" s="85">
        <v>35</v>
      </c>
      <c r="E39" s="87" t="s">
        <v>60</v>
      </c>
      <c r="F39" s="87">
        <v>218</v>
      </c>
      <c r="G39" s="87" t="s">
        <v>243</v>
      </c>
      <c r="H39" s="225">
        <v>1</v>
      </c>
      <c r="I39" s="129"/>
      <c r="J39" s="161">
        <v>12338.604342521465</v>
      </c>
      <c r="K39" s="161">
        <v>5360</v>
      </c>
      <c r="L39" s="161">
        <v>0</v>
      </c>
      <c r="M39" s="161">
        <v>1088</v>
      </c>
      <c r="N39" s="161">
        <v>18786.604342521467</v>
      </c>
      <c r="O39" s="166"/>
      <c r="P39" s="226"/>
      <c r="Q39" s="226"/>
    </row>
    <row r="40" spans="1:17" ht="14.5">
      <c r="A40" s="162">
        <v>412</v>
      </c>
      <c r="B40" s="163">
        <v>412035220</v>
      </c>
      <c r="C40" s="87" t="s">
        <v>502</v>
      </c>
      <c r="D40" s="85">
        <v>35</v>
      </c>
      <c r="E40" s="87" t="s">
        <v>60</v>
      </c>
      <c r="F40" s="87">
        <v>220</v>
      </c>
      <c r="G40" s="87" t="s">
        <v>245</v>
      </c>
      <c r="H40" s="225">
        <v>3.81</v>
      </c>
      <c r="I40" s="129"/>
      <c r="J40" s="161">
        <v>15407</v>
      </c>
      <c r="K40" s="161">
        <v>5822</v>
      </c>
      <c r="L40" s="161">
        <v>0</v>
      </c>
      <c r="M40" s="161">
        <v>1088</v>
      </c>
      <c r="N40" s="161">
        <v>22317</v>
      </c>
      <c r="O40" s="166"/>
      <c r="P40" s="226"/>
      <c r="Q40" s="226"/>
    </row>
    <row r="41" spans="1:17" ht="14.5">
      <c r="A41" s="162">
        <v>412</v>
      </c>
      <c r="B41" s="163">
        <v>412035243</v>
      </c>
      <c r="C41" s="87" t="s">
        <v>502</v>
      </c>
      <c r="D41" s="85">
        <v>35</v>
      </c>
      <c r="E41" s="87" t="s">
        <v>60</v>
      </c>
      <c r="F41" s="87">
        <v>243</v>
      </c>
      <c r="G41" s="87" t="s">
        <v>268</v>
      </c>
      <c r="H41" s="225">
        <v>2</v>
      </c>
      <c r="I41" s="129"/>
      <c r="J41" s="161">
        <v>10434</v>
      </c>
      <c r="K41" s="161">
        <v>1487</v>
      </c>
      <c r="L41" s="161">
        <v>0</v>
      </c>
      <c r="M41" s="161">
        <v>1088</v>
      </c>
      <c r="N41" s="161">
        <v>13009</v>
      </c>
      <c r="O41" s="166"/>
      <c r="P41" s="226"/>
      <c r="Q41" s="226"/>
    </row>
    <row r="42" spans="1:17" ht="14.5">
      <c r="A42" s="162">
        <v>412</v>
      </c>
      <c r="B42" s="163">
        <v>412035244</v>
      </c>
      <c r="C42" s="87" t="s">
        <v>502</v>
      </c>
      <c r="D42" s="85">
        <v>35</v>
      </c>
      <c r="E42" s="87" t="s">
        <v>60</v>
      </c>
      <c r="F42" s="87">
        <v>244</v>
      </c>
      <c r="G42" s="87" t="s">
        <v>269</v>
      </c>
      <c r="H42" s="225">
        <v>5.18</v>
      </c>
      <c r="I42" s="129"/>
      <c r="J42" s="161">
        <v>15447</v>
      </c>
      <c r="K42" s="161">
        <v>4397</v>
      </c>
      <c r="L42" s="161">
        <v>0</v>
      </c>
      <c r="M42" s="161">
        <v>1088</v>
      </c>
      <c r="N42" s="161">
        <v>20932</v>
      </c>
      <c r="O42" s="166"/>
      <c r="P42" s="226"/>
      <c r="Q42" s="226"/>
    </row>
    <row r="43" spans="1:17" ht="14.5">
      <c r="A43" s="162">
        <v>412</v>
      </c>
      <c r="B43" s="163">
        <v>412035285</v>
      </c>
      <c r="C43" s="87" t="s">
        <v>502</v>
      </c>
      <c r="D43" s="85">
        <v>35</v>
      </c>
      <c r="E43" s="87" t="s">
        <v>60</v>
      </c>
      <c r="F43" s="87">
        <v>285</v>
      </c>
      <c r="G43" s="87" t="s">
        <v>310</v>
      </c>
      <c r="H43" s="225">
        <v>3</v>
      </c>
      <c r="I43" s="129"/>
      <c r="J43" s="161">
        <v>13683</v>
      </c>
      <c r="K43" s="161">
        <v>3297</v>
      </c>
      <c r="L43" s="161">
        <v>0</v>
      </c>
      <c r="M43" s="161">
        <v>1088</v>
      </c>
      <c r="N43" s="161">
        <v>18068</v>
      </c>
      <c r="O43" s="166"/>
      <c r="P43" s="226"/>
      <c r="Q43" s="226"/>
    </row>
    <row r="44" spans="1:17" ht="14.5">
      <c r="A44" s="162">
        <v>412</v>
      </c>
      <c r="B44" s="163">
        <v>412035293</v>
      </c>
      <c r="C44" s="87" t="s">
        <v>502</v>
      </c>
      <c r="D44" s="85">
        <v>35</v>
      </c>
      <c r="E44" s="87" t="s">
        <v>60</v>
      </c>
      <c r="F44" s="87">
        <v>293</v>
      </c>
      <c r="G44" s="87" t="s">
        <v>318</v>
      </c>
      <c r="H44" s="225">
        <v>1</v>
      </c>
      <c r="I44" s="129"/>
      <c r="J44" s="161">
        <v>10434</v>
      </c>
      <c r="K44" s="161">
        <v>282</v>
      </c>
      <c r="L44" s="161">
        <v>0</v>
      </c>
      <c r="M44" s="161">
        <v>1088</v>
      </c>
      <c r="N44" s="161">
        <v>11804</v>
      </c>
      <c r="O44" s="166"/>
      <c r="P44" s="226"/>
      <c r="Q44" s="226"/>
    </row>
    <row r="45" spans="1:17" ht="14.5">
      <c r="A45" s="162">
        <v>412</v>
      </c>
      <c r="B45" s="163">
        <v>412035307</v>
      </c>
      <c r="C45" s="87" t="s">
        <v>502</v>
      </c>
      <c r="D45" s="85">
        <v>35</v>
      </c>
      <c r="E45" s="87" t="s">
        <v>60</v>
      </c>
      <c r="F45" s="87">
        <v>307</v>
      </c>
      <c r="G45" s="87" t="s">
        <v>332</v>
      </c>
      <c r="H45" s="225">
        <v>1.43</v>
      </c>
      <c r="I45" s="129"/>
      <c r="J45" s="161">
        <v>12004</v>
      </c>
      <c r="K45" s="161">
        <v>5021</v>
      </c>
      <c r="L45" s="161">
        <v>0</v>
      </c>
      <c r="M45" s="161">
        <v>1088</v>
      </c>
      <c r="N45" s="161">
        <v>18113</v>
      </c>
      <c r="O45" s="166"/>
      <c r="P45" s="226"/>
      <c r="Q45" s="226"/>
    </row>
    <row r="46" spans="1:17" ht="14.5">
      <c r="A46" s="162">
        <v>413</v>
      </c>
      <c r="B46" s="163">
        <v>413114061</v>
      </c>
      <c r="C46" s="87" t="s">
        <v>503</v>
      </c>
      <c r="D46" s="85">
        <v>114</v>
      </c>
      <c r="E46" s="87" t="s">
        <v>139</v>
      </c>
      <c r="F46" s="87">
        <v>61</v>
      </c>
      <c r="G46" s="87" t="s">
        <v>86</v>
      </c>
      <c r="H46" s="225">
        <v>0.77</v>
      </c>
      <c r="I46" s="129"/>
      <c r="J46" s="161">
        <v>15675.290263815607</v>
      </c>
      <c r="K46" s="161">
        <v>664</v>
      </c>
      <c r="L46" s="161">
        <v>0</v>
      </c>
      <c r="M46" s="161">
        <v>1088</v>
      </c>
      <c r="N46" s="161">
        <v>17427.290263815608</v>
      </c>
      <c r="O46" s="166"/>
      <c r="P46" s="226"/>
      <c r="Q46" s="226"/>
    </row>
    <row r="47" spans="1:17" ht="14.5">
      <c r="A47" s="162">
        <v>413</v>
      </c>
      <c r="B47" s="163">
        <v>413114091</v>
      </c>
      <c r="C47" s="87" t="s">
        <v>503</v>
      </c>
      <c r="D47" s="85">
        <v>114</v>
      </c>
      <c r="E47" s="87" t="s">
        <v>139</v>
      </c>
      <c r="F47" s="87">
        <v>91</v>
      </c>
      <c r="G47" s="87" t="s">
        <v>116</v>
      </c>
      <c r="H47" s="225">
        <v>1</v>
      </c>
      <c r="I47" s="129"/>
      <c r="J47" s="161">
        <v>11611</v>
      </c>
      <c r="K47" s="161">
        <v>10026</v>
      </c>
      <c r="L47" s="161">
        <v>0</v>
      </c>
      <c r="M47" s="161">
        <v>1088</v>
      </c>
      <c r="N47" s="161">
        <v>22725</v>
      </c>
      <c r="O47" s="166"/>
      <c r="P47" s="226"/>
      <c r="Q47" s="226"/>
    </row>
    <row r="48" spans="1:17" ht="14.5">
      <c r="A48" s="162">
        <v>413</v>
      </c>
      <c r="B48" s="163">
        <v>413114114</v>
      </c>
      <c r="C48" s="87" t="s">
        <v>503</v>
      </c>
      <c r="D48" s="85">
        <v>114</v>
      </c>
      <c r="E48" s="87" t="s">
        <v>139</v>
      </c>
      <c r="F48" s="87">
        <v>114</v>
      </c>
      <c r="G48" s="87" t="s">
        <v>139</v>
      </c>
      <c r="H48" s="225">
        <v>86.61</v>
      </c>
      <c r="I48" s="129"/>
      <c r="J48" s="161">
        <v>13317</v>
      </c>
      <c r="K48" s="161">
        <v>2172</v>
      </c>
      <c r="L48" s="161">
        <v>0</v>
      </c>
      <c r="M48" s="161">
        <v>1088</v>
      </c>
      <c r="N48" s="161">
        <v>16577</v>
      </c>
      <c r="O48" s="166"/>
      <c r="P48" s="226"/>
      <c r="Q48" s="226"/>
    </row>
    <row r="49" spans="1:17" ht="14.5">
      <c r="A49" s="162">
        <v>413</v>
      </c>
      <c r="B49" s="163">
        <v>413114127</v>
      </c>
      <c r="C49" s="87" t="s">
        <v>503</v>
      </c>
      <c r="D49" s="85">
        <v>114</v>
      </c>
      <c r="E49" s="87" t="s">
        <v>139</v>
      </c>
      <c r="F49" s="87">
        <v>127</v>
      </c>
      <c r="G49" s="87" t="s">
        <v>152</v>
      </c>
      <c r="H49" s="225">
        <v>2</v>
      </c>
      <c r="I49" s="129"/>
      <c r="J49" s="161">
        <v>11611</v>
      </c>
      <c r="K49" s="161">
        <v>6070</v>
      </c>
      <c r="L49" s="161">
        <v>0</v>
      </c>
      <c r="M49" s="161">
        <v>1088</v>
      </c>
      <c r="N49" s="161">
        <v>18769</v>
      </c>
      <c r="O49" s="166"/>
      <c r="P49" s="226"/>
      <c r="Q49" s="226"/>
    </row>
    <row r="50" spans="1:17" ht="14.5">
      <c r="A50" s="162">
        <v>413</v>
      </c>
      <c r="B50" s="163">
        <v>413114210</v>
      </c>
      <c r="C50" s="87" t="s">
        <v>503</v>
      </c>
      <c r="D50" s="85">
        <v>114</v>
      </c>
      <c r="E50" s="87" t="s">
        <v>139</v>
      </c>
      <c r="F50" s="87">
        <v>210</v>
      </c>
      <c r="G50" s="87" t="s">
        <v>235</v>
      </c>
      <c r="H50" s="225">
        <v>0.5</v>
      </c>
      <c r="I50" s="129"/>
      <c r="J50" s="161">
        <v>11611</v>
      </c>
      <c r="K50" s="161">
        <v>3848</v>
      </c>
      <c r="L50" s="161">
        <v>0</v>
      </c>
      <c r="M50" s="161">
        <v>1088</v>
      </c>
      <c r="N50" s="161">
        <v>16547</v>
      </c>
      <c r="O50" s="166"/>
      <c r="P50" s="226"/>
      <c r="Q50" s="226"/>
    </row>
    <row r="51" spans="1:17" ht="14.5">
      <c r="A51" s="162">
        <v>413</v>
      </c>
      <c r="B51" s="163">
        <v>413114253</v>
      </c>
      <c r="C51" s="87" t="s">
        <v>503</v>
      </c>
      <c r="D51" s="85">
        <v>114</v>
      </c>
      <c r="E51" s="87" t="s">
        <v>139</v>
      </c>
      <c r="F51" s="87">
        <v>253</v>
      </c>
      <c r="G51" s="87" t="s">
        <v>278</v>
      </c>
      <c r="H51" s="225">
        <v>1</v>
      </c>
      <c r="I51" s="129"/>
      <c r="J51" s="161">
        <v>11611</v>
      </c>
      <c r="K51" s="161">
        <v>24020</v>
      </c>
      <c r="L51" s="161">
        <v>0</v>
      </c>
      <c r="M51" s="161">
        <v>1088</v>
      </c>
      <c r="N51" s="161">
        <v>36719</v>
      </c>
      <c r="O51" s="166"/>
      <c r="P51" s="226"/>
      <c r="Q51" s="226"/>
    </row>
    <row r="52" spans="1:17" ht="14.5">
      <c r="A52" s="162">
        <v>413</v>
      </c>
      <c r="B52" s="163">
        <v>413114605</v>
      </c>
      <c r="C52" s="87" t="s">
        <v>503</v>
      </c>
      <c r="D52" s="85">
        <v>114</v>
      </c>
      <c r="E52" s="87" t="s">
        <v>139</v>
      </c>
      <c r="F52" s="87">
        <v>605</v>
      </c>
      <c r="G52" s="87" t="s">
        <v>381</v>
      </c>
      <c r="H52" s="225">
        <v>2.2800000000000002</v>
      </c>
      <c r="I52" s="129"/>
      <c r="J52" s="161">
        <v>15477</v>
      </c>
      <c r="K52" s="161">
        <v>10662</v>
      </c>
      <c r="L52" s="161">
        <v>0</v>
      </c>
      <c r="M52" s="161">
        <v>1088</v>
      </c>
      <c r="N52" s="161">
        <v>27227</v>
      </c>
      <c r="O52" s="166"/>
      <c r="P52" s="226"/>
      <c r="Q52" s="226"/>
    </row>
    <row r="53" spans="1:17" ht="14.5">
      <c r="A53" s="162">
        <v>413</v>
      </c>
      <c r="B53" s="163">
        <v>413114615</v>
      </c>
      <c r="C53" s="87" t="s">
        <v>503</v>
      </c>
      <c r="D53" s="85">
        <v>114</v>
      </c>
      <c r="E53" s="87" t="s">
        <v>139</v>
      </c>
      <c r="F53" s="87">
        <v>615</v>
      </c>
      <c r="G53" s="87" t="s">
        <v>383</v>
      </c>
      <c r="H53" s="225">
        <v>1</v>
      </c>
      <c r="I53" s="129"/>
      <c r="J53" s="161">
        <v>11611</v>
      </c>
      <c r="K53" s="161">
        <v>14</v>
      </c>
      <c r="L53" s="161">
        <v>0</v>
      </c>
      <c r="M53" s="161">
        <v>1088</v>
      </c>
      <c r="N53" s="161">
        <v>12713</v>
      </c>
      <c r="O53" s="166"/>
      <c r="P53" s="226"/>
      <c r="Q53" s="226"/>
    </row>
    <row r="54" spans="1:17" ht="14.5">
      <c r="A54" s="162">
        <v>413</v>
      </c>
      <c r="B54" s="163">
        <v>413114618</v>
      </c>
      <c r="C54" s="87" t="s">
        <v>503</v>
      </c>
      <c r="D54" s="85">
        <v>114</v>
      </c>
      <c r="E54" s="87" t="s">
        <v>139</v>
      </c>
      <c r="F54" s="87">
        <v>618</v>
      </c>
      <c r="G54" s="87" t="s">
        <v>385</v>
      </c>
      <c r="H54" s="225">
        <v>0.49</v>
      </c>
      <c r="I54" s="129"/>
      <c r="J54" s="161">
        <v>14255.56176659529</v>
      </c>
      <c r="K54" s="161">
        <v>15019</v>
      </c>
      <c r="L54" s="161">
        <v>0</v>
      </c>
      <c r="M54" s="161">
        <v>1088</v>
      </c>
      <c r="N54" s="161">
        <v>30362.561766595289</v>
      </c>
      <c r="O54" s="166"/>
      <c r="P54" s="226"/>
      <c r="Q54" s="226"/>
    </row>
    <row r="55" spans="1:17" ht="14.5">
      <c r="A55" s="162">
        <v>413</v>
      </c>
      <c r="B55" s="163">
        <v>413114670</v>
      </c>
      <c r="C55" s="87" t="s">
        <v>503</v>
      </c>
      <c r="D55" s="85">
        <v>114</v>
      </c>
      <c r="E55" s="87" t="s">
        <v>139</v>
      </c>
      <c r="F55" s="87">
        <v>670</v>
      </c>
      <c r="G55" s="87" t="s">
        <v>399</v>
      </c>
      <c r="H55" s="225">
        <v>13.5</v>
      </c>
      <c r="I55" s="129"/>
      <c r="J55" s="161">
        <v>11961</v>
      </c>
      <c r="K55" s="161">
        <v>8933</v>
      </c>
      <c r="L55" s="161">
        <v>0</v>
      </c>
      <c r="M55" s="161">
        <v>1088</v>
      </c>
      <c r="N55" s="161">
        <v>21982</v>
      </c>
      <c r="O55" s="166"/>
      <c r="P55" s="226"/>
      <c r="Q55" s="226"/>
    </row>
    <row r="56" spans="1:17" ht="14.5">
      <c r="A56" s="162">
        <v>413</v>
      </c>
      <c r="B56" s="163">
        <v>413114674</v>
      </c>
      <c r="C56" s="87" t="s">
        <v>503</v>
      </c>
      <c r="D56" s="85">
        <v>114</v>
      </c>
      <c r="E56" s="87" t="s">
        <v>139</v>
      </c>
      <c r="F56" s="87">
        <v>674</v>
      </c>
      <c r="G56" s="87" t="s">
        <v>402</v>
      </c>
      <c r="H56" s="225">
        <v>46.589999999999996</v>
      </c>
      <c r="I56" s="129"/>
      <c r="J56" s="161">
        <v>13239</v>
      </c>
      <c r="K56" s="161">
        <v>4774</v>
      </c>
      <c r="L56" s="161">
        <v>0</v>
      </c>
      <c r="M56" s="161">
        <v>1088</v>
      </c>
      <c r="N56" s="161">
        <v>19101</v>
      </c>
      <c r="O56" s="166"/>
      <c r="P56" s="226"/>
      <c r="Q56" s="226"/>
    </row>
    <row r="57" spans="1:17" ht="14.5">
      <c r="A57" s="162">
        <v>413</v>
      </c>
      <c r="B57" s="163">
        <v>413114717</v>
      </c>
      <c r="C57" s="87" t="s">
        <v>503</v>
      </c>
      <c r="D57" s="85">
        <v>114</v>
      </c>
      <c r="E57" s="87" t="s">
        <v>139</v>
      </c>
      <c r="F57" s="87">
        <v>717</v>
      </c>
      <c r="G57" s="87" t="s">
        <v>415</v>
      </c>
      <c r="H57" s="225">
        <v>26.18</v>
      </c>
      <c r="I57" s="129"/>
      <c r="J57" s="161">
        <v>13292</v>
      </c>
      <c r="K57" s="161">
        <v>8311</v>
      </c>
      <c r="L57" s="161">
        <v>0</v>
      </c>
      <c r="M57" s="161">
        <v>1088</v>
      </c>
      <c r="N57" s="161">
        <v>22691</v>
      </c>
      <c r="O57" s="166"/>
      <c r="P57" s="226"/>
      <c r="Q57" s="226"/>
    </row>
    <row r="58" spans="1:17" ht="14.5">
      <c r="A58" s="162">
        <v>413</v>
      </c>
      <c r="B58" s="163">
        <v>413114750</v>
      </c>
      <c r="C58" s="87" t="s">
        <v>503</v>
      </c>
      <c r="D58" s="85">
        <v>114</v>
      </c>
      <c r="E58" s="87" t="s">
        <v>139</v>
      </c>
      <c r="F58" s="87">
        <v>750</v>
      </c>
      <c r="G58" s="87" t="s">
        <v>423</v>
      </c>
      <c r="H58" s="225">
        <v>24.03</v>
      </c>
      <c r="I58" s="129"/>
      <c r="J58" s="161">
        <v>12688</v>
      </c>
      <c r="K58" s="161">
        <v>7735</v>
      </c>
      <c r="L58" s="161">
        <v>0</v>
      </c>
      <c r="M58" s="161">
        <v>1088</v>
      </c>
      <c r="N58" s="161">
        <v>21511</v>
      </c>
      <c r="O58" s="166"/>
      <c r="P58" s="226"/>
      <c r="Q58" s="226"/>
    </row>
    <row r="59" spans="1:17" ht="14.5">
      <c r="A59" s="162">
        <v>413</v>
      </c>
      <c r="B59" s="163">
        <v>413114755</v>
      </c>
      <c r="C59" s="87" t="s">
        <v>503</v>
      </c>
      <c r="D59" s="85">
        <v>114</v>
      </c>
      <c r="E59" s="87" t="s">
        <v>139</v>
      </c>
      <c r="F59" s="87">
        <v>755</v>
      </c>
      <c r="G59" s="87" t="s">
        <v>425</v>
      </c>
      <c r="H59" s="225">
        <v>11</v>
      </c>
      <c r="I59" s="129"/>
      <c r="J59" s="161">
        <v>12144</v>
      </c>
      <c r="K59" s="161">
        <v>5772</v>
      </c>
      <c r="L59" s="161">
        <v>0</v>
      </c>
      <c r="M59" s="161">
        <v>1088</v>
      </c>
      <c r="N59" s="161">
        <v>19004</v>
      </c>
      <c r="O59" s="166"/>
      <c r="P59" s="226"/>
      <c r="Q59" s="226"/>
    </row>
    <row r="60" spans="1:17" ht="14.5">
      <c r="A60" s="162">
        <v>414</v>
      </c>
      <c r="B60" s="163">
        <v>414603063</v>
      </c>
      <c r="C60" s="87" t="s">
        <v>504</v>
      </c>
      <c r="D60" s="85">
        <v>603</v>
      </c>
      <c r="E60" s="87" t="s">
        <v>579</v>
      </c>
      <c r="F60" s="87">
        <v>63</v>
      </c>
      <c r="G60" s="87" t="s">
        <v>88</v>
      </c>
      <c r="H60" s="225">
        <v>1.98</v>
      </c>
      <c r="I60" s="129"/>
      <c r="J60" s="161">
        <v>13743</v>
      </c>
      <c r="K60" s="161">
        <v>2580</v>
      </c>
      <c r="L60" s="161">
        <v>0</v>
      </c>
      <c r="M60" s="161">
        <v>1088</v>
      </c>
      <c r="N60" s="161">
        <v>17411</v>
      </c>
      <c r="O60" s="166"/>
      <c r="P60" s="226"/>
      <c r="Q60" s="226"/>
    </row>
    <row r="61" spans="1:17" ht="14.5">
      <c r="A61" s="162">
        <v>414</v>
      </c>
      <c r="B61" s="163">
        <v>414603098</v>
      </c>
      <c r="C61" s="87" t="s">
        <v>504</v>
      </c>
      <c r="D61" s="85">
        <v>603</v>
      </c>
      <c r="E61" s="87" t="s">
        <v>579</v>
      </c>
      <c r="F61" s="87">
        <v>98</v>
      </c>
      <c r="G61" s="87" t="s">
        <v>123</v>
      </c>
      <c r="H61" s="225">
        <v>1</v>
      </c>
      <c r="I61" s="129"/>
      <c r="J61" s="161">
        <v>11611</v>
      </c>
      <c r="K61" s="161">
        <v>6885</v>
      </c>
      <c r="L61" s="161">
        <v>0</v>
      </c>
      <c r="M61" s="161">
        <v>1088</v>
      </c>
      <c r="N61" s="161">
        <v>19584</v>
      </c>
      <c r="O61" s="166"/>
      <c r="P61" s="226"/>
      <c r="Q61" s="226"/>
    </row>
    <row r="62" spans="1:17" ht="14.5">
      <c r="A62" s="162">
        <v>414</v>
      </c>
      <c r="B62" s="163">
        <v>414603209</v>
      </c>
      <c r="C62" s="87" t="s">
        <v>504</v>
      </c>
      <c r="D62" s="85">
        <v>603</v>
      </c>
      <c r="E62" s="87" t="s">
        <v>579</v>
      </c>
      <c r="F62" s="87">
        <v>209</v>
      </c>
      <c r="G62" s="87" t="s">
        <v>234</v>
      </c>
      <c r="H62" s="225">
        <v>86.4</v>
      </c>
      <c r="I62" s="129"/>
      <c r="J62" s="161">
        <v>14686</v>
      </c>
      <c r="K62" s="161">
        <v>2672</v>
      </c>
      <c r="L62" s="161">
        <v>0</v>
      </c>
      <c r="M62" s="161">
        <v>1088</v>
      </c>
      <c r="N62" s="161">
        <v>18446</v>
      </c>
      <c r="O62" s="166"/>
      <c r="P62" s="226"/>
      <c r="Q62" s="226"/>
    </row>
    <row r="63" spans="1:17" ht="14.5">
      <c r="A63" s="162">
        <v>414</v>
      </c>
      <c r="B63" s="163">
        <v>414603236</v>
      </c>
      <c r="C63" s="87" t="s">
        <v>504</v>
      </c>
      <c r="D63" s="85">
        <v>603</v>
      </c>
      <c r="E63" s="87" t="s">
        <v>579</v>
      </c>
      <c r="F63" s="87">
        <v>236</v>
      </c>
      <c r="G63" s="87" t="s">
        <v>261</v>
      </c>
      <c r="H63" s="225">
        <v>169.6</v>
      </c>
      <c r="I63" s="129"/>
      <c r="J63" s="161">
        <v>14744</v>
      </c>
      <c r="K63" s="161">
        <v>2625</v>
      </c>
      <c r="L63" s="161">
        <v>0</v>
      </c>
      <c r="M63" s="161">
        <v>1088</v>
      </c>
      <c r="N63" s="161">
        <v>18457</v>
      </c>
      <c r="O63" s="166"/>
      <c r="P63" s="226"/>
      <c r="Q63" s="226"/>
    </row>
    <row r="64" spans="1:17" ht="14.5">
      <c r="A64" s="162">
        <v>414</v>
      </c>
      <c r="B64" s="163">
        <v>414603249</v>
      </c>
      <c r="C64" s="87" t="s">
        <v>504</v>
      </c>
      <c r="D64" s="85">
        <v>603</v>
      </c>
      <c r="E64" s="87" t="s">
        <v>579</v>
      </c>
      <c r="F64" s="87">
        <v>249</v>
      </c>
      <c r="G64" s="87" t="s">
        <v>274</v>
      </c>
      <c r="H64" s="225">
        <v>1</v>
      </c>
      <c r="I64" s="129"/>
      <c r="J64" s="161">
        <v>13387.845491803277</v>
      </c>
      <c r="K64" s="161">
        <v>21995</v>
      </c>
      <c r="L64" s="161">
        <v>0</v>
      </c>
      <c r="M64" s="161">
        <v>1088</v>
      </c>
      <c r="N64" s="161">
        <v>36470.84549180328</v>
      </c>
      <c r="O64" s="166"/>
      <c r="P64" s="226"/>
      <c r="Q64" s="226"/>
    </row>
    <row r="65" spans="1:17" ht="14.5">
      <c r="A65" s="162">
        <v>414</v>
      </c>
      <c r="B65" s="163">
        <v>414603263</v>
      </c>
      <c r="C65" s="87" t="s">
        <v>504</v>
      </c>
      <c r="D65" s="85">
        <v>603</v>
      </c>
      <c r="E65" s="87" t="s">
        <v>579</v>
      </c>
      <c r="F65" s="87">
        <v>263</v>
      </c>
      <c r="G65" s="87" t="s">
        <v>288</v>
      </c>
      <c r="H65" s="225">
        <v>1</v>
      </c>
      <c r="I65" s="129"/>
      <c r="J65" s="161">
        <v>11611</v>
      </c>
      <c r="K65" s="161">
        <v>6065</v>
      </c>
      <c r="L65" s="161">
        <v>0</v>
      </c>
      <c r="M65" s="161">
        <v>1088</v>
      </c>
      <c r="N65" s="161">
        <v>18764</v>
      </c>
      <c r="O65" s="166"/>
      <c r="P65" s="226"/>
      <c r="Q65" s="226"/>
    </row>
    <row r="66" spans="1:17" ht="14.5">
      <c r="A66" s="162">
        <v>414</v>
      </c>
      <c r="B66" s="163">
        <v>414603603</v>
      </c>
      <c r="C66" s="87" t="s">
        <v>504</v>
      </c>
      <c r="D66" s="85">
        <v>603</v>
      </c>
      <c r="E66" s="87" t="s">
        <v>579</v>
      </c>
      <c r="F66" s="87">
        <v>603</v>
      </c>
      <c r="G66" s="87" t="s">
        <v>579</v>
      </c>
      <c r="H66" s="225">
        <v>66.790000000000006</v>
      </c>
      <c r="I66" s="129"/>
      <c r="J66" s="161">
        <v>13872</v>
      </c>
      <c r="K66" s="161">
        <v>1684</v>
      </c>
      <c r="L66" s="161">
        <v>0</v>
      </c>
      <c r="M66" s="161">
        <v>1088</v>
      </c>
      <c r="N66" s="161">
        <v>16644</v>
      </c>
      <c r="O66" s="166"/>
      <c r="P66" s="226"/>
      <c r="Q66" s="226"/>
    </row>
    <row r="67" spans="1:17" ht="14.5">
      <c r="A67" s="162">
        <v>414</v>
      </c>
      <c r="B67" s="163">
        <v>414603635</v>
      </c>
      <c r="C67" s="87" t="s">
        <v>504</v>
      </c>
      <c r="D67" s="85">
        <v>603</v>
      </c>
      <c r="E67" s="87" t="s">
        <v>579</v>
      </c>
      <c r="F67" s="87">
        <v>635</v>
      </c>
      <c r="G67" s="87" t="s">
        <v>390</v>
      </c>
      <c r="H67" s="225">
        <v>26</v>
      </c>
      <c r="I67" s="129"/>
      <c r="J67" s="161">
        <v>12905</v>
      </c>
      <c r="K67" s="161">
        <v>4108</v>
      </c>
      <c r="L67" s="161">
        <v>0</v>
      </c>
      <c r="M67" s="161">
        <v>1088</v>
      </c>
      <c r="N67" s="161">
        <v>18101</v>
      </c>
      <c r="O67" s="166"/>
      <c r="P67" s="226"/>
      <c r="Q67" s="226"/>
    </row>
    <row r="68" spans="1:17" ht="14.5">
      <c r="A68" s="162">
        <v>414</v>
      </c>
      <c r="B68" s="163">
        <v>414603715</v>
      </c>
      <c r="C68" s="87" t="s">
        <v>504</v>
      </c>
      <c r="D68" s="85">
        <v>603</v>
      </c>
      <c r="E68" s="87" t="s">
        <v>579</v>
      </c>
      <c r="F68" s="87">
        <v>715</v>
      </c>
      <c r="G68" s="87" t="s">
        <v>414</v>
      </c>
      <c r="H68" s="225">
        <v>9.5599999999999987</v>
      </c>
      <c r="I68" s="129"/>
      <c r="J68" s="161">
        <v>11321</v>
      </c>
      <c r="K68" s="161">
        <v>6448</v>
      </c>
      <c r="L68" s="161">
        <v>0</v>
      </c>
      <c r="M68" s="161">
        <v>1088</v>
      </c>
      <c r="N68" s="161">
        <v>18857</v>
      </c>
      <c r="O68" s="166"/>
      <c r="P68" s="226"/>
      <c r="Q68" s="226"/>
    </row>
    <row r="69" spans="1:17" ht="14.5">
      <c r="A69" s="162">
        <v>416</v>
      </c>
      <c r="B69" s="163">
        <v>416035010</v>
      </c>
      <c r="C69" s="87" t="s">
        <v>505</v>
      </c>
      <c r="D69" s="85">
        <v>35</v>
      </c>
      <c r="E69" s="87" t="s">
        <v>60</v>
      </c>
      <c r="F69" s="87">
        <v>10</v>
      </c>
      <c r="G69" s="87" t="s">
        <v>35</v>
      </c>
      <c r="H69" s="225">
        <v>1.42</v>
      </c>
      <c r="I69" s="129"/>
      <c r="J69" s="161">
        <v>11759.204665526226</v>
      </c>
      <c r="K69" s="161">
        <v>5083</v>
      </c>
      <c r="L69" s="161">
        <v>0</v>
      </c>
      <c r="M69" s="161">
        <v>1088</v>
      </c>
      <c r="N69" s="161">
        <v>17930.204665526224</v>
      </c>
      <c r="O69" s="166"/>
      <c r="P69" s="226"/>
      <c r="Q69" s="226"/>
    </row>
    <row r="70" spans="1:17" ht="14.5">
      <c r="A70" s="162">
        <v>416</v>
      </c>
      <c r="B70" s="163">
        <v>416035018</v>
      </c>
      <c r="C70" s="87" t="s">
        <v>505</v>
      </c>
      <c r="D70" s="85">
        <v>35</v>
      </c>
      <c r="E70" s="87" t="s">
        <v>60</v>
      </c>
      <c r="F70" s="87">
        <v>18</v>
      </c>
      <c r="G70" s="87" t="s">
        <v>43</v>
      </c>
      <c r="H70" s="225">
        <v>1</v>
      </c>
      <c r="I70" s="129"/>
      <c r="J70" s="161">
        <v>14723.34220248668</v>
      </c>
      <c r="K70" s="161">
        <v>7128</v>
      </c>
      <c r="L70" s="161">
        <v>0</v>
      </c>
      <c r="M70" s="161">
        <v>1088</v>
      </c>
      <c r="N70" s="161">
        <v>22939.342202486681</v>
      </c>
      <c r="O70" s="166"/>
      <c r="P70" s="226"/>
      <c r="Q70" s="226"/>
    </row>
    <row r="71" spans="1:17" ht="14.5">
      <c r="A71" s="162">
        <v>416</v>
      </c>
      <c r="B71" s="163">
        <v>416035030</v>
      </c>
      <c r="C71" s="87" t="s">
        <v>505</v>
      </c>
      <c r="D71" s="85">
        <v>35</v>
      </c>
      <c r="E71" s="87" t="s">
        <v>60</v>
      </c>
      <c r="F71" s="87">
        <v>30</v>
      </c>
      <c r="G71" s="87" t="s">
        <v>55</v>
      </c>
      <c r="H71" s="225">
        <v>1</v>
      </c>
      <c r="I71" s="129"/>
      <c r="J71" s="161">
        <v>12755.293434167574</v>
      </c>
      <c r="K71" s="161">
        <v>2828</v>
      </c>
      <c r="L71" s="161">
        <v>0</v>
      </c>
      <c r="M71" s="161">
        <v>1088</v>
      </c>
      <c r="N71" s="161">
        <v>16671.293434167572</v>
      </c>
      <c r="O71" s="166"/>
      <c r="P71" s="226"/>
      <c r="Q71" s="226"/>
    </row>
    <row r="72" spans="1:17" ht="14.5">
      <c r="A72" s="162">
        <v>416</v>
      </c>
      <c r="B72" s="163">
        <v>416035035</v>
      </c>
      <c r="C72" s="87" t="s">
        <v>505</v>
      </c>
      <c r="D72" s="85">
        <v>35</v>
      </c>
      <c r="E72" s="87" t="s">
        <v>60</v>
      </c>
      <c r="F72" s="87">
        <v>35</v>
      </c>
      <c r="G72" s="87" t="s">
        <v>60</v>
      </c>
      <c r="H72" s="225">
        <v>675.36999999999978</v>
      </c>
      <c r="I72" s="129"/>
      <c r="J72" s="161">
        <v>17157</v>
      </c>
      <c r="K72" s="161">
        <v>7121</v>
      </c>
      <c r="L72" s="161">
        <v>0</v>
      </c>
      <c r="M72" s="161">
        <v>1088</v>
      </c>
      <c r="N72" s="161">
        <v>25366</v>
      </c>
      <c r="O72" s="166"/>
      <c r="P72" s="226"/>
      <c r="Q72" s="226"/>
    </row>
    <row r="73" spans="1:17" ht="14.5">
      <c r="A73" s="162">
        <v>416</v>
      </c>
      <c r="B73" s="163">
        <v>416035044</v>
      </c>
      <c r="C73" s="87" t="s">
        <v>505</v>
      </c>
      <c r="D73" s="85">
        <v>35</v>
      </c>
      <c r="E73" s="87" t="s">
        <v>60</v>
      </c>
      <c r="F73" s="87">
        <v>44</v>
      </c>
      <c r="G73" s="87" t="s">
        <v>69</v>
      </c>
      <c r="H73" s="225">
        <v>2</v>
      </c>
      <c r="I73" s="129"/>
      <c r="J73" s="161">
        <v>13115</v>
      </c>
      <c r="K73" s="161">
        <v>457</v>
      </c>
      <c r="L73" s="161">
        <v>0</v>
      </c>
      <c r="M73" s="161">
        <v>1088</v>
      </c>
      <c r="N73" s="161">
        <v>14660</v>
      </c>
      <c r="O73" s="166"/>
      <c r="P73" s="226"/>
      <c r="Q73" s="226"/>
    </row>
    <row r="74" spans="1:17" ht="14.5">
      <c r="A74" s="162">
        <v>416</v>
      </c>
      <c r="B74" s="163">
        <v>416035073</v>
      </c>
      <c r="C74" s="87" t="s">
        <v>505</v>
      </c>
      <c r="D74" s="85">
        <v>35</v>
      </c>
      <c r="E74" s="87" t="s">
        <v>60</v>
      </c>
      <c r="F74" s="87">
        <v>73</v>
      </c>
      <c r="G74" s="87" t="s">
        <v>98</v>
      </c>
      <c r="H74" s="225">
        <v>2</v>
      </c>
      <c r="I74" s="129"/>
      <c r="J74" s="161">
        <v>12440</v>
      </c>
      <c r="K74" s="161">
        <v>9139</v>
      </c>
      <c r="L74" s="161">
        <v>0</v>
      </c>
      <c r="M74" s="161">
        <v>1088</v>
      </c>
      <c r="N74" s="161">
        <v>22667</v>
      </c>
      <c r="O74" s="166"/>
      <c r="P74" s="226"/>
      <c r="Q74" s="226"/>
    </row>
    <row r="75" spans="1:17" ht="14.5">
      <c r="A75" s="162">
        <v>416</v>
      </c>
      <c r="B75" s="163">
        <v>416035100</v>
      </c>
      <c r="C75" s="87" t="s">
        <v>505</v>
      </c>
      <c r="D75" s="85">
        <v>35</v>
      </c>
      <c r="E75" s="87" t="s">
        <v>60</v>
      </c>
      <c r="F75" s="87">
        <v>100</v>
      </c>
      <c r="G75" s="87" t="s">
        <v>125</v>
      </c>
      <c r="H75" s="225">
        <v>0.71</v>
      </c>
      <c r="I75" s="129"/>
      <c r="J75" s="161">
        <v>14909.916159198412</v>
      </c>
      <c r="K75" s="161">
        <v>4927</v>
      </c>
      <c r="L75" s="161">
        <v>0</v>
      </c>
      <c r="M75" s="161">
        <v>1088</v>
      </c>
      <c r="N75" s="161">
        <v>20924.916159198412</v>
      </c>
      <c r="O75" s="166"/>
      <c r="P75" s="226"/>
      <c r="Q75" s="226"/>
    </row>
    <row r="76" spans="1:17" ht="14.5">
      <c r="A76" s="162">
        <v>416</v>
      </c>
      <c r="B76" s="163">
        <v>416035165</v>
      </c>
      <c r="C76" s="87" t="s">
        <v>505</v>
      </c>
      <c r="D76" s="85">
        <v>35</v>
      </c>
      <c r="E76" s="87" t="s">
        <v>60</v>
      </c>
      <c r="F76" s="87">
        <v>165</v>
      </c>
      <c r="G76" s="87" t="s">
        <v>190</v>
      </c>
      <c r="H76" s="225">
        <v>0.43</v>
      </c>
      <c r="I76" s="129"/>
      <c r="J76" s="161">
        <v>15500.82967073056</v>
      </c>
      <c r="K76" s="161">
        <v>0</v>
      </c>
      <c r="L76" s="161">
        <v>0</v>
      </c>
      <c r="M76" s="161">
        <v>1088</v>
      </c>
      <c r="N76" s="161">
        <v>16588.82967073056</v>
      </c>
      <c r="O76" s="166"/>
      <c r="P76" s="226"/>
      <c r="Q76" s="226"/>
    </row>
    <row r="77" spans="1:17" ht="14.5">
      <c r="A77" s="162">
        <v>416</v>
      </c>
      <c r="B77" s="163">
        <v>416035170</v>
      </c>
      <c r="C77" s="87" t="s">
        <v>505</v>
      </c>
      <c r="D77" s="85">
        <v>35</v>
      </c>
      <c r="E77" s="87" t="s">
        <v>60</v>
      </c>
      <c r="F77" s="87">
        <v>170</v>
      </c>
      <c r="G77" s="87" t="s">
        <v>195</v>
      </c>
      <c r="H77" s="225">
        <v>1</v>
      </c>
      <c r="I77" s="129"/>
      <c r="J77" s="161">
        <v>14817.053764139517</v>
      </c>
      <c r="K77" s="161">
        <v>2224</v>
      </c>
      <c r="L77" s="161">
        <v>0</v>
      </c>
      <c r="M77" s="161">
        <v>1088</v>
      </c>
      <c r="N77" s="161">
        <v>18129.053764139517</v>
      </c>
      <c r="O77" s="166"/>
      <c r="P77" s="226"/>
      <c r="Q77" s="226"/>
    </row>
    <row r="78" spans="1:17" ht="14.5">
      <c r="A78" s="162">
        <v>416</v>
      </c>
      <c r="B78" s="163">
        <v>416035189</v>
      </c>
      <c r="C78" s="87" t="s">
        <v>505</v>
      </c>
      <c r="D78" s="85">
        <v>35</v>
      </c>
      <c r="E78" s="87" t="s">
        <v>60</v>
      </c>
      <c r="F78" s="87">
        <v>189</v>
      </c>
      <c r="G78" s="87" t="s">
        <v>214</v>
      </c>
      <c r="H78" s="225">
        <v>1.5699999999999998</v>
      </c>
      <c r="I78" s="129"/>
      <c r="J78" s="161">
        <v>14955</v>
      </c>
      <c r="K78" s="161">
        <v>5162</v>
      </c>
      <c r="L78" s="161">
        <v>0</v>
      </c>
      <c r="M78" s="161">
        <v>1088</v>
      </c>
      <c r="N78" s="161">
        <v>21205</v>
      </c>
      <c r="O78" s="166"/>
      <c r="P78" s="226"/>
      <c r="Q78" s="226"/>
    </row>
    <row r="79" spans="1:17" ht="14.5">
      <c r="A79" s="162">
        <v>416</v>
      </c>
      <c r="B79" s="163">
        <v>416035244</v>
      </c>
      <c r="C79" s="87" t="s">
        <v>505</v>
      </c>
      <c r="D79" s="85">
        <v>35</v>
      </c>
      <c r="E79" s="87" t="s">
        <v>60</v>
      </c>
      <c r="F79" s="87">
        <v>244</v>
      </c>
      <c r="G79" s="87" t="s">
        <v>269</v>
      </c>
      <c r="H79" s="225">
        <v>11.760000000000002</v>
      </c>
      <c r="I79" s="129"/>
      <c r="J79" s="161">
        <v>16832</v>
      </c>
      <c r="K79" s="161">
        <v>4792</v>
      </c>
      <c r="L79" s="161">
        <v>0</v>
      </c>
      <c r="M79" s="161">
        <v>1088</v>
      </c>
      <c r="N79" s="161">
        <v>22712</v>
      </c>
      <c r="O79" s="166"/>
      <c r="P79" s="226"/>
      <c r="Q79" s="226"/>
    </row>
    <row r="80" spans="1:17" ht="14.5">
      <c r="A80" s="162">
        <v>416</v>
      </c>
      <c r="B80" s="163">
        <v>416035274</v>
      </c>
      <c r="C80" s="87" t="s">
        <v>505</v>
      </c>
      <c r="D80" s="85">
        <v>35</v>
      </c>
      <c r="E80" s="87" t="s">
        <v>60</v>
      </c>
      <c r="F80" s="87">
        <v>274</v>
      </c>
      <c r="G80" s="87" t="s">
        <v>299</v>
      </c>
      <c r="H80" s="225">
        <v>2</v>
      </c>
      <c r="I80" s="129"/>
      <c r="J80" s="161">
        <v>15993.480452145281</v>
      </c>
      <c r="K80" s="161">
        <v>7525</v>
      </c>
      <c r="L80" s="161">
        <v>0</v>
      </c>
      <c r="M80" s="161">
        <v>1088</v>
      </c>
      <c r="N80" s="161">
        <v>24606.480452145282</v>
      </c>
      <c r="O80" s="166"/>
      <c r="P80" s="226"/>
      <c r="Q80" s="226"/>
    </row>
    <row r="81" spans="1:17" ht="14.5">
      <c r="A81" s="162">
        <v>416</v>
      </c>
      <c r="B81" s="163">
        <v>416035285</v>
      </c>
      <c r="C81" s="87" t="s">
        <v>505</v>
      </c>
      <c r="D81" s="85">
        <v>35</v>
      </c>
      <c r="E81" s="87" t="s">
        <v>60</v>
      </c>
      <c r="F81" s="87">
        <v>285</v>
      </c>
      <c r="G81" s="87" t="s">
        <v>310</v>
      </c>
      <c r="H81" s="225">
        <v>2</v>
      </c>
      <c r="I81" s="129"/>
      <c r="J81" s="161">
        <v>13302</v>
      </c>
      <c r="K81" s="161">
        <v>3206</v>
      </c>
      <c r="L81" s="161">
        <v>0</v>
      </c>
      <c r="M81" s="161">
        <v>1088</v>
      </c>
      <c r="N81" s="161">
        <v>17596</v>
      </c>
      <c r="O81" s="166"/>
      <c r="P81" s="226"/>
      <c r="Q81" s="226"/>
    </row>
    <row r="82" spans="1:17" ht="14.5">
      <c r="A82" s="162">
        <v>417</v>
      </c>
      <c r="B82" s="163">
        <v>417035035</v>
      </c>
      <c r="C82" s="87" t="s">
        <v>506</v>
      </c>
      <c r="D82" s="85">
        <v>35</v>
      </c>
      <c r="E82" s="87" t="s">
        <v>60</v>
      </c>
      <c r="F82" s="87">
        <v>35</v>
      </c>
      <c r="G82" s="87" t="s">
        <v>60</v>
      </c>
      <c r="H82" s="225">
        <v>315.58999999999997</v>
      </c>
      <c r="I82" s="129"/>
      <c r="J82" s="161">
        <v>16795</v>
      </c>
      <c r="K82" s="161">
        <v>6971</v>
      </c>
      <c r="L82" s="161">
        <v>0</v>
      </c>
      <c r="M82" s="161">
        <v>1088</v>
      </c>
      <c r="N82" s="161">
        <v>24854</v>
      </c>
      <c r="O82" s="166"/>
      <c r="P82" s="226"/>
      <c r="Q82" s="226"/>
    </row>
    <row r="83" spans="1:17" ht="14.5">
      <c r="A83" s="162">
        <v>417</v>
      </c>
      <c r="B83" s="163">
        <v>417035040</v>
      </c>
      <c r="C83" s="87" t="s">
        <v>506</v>
      </c>
      <c r="D83" s="85">
        <v>35</v>
      </c>
      <c r="E83" s="87" t="s">
        <v>60</v>
      </c>
      <c r="F83" s="87">
        <v>40</v>
      </c>
      <c r="G83" s="87" t="s">
        <v>65</v>
      </c>
      <c r="H83" s="225">
        <v>1</v>
      </c>
      <c r="I83" s="129"/>
      <c r="J83" s="161">
        <v>12954.484033485678</v>
      </c>
      <c r="K83" s="161">
        <v>3094</v>
      </c>
      <c r="L83" s="161">
        <v>0</v>
      </c>
      <c r="M83" s="161">
        <v>1088</v>
      </c>
      <c r="N83" s="161">
        <v>17136.484033485678</v>
      </c>
      <c r="O83" s="166"/>
      <c r="P83" s="226"/>
      <c r="Q83" s="226"/>
    </row>
    <row r="84" spans="1:17" ht="14.5">
      <c r="A84" s="162">
        <v>417</v>
      </c>
      <c r="B84" s="163">
        <v>417035044</v>
      </c>
      <c r="C84" s="87" t="s">
        <v>506</v>
      </c>
      <c r="D84" s="85">
        <v>35</v>
      </c>
      <c r="E84" s="87" t="s">
        <v>60</v>
      </c>
      <c r="F84" s="87">
        <v>44</v>
      </c>
      <c r="G84" s="87" t="s">
        <v>69</v>
      </c>
      <c r="H84" s="225">
        <v>1</v>
      </c>
      <c r="I84" s="129"/>
      <c r="J84" s="161">
        <v>17476</v>
      </c>
      <c r="K84" s="161">
        <v>610</v>
      </c>
      <c r="L84" s="161">
        <v>0</v>
      </c>
      <c r="M84" s="161">
        <v>1088</v>
      </c>
      <c r="N84" s="161">
        <v>19174</v>
      </c>
      <c r="O84" s="166"/>
      <c r="P84" s="226"/>
      <c r="Q84" s="226"/>
    </row>
    <row r="85" spans="1:17" ht="14.5">
      <c r="A85" s="162">
        <v>417</v>
      </c>
      <c r="B85" s="163">
        <v>417035100</v>
      </c>
      <c r="C85" s="87" t="s">
        <v>506</v>
      </c>
      <c r="D85" s="85">
        <v>35</v>
      </c>
      <c r="E85" s="87" t="s">
        <v>60</v>
      </c>
      <c r="F85" s="87">
        <v>100</v>
      </c>
      <c r="G85" s="87" t="s">
        <v>125</v>
      </c>
      <c r="H85" s="225">
        <v>4</v>
      </c>
      <c r="I85" s="129"/>
      <c r="J85" s="161">
        <v>16935</v>
      </c>
      <c r="K85" s="161">
        <v>5596</v>
      </c>
      <c r="L85" s="161">
        <v>0</v>
      </c>
      <c r="M85" s="161">
        <v>1088</v>
      </c>
      <c r="N85" s="161">
        <v>23619</v>
      </c>
      <c r="O85" s="166"/>
      <c r="P85" s="226"/>
      <c r="Q85" s="226"/>
    </row>
    <row r="86" spans="1:17" ht="14.5">
      <c r="A86" s="162">
        <v>417</v>
      </c>
      <c r="B86" s="163">
        <v>417035133</v>
      </c>
      <c r="C86" s="87" t="s">
        <v>506</v>
      </c>
      <c r="D86" s="85">
        <v>35</v>
      </c>
      <c r="E86" s="87" t="s">
        <v>60</v>
      </c>
      <c r="F86" s="87">
        <v>133</v>
      </c>
      <c r="G86" s="87" t="s">
        <v>158</v>
      </c>
      <c r="H86" s="225">
        <v>3</v>
      </c>
      <c r="I86" s="129"/>
      <c r="J86" s="161">
        <v>10723</v>
      </c>
      <c r="K86" s="161">
        <v>1431</v>
      </c>
      <c r="L86" s="161">
        <v>0</v>
      </c>
      <c r="M86" s="161">
        <v>1088</v>
      </c>
      <c r="N86" s="161">
        <v>13242</v>
      </c>
      <c r="O86" s="166"/>
      <c r="P86" s="226"/>
      <c r="Q86" s="226"/>
    </row>
    <row r="87" spans="1:17" ht="14.5">
      <c r="A87" s="162">
        <v>417</v>
      </c>
      <c r="B87" s="163">
        <v>417035243</v>
      </c>
      <c r="C87" s="87" t="s">
        <v>506</v>
      </c>
      <c r="D87" s="85">
        <v>35</v>
      </c>
      <c r="E87" s="87" t="s">
        <v>60</v>
      </c>
      <c r="F87" s="87">
        <v>243</v>
      </c>
      <c r="G87" s="87" t="s">
        <v>268</v>
      </c>
      <c r="H87" s="225">
        <v>0.02</v>
      </c>
      <c r="I87" s="129"/>
      <c r="J87" s="161">
        <v>15518.332806854127</v>
      </c>
      <c r="K87" s="161">
        <v>2211</v>
      </c>
      <c r="L87" s="161">
        <v>0</v>
      </c>
      <c r="M87" s="161">
        <v>1088</v>
      </c>
      <c r="N87" s="161">
        <v>18817.332806854127</v>
      </c>
      <c r="O87" s="166"/>
      <c r="P87" s="226"/>
      <c r="Q87" s="226"/>
    </row>
    <row r="88" spans="1:17" ht="14.5">
      <c r="A88" s="162">
        <v>417</v>
      </c>
      <c r="B88" s="163">
        <v>417035244</v>
      </c>
      <c r="C88" s="87" t="s">
        <v>506</v>
      </c>
      <c r="D88" s="85">
        <v>35</v>
      </c>
      <c r="E88" s="87" t="s">
        <v>60</v>
      </c>
      <c r="F88" s="87">
        <v>244</v>
      </c>
      <c r="G88" s="87" t="s">
        <v>269</v>
      </c>
      <c r="H88" s="225">
        <v>4.5</v>
      </c>
      <c r="I88" s="129"/>
      <c r="J88" s="161">
        <v>16161</v>
      </c>
      <c r="K88" s="161">
        <v>4601</v>
      </c>
      <c r="L88" s="161">
        <v>0</v>
      </c>
      <c r="M88" s="161">
        <v>1088</v>
      </c>
      <c r="N88" s="161">
        <v>21850</v>
      </c>
      <c r="O88" s="166"/>
      <c r="P88" s="226"/>
      <c r="Q88" s="226"/>
    </row>
    <row r="89" spans="1:17" ht="14.5">
      <c r="A89" s="162">
        <v>417</v>
      </c>
      <c r="B89" s="163">
        <v>417035285</v>
      </c>
      <c r="C89" s="87" t="s">
        <v>506</v>
      </c>
      <c r="D89" s="85">
        <v>35</v>
      </c>
      <c r="E89" s="87" t="s">
        <v>60</v>
      </c>
      <c r="F89" s="87">
        <v>285</v>
      </c>
      <c r="G89" s="87" t="s">
        <v>310</v>
      </c>
      <c r="H89" s="225">
        <v>5</v>
      </c>
      <c r="I89" s="129"/>
      <c r="J89" s="161">
        <v>15438</v>
      </c>
      <c r="K89" s="161">
        <v>3720</v>
      </c>
      <c r="L89" s="161">
        <v>0</v>
      </c>
      <c r="M89" s="161">
        <v>1088</v>
      </c>
      <c r="N89" s="161">
        <v>20246</v>
      </c>
      <c r="O89" s="166"/>
      <c r="P89" s="226"/>
      <c r="Q89" s="226"/>
    </row>
    <row r="90" spans="1:17" ht="14.5">
      <c r="A90" s="162">
        <v>418</v>
      </c>
      <c r="B90" s="163">
        <v>418100014</v>
      </c>
      <c r="C90" s="87" t="s">
        <v>507</v>
      </c>
      <c r="D90" s="85">
        <v>100</v>
      </c>
      <c r="E90" s="87" t="s">
        <v>125</v>
      </c>
      <c r="F90" s="87">
        <v>14</v>
      </c>
      <c r="G90" s="87" t="s">
        <v>39</v>
      </c>
      <c r="H90" s="225">
        <v>1.97</v>
      </c>
      <c r="I90" s="129"/>
      <c r="J90" s="161">
        <v>9870</v>
      </c>
      <c r="K90" s="161">
        <v>2410</v>
      </c>
      <c r="L90" s="161">
        <v>0</v>
      </c>
      <c r="M90" s="161">
        <v>1088</v>
      </c>
      <c r="N90" s="161">
        <v>13368</v>
      </c>
      <c r="O90" s="166"/>
      <c r="P90" s="226"/>
      <c r="Q90" s="226"/>
    </row>
    <row r="91" spans="1:17" ht="14.5">
      <c r="A91" s="162">
        <v>418</v>
      </c>
      <c r="B91" s="163">
        <v>418100100</v>
      </c>
      <c r="C91" s="87" t="s">
        <v>507</v>
      </c>
      <c r="D91" s="85">
        <v>100</v>
      </c>
      <c r="E91" s="87" t="s">
        <v>125</v>
      </c>
      <c r="F91" s="87">
        <v>100</v>
      </c>
      <c r="G91" s="87" t="s">
        <v>125</v>
      </c>
      <c r="H91" s="225">
        <v>297.05999999999989</v>
      </c>
      <c r="I91" s="129"/>
      <c r="J91" s="161">
        <v>13238</v>
      </c>
      <c r="K91" s="161">
        <v>4374</v>
      </c>
      <c r="L91" s="161">
        <v>0</v>
      </c>
      <c r="M91" s="161">
        <v>1088</v>
      </c>
      <c r="N91" s="161">
        <v>18700</v>
      </c>
      <c r="O91" s="166"/>
      <c r="P91" s="226"/>
      <c r="Q91" s="226"/>
    </row>
    <row r="92" spans="1:17" ht="14.5">
      <c r="A92" s="162">
        <v>418</v>
      </c>
      <c r="B92" s="163">
        <v>418100136</v>
      </c>
      <c r="C92" s="87" t="s">
        <v>507</v>
      </c>
      <c r="D92" s="85">
        <v>100</v>
      </c>
      <c r="E92" s="87" t="s">
        <v>125</v>
      </c>
      <c r="F92" s="87">
        <v>136</v>
      </c>
      <c r="G92" s="87" t="s">
        <v>161</v>
      </c>
      <c r="H92" s="225">
        <v>6.3</v>
      </c>
      <c r="I92" s="129"/>
      <c r="J92" s="161">
        <v>11758</v>
      </c>
      <c r="K92" s="161">
        <v>3757</v>
      </c>
      <c r="L92" s="161">
        <v>0</v>
      </c>
      <c r="M92" s="161">
        <v>1088</v>
      </c>
      <c r="N92" s="161">
        <v>16603</v>
      </c>
      <c r="O92" s="166"/>
      <c r="P92" s="226"/>
      <c r="Q92" s="226"/>
    </row>
    <row r="93" spans="1:17" ht="14.5">
      <c r="A93" s="162">
        <v>418</v>
      </c>
      <c r="B93" s="163">
        <v>418100141</v>
      </c>
      <c r="C93" s="87" t="s">
        <v>507</v>
      </c>
      <c r="D93" s="85">
        <v>100</v>
      </c>
      <c r="E93" s="87" t="s">
        <v>125</v>
      </c>
      <c r="F93" s="87">
        <v>141</v>
      </c>
      <c r="G93" s="87" t="s">
        <v>166</v>
      </c>
      <c r="H93" s="225">
        <v>1</v>
      </c>
      <c r="I93" s="129"/>
      <c r="J93" s="161">
        <v>13125.786171891446</v>
      </c>
      <c r="K93" s="161">
        <v>6445</v>
      </c>
      <c r="L93" s="161">
        <v>0</v>
      </c>
      <c r="M93" s="161">
        <v>1088</v>
      </c>
      <c r="N93" s="161">
        <v>20658.786171891446</v>
      </c>
      <c r="O93" s="166"/>
      <c r="P93" s="226"/>
      <c r="Q93" s="226"/>
    </row>
    <row r="94" spans="1:17" ht="14.5">
      <c r="A94" s="162">
        <v>418</v>
      </c>
      <c r="B94" s="163">
        <v>418100170</v>
      </c>
      <c r="C94" s="87" t="s">
        <v>507</v>
      </c>
      <c r="D94" s="85">
        <v>100</v>
      </c>
      <c r="E94" s="87" t="s">
        <v>125</v>
      </c>
      <c r="F94" s="87">
        <v>170</v>
      </c>
      <c r="G94" s="87" t="s">
        <v>195</v>
      </c>
      <c r="H94" s="225">
        <v>2.86</v>
      </c>
      <c r="I94" s="129"/>
      <c r="J94" s="161">
        <v>12239</v>
      </c>
      <c r="K94" s="161">
        <v>1837</v>
      </c>
      <c r="L94" s="161">
        <v>0</v>
      </c>
      <c r="M94" s="161">
        <v>1088</v>
      </c>
      <c r="N94" s="161">
        <v>15164</v>
      </c>
      <c r="O94" s="166"/>
      <c r="P94" s="226"/>
      <c r="Q94" s="226"/>
    </row>
    <row r="95" spans="1:17" ht="14.5">
      <c r="A95" s="162">
        <v>418</v>
      </c>
      <c r="B95" s="163">
        <v>418100198</v>
      </c>
      <c r="C95" s="87" t="s">
        <v>507</v>
      </c>
      <c r="D95" s="85">
        <v>100</v>
      </c>
      <c r="E95" s="87" t="s">
        <v>125</v>
      </c>
      <c r="F95" s="87">
        <v>198</v>
      </c>
      <c r="G95" s="87" t="s">
        <v>223</v>
      </c>
      <c r="H95" s="225">
        <v>7</v>
      </c>
      <c r="I95" s="129"/>
      <c r="J95" s="161">
        <v>10197</v>
      </c>
      <c r="K95" s="161">
        <v>5293</v>
      </c>
      <c r="L95" s="161">
        <v>0</v>
      </c>
      <c r="M95" s="161">
        <v>1088</v>
      </c>
      <c r="N95" s="161">
        <v>16578</v>
      </c>
      <c r="O95" s="166"/>
      <c r="P95" s="226"/>
      <c r="Q95" s="226"/>
    </row>
    <row r="96" spans="1:17" ht="14.5">
      <c r="A96" s="162">
        <v>418</v>
      </c>
      <c r="B96" s="163">
        <v>418100208</v>
      </c>
      <c r="C96" s="87" t="s">
        <v>507</v>
      </c>
      <c r="D96" s="85">
        <v>100</v>
      </c>
      <c r="E96" s="87" t="s">
        <v>125</v>
      </c>
      <c r="F96" s="87">
        <v>208</v>
      </c>
      <c r="G96" s="87" t="s">
        <v>233</v>
      </c>
      <c r="H96" s="225">
        <v>2</v>
      </c>
      <c r="I96" s="129"/>
      <c r="J96" s="161">
        <v>11196.124777214076</v>
      </c>
      <c r="K96" s="161">
        <v>4924</v>
      </c>
      <c r="L96" s="161">
        <v>0</v>
      </c>
      <c r="M96" s="161">
        <v>1088</v>
      </c>
      <c r="N96" s="161">
        <v>17208.124777214078</v>
      </c>
      <c r="O96" s="166"/>
      <c r="P96" s="226"/>
      <c r="Q96" s="226"/>
    </row>
    <row r="97" spans="1:17" ht="14.5">
      <c r="A97" s="162">
        <v>418</v>
      </c>
      <c r="B97" s="163">
        <v>418100276</v>
      </c>
      <c r="C97" s="87" t="s">
        <v>507</v>
      </c>
      <c r="D97" s="85">
        <v>100</v>
      </c>
      <c r="E97" s="87" t="s">
        <v>125</v>
      </c>
      <c r="F97" s="87">
        <v>276</v>
      </c>
      <c r="G97" s="87" t="s">
        <v>301</v>
      </c>
      <c r="H97" s="225">
        <v>3</v>
      </c>
      <c r="I97" s="129"/>
      <c r="J97" s="161">
        <v>9870</v>
      </c>
      <c r="K97" s="161">
        <v>9994</v>
      </c>
      <c r="L97" s="161">
        <v>0</v>
      </c>
      <c r="M97" s="161">
        <v>1088</v>
      </c>
      <c r="N97" s="161">
        <v>20952</v>
      </c>
      <c r="O97" s="166"/>
      <c r="P97" s="226"/>
      <c r="Q97" s="226"/>
    </row>
    <row r="98" spans="1:17" ht="14.5">
      <c r="A98" s="162">
        <v>418</v>
      </c>
      <c r="B98" s="163">
        <v>418100288</v>
      </c>
      <c r="C98" s="87" t="s">
        <v>507</v>
      </c>
      <c r="D98" s="85">
        <v>100</v>
      </c>
      <c r="E98" s="87" t="s">
        <v>125</v>
      </c>
      <c r="F98" s="87">
        <v>288</v>
      </c>
      <c r="G98" s="87" t="s">
        <v>313</v>
      </c>
      <c r="H98" s="225">
        <v>1</v>
      </c>
      <c r="I98" s="129"/>
      <c r="J98" s="161">
        <v>12973</v>
      </c>
      <c r="K98" s="161">
        <v>9526</v>
      </c>
      <c r="L98" s="161">
        <v>0</v>
      </c>
      <c r="M98" s="161">
        <v>1088</v>
      </c>
      <c r="N98" s="161">
        <v>23587</v>
      </c>
      <c r="O98" s="166"/>
      <c r="P98" s="226"/>
      <c r="Q98" s="226"/>
    </row>
    <row r="99" spans="1:17" ht="14.5">
      <c r="A99" s="162">
        <v>418</v>
      </c>
      <c r="B99" s="163">
        <v>418100308</v>
      </c>
      <c r="C99" s="87" t="s">
        <v>507</v>
      </c>
      <c r="D99" s="85">
        <v>100</v>
      </c>
      <c r="E99" s="87" t="s">
        <v>125</v>
      </c>
      <c r="F99" s="87">
        <v>308</v>
      </c>
      <c r="G99" s="87" t="s">
        <v>333</v>
      </c>
      <c r="H99" s="225">
        <v>1</v>
      </c>
      <c r="I99" s="129"/>
      <c r="J99" s="161">
        <v>15940.913815493748</v>
      </c>
      <c r="K99" s="161">
        <v>6576</v>
      </c>
      <c r="L99" s="161">
        <v>0</v>
      </c>
      <c r="M99" s="161">
        <v>1088</v>
      </c>
      <c r="N99" s="161">
        <v>23604.913815493746</v>
      </c>
      <c r="O99" s="166"/>
      <c r="P99" s="226"/>
      <c r="Q99" s="226"/>
    </row>
    <row r="100" spans="1:17" ht="14.5">
      <c r="A100" s="162">
        <v>418</v>
      </c>
      <c r="B100" s="163">
        <v>418100315</v>
      </c>
      <c r="C100" s="87" t="s">
        <v>507</v>
      </c>
      <c r="D100" s="85">
        <v>100</v>
      </c>
      <c r="E100" s="87" t="s">
        <v>125</v>
      </c>
      <c r="F100" s="87">
        <v>315</v>
      </c>
      <c r="G100" s="87" t="s">
        <v>340</v>
      </c>
      <c r="H100" s="225">
        <v>1</v>
      </c>
      <c r="I100" s="129"/>
      <c r="J100" s="161">
        <v>9870</v>
      </c>
      <c r="K100" s="161">
        <v>7175</v>
      </c>
      <c r="L100" s="161">
        <v>0</v>
      </c>
      <c r="M100" s="161">
        <v>1088</v>
      </c>
      <c r="N100" s="161">
        <v>18133</v>
      </c>
      <c r="O100" s="166"/>
      <c r="P100" s="226"/>
      <c r="Q100" s="226"/>
    </row>
    <row r="101" spans="1:17" ht="14.5">
      <c r="A101" s="162">
        <v>418</v>
      </c>
      <c r="B101" s="163">
        <v>418100321</v>
      </c>
      <c r="C101" s="87" t="s">
        <v>507</v>
      </c>
      <c r="D101" s="85">
        <v>100</v>
      </c>
      <c r="E101" s="87" t="s">
        <v>125</v>
      </c>
      <c r="F101" s="87">
        <v>321</v>
      </c>
      <c r="G101" s="87" t="s">
        <v>346</v>
      </c>
      <c r="H101" s="225">
        <v>1</v>
      </c>
      <c r="I101" s="129"/>
      <c r="J101" s="161">
        <v>14118</v>
      </c>
      <c r="K101" s="161">
        <v>7141</v>
      </c>
      <c r="L101" s="161">
        <v>0</v>
      </c>
      <c r="M101" s="161">
        <v>1088</v>
      </c>
      <c r="N101" s="161">
        <v>22347</v>
      </c>
      <c r="O101" s="166"/>
      <c r="P101" s="226"/>
      <c r="Q101" s="226"/>
    </row>
    <row r="102" spans="1:17" ht="14.5">
      <c r="A102" s="162">
        <v>418</v>
      </c>
      <c r="B102" s="163">
        <v>418100348</v>
      </c>
      <c r="C102" s="87" t="s">
        <v>507</v>
      </c>
      <c r="D102" s="85">
        <v>100</v>
      </c>
      <c r="E102" s="87" t="s">
        <v>125</v>
      </c>
      <c r="F102" s="87">
        <v>348</v>
      </c>
      <c r="G102" s="87" t="s">
        <v>373</v>
      </c>
      <c r="H102" s="225">
        <v>1.6800000000000002</v>
      </c>
      <c r="I102" s="129"/>
      <c r="J102" s="161">
        <v>9870</v>
      </c>
      <c r="K102" s="161">
        <v>0</v>
      </c>
      <c r="L102" s="161">
        <v>0</v>
      </c>
      <c r="M102" s="161">
        <v>1088</v>
      </c>
      <c r="N102" s="161">
        <v>10958</v>
      </c>
      <c r="O102" s="166"/>
      <c r="P102" s="226"/>
      <c r="Q102" s="226"/>
    </row>
    <row r="103" spans="1:17" ht="14.5">
      <c r="A103" s="162">
        <v>419</v>
      </c>
      <c r="B103" s="163">
        <v>419035035</v>
      </c>
      <c r="C103" s="87" t="s">
        <v>508</v>
      </c>
      <c r="D103" s="85">
        <v>35</v>
      </c>
      <c r="E103" s="87" t="s">
        <v>60</v>
      </c>
      <c r="F103" s="87">
        <v>35</v>
      </c>
      <c r="G103" s="87" t="s">
        <v>60</v>
      </c>
      <c r="H103" s="225">
        <v>105.99999999999999</v>
      </c>
      <c r="I103" s="129"/>
      <c r="J103" s="161">
        <v>15617</v>
      </c>
      <c r="K103" s="161">
        <v>6482</v>
      </c>
      <c r="L103" s="161">
        <v>0</v>
      </c>
      <c r="M103" s="161">
        <v>1088</v>
      </c>
      <c r="N103" s="161">
        <v>23187</v>
      </c>
      <c r="O103" s="166"/>
      <c r="P103" s="226"/>
      <c r="Q103" s="226"/>
    </row>
    <row r="104" spans="1:17" ht="14.5">
      <c r="A104" s="162">
        <v>419</v>
      </c>
      <c r="B104" s="163">
        <v>419035044</v>
      </c>
      <c r="C104" s="87" t="s">
        <v>508</v>
      </c>
      <c r="D104" s="85">
        <v>35</v>
      </c>
      <c r="E104" s="87" t="s">
        <v>60</v>
      </c>
      <c r="F104" s="87">
        <v>44</v>
      </c>
      <c r="G104" s="87" t="s">
        <v>69</v>
      </c>
      <c r="H104" s="225">
        <v>1.92</v>
      </c>
      <c r="I104" s="129"/>
      <c r="J104" s="161">
        <v>14420</v>
      </c>
      <c r="K104" s="161">
        <v>503</v>
      </c>
      <c r="L104" s="161">
        <v>0</v>
      </c>
      <c r="M104" s="161">
        <v>1088</v>
      </c>
      <c r="N104" s="161">
        <v>16011</v>
      </c>
      <c r="O104" s="166"/>
      <c r="P104" s="226"/>
      <c r="Q104" s="226"/>
    </row>
    <row r="105" spans="1:17" ht="14.5">
      <c r="A105" s="162">
        <v>419</v>
      </c>
      <c r="B105" s="163">
        <v>419035176</v>
      </c>
      <c r="C105" s="87" t="s">
        <v>508</v>
      </c>
      <c r="D105" s="85">
        <v>35</v>
      </c>
      <c r="E105" s="87" t="s">
        <v>60</v>
      </c>
      <c r="F105" s="87">
        <v>176</v>
      </c>
      <c r="G105" s="87" t="s">
        <v>201</v>
      </c>
      <c r="H105" s="225">
        <v>1</v>
      </c>
      <c r="I105" s="129"/>
      <c r="J105" s="161">
        <v>14579.208574859711</v>
      </c>
      <c r="K105" s="161">
        <v>4958</v>
      </c>
      <c r="L105" s="161">
        <v>0</v>
      </c>
      <c r="M105" s="161">
        <v>1088</v>
      </c>
      <c r="N105" s="161">
        <v>20625.208574859709</v>
      </c>
      <c r="O105" s="166"/>
      <c r="P105" s="226"/>
      <c r="Q105" s="226"/>
    </row>
    <row r="106" spans="1:17" ht="14.5">
      <c r="A106" s="162">
        <v>419</v>
      </c>
      <c r="B106" s="163">
        <v>419035189</v>
      </c>
      <c r="C106" s="87" t="s">
        <v>508</v>
      </c>
      <c r="D106" s="85">
        <v>35</v>
      </c>
      <c r="E106" s="87" t="s">
        <v>60</v>
      </c>
      <c r="F106" s="87">
        <v>189</v>
      </c>
      <c r="G106" s="87" t="s">
        <v>214</v>
      </c>
      <c r="H106" s="225">
        <v>1</v>
      </c>
      <c r="I106" s="129"/>
      <c r="J106" s="161">
        <v>11876.535469617698</v>
      </c>
      <c r="K106" s="161">
        <v>4100</v>
      </c>
      <c r="L106" s="161">
        <v>0</v>
      </c>
      <c r="M106" s="161">
        <v>1088</v>
      </c>
      <c r="N106" s="161">
        <v>17064.535469617698</v>
      </c>
      <c r="O106" s="166"/>
      <c r="P106" s="226"/>
      <c r="Q106" s="226"/>
    </row>
    <row r="107" spans="1:17" ht="14.5">
      <c r="A107" s="162">
        <v>419</v>
      </c>
      <c r="B107" s="163">
        <v>419035244</v>
      </c>
      <c r="C107" s="87" t="s">
        <v>508</v>
      </c>
      <c r="D107" s="85">
        <v>35</v>
      </c>
      <c r="E107" s="87" t="s">
        <v>60</v>
      </c>
      <c r="F107" s="87">
        <v>244</v>
      </c>
      <c r="G107" s="87" t="s">
        <v>269</v>
      </c>
      <c r="H107" s="225">
        <v>2</v>
      </c>
      <c r="I107" s="129"/>
      <c r="J107" s="161">
        <v>13585</v>
      </c>
      <c r="K107" s="161">
        <v>3867</v>
      </c>
      <c r="L107" s="161">
        <v>0</v>
      </c>
      <c r="M107" s="161">
        <v>1088</v>
      </c>
      <c r="N107" s="161">
        <v>18540</v>
      </c>
      <c r="O107" s="166"/>
      <c r="P107" s="226"/>
      <c r="Q107" s="226"/>
    </row>
    <row r="108" spans="1:17" ht="14.5">
      <c r="A108" s="162">
        <v>420</v>
      </c>
      <c r="B108" s="163">
        <v>420049010</v>
      </c>
      <c r="C108" s="87" t="s">
        <v>509</v>
      </c>
      <c r="D108" s="85">
        <v>49</v>
      </c>
      <c r="E108" s="87" t="s">
        <v>74</v>
      </c>
      <c r="F108" s="87">
        <v>10</v>
      </c>
      <c r="G108" s="87" t="s">
        <v>35</v>
      </c>
      <c r="H108" s="225">
        <v>5.24</v>
      </c>
      <c r="I108" s="129"/>
      <c r="J108" s="161">
        <v>14427</v>
      </c>
      <c r="K108" s="161">
        <v>6237</v>
      </c>
      <c r="L108" s="161">
        <v>0</v>
      </c>
      <c r="M108" s="161">
        <v>1088</v>
      </c>
      <c r="N108" s="161">
        <v>21752</v>
      </c>
      <c r="O108" s="166"/>
      <c r="P108" s="226"/>
      <c r="Q108" s="226"/>
    </row>
    <row r="109" spans="1:17" ht="14.5">
      <c r="A109" s="162">
        <v>420</v>
      </c>
      <c r="B109" s="163">
        <v>420049026</v>
      </c>
      <c r="C109" s="87" t="s">
        <v>509</v>
      </c>
      <c r="D109" s="85">
        <v>49</v>
      </c>
      <c r="E109" s="87" t="s">
        <v>74</v>
      </c>
      <c r="F109" s="87">
        <v>26</v>
      </c>
      <c r="G109" s="87" t="s">
        <v>51</v>
      </c>
      <c r="H109" s="225">
        <v>5</v>
      </c>
      <c r="I109" s="129"/>
      <c r="J109" s="161">
        <v>12083</v>
      </c>
      <c r="K109" s="161">
        <v>4303</v>
      </c>
      <c r="L109" s="161">
        <v>0</v>
      </c>
      <c r="M109" s="161">
        <v>1088</v>
      </c>
      <c r="N109" s="161">
        <v>17474</v>
      </c>
      <c r="O109" s="166"/>
      <c r="P109" s="226"/>
      <c r="Q109" s="226"/>
    </row>
    <row r="110" spans="1:17" ht="14.5">
      <c r="A110" s="162">
        <v>420</v>
      </c>
      <c r="B110" s="163">
        <v>420049031</v>
      </c>
      <c r="C110" s="87" t="s">
        <v>509</v>
      </c>
      <c r="D110" s="85">
        <v>49</v>
      </c>
      <c r="E110" s="87" t="s">
        <v>74</v>
      </c>
      <c r="F110" s="87">
        <v>31</v>
      </c>
      <c r="G110" s="87" t="s">
        <v>56</v>
      </c>
      <c r="H110" s="225">
        <v>1</v>
      </c>
      <c r="I110" s="129"/>
      <c r="J110" s="161">
        <v>11003</v>
      </c>
      <c r="K110" s="161">
        <v>4939</v>
      </c>
      <c r="L110" s="161">
        <v>0</v>
      </c>
      <c r="M110" s="161">
        <v>1088</v>
      </c>
      <c r="N110" s="161">
        <v>17030</v>
      </c>
      <c r="O110" s="166"/>
      <c r="P110" s="226"/>
      <c r="Q110" s="226"/>
    </row>
    <row r="111" spans="1:17" ht="14.5">
      <c r="A111" s="162">
        <v>420</v>
      </c>
      <c r="B111" s="163">
        <v>420049035</v>
      </c>
      <c r="C111" s="87" t="s">
        <v>509</v>
      </c>
      <c r="D111" s="85">
        <v>49</v>
      </c>
      <c r="E111" s="87" t="s">
        <v>74</v>
      </c>
      <c r="F111" s="87">
        <v>35</v>
      </c>
      <c r="G111" s="87" t="s">
        <v>60</v>
      </c>
      <c r="H111" s="225">
        <v>26</v>
      </c>
      <c r="I111" s="129"/>
      <c r="J111" s="161">
        <v>15103</v>
      </c>
      <c r="K111" s="161">
        <v>6269</v>
      </c>
      <c r="L111" s="161">
        <v>0</v>
      </c>
      <c r="M111" s="161">
        <v>1088</v>
      </c>
      <c r="N111" s="161">
        <v>22460</v>
      </c>
      <c r="O111" s="166"/>
      <c r="P111" s="226"/>
      <c r="Q111" s="226"/>
    </row>
    <row r="112" spans="1:17" ht="14.5">
      <c r="A112" s="162">
        <v>420</v>
      </c>
      <c r="B112" s="163">
        <v>420049044</v>
      </c>
      <c r="C112" s="87" t="s">
        <v>509</v>
      </c>
      <c r="D112" s="85">
        <v>49</v>
      </c>
      <c r="E112" s="87" t="s">
        <v>74</v>
      </c>
      <c r="F112" s="87">
        <v>44</v>
      </c>
      <c r="G112" s="87" t="s">
        <v>69</v>
      </c>
      <c r="H112" s="225">
        <v>6</v>
      </c>
      <c r="I112" s="129"/>
      <c r="J112" s="161">
        <v>14561</v>
      </c>
      <c r="K112" s="161">
        <v>508</v>
      </c>
      <c r="L112" s="161">
        <v>0</v>
      </c>
      <c r="M112" s="161">
        <v>1088</v>
      </c>
      <c r="N112" s="161">
        <v>16157</v>
      </c>
      <c r="O112" s="166"/>
      <c r="P112" s="226"/>
      <c r="Q112" s="226"/>
    </row>
    <row r="113" spans="1:17" ht="14.5">
      <c r="A113" s="162">
        <v>420</v>
      </c>
      <c r="B113" s="163">
        <v>420049049</v>
      </c>
      <c r="C113" s="87" t="s">
        <v>509</v>
      </c>
      <c r="D113" s="85">
        <v>49</v>
      </c>
      <c r="E113" s="87" t="s">
        <v>74</v>
      </c>
      <c r="F113" s="87">
        <v>49</v>
      </c>
      <c r="G113" s="87" t="s">
        <v>74</v>
      </c>
      <c r="H113" s="225">
        <v>209.36</v>
      </c>
      <c r="I113" s="129"/>
      <c r="J113" s="161">
        <v>16041</v>
      </c>
      <c r="K113" s="161">
        <v>20265</v>
      </c>
      <c r="L113" s="161">
        <v>0</v>
      </c>
      <c r="M113" s="161">
        <v>1088</v>
      </c>
      <c r="N113" s="161">
        <v>37394</v>
      </c>
      <c r="O113" s="166"/>
      <c r="P113" s="226"/>
      <c r="Q113" s="226"/>
    </row>
    <row r="114" spans="1:17" ht="14.5">
      <c r="A114" s="162">
        <v>420</v>
      </c>
      <c r="B114" s="163">
        <v>420049057</v>
      </c>
      <c r="C114" s="87" t="s">
        <v>509</v>
      </c>
      <c r="D114" s="85">
        <v>49</v>
      </c>
      <c r="E114" s="87" t="s">
        <v>74</v>
      </c>
      <c r="F114" s="87">
        <v>57</v>
      </c>
      <c r="G114" s="87" t="s">
        <v>82</v>
      </c>
      <c r="H114" s="225">
        <v>3</v>
      </c>
      <c r="I114" s="129"/>
      <c r="J114" s="161">
        <v>12396</v>
      </c>
      <c r="K114" s="161">
        <v>269</v>
      </c>
      <c r="L114" s="161">
        <v>0</v>
      </c>
      <c r="M114" s="161">
        <v>1088</v>
      </c>
      <c r="N114" s="161">
        <v>13753</v>
      </c>
      <c r="O114" s="166"/>
      <c r="P114" s="226"/>
      <c r="Q114" s="226"/>
    </row>
    <row r="115" spans="1:17" ht="14.5">
      <c r="A115" s="162">
        <v>420</v>
      </c>
      <c r="B115" s="163">
        <v>420049067</v>
      </c>
      <c r="C115" s="87" t="s">
        <v>509</v>
      </c>
      <c r="D115" s="85">
        <v>49</v>
      </c>
      <c r="E115" s="87" t="s">
        <v>74</v>
      </c>
      <c r="F115" s="87">
        <v>67</v>
      </c>
      <c r="G115" s="87" t="s">
        <v>92</v>
      </c>
      <c r="H115" s="225">
        <v>1</v>
      </c>
      <c r="I115" s="129"/>
      <c r="J115" s="161">
        <v>15566</v>
      </c>
      <c r="K115" s="161">
        <v>16074</v>
      </c>
      <c r="L115" s="161">
        <v>0</v>
      </c>
      <c r="M115" s="161">
        <v>1088</v>
      </c>
      <c r="N115" s="161">
        <v>32728</v>
      </c>
      <c r="O115" s="166"/>
      <c r="P115" s="226"/>
      <c r="Q115" s="226"/>
    </row>
    <row r="116" spans="1:17" ht="14.5">
      <c r="A116" s="162">
        <v>420</v>
      </c>
      <c r="B116" s="163">
        <v>420049093</v>
      </c>
      <c r="C116" s="87" t="s">
        <v>509</v>
      </c>
      <c r="D116" s="85">
        <v>49</v>
      </c>
      <c r="E116" s="87" t="s">
        <v>74</v>
      </c>
      <c r="F116" s="87">
        <v>93</v>
      </c>
      <c r="G116" s="87" t="s">
        <v>118</v>
      </c>
      <c r="H116" s="225">
        <v>13.93</v>
      </c>
      <c r="I116" s="129"/>
      <c r="J116" s="161">
        <v>14617</v>
      </c>
      <c r="K116" s="161">
        <v>188</v>
      </c>
      <c r="L116" s="161">
        <v>0</v>
      </c>
      <c r="M116" s="161">
        <v>1088</v>
      </c>
      <c r="N116" s="161">
        <v>15893</v>
      </c>
      <c r="O116" s="166"/>
      <c r="P116" s="226"/>
      <c r="Q116" s="226"/>
    </row>
    <row r="117" spans="1:17" ht="14.5">
      <c r="A117" s="162">
        <v>420</v>
      </c>
      <c r="B117" s="163">
        <v>420049097</v>
      </c>
      <c r="C117" s="87" t="s">
        <v>509</v>
      </c>
      <c r="D117" s="85">
        <v>49</v>
      </c>
      <c r="E117" s="87" t="s">
        <v>74</v>
      </c>
      <c r="F117" s="87">
        <v>97</v>
      </c>
      <c r="G117" s="87" t="s">
        <v>122</v>
      </c>
      <c r="H117" s="225">
        <v>2</v>
      </c>
      <c r="I117" s="129"/>
      <c r="J117" s="161">
        <v>15701.485072463767</v>
      </c>
      <c r="K117" s="161">
        <v>0</v>
      </c>
      <c r="L117" s="161">
        <v>0</v>
      </c>
      <c r="M117" s="161">
        <v>1088</v>
      </c>
      <c r="N117" s="161">
        <v>16789.485072463765</v>
      </c>
      <c r="O117" s="166"/>
      <c r="P117" s="226"/>
      <c r="Q117" s="226"/>
    </row>
    <row r="118" spans="1:17" ht="14.5">
      <c r="A118" s="162">
        <v>420</v>
      </c>
      <c r="B118" s="163">
        <v>420049128</v>
      </c>
      <c r="C118" s="87" t="s">
        <v>509</v>
      </c>
      <c r="D118" s="85">
        <v>49</v>
      </c>
      <c r="E118" s="87" t="s">
        <v>74</v>
      </c>
      <c r="F118" s="87">
        <v>128</v>
      </c>
      <c r="G118" s="87" t="s">
        <v>153</v>
      </c>
      <c r="H118" s="225">
        <v>1</v>
      </c>
      <c r="I118" s="129"/>
      <c r="J118" s="161">
        <v>17451</v>
      </c>
      <c r="K118" s="161">
        <v>1813</v>
      </c>
      <c r="L118" s="161">
        <v>0</v>
      </c>
      <c r="M118" s="161">
        <v>1088</v>
      </c>
      <c r="N118" s="161">
        <v>20352</v>
      </c>
      <c r="O118" s="166"/>
      <c r="P118" s="226"/>
      <c r="Q118" s="226"/>
    </row>
    <row r="119" spans="1:17" ht="14.5">
      <c r="A119" s="162">
        <v>420</v>
      </c>
      <c r="B119" s="163">
        <v>420049153</v>
      </c>
      <c r="C119" s="87" t="s">
        <v>509</v>
      </c>
      <c r="D119" s="85">
        <v>49</v>
      </c>
      <c r="E119" s="87" t="s">
        <v>74</v>
      </c>
      <c r="F119" s="87">
        <v>153</v>
      </c>
      <c r="G119" s="87" t="s">
        <v>178</v>
      </c>
      <c r="H119" s="225">
        <v>0.64</v>
      </c>
      <c r="I119" s="129"/>
      <c r="J119" s="161">
        <v>15254.340083668003</v>
      </c>
      <c r="K119" s="161">
        <v>0</v>
      </c>
      <c r="L119" s="161">
        <v>0</v>
      </c>
      <c r="M119" s="161">
        <v>1088</v>
      </c>
      <c r="N119" s="161">
        <v>16342.340083668003</v>
      </c>
      <c r="O119" s="166"/>
      <c r="P119" s="226"/>
      <c r="Q119" s="226"/>
    </row>
    <row r="120" spans="1:17" ht="14.5">
      <c r="A120" s="162">
        <v>420</v>
      </c>
      <c r="B120" s="163">
        <v>420049163</v>
      </c>
      <c r="C120" s="87" t="s">
        <v>509</v>
      </c>
      <c r="D120" s="85">
        <v>49</v>
      </c>
      <c r="E120" s="87" t="s">
        <v>74</v>
      </c>
      <c r="F120" s="87">
        <v>163</v>
      </c>
      <c r="G120" s="87" t="s">
        <v>188</v>
      </c>
      <c r="H120" s="225">
        <v>1.1000000000000001</v>
      </c>
      <c r="I120" s="129"/>
      <c r="J120" s="161">
        <v>14254</v>
      </c>
      <c r="K120" s="161">
        <v>94</v>
      </c>
      <c r="L120" s="161">
        <v>0</v>
      </c>
      <c r="M120" s="161">
        <v>1088</v>
      </c>
      <c r="N120" s="161">
        <v>15436</v>
      </c>
      <c r="O120" s="166"/>
      <c r="P120" s="226"/>
      <c r="Q120" s="226"/>
    </row>
    <row r="121" spans="1:17" ht="14.5">
      <c r="A121" s="162">
        <v>420</v>
      </c>
      <c r="B121" s="163">
        <v>420049165</v>
      </c>
      <c r="C121" s="87" t="s">
        <v>509</v>
      </c>
      <c r="D121" s="85">
        <v>49</v>
      </c>
      <c r="E121" s="87" t="s">
        <v>74</v>
      </c>
      <c r="F121" s="87">
        <v>165</v>
      </c>
      <c r="G121" s="87" t="s">
        <v>190</v>
      </c>
      <c r="H121" s="225">
        <v>10.74</v>
      </c>
      <c r="I121" s="129"/>
      <c r="J121" s="161">
        <v>15699</v>
      </c>
      <c r="K121" s="161">
        <v>0</v>
      </c>
      <c r="L121" s="161">
        <v>0</v>
      </c>
      <c r="M121" s="161">
        <v>1088</v>
      </c>
      <c r="N121" s="161">
        <v>16787</v>
      </c>
      <c r="O121" s="166"/>
      <c r="P121" s="226"/>
      <c r="Q121" s="226"/>
    </row>
    <row r="122" spans="1:17" ht="14.5">
      <c r="A122" s="162">
        <v>420</v>
      </c>
      <c r="B122" s="163">
        <v>420049174</v>
      </c>
      <c r="C122" s="87" t="s">
        <v>509</v>
      </c>
      <c r="D122" s="85">
        <v>49</v>
      </c>
      <c r="E122" s="87" t="s">
        <v>74</v>
      </c>
      <c r="F122" s="87">
        <v>174</v>
      </c>
      <c r="G122" s="87" t="s">
        <v>199</v>
      </c>
      <c r="H122" s="225">
        <v>2</v>
      </c>
      <c r="I122" s="129"/>
      <c r="J122" s="161">
        <v>13014.052479418884</v>
      </c>
      <c r="K122" s="161">
        <v>8542</v>
      </c>
      <c r="L122" s="161">
        <v>0</v>
      </c>
      <c r="M122" s="161">
        <v>1088</v>
      </c>
      <c r="N122" s="161">
        <v>22644.052479418882</v>
      </c>
      <c r="O122" s="166"/>
      <c r="P122" s="226"/>
      <c r="Q122" s="226"/>
    </row>
    <row r="123" spans="1:17" ht="14.5">
      <c r="A123" s="162">
        <v>420</v>
      </c>
      <c r="B123" s="163">
        <v>420049176</v>
      </c>
      <c r="C123" s="87" t="s">
        <v>509</v>
      </c>
      <c r="D123" s="85">
        <v>49</v>
      </c>
      <c r="E123" s="87" t="s">
        <v>74</v>
      </c>
      <c r="F123" s="87">
        <v>176</v>
      </c>
      <c r="G123" s="87" t="s">
        <v>201</v>
      </c>
      <c r="H123" s="225">
        <v>15.41</v>
      </c>
      <c r="I123" s="129"/>
      <c r="J123" s="161">
        <v>14258</v>
      </c>
      <c r="K123" s="161">
        <v>4849</v>
      </c>
      <c r="L123" s="161">
        <v>0</v>
      </c>
      <c r="M123" s="161">
        <v>1088</v>
      </c>
      <c r="N123" s="161">
        <v>20195</v>
      </c>
      <c r="O123" s="166"/>
      <c r="P123" s="226"/>
      <c r="Q123" s="226"/>
    </row>
    <row r="124" spans="1:17" ht="14.5">
      <c r="A124" s="162">
        <v>420</v>
      </c>
      <c r="B124" s="163">
        <v>420049181</v>
      </c>
      <c r="C124" s="87" t="s">
        <v>509</v>
      </c>
      <c r="D124" s="85">
        <v>49</v>
      </c>
      <c r="E124" s="87" t="s">
        <v>74</v>
      </c>
      <c r="F124" s="87">
        <v>181</v>
      </c>
      <c r="G124" s="87" t="s">
        <v>206</v>
      </c>
      <c r="H124" s="225">
        <v>0.16</v>
      </c>
      <c r="I124" s="129"/>
      <c r="J124" s="161">
        <v>20311</v>
      </c>
      <c r="K124" s="161">
        <v>287</v>
      </c>
      <c r="L124" s="161">
        <v>0</v>
      </c>
      <c r="M124" s="161">
        <v>1088</v>
      </c>
      <c r="N124" s="161">
        <v>21686</v>
      </c>
      <c r="O124" s="166"/>
      <c r="P124" s="226"/>
      <c r="Q124" s="226"/>
    </row>
    <row r="125" spans="1:17" ht="14.5">
      <c r="A125" s="162">
        <v>420</v>
      </c>
      <c r="B125" s="163">
        <v>420049199</v>
      </c>
      <c r="C125" s="87" t="s">
        <v>509</v>
      </c>
      <c r="D125" s="85">
        <v>49</v>
      </c>
      <c r="E125" s="87" t="s">
        <v>74</v>
      </c>
      <c r="F125" s="87">
        <v>199</v>
      </c>
      <c r="G125" s="87" t="s">
        <v>224</v>
      </c>
      <c r="H125" s="225">
        <v>2</v>
      </c>
      <c r="I125" s="129"/>
      <c r="J125" s="161">
        <v>14303</v>
      </c>
      <c r="K125" s="161">
        <v>10446</v>
      </c>
      <c r="L125" s="161">
        <v>0</v>
      </c>
      <c r="M125" s="161">
        <v>1088</v>
      </c>
      <c r="N125" s="161">
        <v>25837</v>
      </c>
      <c r="O125" s="166"/>
      <c r="P125" s="226"/>
      <c r="Q125" s="226"/>
    </row>
    <row r="126" spans="1:17" ht="14.5">
      <c r="A126" s="162">
        <v>420</v>
      </c>
      <c r="B126" s="163">
        <v>420049207</v>
      </c>
      <c r="C126" s="87" t="s">
        <v>509</v>
      </c>
      <c r="D126" s="85">
        <v>49</v>
      </c>
      <c r="E126" s="87" t="s">
        <v>74</v>
      </c>
      <c r="F126" s="87">
        <v>207</v>
      </c>
      <c r="G126" s="87" t="s">
        <v>232</v>
      </c>
      <c r="H126" s="225">
        <v>0.16</v>
      </c>
      <c r="I126" s="129"/>
      <c r="J126" s="161">
        <v>12360.556939418671</v>
      </c>
      <c r="K126" s="161">
        <v>9277</v>
      </c>
      <c r="L126" s="161">
        <v>0</v>
      </c>
      <c r="M126" s="161">
        <v>1088</v>
      </c>
      <c r="N126" s="161">
        <v>22725.556939418671</v>
      </c>
      <c r="O126" s="166"/>
      <c r="P126" s="226"/>
      <c r="Q126" s="226"/>
    </row>
    <row r="127" spans="1:17" ht="14.5">
      <c r="A127" s="162">
        <v>420</v>
      </c>
      <c r="B127" s="163">
        <v>420049238</v>
      </c>
      <c r="C127" s="87" t="s">
        <v>509</v>
      </c>
      <c r="D127" s="85">
        <v>49</v>
      </c>
      <c r="E127" s="87" t="s">
        <v>74</v>
      </c>
      <c r="F127" s="87">
        <v>238</v>
      </c>
      <c r="G127" s="87" t="s">
        <v>263</v>
      </c>
      <c r="H127" s="225">
        <v>1</v>
      </c>
      <c r="I127" s="129"/>
      <c r="J127" s="161">
        <v>11994.716104477613</v>
      </c>
      <c r="K127" s="161">
        <v>3826</v>
      </c>
      <c r="L127" s="161">
        <v>0</v>
      </c>
      <c r="M127" s="161">
        <v>1088</v>
      </c>
      <c r="N127" s="161">
        <v>16908.716104477615</v>
      </c>
      <c r="O127" s="166"/>
      <c r="P127" s="226"/>
      <c r="Q127" s="226"/>
    </row>
    <row r="128" spans="1:17" ht="14.5">
      <c r="A128" s="162">
        <v>420</v>
      </c>
      <c r="B128" s="163">
        <v>420049243</v>
      </c>
      <c r="C128" s="87" t="s">
        <v>509</v>
      </c>
      <c r="D128" s="85">
        <v>49</v>
      </c>
      <c r="E128" s="87" t="s">
        <v>74</v>
      </c>
      <c r="F128" s="87">
        <v>243</v>
      </c>
      <c r="G128" s="87" t="s">
        <v>268</v>
      </c>
      <c r="H128" s="225">
        <v>1</v>
      </c>
      <c r="I128" s="129"/>
      <c r="J128" s="161">
        <v>15518.332806854127</v>
      </c>
      <c r="K128" s="161">
        <v>2211</v>
      </c>
      <c r="L128" s="161">
        <v>0</v>
      </c>
      <c r="M128" s="161">
        <v>1088</v>
      </c>
      <c r="N128" s="161">
        <v>18817.332806854127</v>
      </c>
      <c r="O128" s="166"/>
      <c r="P128" s="226"/>
      <c r="Q128" s="226"/>
    </row>
    <row r="129" spans="1:17" ht="14.5">
      <c r="A129" s="162">
        <v>420</v>
      </c>
      <c r="B129" s="163">
        <v>420049248</v>
      </c>
      <c r="C129" s="87" t="s">
        <v>509</v>
      </c>
      <c r="D129" s="85">
        <v>49</v>
      </c>
      <c r="E129" s="87" t="s">
        <v>74</v>
      </c>
      <c r="F129" s="87">
        <v>248</v>
      </c>
      <c r="G129" s="87" t="s">
        <v>273</v>
      </c>
      <c r="H129" s="225">
        <v>6</v>
      </c>
      <c r="I129" s="129"/>
      <c r="J129" s="161">
        <v>11786</v>
      </c>
      <c r="K129" s="161">
        <v>777</v>
      </c>
      <c r="L129" s="161">
        <v>0</v>
      </c>
      <c r="M129" s="161">
        <v>1088</v>
      </c>
      <c r="N129" s="161">
        <v>13651</v>
      </c>
      <c r="O129" s="166"/>
      <c r="P129" s="226"/>
      <c r="Q129" s="226"/>
    </row>
    <row r="130" spans="1:17" ht="14.5">
      <c r="A130" s="162">
        <v>420</v>
      </c>
      <c r="B130" s="163">
        <v>420049262</v>
      </c>
      <c r="C130" s="87" t="s">
        <v>509</v>
      </c>
      <c r="D130" s="85">
        <v>49</v>
      </c>
      <c r="E130" s="87" t="s">
        <v>74</v>
      </c>
      <c r="F130" s="87">
        <v>262</v>
      </c>
      <c r="G130" s="87" t="s">
        <v>287</v>
      </c>
      <c r="H130" s="225">
        <v>3.7799999999999994</v>
      </c>
      <c r="I130" s="129"/>
      <c r="J130" s="161">
        <v>17219</v>
      </c>
      <c r="K130" s="161">
        <v>3434</v>
      </c>
      <c r="L130" s="161">
        <v>0</v>
      </c>
      <c r="M130" s="161">
        <v>1088</v>
      </c>
      <c r="N130" s="161">
        <v>21741</v>
      </c>
      <c r="O130" s="166"/>
      <c r="P130" s="226"/>
      <c r="Q130" s="226"/>
    </row>
    <row r="131" spans="1:17" ht="14.5">
      <c r="A131" s="162">
        <v>420</v>
      </c>
      <c r="B131" s="163">
        <v>420049284</v>
      </c>
      <c r="C131" s="87" t="s">
        <v>509</v>
      </c>
      <c r="D131" s="85">
        <v>49</v>
      </c>
      <c r="E131" s="87" t="s">
        <v>74</v>
      </c>
      <c r="F131" s="87">
        <v>284</v>
      </c>
      <c r="G131" s="87" t="s">
        <v>309</v>
      </c>
      <c r="H131" s="225">
        <v>2</v>
      </c>
      <c r="I131" s="129"/>
      <c r="J131" s="161">
        <v>11003</v>
      </c>
      <c r="K131" s="161">
        <v>4463</v>
      </c>
      <c r="L131" s="161">
        <v>0</v>
      </c>
      <c r="M131" s="161">
        <v>1088</v>
      </c>
      <c r="N131" s="161">
        <v>16554</v>
      </c>
      <c r="O131" s="166"/>
      <c r="P131" s="226"/>
      <c r="Q131" s="226"/>
    </row>
    <row r="132" spans="1:17" ht="14.5">
      <c r="A132" s="162">
        <v>420</v>
      </c>
      <c r="B132" s="163">
        <v>420049295</v>
      </c>
      <c r="C132" s="87" t="s">
        <v>509</v>
      </c>
      <c r="D132" s="85">
        <v>49</v>
      </c>
      <c r="E132" s="87" t="s">
        <v>74</v>
      </c>
      <c r="F132" s="87">
        <v>295</v>
      </c>
      <c r="G132" s="87" t="s">
        <v>320</v>
      </c>
      <c r="H132" s="225">
        <v>1</v>
      </c>
      <c r="I132" s="129"/>
      <c r="J132" s="161">
        <v>11060</v>
      </c>
      <c r="K132" s="161">
        <v>5868</v>
      </c>
      <c r="L132" s="161">
        <v>0</v>
      </c>
      <c r="M132" s="161">
        <v>1088</v>
      </c>
      <c r="N132" s="161">
        <v>18016</v>
      </c>
      <c r="O132" s="166"/>
      <c r="P132" s="226"/>
      <c r="Q132" s="226"/>
    </row>
    <row r="133" spans="1:17" ht="14.5">
      <c r="A133" s="162">
        <v>420</v>
      </c>
      <c r="B133" s="163">
        <v>420049305</v>
      </c>
      <c r="C133" s="87" t="s">
        <v>509</v>
      </c>
      <c r="D133" s="85">
        <v>49</v>
      </c>
      <c r="E133" s="87" t="s">
        <v>74</v>
      </c>
      <c r="F133" s="87">
        <v>305</v>
      </c>
      <c r="G133" s="87" t="s">
        <v>330</v>
      </c>
      <c r="H133" s="225">
        <v>1</v>
      </c>
      <c r="I133" s="129"/>
      <c r="J133" s="161">
        <v>12188.46260643962</v>
      </c>
      <c r="K133" s="161">
        <v>5115</v>
      </c>
      <c r="L133" s="161">
        <v>0</v>
      </c>
      <c r="M133" s="161">
        <v>1088</v>
      </c>
      <c r="N133" s="161">
        <v>18391.462606439622</v>
      </c>
      <c r="O133" s="166"/>
      <c r="P133" s="226"/>
      <c r="Q133" s="226"/>
    </row>
    <row r="134" spans="1:17" ht="14.5">
      <c r="A134" s="162">
        <v>420</v>
      </c>
      <c r="B134" s="163">
        <v>420049314</v>
      </c>
      <c r="C134" s="87" t="s">
        <v>509</v>
      </c>
      <c r="D134" s="85">
        <v>49</v>
      </c>
      <c r="E134" s="87" t="s">
        <v>74</v>
      </c>
      <c r="F134" s="87">
        <v>314</v>
      </c>
      <c r="G134" s="87" t="s">
        <v>339</v>
      </c>
      <c r="H134" s="225">
        <v>3</v>
      </c>
      <c r="I134" s="129"/>
      <c r="J134" s="161">
        <v>16621</v>
      </c>
      <c r="K134" s="161">
        <v>12542</v>
      </c>
      <c r="L134" s="161">
        <v>0</v>
      </c>
      <c r="M134" s="161">
        <v>1088</v>
      </c>
      <c r="N134" s="161">
        <v>30251</v>
      </c>
      <c r="O134" s="166"/>
      <c r="P134" s="226"/>
      <c r="Q134" s="226"/>
    </row>
    <row r="135" spans="1:17" ht="14.5">
      <c r="A135" s="162">
        <v>420</v>
      </c>
      <c r="B135" s="163">
        <v>420049344</v>
      </c>
      <c r="C135" s="87" t="s">
        <v>509</v>
      </c>
      <c r="D135" s="85">
        <v>49</v>
      </c>
      <c r="E135" s="87" t="s">
        <v>74</v>
      </c>
      <c r="F135" s="87">
        <v>344</v>
      </c>
      <c r="G135" s="87" t="s">
        <v>369</v>
      </c>
      <c r="H135" s="225">
        <v>1</v>
      </c>
      <c r="I135" s="129"/>
      <c r="J135" s="161">
        <v>11664.974948618958</v>
      </c>
      <c r="K135" s="161">
        <v>5203</v>
      </c>
      <c r="L135" s="161">
        <v>0</v>
      </c>
      <c r="M135" s="161">
        <v>1088</v>
      </c>
      <c r="N135" s="161">
        <v>17955.974948618958</v>
      </c>
      <c r="O135" s="166"/>
      <c r="P135" s="226"/>
      <c r="Q135" s="226"/>
    </row>
    <row r="136" spans="1:17" ht="14.5">
      <c r="A136" s="162">
        <v>420</v>
      </c>
      <c r="B136" s="163">
        <v>420049616</v>
      </c>
      <c r="C136" s="87" t="s">
        <v>509</v>
      </c>
      <c r="D136" s="85">
        <v>49</v>
      </c>
      <c r="E136" s="87" t="s">
        <v>74</v>
      </c>
      <c r="F136" s="87">
        <v>616</v>
      </c>
      <c r="G136" s="87" t="s">
        <v>384</v>
      </c>
      <c r="H136" s="225">
        <v>3.57</v>
      </c>
      <c r="I136" s="129"/>
      <c r="J136" s="161">
        <v>16323</v>
      </c>
      <c r="K136" s="161">
        <v>4801</v>
      </c>
      <c r="L136" s="161">
        <v>0</v>
      </c>
      <c r="M136" s="161">
        <v>1088</v>
      </c>
      <c r="N136" s="161">
        <v>22212</v>
      </c>
      <c r="O136" s="166"/>
      <c r="P136" s="226"/>
      <c r="Q136" s="226"/>
    </row>
    <row r="137" spans="1:17" ht="14.5">
      <c r="A137" s="162">
        <v>420</v>
      </c>
      <c r="B137" s="163">
        <v>420049625</v>
      </c>
      <c r="C137" s="87" t="s">
        <v>509</v>
      </c>
      <c r="D137" s="85">
        <v>49</v>
      </c>
      <c r="E137" s="87" t="s">
        <v>74</v>
      </c>
      <c r="F137" s="87">
        <v>625</v>
      </c>
      <c r="G137" s="87" t="s">
        <v>388</v>
      </c>
      <c r="H137" s="225">
        <v>1</v>
      </c>
      <c r="I137" s="129"/>
      <c r="J137" s="161">
        <v>12210.405158946414</v>
      </c>
      <c r="K137" s="161">
        <v>1544</v>
      </c>
      <c r="L137" s="161">
        <v>0</v>
      </c>
      <c r="M137" s="161">
        <v>1088</v>
      </c>
      <c r="N137" s="161">
        <v>14842.405158946414</v>
      </c>
      <c r="O137" s="166"/>
      <c r="P137" s="226"/>
      <c r="Q137" s="226"/>
    </row>
    <row r="138" spans="1:17" ht="14.5">
      <c r="A138" s="162">
        <v>428</v>
      </c>
      <c r="B138" s="163">
        <v>428035016</v>
      </c>
      <c r="C138" s="87" t="s">
        <v>510</v>
      </c>
      <c r="D138" s="85">
        <v>35</v>
      </c>
      <c r="E138" s="87" t="s">
        <v>60</v>
      </c>
      <c r="F138" s="87">
        <v>16</v>
      </c>
      <c r="G138" s="87" t="s">
        <v>41</v>
      </c>
      <c r="H138" s="225">
        <v>5.5</v>
      </c>
      <c r="I138" s="129"/>
      <c r="J138" s="161">
        <v>11717</v>
      </c>
      <c r="K138" s="161">
        <v>251</v>
      </c>
      <c r="L138" s="161">
        <v>0</v>
      </c>
      <c r="M138" s="161">
        <v>1088</v>
      </c>
      <c r="N138" s="161">
        <v>13056</v>
      </c>
      <c r="O138" s="166"/>
      <c r="P138" s="226"/>
      <c r="Q138" s="226"/>
    </row>
    <row r="139" spans="1:17" ht="14.5">
      <c r="A139" s="162">
        <v>428</v>
      </c>
      <c r="B139" s="163">
        <v>428035018</v>
      </c>
      <c r="C139" s="87" t="s">
        <v>510</v>
      </c>
      <c r="D139" s="85">
        <v>35</v>
      </c>
      <c r="E139" s="87" t="s">
        <v>60</v>
      </c>
      <c r="F139" s="87">
        <v>18</v>
      </c>
      <c r="G139" s="87" t="s">
        <v>43</v>
      </c>
      <c r="H139" s="225">
        <v>1</v>
      </c>
      <c r="I139" s="129"/>
      <c r="J139" s="161">
        <v>14723.34220248668</v>
      </c>
      <c r="K139" s="161">
        <v>7128</v>
      </c>
      <c r="L139" s="161">
        <v>0</v>
      </c>
      <c r="M139" s="161">
        <v>1088</v>
      </c>
      <c r="N139" s="161">
        <v>22939.342202486681</v>
      </c>
      <c r="O139" s="166"/>
      <c r="P139" s="226"/>
      <c r="Q139" s="226"/>
    </row>
    <row r="140" spans="1:17" ht="14.5">
      <c r="A140" s="162">
        <v>428</v>
      </c>
      <c r="B140" s="163">
        <v>428035035</v>
      </c>
      <c r="C140" s="87" t="s">
        <v>510</v>
      </c>
      <c r="D140" s="85">
        <v>35</v>
      </c>
      <c r="E140" s="87" t="s">
        <v>60</v>
      </c>
      <c r="F140" s="87">
        <v>35</v>
      </c>
      <c r="G140" s="87" t="s">
        <v>60</v>
      </c>
      <c r="H140" s="225">
        <v>1842.25</v>
      </c>
      <c r="I140" s="129"/>
      <c r="J140" s="161">
        <v>16004</v>
      </c>
      <c r="K140" s="161">
        <v>6643</v>
      </c>
      <c r="L140" s="161">
        <v>0</v>
      </c>
      <c r="M140" s="161">
        <v>1088</v>
      </c>
      <c r="N140" s="161">
        <v>23735</v>
      </c>
      <c r="O140" s="166"/>
      <c r="P140" s="226"/>
      <c r="Q140" s="226"/>
    </row>
    <row r="141" spans="1:17" ht="14.5">
      <c r="A141" s="162">
        <v>428</v>
      </c>
      <c r="B141" s="163">
        <v>428035044</v>
      </c>
      <c r="C141" s="87" t="s">
        <v>510</v>
      </c>
      <c r="D141" s="85">
        <v>35</v>
      </c>
      <c r="E141" s="87" t="s">
        <v>60</v>
      </c>
      <c r="F141" s="87">
        <v>44</v>
      </c>
      <c r="G141" s="87" t="s">
        <v>69</v>
      </c>
      <c r="H141" s="225">
        <v>34.980000000000004</v>
      </c>
      <c r="I141" s="129"/>
      <c r="J141" s="161">
        <v>16407</v>
      </c>
      <c r="K141" s="161">
        <v>572</v>
      </c>
      <c r="L141" s="161">
        <v>0</v>
      </c>
      <c r="M141" s="161">
        <v>1088</v>
      </c>
      <c r="N141" s="161">
        <v>18067</v>
      </c>
      <c r="O141" s="166"/>
      <c r="P141" s="226"/>
      <c r="Q141" s="226"/>
    </row>
    <row r="142" spans="1:17" ht="14.5">
      <c r="A142" s="162">
        <v>428</v>
      </c>
      <c r="B142" s="163">
        <v>428035046</v>
      </c>
      <c r="C142" s="87" t="s">
        <v>510</v>
      </c>
      <c r="D142" s="85">
        <v>35</v>
      </c>
      <c r="E142" s="87" t="s">
        <v>60</v>
      </c>
      <c r="F142" s="87">
        <v>46</v>
      </c>
      <c r="G142" s="87" t="s">
        <v>71</v>
      </c>
      <c r="H142" s="225">
        <v>0.49</v>
      </c>
      <c r="I142" s="129"/>
      <c r="J142" s="161">
        <v>12098.122153728487</v>
      </c>
      <c r="K142" s="161">
        <v>12390</v>
      </c>
      <c r="L142" s="161">
        <v>0</v>
      </c>
      <c r="M142" s="161">
        <v>1088</v>
      </c>
      <c r="N142" s="161">
        <v>25576.122153728487</v>
      </c>
      <c r="O142" s="166"/>
      <c r="P142" s="226"/>
      <c r="Q142" s="226"/>
    </row>
    <row r="143" spans="1:17" ht="14.5">
      <c r="A143" s="162">
        <v>428</v>
      </c>
      <c r="B143" s="163">
        <v>428035049</v>
      </c>
      <c r="C143" s="87" t="s">
        <v>510</v>
      </c>
      <c r="D143" s="85">
        <v>35</v>
      </c>
      <c r="E143" s="87" t="s">
        <v>60</v>
      </c>
      <c r="F143" s="87">
        <v>49</v>
      </c>
      <c r="G143" s="87" t="s">
        <v>74</v>
      </c>
      <c r="H143" s="225">
        <v>1</v>
      </c>
      <c r="I143" s="129"/>
      <c r="J143" s="161">
        <v>16568</v>
      </c>
      <c r="K143" s="161">
        <v>20931</v>
      </c>
      <c r="L143" s="161">
        <v>0</v>
      </c>
      <c r="M143" s="161">
        <v>1088</v>
      </c>
      <c r="N143" s="161">
        <v>38587</v>
      </c>
      <c r="O143" s="166"/>
      <c r="P143" s="226"/>
      <c r="Q143" s="226"/>
    </row>
    <row r="144" spans="1:17" ht="14.5">
      <c r="A144" s="162">
        <v>428</v>
      </c>
      <c r="B144" s="163">
        <v>428035050</v>
      </c>
      <c r="C144" s="87" t="s">
        <v>510</v>
      </c>
      <c r="D144" s="85">
        <v>35</v>
      </c>
      <c r="E144" s="87" t="s">
        <v>60</v>
      </c>
      <c r="F144" s="87">
        <v>50</v>
      </c>
      <c r="G144" s="87" t="s">
        <v>75</v>
      </c>
      <c r="H144" s="225">
        <v>1</v>
      </c>
      <c r="I144" s="129"/>
      <c r="J144" s="161">
        <v>16007</v>
      </c>
      <c r="K144" s="161">
        <v>7301</v>
      </c>
      <c r="L144" s="161">
        <v>0</v>
      </c>
      <c r="M144" s="161">
        <v>1088</v>
      </c>
      <c r="N144" s="161">
        <v>24396</v>
      </c>
      <c r="O144" s="166"/>
      <c r="P144" s="226"/>
      <c r="Q144" s="226"/>
    </row>
    <row r="145" spans="1:17" ht="14.5">
      <c r="A145" s="162">
        <v>428</v>
      </c>
      <c r="B145" s="163">
        <v>428035057</v>
      </c>
      <c r="C145" s="87" t="s">
        <v>510</v>
      </c>
      <c r="D145" s="85">
        <v>35</v>
      </c>
      <c r="E145" s="87" t="s">
        <v>60</v>
      </c>
      <c r="F145" s="87">
        <v>57</v>
      </c>
      <c r="G145" s="87" t="s">
        <v>82</v>
      </c>
      <c r="H145" s="225">
        <v>164.95</v>
      </c>
      <c r="I145" s="129"/>
      <c r="J145" s="161">
        <v>16701</v>
      </c>
      <c r="K145" s="161">
        <v>362</v>
      </c>
      <c r="L145" s="161">
        <v>0</v>
      </c>
      <c r="M145" s="161">
        <v>1088</v>
      </c>
      <c r="N145" s="161">
        <v>18151</v>
      </c>
      <c r="O145" s="166"/>
      <c r="P145" s="226"/>
      <c r="Q145" s="226"/>
    </row>
    <row r="146" spans="1:17" ht="14.5">
      <c r="A146" s="162">
        <v>428</v>
      </c>
      <c r="B146" s="163">
        <v>428035073</v>
      </c>
      <c r="C146" s="87" t="s">
        <v>510</v>
      </c>
      <c r="D146" s="85">
        <v>35</v>
      </c>
      <c r="E146" s="87" t="s">
        <v>60</v>
      </c>
      <c r="F146" s="87">
        <v>73</v>
      </c>
      <c r="G146" s="87" t="s">
        <v>98</v>
      </c>
      <c r="H146" s="225">
        <v>18.059999999999999</v>
      </c>
      <c r="I146" s="129"/>
      <c r="J146" s="161">
        <v>13937</v>
      </c>
      <c r="K146" s="161">
        <v>10239</v>
      </c>
      <c r="L146" s="161">
        <v>0</v>
      </c>
      <c r="M146" s="161">
        <v>1088</v>
      </c>
      <c r="N146" s="161">
        <v>25264</v>
      </c>
      <c r="O146" s="166"/>
      <c r="P146" s="226"/>
      <c r="Q146" s="226"/>
    </row>
    <row r="147" spans="1:17" ht="14.5">
      <c r="A147" s="162">
        <v>428</v>
      </c>
      <c r="B147" s="163">
        <v>428035093</v>
      </c>
      <c r="C147" s="87" t="s">
        <v>510</v>
      </c>
      <c r="D147" s="85">
        <v>35</v>
      </c>
      <c r="E147" s="87" t="s">
        <v>60</v>
      </c>
      <c r="F147" s="87">
        <v>93</v>
      </c>
      <c r="G147" s="87" t="s">
        <v>118</v>
      </c>
      <c r="H147" s="225">
        <v>8</v>
      </c>
      <c r="I147" s="129"/>
      <c r="J147" s="161">
        <v>17419</v>
      </c>
      <c r="K147" s="161">
        <v>225</v>
      </c>
      <c r="L147" s="161">
        <v>0</v>
      </c>
      <c r="M147" s="161">
        <v>1088</v>
      </c>
      <c r="N147" s="161">
        <v>18732</v>
      </c>
      <c r="O147" s="166"/>
      <c r="P147" s="226"/>
      <c r="Q147" s="226"/>
    </row>
    <row r="148" spans="1:17" ht="14.5">
      <c r="A148" s="162">
        <v>428</v>
      </c>
      <c r="B148" s="163">
        <v>428035095</v>
      </c>
      <c r="C148" s="87" t="s">
        <v>510</v>
      </c>
      <c r="D148" s="85">
        <v>35</v>
      </c>
      <c r="E148" s="87" t="s">
        <v>60</v>
      </c>
      <c r="F148" s="87">
        <v>95</v>
      </c>
      <c r="G148" s="87" t="s">
        <v>120</v>
      </c>
      <c r="H148" s="225">
        <v>0.25</v>
      </c>
      <c r="I148" s="129"/>
      <c r="J148" s="161">
        <v>17817</v>
      </c>
      <c r="K148" s="161">
        <v>48</v>
      </c>
      <c r="L148" s="161">
        <v>0</v>
      </c>
      <c r="M148" s="161">
        <v>1088</v>
      </c>
      <c r="N148" s="161">
        <v>18953</v>
      </c>
      <c r="O148" s="166"/>
      <c r="P148" s="226"/>
      <c r="Q148" s="226"/>
    </row>
    <row r="149" spans="1:17" ht="14.5">
      <c r="A149" s="162">
        <v>428</v>
      </c>
      <c r="B149" s="163">
        <v>428035128</v>
      </c>
      <c r="C149" s="87" t="s">
        <v>510</v>
      </c>
      <c r="D149" s="85">
        <v>35</v>
      </c>
      <c r="E149" s="87" t="s">
        <v>60</v>
      </c>
      <c r="F149" s="87">
        <v>128</v>
      </c>
      <c r="G149" s="87" t="s">
        <v>153</v>
      </c>
      <c r="H149" s="225">
        <v>1</v>
      </c>
      <c r="I149" s="129"/>
      <c r="J149" s="161">
        <v>17134</v>
      </c>
      <c r="K149" s="161">
        <v>1780</v>
      </c>
      <c r="L149" s="161">
        <v>0</v>
      </c>
      <c r="M149" s="161">
        <v>1088</v>
      </c>
      <c r="N149" s="161">
        <v>20002</v>
      </c>
      <c r="O149" s="166"/>
      <c r="P149" s="226"/>
      <c r="Q149" s="226"/>
    </row>
    <row r="150" spans="1:17" ht="14.5">
      <c r="A150" s="162">
        <v>428</v>
      </c>
      <c r="B150" s="163">
        <v>428035133</v>
      </c>
      <c r="C150" s="87" t="s">
        <v>510</v>
      </c>
      <c r="D150" s="85">
        <v>35</v>
      </c>
      <c r="E150" s="87" t="s">
        <v>60</v>
      </c>
      <c r="F150" s="87">
        <v>133</v>
      </c>
      <c r="G150" s="87" t="s">
        <v>158</v>
      </c>
      <c r="H150" s="225">
        <v>4</v>
      </c>
      <c r="I150" s="129"/>
      <c r="J150" s="161">
        <v>13109</v>
      </c>
      <c r="K150" s="161">
        <v>1750</v>
      </c>
      <c r="L150" s="161">
        <v>0</v>
      </c>
      <c r="M150" s="161">
        <v>1088</v>
      </c>
      <c r="N150" s="161">
        <v>15947</v>
      </c>
      <c r="O150" s="166"/>
      <c r="P150" s="226"/>
      <c r="Q150" s="226"/>
    </row>
    <row r="151" spans="1:17" ht="14.5">
      <c r="A151" s="162">
        <v>428</v>
      </c>
      <c r="B151" s="163">
        <v>428035153</v>
      </c>
      <c r="C151" s="87" t="s">
        <v>510</v>
      </c>
      <c r="D151" s="85">
        <v>35</v>
      </c>
      <c r="E151" s="87" t="s">
        <v>60</v>
      </c>
      <c r="F151" s="87">
        <v>153</v>
      </c>
      <c r="G151" s="87" t="s">
        <v>178</v>
      </c>
      <c r="H151" s="225">
        <v>0.55000000000000004</v>
      </c>
      <c r="I151" s="129"/>
      <c r="J151" s="161">
        <v>15254.340083668003</v>
      </c>
      <c r="K151" s="161">
        <v>0</v>
      </c>
      <c r="L151" s="161">
        <v>0</v>
      </c>
      <c r="M151" s="161">
        <v>1088</v>
      </c>
      <c r="N151" s="161">
        <v>16342.340083668003</v>
      </c>
      <c r="O151" s="166"/>
      <c r="P151" s="226"/>
      <c r="Q151" s="226"/>
    </row>
    <row r="152" spans="1:17" ht="14.5">
      <c r="A152" s="162">
        <v>428</v>
      </c>
      <c r="B152" s="163">
        <v>428035163</v>
      </c>
      <c r="C152" s="87" t="s">
        <v>510</v>
      </c>
      <c r="D152" s="85">
        <v>35</v>
      </c>
      <c r="E152" s="87" t="s">
        <v>60</v>
      </c>
      <c r="F152" s="87">
        <v>163</v>
      </c>
      <c r="G152" s="87" t="s">
        <v>188</v>
      </c>
      <c r="H152" s="225">
        <v>15.379999999999999</v>
      </c>
      <c r="I152" s="129"/>
      <c r="J152" s="161">
        <v>13795</v>
      </c>
      <c r="K152" s="161">
        <v>91</v>
      </c>
      <c r="L152" s="161">
        <v>0</v>
      </c>
      <c r="M152" s="161">
        <v>1088</v>
      </c>
      <c r="N152" s="161">
        <v>14974</v>
      </c>
      <c r="O152" s="166"/>
      <c r="P152" s="226"/>
      <c r="Q152" s="226"/>
    </row>
    <row r="153" spans="1:17" ht="14.5">
      <c r="A153" s="162">
        <v>428</v>
      </c>
      <c r="B153" s="163">
        <v>428035165</v>
      </c>
      <c r="C153" s="87" t="s">
        <v>510</v>
      </c>
      <c r="D153" s="85">
        <v>35</v>
      </c>
      <c r="E153" s="87" t="s">
        <v>60</v>
      </c>
      <c r="F153" s="87">
        <v>165</v>
      </c>
      <c r="G153" s="87" t="s">
        <v>190</v>
      </c>
      <c r="H153" s="225">
        <v>8</v>
      </c>
      <c r="I153" s="129"/>
      <c r="J153" s="161">
        <v>17352</v>
      </c>
      <c r="K153" s="161">
        <v>0</v>
      </c>
      <c r="L153" s="161">
        <v>0</v>
      </c>
      <c r="M153" s="161">
        <v>1088</v>
      </c>
      <c r="N153" s="161">
        <v>18440</v>
      </c>
      <c r="O153" s="166"/>
      <c r="P153" s="226"/>
      <c r="Q153" s="226"/>
    </row>
    <row r="154" spans="1:17" ht="14.5">
      <c r="A154" s="162">
        <v>428</v>
      </c>
      <c r="B154" s="163">
        <v>428035177</v>
      </c>
      <c r="C154" s="87" t="s">
        <v>510</v>
      </c>
      <c r="D154" s="85">
        <v>35</v>
      </c>
      <c r="E154" s="87" t="s">
        <v>60</v>
      </c>
      <c r="F154" s="87">
        <v>177</v>
      </c>
      <c r="G154" s="87" t="s">
        <v>202</v>
      </c>
      <c r="H154" s="225">
        <v>0.65</v>
      </c>
      <c r="I154" s="129"/>
      <c r="J154" s="161">
        <v>11896.064954002824</v>
      </c>
      <c r="K154" s="161">
        <v>5167</v>
      </c>
      <c r="L154" s="161">
        <v>0</v>
      </c>
      <c r="M154" s="161">
        <v>1088</v>
      </c>
      <c r="N154" s="161">
        <v>18151.064954002824</v>
      </c>
      <c r="O154" s="166"/>
      <c r="P154" s="226"/>
      <c r="Q154" s="226"/>
    </row>
    <row r="155" spans="1:17" ht="14.5">
      <c r="A155" s="162">
        <v>428</v>
      </c>
      <c r="B155" s="163">
        <v>428035189</v>
      </c>
      <c r="C155" s="87" t="s">
        <v>510</v>
      </c>
      <c r="D155" s="85">
        <v>35</v>
      </c>
      <c r="E155" s="87" t="s">
        <v>60</v>
      </c>
      <c r="F155" s="87">
        <v>189</v>
      </c>
      <c r="G155" s="87" t="s">
        <v>214</v>
      </c>
      <c r="H155" s="225">
        <v>0.34</v>
      </c>
      <c r="I155" s="129"/>
      <c r="J155" s="161">
        <v>12440</v>
      </c>
      <c r="K155" s="161">
        <v>4294</v>
      </c>
      <c r="L155" s="161">
        <v>0</v>
      </c>
      <c r="M155" s="161">
        <v>1088</v>
      </c>
      <c r="N155" s="161">
        <v>17822</v>
      </c>
      <c r="O155" s="166"/>
      <c r="P155" s="226"/>
      <c r="Q155" s="226"/>
    </row>
    <row r="156" spans="1:17" ht="14.5">
      <c r="A156" s="162">
        <v>428</v>
      </c>
      <c r="B156" s="163">
        <v>428035220</v>
      </c>
      <c r="C156" s="87" t="s">
        <v>510</v>
      </c>
      <c r="D156" s="85">
        <v>35</v>
      </c>
      <c r="E156" s="87" t="s">
        <v>60</v>
      </c>
      <c r="F156" s="87">
        <v>220</v>
      </c>
      <c r="G156" s="87" t="s">
        <v>245</v>
      </c>
      <c r="H156" s="225">
        <v>8.1</v>
      </c>
      <c r="I156" s="129"/>
      <c r="J156" s="161">
        <v>15065</v>
      </c>
      <c r="K156" s="161">
        <v>5693</v>
      </c>
      <c r="L156" s="161">
        <v>0</v>
      </c>
      <c r="M156" s="161">
        <v>1088</v>
      </c>
      <c r="N156" s="161">
        <v>21846</v>
      </c>
      <c r="O156" s="166"/>
      <c r="P156" s="226"/>
      <c r="Q156" s="226"/>
    </row>
    <row r="157" spans="1:17" ht="14.5">
      <c r="A157" s="162">
        <v>428</v>
      </c>
      <c r="B157" s="163">
        <v>428035243</v>
      </c>
      <c r="C157" s="87" t="s">
        <v>510</v>
      </c>
      <c r="D157" s="85">
        <v>35</v>
      </c>
      <c r="E157" s="87" t="s">
        <v>60</v>
      </c>
      <c r="F157" s="87">
        <v>243</v>
      </c>
      <c r="G157" s="87" t="s">
        <v>268</v>
      </c>
      <c r="H157" s="225">
        <v>4.1399999999999997</v>
      </c>
      <c r="I157" s="129"/>
      <c r="J157" s="161">
        <v>11636</v>
      </c>
      <c r="K157" s="161">
        <v>1658</v>
      </c>
      <c r="L157" s="161">
        <v>0</v>
      </c>
      <c r="M157" s="161">
        <v>1088</v>
      </c>
      <c r="N157" s="161">
        <v>14382</v>
      </c>
      <c r="O157" s="166"/>
      <c r="P157" s="226"/>
      <c r="Q157" s="226"/>
    </row>
    <row r="158" spans="1:17" ht="14.5">
      <c r="A158" s="162">
        <v>428</v>
      </c>
      <c r="B158" s="163">
        <v>428035244</v>
      </c>
      <c r="C158" s="87" t="s">
        <v>510</v>
      </c>
      <c r="D158" s="85">
        <v>35</v>
      </c>
      <c r="E158" s="87" t="s">
        <v>60</v>
      </c>
      <c r="F158" s="87">
        <v>244</v>
      </c>
      <c r="G158" s="87" t="s">
        <v>269</v>
      </c>
      <c r="H158" s="225">
        <v>34.07</v>
      </c>
      <c r="I158" s="129"/>
      <c r="J158" s="161">
        <v>13586</v>
      </c>
      <c r="K158" s="161">
        <v>3867</v>
      </c>
      <c r="L158" s="161">
        <v>0</v>
      </c>
      <c r="M158" s="161">
        <v>1088</v>
      </c>
      <c r="N158" s="161">
        <v>18541</v>
      </c>
      <c r="O158" s="166"/>
      <c r="P158" s="226"/>
      <c r="Q158" s="226"/>
    </row>
    <row r="159" spans="1:17" ht="14.5">
      <c r="A159" s="162">
        <v>428</v>
      </c>
      <c r="B159" s="163">
        <v>428035248</v>
      </c>
      <c r="C159" s="87" t="s">
        <v>510</v>
      </c>
      <c r="D159" s="85">
        <v>35</v>
      </c>
      <c r="E159" s="87" t="s">
        <v>60</v>
      </c>
      <c r="F159" s="87">
        <v>248</v>
      </c>
      <c r="G159" s="87" t="s">
        <v>273</v>
      </c>
      <c r="H159" s="225">
        <v>41.58</v>
      </c>
      <c r="I159" s="129"/>
      <c r="J159" s="161">
        <v>15204</v>
      </c>
      <c r="K159" s="161">
        <v>1002</v>
      </c>
      <c r="L159" s="161">
        <v>0</v>
      </c>
      <c r="M159" s="161">
        <v>1088</v>
      </c>
      <c r="N159" s="161">
        <v>17294</v>
      </c>
      <c r="O159" s="166"/>
      <c r="P159" s="226"/>
      <c r="Q159" s="226"/>
    </row>
    <row r="160" spans="1:17" ht="14.5">
      <c r="A160" s="162">
        <v>428</v>
      </c>
      <c r="B160" s="163">
        <v>428035258</v>
      </c>
      <c r="C160" s="87" t="s">
        <v>510</v>
      </c>
      <c r="D160" s="85">
        <v>35</v>
      </c>
      <c r="E160" s="87" t="s">
        <v>60</v>
      </c>
      <c r="F160" s="87">
        <v>258</v>
      </c>
      <c r="G160" s="87" t="s">
        <v>283</v>
      </c>
      <c r="H160" s="225">
        <v>1.9</v>
      </c>
      <c r="I160" s="129"/>
      <c r="J160" s="161">
        <v>15157.483749697996</v>
      </c>
      <c r="K160" s="161">
        <v>5068</v>
      </c>
      <c r="L160" s="161">
        <v>0</v>
      </c>
      <c r="M160" s="161">
        <v>1088</v>
      </c>
      <c r="N160" s="161">
        <v>21313.483749697996</v>
      </c>
      <c r="O160" s="166"/>
      <c r="P160" s="226"/>
      <c r="Q160" s="226"/>
    </row>
    <row r="161" spans="1:17" ht="14.5">
      <c r="A161" s="162">
        <v>428</v>
      </c>
      <c r="B161" s="163">
        <v>428035262</v>
      </c>
      <c r="C161" s="87" t="s">
        <v>510</v>
      </c>
      <c r="D161" s="85">
        <v>35</v>
      </c>
      <c r="E161" s="87" t="s">
        <v>60</v>
      </c>
      <c r="F161" s="87">
        <v>262</v>
      </c>
      <c r="G161" s="87" t="s">
        <v>287</v>
      </c>
      <c r="H161" s="225">
        <v>3</v>
      </c>
      <c r="I161" s="129"/>
      <c r="J161" s="161">
        <v>16718</v>
      </c>
      <c r="K161" s="161">
        <v>3335</v>
      </c>
      <c r="L161" s="161">
        <v>0</v>
      </c>
      <c r="M161" s="161">
        <v>1088</v>
      </c>
      <c r="N161" s="161">
        <v>21141</v>
      </c>
      <c r="O161" s="166"/>
      <c r="P161" s="226"/>
      <c r="Q161" s="226"/>
    </row>
    <row r="162" spans="1:17" ht="14.5">
      <c r="A162" s="162">
        <v>428</v>
      </c>
      <c r="B162" s="163">
        <v>428035285</v>
      </c>
      <c r="C162" s="87" t="s">
        <v>510</v>
      </c>
      <c r="D162" s="85">
        <v>35</v>
      </c>
      <c r="E162" s="87" t="s">
        <v>60</v>
      </c>
      <c r="F162" s="87">
        <v>285</v>
      </c>
      <c r="G162" s="87" t="s">
        <v>310</v>
      </c>
      <c r="H162" s="225">
        <v>3</v>
      </c>
      <c r="I162" s="129"/>
      <c r="J162" s="161">
        <v>12440</v>
      </c>
      <c r="K162" s="161">
        <v>2998</v>
      </c>
      <c r="L162" s="161">
        <v>0</v>
      </c>
      <c r="M162" s="161">
        <v>1088</v>
      </c>
      <c r="N162" s="161">
        <v>16526</v>
      </c>
      <c r="O162" s="166"/>
      <c r="P162" s="226"/>
      <c r="Q162" s="226"/>
    </row>
    <row r="163" spans="1:17" ht="14.5">
      <c r="A163" s="162">
        <v>428</v>
      </c>
      <c r="B163" s="163">
        <v>428035291</v>
      </c>
      <c r="C163" s="87" t="s">
        <v>510</v>
      </c>
      <c r="D163" s="85">
        <v>35</v>
      </c>
      <c r="E163" s="87" t="s">
        <v>60</v>
      </c>
      <c r="F163" s="87">
        <v>291</v>
      </c>
      <c r="G163" s="87" t="s">
        <v>316</v>
      </c>
      <c r="H163" s="225">
        <v>1</v>
      </c>
      <c r="I163" s="129"/>
      <c r="J163" s="161">
        <v>12113.383533760474</v>
      </c>
      <c r="K163" s="161">
        <v>4764</v>
      </c>
      <c r="L163" s="161">
        <v>0</v>
      </c>
      <c r="M163" s="161">
        <v>1088</v>
      </c>
      <c r="N163" s="161">
        <v>17965.383533760476</v>
      </c>
      <c r="O163" s="166"/>
      <c r="P163" s="226"/>
      <c r="Q163" s="226"/>
    </row>
    <row r="164" spans="1:17" ht="14.5">
      <c r="A164" s="162">
        <v>428</v>
      </c>
      <c r="B164" s="163">
        <v>428035293</v>
      </c>
      <c r="C164" s="87" t="s">
        <v>510</v>
      </c>
      <c r="D164" s="85">
        <v>35</v>
      </c>
      <c r="E164" s="87" t="s">
        <v>60</v>
      </c>
      <c r="F164" s="87">
        <v>293</v>
      </c>
      <c r="G164" s="87" t="s">
        <v>318</v>
      </c>
      <c r="H164" s="225">
        <v>5</v>
      </c>
      <c r="I164" s="129"/>
      <c r="J164" s="161">
        <v>17436</v>
      </c>
      <c r="K164" s="161">
        <v>471</v>
      </c>
      <c r="L164" s="161">
        <v>0</v>
      </c>
      <c r="M164" s="161">
        <v>1088</v>
      </c>
      <c r="N164" s="161">
        <v>18995</v>
      </c>
      <c r="O164" s="166"/>
      <c r="P164" s="226"/>
      <c r="Q164" s="226"/>
    </row>
    <row r="165" spans="1:17" ht="14.5">
      <c r="A165" s="162">
        <v>428</v>
      </c>
      <c r="B165" s="163">
        <v>428035307</v>
      </c>
      <c r="C165" s="87" t="s">
        <v>510</v>
      </c>
      <c r="D165" s="85">
        <v>35</v>
      </c>
      <c r="E165" s="87" t="s">
        <v>60</v>
      </c>
      <c r="F165" s="87">
        <v>307</v>
      </c>
      <c r="G165" s="87" t="s">
        <v>332</v>
      </c>
      <c r="H165" s="225">
        <v>3</v>
      </c>
      <c r="I165" s="129"/>
      <c r="J165" s="161">
        <v>15206</v>
      </c>
      <c r="K165" s="161">
        <v>6361</v>
      </c>
      <c r="L165" s="161">
        <v>0</v>
      </c>
      <c r="M165" s="161">
        <v>1088</v>
      </c>
      <c r="N165" s="161">
        <v>22655</v>
      </c>
      <c r="O165" s="166"/>
      <c r="P165" s="226"/>
      <c r="Q165" s="226"/>
    </row>
    <row r="166" spans="1:17" ht="14.5">
      <c r="A166" s="162">
        <v>428</v>
      </c>
      <c r="B166" s="163">
        <v>428035314</v>
      </c>
      <c r="C166" s="87" t="s">
        <v>510</v>
      </c>
      <c r="D166" s="85">
        <v>35</v>
      </c>
      <c r="E166" s="87" t="s">
        <v>60</v>
      </c>
      <c r="F166" s="87">
        <v>314</v>
      </c>
      <c r="G166" s="87" t="s">
        <v>339</v>
      </c>
      <c r="H166" s="225">
        <v>2</v>
      </c>
      <c r="I166" s="129"/>
      <c r="J166" s="161">
        <v>13847</v>
      </c>
      <c r="K166" s="161">
        <v>10448</v>
      </c>
      <c r="L166" s="161">
        <v>0</v>
      </c>
      <c r="M166" s="161">
        <v>1088</v>
      </c>
      <c r="N166" s="161">
        <v>25383</v>
      </c>
      <c r="O166" s="166"/>
      <c r="P166" s="226"/>
      <c r="Q166" s="226"/>
    </row>
    <row r="167" spans="1:17" ht="14.5">
      <c r="A167" s="162">
        <v>428</v>
      </c>
      <c r="B167" s="163">
        <v>428035336</v>
      </c>
      <c r="C167" s="87" t="s">
        <v>510</v>
      </c>
      <c r="D167" s="85">
        <v>35</v>
      </c>
      <c r="E167" s="87" t="s">
        <v>60</v>
      </c>
      <c r="F167" s="87">
        <v>336</v>
      </c>
      <c r="G167" s="87" t="s">
        <v>361</v>
      </c>
      <c r="H167" s="225">
        <v>3</v>
      </c>
      <c r="I167" s="129"/>
      <c r="J167" s="161">
        <v>10699</v>
      </c>
      <c r="K167" s="161">
        <v>1432</v>
      </c>
      <c r="L167" s="161">
        <v>0</v>
      </c>
      <c r="M167" s="161">
        <v>1088</v>
      </c>
      <c r="N167" s="161">
        <v>13219</v>
      </c>
      <c r="O167" s="166"/>
      <c r="P167" s="226"/>
      <c r="Q167" s="226"/>
    </row>
    <row r="168" spans="1:17" ht="14.5">
      <c r="A168" s="162">
        <v>428</v>
      </c>
      <c r="B168" s="163">
        <v>428035346</v>
      </c>
      <c r="C168" s="87" t="s">
        <v>510</v>
      </c>
      <c r="D168" s="85">
        <v>35</v>
      </c>
      <c r="E168" s="87" t="s">
        <v>60</v>
      </c>
      <c r="F168" s="87">
        <v>346</v>
      </c>
      <c r="G168" s="87" t="s">
        <v>371</v>
      </c>
      <c r="H168" s="225">
        <v>9.65</v>
      </c>
      <c r="I168" s="129"/>
      <c r="J168" s="161">
        <v>14480</v>
      </c>
      <c r="K168" s="161">
        <v>1422</v>
      </c>
      <c r="L168" s="161">
        <v>0</v>
      </c>
      <c r="M168" s="161">
        <v>1088</v>
      </c>
      <c r="N168" s="161">
        <v>16990</v>
      </c>
      <c r="O168" s="166"/>
      <c r="P168" s="226"/>
      <c r="Q168" s="226"/>
    </row>
    <row r="169" spans="1:17" ht="14.5">
      <c r="A169" s="162">
        <v>428</v>
      </c>
      <c r="B169" s="163">
        <v>428035350</v>
      </c>
      <c r="C169" s="87" t="s">
        <v>510</v>
      </c>
      <c r="D169" s="85">
        <v>35</v>
      </c>
      <c r="E169" s="87" t="s">
        <v>60</v>
      </c>
      <c r="F169" s="87">
        <v>350</v>
      </c>
      <c r="G169" s="87" t="s">
        <v>375</v>
      </c>
      <c r="H169" s="225">
        <v>1</v>
      </c>
      <c r="I169" s="129"/>
      <c r="J169" s="161">
        <v>15353</v>
      </c>
      <c r="K169" s="161">
        <v>10963</v>
      </c>
      <c r="L169" s="161">
        <v>0</v>
      </c>
      <c r="M169" s="161">
        <v>1088</v>
      </c>
      <c r="N169" s="161">
        <v>27404</v>
      </c>
      <c r="O169" s="166"/>
      <c r="P169" s="226"/>
      <c r="Q169" s="226"/>
    </row>
    <row r="170" spans="1:17" ht="14.5">
      <c r="A170" s="162">
        <v>429</v>
      </c>
      <c r="B170" s="163">
        <v>429163030</v>
      </c>
      <c r="C170" s="87" t="s">
        <v>511</v>
      </c>
      <c r="D170" s="85">
        <v>163</v>
      </c>
      <c r="E170" s="87" t="s">
        <v>188</v>
      </c>
      <c r="F170" s="87">
        <v>30</v>
      </c>
      <c r="G170" s="87" t="s">
        <v>55</v>
      </c>
      <c r="H170" s="225">
        <v>4</v>
      </c>
      <c r="I170" s="129"/>
      <c r="J170" s="161">
        <v>16668</v>
      </c>
      <c r="K170" s="161">
        <v>3695</v>
      </c>
      <c r="L170" s="161">
        <v>0</v>
      </c>
      <c r="M170" s="161">
        <v>1088</v>
      </c>
      <c r="N170" s="161">
        <v>21451</v>
      </c>
      <c r="O170" s="166"/>
      <c r="P170" s="226"/>
      <c r="Q170" s="226"/>
    </row>
    <row r="171" spans="1:17" ht="14.5">
      <c r="A171" s="162">
        <v>429</v>
      </c>
      <c r="B171" s="163">
        <v>429163035</v>
      </c>
      <c r="C171" s="87" t="s">
        <v>511</v>
      </c>
      <c r="D171" s="85">
        <v>163</v>
      </c>
      <c r="E171" s="87" t="s">
        <v>188</v>
      </c>
      <c r="F171" s="87">
        <v>35</v>
      </c>
      <c r="G171" s="87" t="s">
        <v>60</v>
      </c>
      <c r="H171" s="225">
        <v>2</v>
      </c>
      <c r="I171" s="129"/>
      <c r="J171" s="161">
        <v>10683</v>
      </c>
      <c r="K171" s="161">
        <v>4434</v>
      </c>
      <c r="L171" s="161">
        <v>0</v>
      </c>
      <c r="M171" s="161">
        <v>1088</v>
      </c>
      <c r="N171" s="161">
        <v>16205</v>
      </c>
      <c r="O171" s="166"/>
      <c r="P171" s="226"/>
      <c r="Q171" s="226"/>
    </row>
    <row r="172" spans="1:17" ht="14.5">
      <c r="A172" s="162">
        <v>429</v>
      </c>
      <c r="B172" s="163">
        <v>429163049</v>
      </c>
      <c r="C172" s="87" t="s">
        <v>511</v>
      </c>
      <c r="D172" s="85">
        <v>163</v>
      </c>
      <c r="E172" s="87" t="s">
        <v>188</v>
      </c>
      <c r="F172" s="87">
        <v>49</v>
      </c>
      <c r="G172" s="87" t="s">
        <v>74</v>
      </c>
      <c r="H172" s="225">
        <v>1</v>
      </c>
      <c r="I172" s="129"/>
      <c r="J172" s="161">
        <v>16930</v>
      </c>
      <c r="K172" s="161">
        <v>21388</v>
      </c>
      <c r="L172" s="161">
        <v>0</v>
      </c>
      <c r="M172" s="161">
        <v>1088</v>
      </c>
      <c r="N172" s="161">
        <v>39406</v>
      </c>
      <c r="O172" s="166"/>
      <c r="P172" s="226"/>
      <c r="Q172" s="226"/>
    </row>
    <row r="173" spans="1:17" ht="14.5">
      <c r="A173" s="162">
        <v>429</v>
      </c>
      <c r="B173" s="163">
        <v>429163057</v>
      </c>
      <c r="C173" s="87" t="s">
        <v>511</v>
      </c>
      <c r="D173" s="85">
        <v>163</v>
      </c>
      <c r="E173" s="87" t="s">
        <v>188</v>
      </c>
      <c r="F173" s="87">
        <v>57</v>
      </c>
      <c r="G173" s="87" t="s">
        <v>82</v>
      </c>
      <c r="H173" s="225">
        <v>2</v>
      </c>
      <c r="I173" s="129"/>
      <c r="J173" s="161">
        <v>19346</v>
      </c>
      <c r="K173" s="161">
        <v>419</v>
      </c>
      <c r="L173" s="161">
        <v>0</v>
      </c>
      <c r="M173" s="161">
        <v>1088</v>
      </c>
      <c r="N173" s="161">
        <v>20853</v>
      </c>
      <c r="O173" s="166"/>
      <c r="P173" s="226"/>
      <c r="Q173" s="226"/>
    </row>
    <row r="174" spans="1:17" ht="14.5">
      <c r="A174" s="162">
        <v>429</v>
      </c>
      <c r="B174" s="163">
        <v>429163071</v>
      </c>
      <c r="C174" s="87" t="s">
        <v>511</v>
      </c>
      <c r="D174" s="85">
        <v>163</v>
      </c>
      <c r="E174" s="87" t="s">
        <v>188</v>
      </c>
      <c r="F174" s="87">
        <v>71</v>
      </c>
      <c r="G174" s="87" t="s">
        <v>96</v>
      </c>
      <c r="H174" s="225">
        <v>5</v>
      </c>
      <c r="I174" s="129"/>
      <c r="J174" s="161">
        <v>16022</v>
      </c>
      <c r="K174" s="161">
        <v>6986</v>
      </c>
      <c r="L174" s="161">
        <v>0</v>
      </c>
      <c r="M174" s="161">
        <v>1088</v>
      </c>
      <c r="N174" s="161">
        <v>24096</v>
      </c>
      <c r="O174" s="166"/>
      <c r="P174" s="226"/>
      <c r="Q174" s="226"/>
    </row>
    <row r="175" spans="1:17" ht="14.5">
      <c r="A175" s="162">
        <v>429</v>
      </c>
      <c r="B175" s="163">
        <v>429163079</v>
      </c>
      <c r="C175" s="87" t="s">
        <v>511</v>
      </c>
      <c r="D175" s="85">
        <v>163</v>
      </c>
      <c r="E175" s="87" t="s">
        <v>188</v>
      </c>
      <c r="F175" s="87">
        <v>79</v>
      </c>
      <c r="G175" s="87" t="s">
        <v>104</v>
      </c>
      <c r="H175" s="225">
        <v>2</v>
      </c>
      <c r="I175" s="129"/>
      <c r="J175" s="161">
        <v>12809.629255589431</v>
      </c>
      <c r="K175" s="161">
        <v>192</v>
      </c>
      <c r="L175" s="161">
        <v>0</v>
      </c>
      <c r="M175" s="161">
        <v>1088</v>
      </c>
      <c r="N175" s="161">
        <v>14089.629255589431</v>
      </c>
      <c r="O175" s="166"/>
      <c r="P175" s="226"/>
      <c r="Q175" s="226"/>
    </row>
    <row r="176" spans="1:17" ht="14.5">
      <c r="A176" s="162">
        <v>429</v>
      </c>
      <c r="B176" s="163">
        <v>429163160</v>
      </c>
      <c r="C176" s="87" t="s">
        <v>511</v>
      </c>
      <c r="D176" s="85">
        <v>163</v>
      </c>
      <c r="E176" s="87" t="s">
        <v>188</v>
      </c>
      <c r="F176" s="87">
        <v>160</v>
      </c>
      <c r="G176" s="87" t="s">
        <v>185</v>
      </c>
      <c r="H176" s="225">
        <v>1</v>
      </c>
      <c r="I176" s="129"/>
      <c r="J176" s="161">
        <v>16013.193512137581</v>
      </c>
      <c r="K176" s="161">
        <v>33</v>
      </c>
      <c r="L176" s="161">
        <v>0</v>
      </c>
      <c r="M176" s="161">
        <v>1088</v>
      </c>
      <c r="N176" s="161">
        <v>17134.193512137579</v>
      </c>
      <c r="O176" s="166"/>
      <c r="P176" s="226"/>
      <c r="Q176" s="226"/>
    </row>
    <row r="177" spans="1:17" ht="14.5">
      <c r="A177" s="162">
        <v>429</v>
      </c>
      <c r="B177" s="163">
        <v>429163163</v>
      </c>
      <c r="C177" s="87" t="s">
        <v>511</v>
      </c>
      <c r="D177" s="85">
        <v>163</v>
      </c>
      <c r="E177" s="87" t="s">
        <v>188</v>
      </c>
      <c r="F177" s="87">
        <v>163</v>
      </c>
      <c r="G177" s="87" t="s">
        <v>188</v>
      </c>
      <c r="H177" s="225">
        <v>1535.1100000000001</v>
      </c>
      <c r="I177" s="129"/>
      <c r="J177" s="161">
        <v>15458</v>
      </c>
      <c r="K177" s="161">
        <v>102</v>
      </c>
      <c r="L177" s="161">
        <v>657.98145535458821</v>
      </c>
      <c r="M177" s="161">
        <v>1088</v>
      </c>
      <c r="N177" s="161">
        <v>17305.981455354588</v>
      </c>
      <c r="O177" s="166"/>
      <c r="P177" s="226"/>
      <c r="Q177" s="226"/>
    </row>
    <row r="178" spans="1:17" ht="14.5">
      <c r="A178" s="162">
        <v>429</v>
      </c>
      <c r="B178" s="163">
        <v>429163165</v>
      </c>
      <c r="C178" s="87" t="s">
        <v>511</v>
      </c>
      <c r="D178" s="85">
        <v>163</v>
      </c>
      <c r="E178" s="87" t="s">
        <v>188</v>
      </c>
      <c r="F178" s="87">
        <v>165</v>
      </c>
      <c r="G178" s="87" t="s">
        <v>190</v>
      </c>
      <c r="H178" s="225">
        <v>1</v>
      </c>
      <c r="I178" s="129"/>
      <c r="J178" s="161">
        <v>15957</v>
      </c>
      <c r="K178" s="161">
        <v>0</v>
      </c>
      <c r="L178" s="161">
        <v>0</v>
      </c>
      <c r="M178" s="161">
        <v>1088</v>
      </c>
      <c r="N178" s="161">
        <v>17045</v>
      </c>
      <c r="O178" s="166"/>
      <c r="P178" s="226"/>
      <c r="Q178" s="226"/>
    </row>
    <row r="179" spans="1:17" ht="14.5">
      <c r="A179" s="162">
        <v>429</v>
      </c>
      <c r="B179" s="163">
        <v>429163168</v>
      </c>
      <c r="C179" s="87" t="s">
        <v>511</v>
      </c>
      <c r="D179" s="85">
        <v>163</v>
      </c>
      <c r="E179" s="87" t="s">
        <v>188</v>
      </c>
      <c r="F179" s="87">
        <v>168</v>
      </c>
      <c r="G179" s="87" t="s">
        <v>193</v>
      </c>
      <c r="H179" s="225">
        <v>3</v>
      </c>
      <c r="I179" s="129"/>
      <c r="J179" s="161">
        <v>12959</v>
      </c>
      <c r="K179" s="161">
        <v>9456</v>
      </c>
      <c r="L179" s="161">
        <v>0</v>
      </c>
      <c r="M179" s="161">
        <v>1088</v>
      </c>
      <c r="N179" s="161">
        <v>23503</v>
      </c>
      <c r="O179" s="166"/>
      <c r="P179" s="226"/>
      <c r="Q179" s="226"/>
    </row>
    <row r="180" spans="1:17" ht="14.5">
      <c r="A180" s="162">
        <v>429</v>
      </c>
      <c r="B180" s="163">
        <v>429163229</v>
      </c>
      <c r="C180" s="87" t="s">
        <v>511</v>
      </c>
      <c r="D180" s="85">
        <v>163</v>
      </c>
      <c r="E180" s="87" t="s">
        <v>188</v>
      </c>
      <c r="F180" s="87">
        <v>229</v>
      </c>
      <c r="G180" s="87" t="s">
        <v>254</v>
      </c>
      <c r="H180" s="225">
        <v>8.5</v>
      </c>
      <c r="I180" s="129"/>
      <c r="J180" s="161">
        <v>15540</v>
      </c>
      <c r="K180" s="161">
        <v>1170</v>
      </c>
      <c r="L180" s="161">
        <v>0</v>
      </c>
      <c r="M180" s="161">
        <v>1088</v>
      </c>
      <c r="N180" s="161">
        <v>17798</v>
      </c>
      <c r="O180" s="166"/>
      <c r="P180" s="226"/>
      <c r="Q180" s="226"/>
    </row>
    <row r="181" spans="1:17" ht="14.5">
      <c r="A181" s="162">
        <v>429</v>
      </c>
      <c r="B181" s="163">
        <v>429163246</v>
      </c>
      <c r="C181" s="87" t="s">
        <v>511</v>
      </c>
      <c r="D181" s="85">
        <v>163</v>
      </c>
      <c r="E181" s="87" t="s">
        <v>188</v>
      </c>
      <c r="F181" s="87">
        <v>246</v>
      </c>
      <c r="G181" s="87" t="s">
        <v>271</v>
      </c>
      <c r="H181" s="225">
        <v>1</v>
      </c>
      <c r="I181" s="129"/>
      <c r="J181" s="161">
        <v>11611</v>
      </c>
      <c r="K181" s="161">
        <v>4502</v>
      </c>
      <c r="L181" s="161">
        <v>0</v>
      </c>
      <c r="M181" s="161">
        <v>1088</v>
      </c>
      <c r="N181" s="161">
        <v>17201</v>
      </c>
      <c r="O181" s="166"/>
      <c r="P181" s="226"/>
      <c r="Q181" s="226"/>
    </row>
    <row r="182" spans="1:17" ht="14.5">
      <c r="A182" s="162">
        <v>429</v>
      </c>
      <c r="B182" s="163">
        <v>429163248</v>
      </c>
      <c r="C182" s="87" t="s">
        <v>511</v>
      </c>
      <c r="D182" s="85">
        <v>163</v>
      </c>
      <c r="E182" s="87" t="s">
        <v>188</v>
      </c>
      <c r="F182" s="87">
        <v>248</v>
      </c>
      <c r="G182" s="87" t="s">
        <v>273</v>
      </c>
      <c r="H182" s="225">
        <v>2</v>
      </c>
      <c r="I182" s="129"/>
      <c r="J182" s="161">
        <v>17272</v>
      </c>
      <c r="K182" s="161">
        <v>1138</v>
      </c>
      <c r="L182" s="161">
        <v>0</v>
      </c>
      <c r="M182" s="161">
        <v>1088</v>
      </c>
      <c r="N182" s="161">
        <v>19498</v>
      </c>
      <c r="O182" s="166"/>
      <c r="P182" s="226"/>
      <c r="Q182" s="226"/>
    </row>
    <row r="183" spans="1:17" ht="14.5">
      <c r="A183" s="162">
        <v>429</v>
      </c>
      <c r="B183" s="163">
        <v>429163258</v>
      </c>
      <c r="C183" s="87" t="s">
        <v>511</v>
      </c>
      <c r="D183" s="85">
        <v>163</v>
      </c>
      <c r="E183" s="87" t="s">
        <v>188</v>
      </c>
      <c r="F183" s="87">
        <v>258</v>
      </c>
      <c r="G183" s="87" t="s">
        <v>283</v>
      </c>
      <c r="H183" s="225">
        <v>27</v>
      </c>
      <c r="I183" s="129"/>
      <c r="J183" s="161">
        <v>14457</v>
      </c>
      <c r="K183" s="161">
        <v>4834</v>
      </c>
      <c r="L183" s="161">
        <v>0</v>
      </c>
      <c r="M183" s="161">
        <v>1088</v>
      </c>
      <c r="N183" s="161">
        <v>20379</v>
      </c>
      <c r="O183" s="166"/>
      <c r="P183" s="226"/>
      <c r="Q183" s="226"/>
    </row>
    <row r="184" spans="1:17" ht="14.5">
      <c r="A184" s="162">
        <v>429</v>
      </c>
      <c r="B184" s="163">
        <v>429163262</v>
      </c>
      <c r="C184" s="87" t="s">
        <v>511</v>
      </c>
      <c r="D184" s="85">
        <v>163</v>
      </c>
      <c r="E184" s="87" t="s">
        <v>188</v>
      </c>
      <c r="F184" s="87">
        <v>262</v>
      </c>
      <c r="G184" s="87" t="s">
        <v>287</v>
      </c>
      <c r="H184" s="225">
        <v>10</v>
      </c>
      <c r="I184" s="129"/>
      <c r="J184" s="161">
        <v>16227</v>
      </c>
      <c r="K184" s="161">
        <v>3237</v>
      </c>
      <c r="L184" s="161">
        <v>0</v>
      </c>
      <c r="M184" s="161">
        <v>1088</v>
      </c>
      <c r="N184" s="161">
        <v>20552</v>
      </c>
      <c r="O184" s="166"/>
      <c r="P184" s="226"/>
      <c r="Q184" s="226"/>
    </row>
    <row r="185" spans="1:17" ht="14.5">
      <c r="A185" s="162">
        <v>429</v>
      </c>
      <c r="B185" s="163">
        <v>429163291</v>
      </c>
      <c r="C185" s="87" t="s">
        <v>511</v>
      </c>
      <c r="D185" s="85">
        <v>163</v>
      </c>
      <c r="E185" s="87" t="s">
        <v>188</v>
      </c>
      <c r="F185" s="87">
        <v>291</v>
      </c>
      <c r="G185" s="87" t="s">
        <v>316</v>
      </c>
      <c r="H185" s="225">
        <v>7</v>
      </c>
      <c r="I185" s="129"/>
      <c r="J185" s="161">
        <v>14809</v>
      </c>
      <c r="K185" s="161">
        <v>5824</v>
      </c>
      <c r="L185" s="161">
        <v>0</v>
      </c>
      <c r="M185" s="161">
        <v>1088</v>
      </c>
      <c r="N185" s="161">
        <v>21721</v>
      </c>
      <c r="O185" s="166"/>
      <c r="P185" s="226"/>
      <c r="Q185" s="226"/>
    </row>
    <row r="186" spans="1:17" ht="14.5">
      <c r="A186" s="162">
        <v>429</v>
      </c>
      <c r="B186" s="163">
        <v>429163305</v>
      </c>
      <c r="C186" s="87" t="s">
        <v>511</v>
      </c>
      <c r="D186" s="85">
        <v>163</v>
      </c>
      <c r="E186" s="87" t="s">
        <v>188</v>
      </c>
      <c r="F186" s="87">
        <v>305</v>
      </c>
      <c r="G186" s="87" t="s">
        <v>330</v>
      </c>
      <c r="H186" s="225">
        <v>0.56000000000000005</v>
      </c>
      <c r="I186" s="129"/>
      <c r="J186" s="161">
        <v>12188.46260643962</v>
      </c>
      <c r="K186" s="161">
        <v>5115</v>
      </c>
      <c r="L186" s="161">
        <v>0</v>
      </c>
      <c r="M186" s="161">
        <v>1088</v>
      </c>
      <c r="N186" s="161">
        <v>18391.462606439622</v>
      </c>
      <c r="O186" s="166"/>
      <c r="P186" s="226"/>
      <c r="Q186" s="226"/>
    </row>
    <row r="187" spans="1:17" ht="14.5">
      <c r="A187" s="162">
        <v>429</v>
      </c>
      <c r="B187" s="163">
        <v>429163347</v>
      </c>
      <c r="C187" s="87" t="s">
        <v>511</v>
      </c>
      <c r="D187" s="85">
        <v>163</v>
      </c>
      <c r="E187" s="87" t="s">
        <v>188</v>
      </c>
      <c r="F187" s="87">
        <v>347</v>
      </c>
      <c r="G187" s="87" t="s">
        <v>372</v>
      </c>
      <c r="H187" s="225">
        <v>0.47</v>
      </c>
      <c r="I187" s="129"/>
      <c r="J187" s="161">
        <v>10683</v>
      </c>
      <c r="K187" s="161">
        <v>4775</v>
      </c>
      <c r="L187" s="161">
        <v>0</v>
      </c>
      <c r="M187" s="161">
        <v>1088</v>
      </c>
      <c r="N187" s="161">
        <v>16546</v>
      </c>
      <c r="O187" s="166"/>
      <c r="P187" s="226"/>
      <c r="Q187" s="226"/>
    </row>
    <row r="188" spans="1:17" ht="14.5">
      <c r="A188" s="162">
        <v>430</v>
      </c>
      <c r="B188" s="163">
        <v>430170025</v>
      </c>
      <c r="C188" s="87" t="s">
        <v>512</v>
      </c>
      <c r="D188" s="85">
        <v>170</v>
      </c>
      <c r="E188" s="87" t="s">
        <v>195</v>
      </c>
      <c r="F188" s="87">
        <v>25</v>
      </c>
      <c r="G188" s="87" t="s">
        <v>50</v>
      </c>
      <c r="H188" s="225">
        <v>2</v>
      </c>
      <c r="I188" s="129"/>
      <c r="J188" s="161">
        <v>11363</v>
      </c>
      <c r="K188" s="161">
        <v>4830</v>
      </c>
      <c r="L188" s="161">
        <v>0</v>
      </c>
      <c r="M188" s="161">
        <v>1088</v>
      </c>
      <c r="N188" s="161">
        <v>17281</v>
      </c>
      <c r="O188" s="166"/>
      <c r="P188" s="226"/>
      <c r="Q188" s="226"/>
    </row>
    <row r="189" spans="1:17" ht="14.5">
      <c r="A189" s="162">
        <v>430</v>
      </c>
      <c r="B189" s="163">
        <v>430170064</v>
      </c>
      <c r="C189" s="87" t="s">
        <v>512</v>
      </c>
      <c r="D189" s="85">
        <v>170</v>
      </c>
      <c r="E189" s="87" t="s">
        <v>195</v>
      </c>
      <c r="F189" s="87">
        <v>64</v>
      </c>
      <c r="G189" s="87" t="s">
        <v>89</v>
      </c>
      <c r="H189" s="225">
        <v>77.150000000000006</v>
      </c>
      <c r="I189" s="129"/>
      <c r="J189" s="161">
        <v>12712</v>
      </c>
      <c r="K189" s="161">
        <v>1213</v>
      </c>
      <c r="L189" s="161">
        <v>0</v>
      </c>
      <c r="M189" s="161">
        <v>1088</v>
      </c>
      <c r="N189" s="161">
        <v>15013</v>
      </c>
      <c r="O189" s="166"/>
      <c r="P189" s="226"/>
      <c r="Q189" s="226"/>
    </row>
    <row r="190" spans="1:17" ht="14.5">
      <c r="A190" s="162">
        <v>430</v>
      </c>
      <c r="B190" s="163">
        <v>430170097</v>
      </c>
      <c r="C190" s="87" t="s">
        <v>512</v>
      </c>
      <c r="D190" s="85">
        <v>170</v>
      </c>
      <c r="E190" s="87" t="s">
        <v>195</v>
      </c>
      <c r="F190" s="87">
        <v>97</v>
      </c>
      <c r="G190" s="87" t="s">
        <v>122</v>
      </c>
      <c r="H190" s="225">
        <v>0.28000000000000003</v>
      </c>
      <c r="I190" s="129"/>
      <c r="J190" s="161">
        <v>15701.485072463767</v>
      </c>
      <c r="K190" s="161">
        <v>0</v>
      </c>
      <c r="L190" s="161">
        <v>0</v>
      </c>
      <c r="M190" s="161">
        <v>1088</v>
      </c>
      <c r="N190" s="161">
        <v>16789.485072463765</v>
      </c>
      <c r="O190" s="166"/>
      <c r="P190" s="226"/>
      <c r="Q190" s="226"/>
    </row>
    <row r="191" spans="1:17" ht="14.5">
      <c r="A191" s="162">
        <v>430</v>
      </c>
      <c r="B191" s="163">
        <v>430170100</v>
      </c>
      <c r="C191" s="87" t="s">
        <v>512</v>
      </c>
      <c r="D191" s="85">
        <v>170</v>
      </c>
      <c r="E191" s="87" t="s">
        <v>195</v>
      </c>
      <c r="F191" s="87">
        <v>100</v>
      </c>
      <c r="G191" s="87" t="s">
        <v>125</v>
      </c>
      <c r="H191" s="225">
        <v>10.01</v>
      </c>
      <c r="I191" s="129"/>
      <c r="J191" s="161">
        <v>11205</v>
      </c>
      <c r="K191" s="161">
        <v>3703</v>
      </c>
      <c r="L191" s="161">
        <v>0</v>
      </c>
      <c r="M191" s="161">
        <v>1088</v>
      </c>
      <c r="N191" s="161">
        <v>15996</v>
      </c>
      <c r="O191" s="166"/>
      <c r="P191" s="226"/>
      <c r="Q191" s="226"/>
    </row>
    <row r="192" spans="1:17" ht="14.5">
      <c r="A192" s="162">
        <v>430</v>
      </c>
      <c r="B192" s="163">
        <v>430170101</v>
      </c>
      <c r="C192" s="87" t="s">
        <v>512</v>
      </c>
      <c r="D192" s="85">
        <v>170</v>
      </c>
      <c r="E192" s="87" t="s">
        <v>195</v>
      </c>
      <c r="F192" s="87">
        <v>101</v>
      </c>
      <c r="G192" s="87" t="s">
        <v>126</v>
      </c>
      <c r="H192" s="225">
        <v>3</v>
      </c>
      <c r="I192" s="129"/>
      <c r="J192" s="161">
        <v>10889</v>
      </c>
      <c r="K192" s="161">
        <v>3447</v>
      </c>
      <c r="L192" s="161">
        <v>0</v>
      </c>
      <c r="M192" s="161">
        <v>1088</v>
      </c>
      <c r="N192" s="161">
        <v>15424</v>
      </c>
      <c r="O192" s="166"/>
      <c r="P192" s="226"/>
      <c r="Q192" s="226"/>
    </row>
    <row r="193" spans="1:17" ht="14.5">
      <c r="A193" s="162">
        <v>430</v>
      </c>
      <c r="B193" s="163">
        <v>430170110</v>
      </c>
      <c r="C193" s="87" t="s">
        <v>512</v>
      </c>
      <c r="D193" s="85">
        <v>170</v>
      </c>
      <c r="E193" s="87" t="s">
        <v>195</v>
      </c>
      <c r="F193" s="87">
        <v>110</v>
      </c>
      <c r="G193" s="87" t="s">
        <v>135</v>
      </c>
      <c r="H193" s="225">
        <v>9</v>
      </c>
      <c r="I193" s="129"/>
      <c r="J193" s="161">
        <v>11918</v>
      </c>
      <c r="K193" s="161">
        <v>3729</v>
      </c>
      <c r="L193" s="161">
        <v>0</v>
      </c>
      <c r="M193" s="161">
        <v>1088</v>
      </c>
      <c r="N193" s="161">
        <v>16735</v>
      </c>
      <c r="O193" s="166"/>
      <c r="P193" s="226"/>
      <c r="Q193" s="226"/>
    </row>
    <row r="194" spans="1:17" ht="14.5">
      <c r="A194" s="162">
        <v>430</v>
      </c>
      <c r="B194" s="163">
        <v>430170136</v>
      </c>
      <c r="C194" s="87" t="s">
        <v>512</v>
      </c>
      <c r="D194" s="85">
        <v>170</v>
      </c>
      <c r="E194" s="87" t="s">
        <v>195</v>
      </c>
      <c r="F194" s="87">
        <v>136</v>
      </c>
      <c r="G194" s="87" t="s">
        <v>161</v>
      </c>
      <c r="H194" s="225">
        <v>2</v>
      </c>
      <c r="I194" s="129"/>
      <c r="J194" s="161">
        <v>9940</v>
      </c>
      <c r="K194" s="161">
        <v>3176</v>
      </c>
      <c r="L194" s="161">
        <v>0</v>
      </c>
      <c r="M194" s="161">
        <v>1088</v>
      </c>
      <c r="N194" s="161">
        <v>14204</v>
      </c>
      <c r="O194" s="166"/>
      <c r="P194" s="226"/>
      <c r="Q194" s="226"/>
    </row>
    <row r="195" spans="1:17" ht="14.5">
      <c r="A195" s="162">
        <v>430</v>
      </c>
      <c r="B195" s="163">
        <v>430170139</v>
      </c>
      <c r="C195" s="87" t="s">
        <v>512</v>
      </c>
      <c r="D195" s="85">
        <v>170</v>
      </c>
      <c r="E195" s="87" t="s">
        <v>195</v>
      </c>
      <c r="F195" s="87">
        <v>139</v>
      </c>
      <c r="G195" s="87" t="s">
        <v>164</v>
      </c>
      <c r="H195" s="225">
        <v>3</v>
      </c>
      <c r="I195" s="129"/>
      <c r="J195" s="161">
        <v>11205</v>
      </c>
      <c r="K195" s="161">
        <v>3622</v>
      </c>
      <c r="L195" s="161">
        <v>0</v>
      </c>
      <c r="M195" s="161">
        <v>1088</v>
      </c>
      <c r="N195" s="161">
        <v>15915</v>
      </c>
      <c r="O195" s="166"/>
      <c r="P195" s="226"/>
      <c r="Q195" s="226"/>
    </row>
    <row r="196" spans="1:17" ht="14.5">
      <c r="A196" s="162">
        <v>430</v>
      </c>
      <c r="B196" s="163">
        <v>430170141</v>
      </c>
      <c r="C196" s="87" t="s">
        <v>512</v>
      </c>
      <c r="D196" s="85">
        <v>170</v>
      </c>
      <c r="E196" s="87" t="s">
        <v>195</v>
      </c>
      <c r="F196" s="87">
        <v>141</v>
      </c>
      <c r="G196" s="87" t="s">
        <v>166</v>
      </c>
      <c r="H196" s="225">
        <v>192.74</v>
      </c>
      <c r="I196" s="129"/>
      <c r="J196" s="161">
        <v>11685</v>
      </c>
      <c r="K196" s="161">
        <v>5738</v>
      </c>
      <c r="L196" s="161">
        <v>0</v>
      </c>
      <c r="M196" s="161">
        <v>1088</v>
      </c>
      <c r="N196" s="161">
        <v>18511</v>
      </c>
      <c r="O196" s="166"/>
      <c r="P196" s="226"/>
      <c r="Q196" s="226"/>
    </row>
    <row r="197" spans="1:17" ht="14.5">
      <c r="A197" s="162">
        <v>430</v>
      </c>
      <c r="B197" s="163">
        <v>430170153</v>
      </c>
      <c r="C197" s="87" t="s">
        <v>512</v>
      </c>
      <c r="D197" s="85">
        <v>170</v>
      </c>
      <c r="E197" s="87" t="s">
        <v>195</v>
      </c>
      <c r="F197" s="87">
        <v>153</v>
      </c>
      <c r="G197" s="87" t="s">
        <v>178</v>
      </c>
      <c r="H197" s="225">
        <v>3</v>
      </c>
      <c r="I197" s="129"/>
      <c r="J197" s="161">
        <v>9940</v>
      </c>
      <c r="K197" s="161">
        <v>0</v>
      </c>
      <c r="L197" s="161">
        <v>0</v>
      </c>
      <c r="M197" s="161">
        <v>1088</v>
      </c>
      <c r="N197" s="161">
        <v>11028</v>
      </c>
      <c r="O197" s="166"/>
      <c r="P197" s="226"/>
      <c r="Q197" s="226"/>
    </row>
    <row r="198" spans="1:17" ht="14.5">
      <c r="A198" s="162">
        <v>430</v>
      </c>
      <c r="B198" s="163">
        <v>430170158</v>
      </c>
      <c r="C198" s="87" t="s">
        <v>512</v>
      </c>
      <c r="D198" s="85">
        <v>170</v>
      </c>
      <c r="E198" s="87" t="s">
        <v>195</v>
      </c>
      <c r="F198" s="87">
        <v>158</v>
      </c>
      <c r="G198" s="87" t="s">
        <v>183</v>
      </c>
      <c r="H198" s="225">
        <v>0.5</v>
      </c>
      <c r="I198" s="129"/>
      <c r="J198" s="161">
        <v>11837</v>
      </c>
      <c r="K198" s="161">
        <v>5994</v>
      </c>
      <c r="L198" s="161">
        <v>0</v>
      </c>
      <c r="M198" s="161">
        <v>1088</v>
      </c>
      <c r="N198" s="161">
        <v>18919</v>
      </c>
      <c r="O198" s="166"/>
      <c r="P198" s="226"/>
      <c r="Q198" s="226"/>
    </row>
    <row r="199" spans="1:17" ht="14.5">
      <c r="A199" s="162">
        <v>430</v>
      </c>
      <c r="B199" s="163">
        <v>430170162</v>
      </c>
      <c r="C199" s="87" t="s">
        <v>512</v>
      </c>
      <c r="D199" s="85">
        <v>170</v>
      </c>
      <c r="E199" s="87" t="s">
        <v>195</v>
      </c>
      <c r="F199" s="87">
        <v>162</v>
      </c>
      <c r="G199" s="87" t="s">
        <v>187</v>
      </c>
      <c r="H199" s="225">
        <v>1</v>
      </c>
      <c r="I199" s="129"/>
      <c r="J199" s="161">
        <v>11837</v>
      </c>
      <c r="K199" s="161">
        <v>2456</v>
      </c>
      <c r="L199" s="161">
        <v>0</v>
      </c>
      <c r="M199" s="161">
        <v>1088</v>
      </c>
      <c r="N199" s="161">
        <v>15381</v>
      </c>
      <c r="O199" s="166"/>
      <c r="P199" s="226"/>
      <c r="Q199" s="226"/>
    </row>
    <row r="200" spans="1:17" ht="14.5">
      <c r="A200" s="162">
        <v>430</v>
      </c>
      <c r="B200" s="163">
        <v>430170170</v>
      </c>
      <c r="C200" s="87" t="s">
        <v>512</v>
      </c>
      <c r="D200" s="85">
        <v>170</v>
      </c>
      <c r="E200" s="87" t="s">
        <v>195</v>
      </c>
      <c r="F200" s="87">
        <v>170</v>
      </c>
      <c r="G200" s="87" t="s">
        <v>195</v>
      </c>
      <c r="H200" s="225">
        <v>518.53</v>
      </c>
      <c r="I200" s="129"/>
      <c r="J200" s="161">
        <v>12302</v>
      </c>
      <c r="K200" s="161">
        <v>1847</v>
      </c>
      <c r="L200" s="161">
        <v>0</v>
      </c>
      <c r="M200" s="161">
        <v>1088</v>
      </c>
      <c r="N200" s="161">
        <v>15237</v>
      </c>
      <c r="O200" s="166"/>
      <c r="P200" s="226"/>
      <c r="Q200" s="226"/>
    </row>
    <row r="201" spans="1:17" ht="14.5">
      <c r="A201" s="162">
        <v>430</v>
      </c>
      <c r="B201" s="163">
        <v>430170174</v>
      </c>
      <c r="C201" s="87" t="s">
        <v>512</v>
      </c>
      <c r="D201" s="85">
        <v>170</v>
      </c>
      <c r="E201" s="87" t="s">
        <v>195</v>
      </c>
      <c r="F201" s="87">
        <v>174</v>
      </c>
      <c r="G201" s="87" t="s">
        <v>199</v>
      </c>
      <c r="H201" s="225">
        <v>58.56</v>
      </c>
      <c r="I201" s="129"/>
      <c r="J201" s="161">
        <v>11129</v>
      </c>
      <c r="K201" s="161">
        <v>7305</v>
      </c>
      <c r="L201" s="161">
        <v>0</v>
      </c>
      <c r="M201" s="161">
        <v>1088</v>
      </c>
      <c r="N201" s="161">
        <v>19522</v>
      </c>
      <c r="O201" s="166"/>
      <c r="P201" s="226"/>
      <c r="Q201" s="226"/>
    </row>
    <row r="202" spans="1:17" ht="14.5">
      <c r="A202" s="162">
        <v>430</v>
      </c>
      <c r="B202" s="163">
        <v>430170198</v>
      </c>
      <c r="C202" s="87" t="s">
        <v>512</v>
      </c>
      <c r="D202" s="85">
        <v>170</v>
      </c>
      <c r="E202" s="87" t="s">
        <v>195</v>
      </c>
      <c r="F202" s="87">
        <v>198</v>
      </c>
      <c r="G202" s="87" t="s">
        <v>223</v>
      </c>
      <c r="H202" s="225">
        <v>3</v>
      </c>
      <c r="I202" s="129"/>
      <c r="J202" s="161">
        <v>10889</v>
      </c>
      <c r="K202" s="161">
        <v>5652</v>
      </c>
      <c r="L202" s="161">
        <v>0</v>
      </c>
      <c r="M202" s="161">
        <v>1088</v>
      </c>
      <c r="N202" s="161">
        <v>17629</v>
      </c>
      <c r="O202" s="166"/>
      <c r="P202" s="226"/>
      <c r="Q202" s="226"/>
    </row>
    <row r="203" spans="1:17" ht="14.5">
      <c r="A203" s="162">
        <v>430</v>
      </c>
      <c r="B203" s="163">
        <v>430170213</v>
      </c>
      <c r="C203" s="87" t="s">
        <v>512</v>
      </c>
      <c r="D203" s="85">
        <v>170</v>
      </c>
      <c r="E203" s="87" t="s">
        <v>195</v>
      </c>
      <c r="F203" s="87">
        <v>213</v>
      </c>
      <c r="G203" s="87" t="s">
        <v>238</v>
      </c>
      <c r="H203" s="225">
        <v>3</v>
      </c>
      <c r="I203" s="129"/>
      <c r="J203" s="161">
        <v>9940</v>
      </c>
      <c r="K203" s="161">
        <v>7126</v>
      </c>
      <c r="L203" s="161">
        <v>0</v>
      </c>
      <c r="M203" s="161">
        <v>1088</v>
      </c>
      <c r="N203" s="161">
        <v>18154</v>
      </c>
      <c r="O203" s="166"/>
      <c r="P203" s="226"/>
      <c r="Q203" s="226"/>
    </row>
    <row r="204" spans="1:17" ht="14.5">
      <c r="A204" s="162">
        <v>430</v>
      </c>
      <c r="B204" s="163">
        <v>430170271</v>
      </c>
      <c r="C204" s="87" t="s">
        <v>512</v>
      </c>
      <c r="D204" s="85">
        <v>170</v>
      </c>
      <c r="E204" s="87" t="s">
        <v>195</v>
      </c>
      <c r="F204" s="87">
        <v>271</v>
      </c>
      <c r="G204" s="87" t="s">
        <v>296</v>
      </c>
      <c r="H204" s="225">
        <v>17.18</v>
      </c>
      <c r="I204" s="129"/>
      <c r="J204" s="161">
        <v>11012</v>
      </c>
      <c r="K204" s="161">
        <v>3164</v>
      </c>
      <c r="L204" s="161">
        <v>0</v>
      </c>
      <c r="M204" s="161">
        <v>1088</v>
      </c>
      <c r="N204" s="161">
        <v>15264</v>
      </c>
      <c r="O204" s="166"/>
      <c r="P204" s="226"/>
      <c r="Q204" s="226"/>
    </row>
    <row r="205" spans="1:17" ht="14.5">
      <c r="A205" s="162">
        <v>430</v>
      </c>
      <c r="B205" s="163">
        <v>430170314</v>
      </c>
      <c r="C205" s="87" t="s">
        <v>512</v>
      </c>
      <c r="D205" s="85">
        <v>170</v>
      </c>
      <c r="E205" s="87" t="s">
        <v>195</v>
      </c>
      <c r="F205" s="87">
        <v>314</v>
      </c>
      <c r="G205" s="87" t="s">
        <v>339</v>
      </c>
      <c r="H205" s="225">
        <v>1.47</v>
      </c>
      <c r="I205" s="129"/>
      <c r="J205" s="161">
        <v>13996.621915360309</v>
      </c>
      <c r="K205" s="161">
        <v>10561</v>
      </c>
      <c r="L205" s="161">
        <v>0</v>
      </c>
      <c r="M205" s="161">
        <v>1088</v>
      </c>
      <c r="N205" s="161">
        <v>25645.621915360309</v>
      </c>
      <c r="O205" s="166"/>
      <c r="P205" s="226"/>
      <c r="Q205" s="226"/>
    </row>
    <row r="206" spans="1:17" ht="14.5">
      <c r="A206" s="162">
        <v>430</v>
      </c>
      <c r="B206" s="163">
        <v>430170315</v>
      </c>
      <c r="C206" s="87" t="s">
        <v>512</v>
      </c>
      <c r="D206" s="85">
        <v>170</v>
      </c>
      <c r="E206" s="87" t="s">
        <v>195</v>
      </c>
      <c r="F206" s="87">
        <v>315</v>
      </c>
      <c r="G206" s="87" t="s">
        <v>340</v>
      </c>
      <c r="H206" s="225">
        <v>0.1</v>
      </c>
      <c r="I206" s="129"/>
      <c r="J206" s="161">
        <v>11668.549707645951</v>
      </c>
      <c r="K206" s="161">
        <v>8482</v>
      </c>
      <c r="L206" s="161">
        <v>0</v>
      </c>
      <c r="M206" s="161">
        <v>1088</v>
      </c>
      <c r="N206" s="161">
        <v>21238.549707645951</v>
      </c>
      <c r="O206" s="166"/>
      <c r="P206" s="226"/>
      <c r="Q206" s="226"/>
    </row>
    <row r="207" spans="1:17" ht="14.5">
      <c r="A207" s="162">
        <v>430</v>
      </c>
      <c r="B207" s="163">
        <v>430170321</v>
      </c>
      <c r="C207" s="87" t="s">
        <v>512</v>
      </c>
      <c r="D207" s="85">
        <v>170</v>
      </c>
      <c r="E207" s="87" t="s">
        <v>195</v>
      </c>
      <c r="F207" s="87">
        <v>321</v>
      </c>
      <c r="G207" s="87" t="s">
        <v>346</v>
      </c>
      <c r="H207" s="225">
        <v>6</v>
      </c>
      <c r="I207" s="129"/>
      <c r="J207" s="161">
        <v>13130</v>
      </c>
      <c r="K207" s="161">
        <v>6641</v>
      </c>
      <c r="L207" s="161">
        <v>0</v>
      </c>
      <c r="M207" s="161">
        <v>1088</v>
      </c>
      <c r="N207" s="161">
        <v>20859</v>
      </c>
      <c r="O207" s="166"/>
      <c r="P207" s="226"/>
      <c r="Q207" s="226"/>
    </row>
    <row r="208" spans="1:17" ht="14.5">
      <c r="A208" s="162">
        <v>430</v>
      </c>
      <c r="B208" s="163">
        <v>430170348</v>
      </c>
      <c r="C208" s="87" t="s">
        <v>512</v>
      </c>
      <c r="D208" s="85">
        <v>170</v>
      </c>
      <c r="E208" s="87" t="s">
        <v>195</v>
      </c>
      <c r="F208" s="87">
        <v>348</v>
      </c>
      <c r="G208" s="87" t="s">
        <v>373</v>
      </c>
      <c r="H208" s="225">
        <v>6.5</v>
      </c>
      <c r="I208" s="129"/>
      <c r="J208" s="161">
        <v>13364</v>
      </c>
      <c r="K208" s="161">
        <v>0</v>
      </c>
      <c r="L208" s="161">
        <v>0</v>
      </c>
      <c r="M208" s="161">
        <v>1088</v>
      </c>
      <c r="N208" s="161">
        <v>14452</v>
      </c>
      <c r="O208" s="166"/>
      <c r="P208" s="226"/>
      <c r="Q208" s="226"/>
    </row>
    <row r="209" spans="1:17" ht="14.5">
      <c r="A209" s="162">
        <v>430</v>
      </c>
      <c r="B209" s="163">
        <v>430170600</v>
      </c>
      <c r="C209" s="87" t="s">
        <v>512</v>
      </c>
      <c r="D209" s="85">
        <v>170</v>
      </c>
      <c r="E209" s="87" t="s">
        <v>195</v>
      </c>
      <c r="F209" s="87">
        <v>600</v>
      </c>
      <c r="G209" s="87" t="s">
        <v>379</v>
      </c>
      <c r="H209" s="225">
        <v>1</v>
      </c>
      <c r="I209" s="129"/>
      <c r="J209" s="161">
        <v>14110</v>
      </c>
      <c r="K209" s="161">
        <v>6170</v>
      </c>
      <c r="L209" s="161">
        <v>0</v>
      </c>
      <c r="M209" s="161">
        <v>1088</v>
      </c>
      <c r="N209" s="161">
        <v>21368</v>
      </c>
      <c r="O209" s="166"/>
      <c r="P209" s="226"/>
      <c r="Q209" s="226"/>
    </row>
    <row r="210" spans="1:17" ht="14.5">
      <c r="A210" s="162">
        <v>430</v>
      </c>
      <c r="B210" s="163">
        <v>430170616</v>
      </c>
      <c r="C210" s="87" t="s">
        <v>512</v>
      </c>
      <c r="D210" s="85">
        <v>170</v>
      </c>
      <c r="E210" s="87" t="s">
        <v>195</v>
      </c>
      <c r="F210" s="87">
        <v>616</v>
      </c>
      <c r="G210" s="87" t="s">
        <v>384</v>
      </c>
      <c r="H210" s="225">
        <v>1</v>
      </c>
      <c r="I210" s="129"/>
      <c r="J210" s="161">
        <v>9940</v>
      </c>
      <c r="K210" s="161">
        <v>2923</v>
      </c>
      <c r="L210" s="161">
        <v>0</v>
      </c>
      <c r="M210" s="161">
        <v>1088</v>
      </c>
      <c r="N210" s="161">
        <v>13951</v>
      </c>
      <c r="O210" s="166"/>
      <c r="P210" s="226"/>
      <c r="Q210" s="226"/>
    </row>
    <row r="211" spans="1:17" ht="14.5">
      <c r="A211" s="162">
        <v>430</v>
      </c>
      <c r="B211" s="163">
        <v>430170620</v>
      </c>
      <c r="C211" s="87" t="s">
        <v>512</v>
      </c>
      <c r="D211" s="85">
        <v>170</v>
      </c>
      <c r="E211" s="87" t="s">
        <v>195</v>
      </c>
      <c r="F211" s="87">
        <v>620</v>
      </c>
      <c r="G211" s="87" t="s">
        <v>386</v>
      </c>
      <c r="H211" s="225">
        <v>9.27</v>
      </c>
      <c r="I211" s="129"/>
      <c r="J211" s="161">
        <v>12337</v>
      </c>
      <c r="K211" s="161">
        <v>6417</v>
      </c>
      <c r="L211" s="161">
        <v>0</v>
      </c>
      <c r="M211" s="161">
        <v>1088</v>
      </c>
      <c r="N211" s="161">
        <v>19842</v>
      </c>
      <c r="O211" s="166"/>
      <c r="P211" s="226"/>
      <c r="Q211" s="226"/>
    </row>
    <row r="212" spans="1:17" ht="14.5">
      <c r="A212" s="162">
        <v>430</v>
      </c>
      <c r="B212" s="163">
        <v>430170673</v>
      </c>
      <c r="C212" s="87" t="s">
        <v>512</v>
      </c>
      <c r="D212" s="85">
        <v>170</v>
      </c>
      <c r="E212" s="87" t="s">
        <v>195</v>
      </c>
      <c r="F212" s="87">
        <v>673</v>
      </c>
      <c r="G212" s="87" t="s">
        <v>401</v>
      </c>
      <c r="H212" s="225">
        <v>1</v>
      </c>
      <c r="I212" s="129"/>
      <c r="J212" s="161">
        <v>9940</v>
      </c>
      <c r="K212" s="161">
        <v>5659</v>
      </c>
      <c r="L212" s="161">
        <v>0</v>
      </c>
      <c r="M212" s="161">
        <v>1088</v>
      </c>
      <c r="N212" s="161">
        <v>16687</v>
      </c>
      <c r="O212" s="166"/>
      <c r="P212" s="226"/>
      <c r="Q212" s="226"/>
    </row>
    <row r="213" spans="1:17" ht="14.5">
      <c r="A213" s="162">
        <v>430</v>
      </c>
      <c r="B213" s="163">
        <v>430170690</v>
      </c>
      <c r="C213" s="87" t="s">
        <v>512</v>
      </c>
      <c r="D213" s="85">
        <v>170</v>
      </c>
      <c r="E213" s="87" t="s">
        <v>195</v>
      </c>
      <c r="F213" s="87">
        <v>690</v>
      </c>
      <c r="G213" s="87" t="s">
        <v>407</v>
      </c>
      <c r="H213" s="225">
        <v>1.98</v>
      </c>
      <c r="I213" s="129"/>
      <c r="J213" s="161">
        <v>11837</v>
      </c>
      <c r="K213" s="161">
        <v>5638</v>
      </c>
      <c r="L213" s="161">
        <v>0</v>
      </c>
      <c r="M213" s="161">
        <v>1088</v>
      </c>
      <c r="N213" s="161">
        <v>18563</v>
      </c>
      <c r="O213" s="166"/>
      <c r="P213" s="226"/>
      <c r="Q213" s="226"/>
    </row>
    <row r="214" spans="1:17" ht="14.5">
      <c r="A214" s="162">
        <v>430</v>
      </c>
      <c r="B214" s="163">
        <v>430170695</v>
      </c>
      <c r="C214" s="87" t="s">
        <v>512</v>
      </c>
      <c r="D214" s="85">
        <v>170</v>
      </c>
      <c r="E214" s="87" t="s">
        <v>195</v>
      </c>
      <c r="F214" s="87">
        <v>695</v>
      </c>
      <c r="G214" s="87" t="s">
        <v>408</v>
      </c>
      <c r="H214" s="225">
        <v>1</v>
      </c>
      <c r="I214" s="129"/>
      <c r="J214" s="161">
        <v>11837</v>
      </c>
      <c r="K214" s="161">
        <v>7459</v>
      </c>
      <c r="L214" s="161">
        <v>0</v>
      </c>
      <c r="M214" s="161">
        <v>1088</v>
      </c>
      <c r="N214" s="161">
        <v>20384</v>
      </c>
      <c r="O214" s="166"/>
      <c r="P214" s="226"/>
      <c r="Q214" s="226"/>
    </row>
    <row r="215" spans="1:17" ht="14.5">
      <c r="A215" s="162">
        <v>430</v>
      </c>
      <c r="B215" s="163">
        <v>430170710</v>
      </c>
      <c r="C215" s="87" t="s">
        <v>512</v>
      </c>
      <c r="D215" s="85">
        <v>170</v>
      </c>
      <c r="E215" s="87" t="s">
        <v>195</v>
      </c>
      <c r="F215" s="87">
        <v>710</v>
      </c>
      <c r="G215" s="87" t="s">
        <v>412</v>
      </c>
      <c r="H215" s="225">
        <v>4</v>
      </c>
      <c r="I215" s="129"/>
      <c r="J215" s="161">
        <v>11363</v>
      </c>
      <c r="K215" s="161">
        <v>5231</v>
      </c>
      <c r="L215" s="161">
        <v>0</v>
      </c>
      <c r="M215" s="161">
        <v>1088</v>
      </c>
      <c r="N215" s="161">
        <v>17682</v>
      </c>
      <c r="O215" s="166"/>
      <c r="P215" s="226"/>
      <c r="Q215" s="226"/>
    </row>
    <row r="216" spans="1:17" ht="14.5">
      <c r="A216" s="162">
        <v>430</v>
      </c>
      <c r="B216" s="163">
        <v>430170725</v>
      </c>
      <c r="C216" s="87" t="s">
        <v>512</v>
      </c>
      <c r="D216" s="85">
        <v>170</v>
      </c>
      <c r="E216" s="87" t="s">
        <v>195</v>
      </c>
      <c r="F216" s="87">
        <v>725</v>
      </c>
      <c r="G216" s="87" t="s">
        <v>417</v>
      </c>
      <c r="H216" s="225">
        <v>16</v>
      </c>
      <c r="I216" s="129"/>
      <c r="J216" s="161">
        <v>11364</v>
      </c>
      <c r="K216" s="161">
        <v>3287</v>
      </c>
      <c r="L216" s="161">
        <v>0</v>
      </c>
      <c r="M216" s="161">
        <v>1088</v>
      </c>
      <c r="N216" s="161">
        <v>15739</v>
      </c>
      <c r="O216" s="166"/>
      <c r="P216" s="226"/>
      <c r="Q216" s="226"/>
    </row>
    <row r="217" spans="1:17" ht="14.5">
      <c r="A217" s="162">
        <v>430</v>
      </c>
      <c r="B217" s="163">
        <v>430170730</v>
      </c>
      <c r="C217" s="87" t="s">
        <v>512</v>
      </c>
      <c r="D217" s="85">
        <v>170</v>
      </c>
      <c r="E217" s="87" t="s">
        <v>195</v>
      </c>
      <c r="F217" s="87">
        <v>730</v>
      </c>
      <c r="G217" s="87" t="s">
        <v>419</v>
      </c>
      <c r="H217" s="225">
        <v>6</v>
      </c>
      <c r="I217" s="129"/>
      <c r="J217" s="161">
        <v>12551</v>
      </c>
      <c r="K217" s="161">
        <v>5670</v>
      </c>
      <c r="L217" s="161">
        <v>0</v>
      </c>
      <c r="M217" s="161">
        <v>1088</v>
      </c>
      <c r="N217" s="161">
        <v>19309</v>
      </c>
      <c r="O217" s="166"/>
      <c r="P217" s="226"/>
      <c r="Q217" s="226"/>
    </row>
    <row r="218" spans="1:17" ht="14.5">
      <c r="A218" s="162">
        <v>430</v>
      </c>
      <c r="B218" s="163">
        <v>430170735</v>
      </c>
      <c r="C218" s="87" t="s">
        <v>512</v>
      </c>
      <c r="D218" s="85">
        <v>170</v>
      </c>
      <c r="E218" s="87" t="s">
        <v>195</v>
      </c>
      <c r="F218" s="87">
        <v>735</v>
      </c>
      <c r="G218" s="87" t="s">
        <v>420</v>
      </c>
      <c r="H218" s="225">
        <v>2</v>
      </c>
      <c r="I218" s="129"/>
      <c r="J218" s="161">
        <v>10889</v>
      </c>
      <c r="K218" s="161">
        <v>3812</v>
      </c>
      <c r="L218" s="161">
        <v>0</v>
      </c>
      <c r="M218" s="161">
        <v>1088</v>
      </c>
      <c r="N218" s="161">
        <v>15789</v>
      </c>
      <c r="O218" s="166"/>
      <c r="P218" s="226"/>
      <c r="Q218" s="226"/>
    </row>
    <row r="219" spans="1:17" ht="14.5">
      <c r="A219" s="162">
        <v>430</v>
      </c>
      <c r="B219" s="163">
        <v>430170775</v>
      </c>
      <c r="C219" s="87" t="s">
        <v>512</v>
      </c>
      <c r="D219" s="85">
        <v>170</v>
      </c>
      <c r="E219" s="87" t="s">
        <v>195</v>
      </c>
      <c r="F219" s="87">
        <v>775</v>
      </c>
      <c r="G219" s="87" t="s">
        <v>434</v>
      </c>
      <c r="H219" s="225">
        <v>3</v>
      </c>
      <c r="I219" s="129"/>
      <c r="J219" s="161">
        <v>13085</v>
      </c>
      <c r="K219" s="161">
        <v>3049</v>
      </c>
      <c r="L219" s="161">
        <v>0</v>
      </c>
      <c r="M219" s="161">
        <v>1088</v>
      </c>
      <c r="N219" s="161">
        <v>17222</v>
      </c>
      <c r="O219" s="166"/>
      <c r="P219" s="226"/>
      <c r="Q219" s="226"/>
    </row>
    <row r="220" spans="1:17" ht="14.5">
      <c r="A220" s="162">
        <v>432</v>
      </c>
      <c r="B220" s="163">
        <v>432712020</v>
      </c>
      <c r="C220" s="87" t="s">
        <v>513</v>
      </c>
      <c r="D220" s="85">
        <v>712</v>
      </c>
      <c r="E220" s="87" t="s">
        <v>413</v>
      </c>
      <c r="F220" s="87">
        <v>20</v>
      </c>
      <c r="G220" s="87" t="s">
        <v>45</v>
      </c>
      <c r="H220" s="225">
        <v>84</v>
      </c>
      <c r="I220" s="129"/>
      <c r="J220" s="161">
        <v>10785</v>
      </c>
      <c r="K220" s="161">
        <v>2488</v>
      </c>
      <c r="L220" s="161">
        <v>0</v>
      </c>
      <c r="M220" s="161">
        <v>1088</v>
      </c>
      <c r="N220" s="161">
        <v>14361</v>
      </c>
      <c r="O220" s="166"/>
      <c r="P220" s="226"/>
      <c r="Q220" s="226"/>
    </row>
    <row r="221" spans="1:17" ht="14.5">
      <c r="A221" s="162">
        <v>432</v>
      </c>
      <c r="B221" s="163">
        <v>432712172</v>
      </c>
      <c r="C221" s="87" t="s">
        <v>513</v>
      </c>
      <c r="D221" s="85">
        <v>712</v>
      </c>
      <c r="E221" s="87" t="s">
        <v>413</v>
      </c>
      <c r="F221" s="87">
        <v>172</v>
      </c>
      <c r="G221" s="87" t="s">
        <v>197</v>
      </c>
      <c r="H221" s="225">
        <v>1</v>
      </c>
      <c r="I221" s="129"/>
      <c r="J221" s="161">
        <v>9754</v>
      </c>
      <c r="K221" s="161">
        <v>8273</v>
      </c>
      <c r="L221" s="161">
        <v>0</v>
      </c>
      <c r="M221" s="161">
        <v>1088</v>
      </c>
      <c r="N221" s="161">
        <v>19115</v>
      </c>
      <c r="O221" s="166"/>
      <c r="P221" s="226"/>
      <c r="Q221" s="226"/>
    </row>
    <row r="222" spans="1:17" ht="14.5">
      <c r="A222" s="162">
        <v>432</v>
      </c>
      <c r="B222" s="163">
        <v>432712261</v>
      </c>
      <c r="C222" s="87" t="s">
        <v>513</v>
      </c>
      <c r="D222" s="85">
        <v>712</v>
      </c>
      <c r="E222" s="87" t="s">
        <v>413</v>
      </c>
      <c r="F222" s="87">
        <v>261</v>
      </c>
      <c r="G222" s="87" t="s">
        <v>286</v>
      </c>
      <c r="H222" s="225">
        <v>20</v>
      </c>
      <c r="I222" s="129"/>
      <c r="J222" s="161">
        <v>10195</v>
      </c>
      <c r="K222" s="161">
        <v>7142</v>
      </c>
      <c r="L222" s="161">
        <v>0</v>
      </c>
      <c r="M222" s="161">
        <v>1088</v>
      </c>
      <c r="N222" s="161">
        <v>18425</v>
      </c>
      <c r="O222" s="166"/>
      <c r="P222" s="226"/>
      <c r="Q222" s="226"/>
    </row>
    <row r="223" spans="1:17" ht="14.5">
      <c r="A223" s="162">
        <v>432</v>
      </c>
      <c r="B223" s="163">
        <v>432712300</v>
      </c>
      <c r="C223" s="87" t="s">
        <v>513</v>
      </c>
      <c r="D223" s="85">
        <v>712</v>
      </c>
      <c r="E223" s="87" t="s">
        <v>413</v>
      </c>
      <c r="F223" s="87">
        <v>300</v>
      </c>
      <c r="G223" s="87" t="s">
        <v>325</v>
      </c>
      <c r="H223" s="225">
        <v>1</v>
      </c>
      <c r="I223" s="129"/>
      <c r="J223" s="161">
        <v>9754</v>
      </c>
      <c r="K223" s="161">
        <v>17630</v>
      </c>
      <c r="L223" s="161">
        <v>0</v>
      </c>
      <c r="M223" s="161">
        <v>1088</v>
      </c>
      <c r="N223" s="161">
        <v>28472</v>
      </c>
      <c r="O223" s="166"/>
      <c r="P223" s="226"/>
      <c r="Q223" s="226"/>
    </row>
    <row r="224" spans="1:17" ht="14.5">
      <c r="A224" s="162">
        <v>432</v>
      </c>
      <c r="B224" s="163">
        <v>432712645</v>
      </c>
      <c r="C224" s="87" t="s">
        <v>513</v>
      </c>
      <c r="D224" s="85">
        <v>712</v>
      </c>
      <c r="E224" s="87" t="s">
        <v>413</v>
      </c>
      <c r="F224" s="87">
        <v>645</v>
      </c>
      <c r="G224" s="87" t="s">
        <v>392</v>
      </c>
      <c r="H224" s="225">
        <v>46.55</v>
      </c>
      <c r="I224" s="129"/>
      <c r="J224" s="161">
        <v>11702</v>
      </c>
      <c r="K224" s="161">
        <v>4584</v>
      </c>
      <c r="L224" s="161">
        <v>0</v>
      </c>
      <c r="M224" s="161">
        <v>1088</v>
      </c>
      <c r="N224" s="161">
        <v>17374</v>
      </c>
      <c r="O224" s="166"/>
      <c r="P224" s="226"/>
      <c r="Q224" s="226"/>
    </row>
    <row r="225" spans="1:17" ht="14.5">
      <c r="A225" s="162">
        <v>432</v>
      </c>
      <c r="B225" s="163">
        <v>432712660</v>
      </c>
      <c r="C225" s="87" t="s">
        <v>513</v>
      </c>
      <c r="D225" s="85">
        <v>712</v>
      </c>
      <c r="E225" s="87" t="s">
        <v>413</v>
      </c>
      <c r="F225" s="87">
        <v>660</v>
      </c>
      <c r="G225" s="87" t="s">
        <v>396</v>
      </c>
      <c r="H225" s="225">
        <v>82.06</v>
      </c>
      <c r="I225" s="129"/>
      <c r="J225" s="161">
        <v>11440</v>
      </c>
      <c r="K225" s="161">
        <v>9032</v>
      </c>
      <c r="L225" s="161">
        <v>0</v>
      </c>
      <c r="M225" s="161">
        <v>1088</v>
      </c>
      <c r="N225" s="161">
        <v>21560</v>
      </c>
      <c r="O225" s="166"/>
      <c r="P225" s="226"/>
      <c r="Q225" s="226"/>
    </row>
    <row r="226" spans="1:17" ht="14.5">
      <c r="A226" s="162">
        <v>432</v>
      </c>
      <c r="B226" s="163">
        <v>432712690</v>
      </c>
      <c r="C226" s="87" t="s">
        <v>513</v>
      </c>
      <c r="D226" s="85">
        <v>712</v>
      </c>
      <c r="E226" s="87" t="s">
        <v>413</v>
      </c>
      <c r="F226" s="87">
        <v>690</v>
      </c>
      <c r="G226" s="87" t="s">
        <v>407</v>
      </c>
      <c r="H226" s="225">
        <v>0.5</v>
      </c>
      <c r="I226" s="129"/>
      <c r="J226" s="161">
        <v>12259.556080163182</v>
      </c>
      <c r="K226" s="161">
        <v>5839</v>
      </c>
      <c r="L226" s="161">
        <v>0</v>
      </c>
      <c r="M226" s="161">
        <v>1088</v>
      </c>
      <c r="N226" s="161">
        <v>19186.55608016318</v>
      </c>
      <c r="O226" s="166"/>
      <c r="P226" s="226"/>
      <c r="Q226" s="226"/>
    </row>
    <row r="227" spans="1:17" ht="14.5">
      <c r="A227" s="162">
        <v>432</v>
      </c>
      <c r="B227" s="163">
        <v>432712712</v>
      </c>
      <c r="C227" s="87" t="s">
        <v>513</v>
      </c>
      <c r="D227" s="85">
        <v>712</v>
      </c>
      <c r="E227" s="87" t="s">
        <v>413</v>
      </c>
      <c r="F227" s="87">
        <v>712</v>
      </c>
      <c r="G227" s="87" t="s">
        <v>413</v>
      </c>
      <c r="H227" s="225">
        <v>13.5</v>
      </c>
      <c r="I227" s="129"/>
      <c r="J227" s="161">
        <v>11651</v>
      </c>
      <c r="K227" s="161">
        <v>8458</v>
      </c>
      <c r="L227" s="161">
        <v>0</v>
      </c>
      <c r="M227" s="161">
        <v>1088</v>
      </c>
      <c r="N227" s="161">
        <v>21197</v>
      </c>
      <c r="O227" s="166"/>
      <c r="P227" s="226"/>
      <c r="Q227" s="226"/>
    </row>
    <row r="228" spans="1:17" ht="14.5">
      <c r="A228" s="162">
        <v>432</v>
      </c>
      <c r="B228" s="163">
        <v>432712717</v>
      </c>
      <c r="C228" s="87" t="s">
        <v>513</v>
      </c>
      <c r="D228" s="85">
        <v>712</v>
      </c>
      <c r="E228" s="87" t="s">
        <v>413</v>
      </c>
      <c r="F228" s="87">
        <v>717</v>
      </c>
      <c r="G228" s="87" t="s">
        <v>415</v>
      </c>
      <c r="H228" s="225">
        <v>0.5</v>
      </c>
      <c r="I228" s="129"/>
      <c r="J228" s="161">
        <v>13184.705579710146</v>
      </c>
      <c r="K228" s="161">
        <v>8244</v>
      </c>
      <c r="L228" s="161">
        <v>0</v>
      </c>
      <c r="M228" s="161">
        <v>1088</v>
      </c>
      <c r="N228" s="161">
        <v>22516.705579710146</v>
      </c>
      <c r="O228" s="166"/>
      <c r="P228" s="226"/>
      <c r="Q228" s="226"/>
    </row>
    <row r="229" spans="1:17" ht="14.5">
      <c r="A229" s="162">
        <v>435</v>
      </c>
      <c r="B229" s="163">
        <v>435301009</v>
      </c>
      <c r="C229" s="87" t="s">
        <v>514</v>
      </c>
      <c r="D229" s="85">
        <v>301</v>
      </c>
      <c r="E229" s="87" t="s">
        <v>326</v>
      </c>
      <c r="F229" s="87">
        <v>9</v>
      </c>
      <c r="G229" s="87" t="s">
        <v>34</v>
      </c>
      <c r="H229" s="225">
        <v>0.97</v>
      </c>
      <c r="I229" s="129"/>
      <c r="J229" s="161">
        <v>11611</v>
      </c>
      <c r="K229" s="161">
        <v>8138</v>
      </c>
      <c r="L229" s="161">
        <v>0</v>
      </c>
      <c r="M229" s="161">
        <v>1088</v>
      </c>
      <c r="N229" s="161">
        <v>20837</v>
      </c>
      <c r="O229" s="166"/>
      <c r="P229" s="226"/>
      <c r="Q229" s="226"/>
    </row>
    <row r="230" spans="1:17" ht="14.5">
      <c r="A230" s="162">
        <v>435</v>
      </c>
      <c r="B230" s="163">
        <v>435301031</v>
      </c>
      <c r="C230" s="87" t="s">
        <v>514</v>
      </c>
      <c r="D230" s="85">
        <v>301</v>
      </c>
      <c r="E230" s="87" t="s">
        <v>326</v>
      </c>
      <c r="F230" s="87">
        <v>31</v>
      </c>
      <c r="G230" s="87" t="s">
        <v>56</v>
      </c>
      <c r="H230" s="225">
        <v>63.24</v>
      </c>
      <c r="I230" s="129"/>
      <c r="J230" s="161">
        <v>11717</v>
      </c>
      <c r="K230" s="161">
        <v>5259</v>
      </c>
      <c r="L230" s="161">
        <v>0</v>
      </c>
      <c r="M230" s="161">
        <v>1088</v>
      </c>
      <c r="N230" s="161">
        <v>18064</v>
      </c>
      <c r="O230" s="166"/>
      <c r="P230" s="226"/>
      <c r="Q230" s="226"/>
    </row>
    <row r="231" spans="1:17" ht="14.5">
      <c r="A231" s="162">
        <v>435</v>
      </c>
      <c r="B231" s="163">
        <v>435301048</v>
      </c>
      <c r="C231" s="87" t="s">
        <v>514</v>
      </c>
      <c r="D231" s="85">
        <v>301</v>
      </c>
      <c r="E231" s="87" t="s">
        <v>326</v>
      </c>
      <c r="F231" s="87">
        <v>48</v>
      </c>
      <c r="G231" s="87" t="s">
        <v>73</v>
      </c>
      <c r="H231" s="225">
        <v>1</v>
      </c>
      <c r="I231" s="129"/>
      <c r="J231" s="161">
        <v>11611</v>
      </c>
      <c r="K231" s="161">
        <v>9396</v>
      </c>
      <c r="L231" s="161">
        <v>0</v>
      </c>
      <c r="M231" s="161">
        <v>1088</v>
      </c>
      <c r="N231" s="161">
        <v>22095</v>
      </c>
      <c r="O231" s="166"/>
      <c r="P231" s="226"/>
      <c r="Q231" s="226"/>
    </row>
    <row r="232" spans="1:17" ht="14.5">
      <c r="A232" s="162">
        <v>435</v>
      </c>
      <c r="B232" s="163">
        <v>435301056</v>
      </c>
      <c r="C232" s="87" t="s">
        <v>514</v>
      </c>
      <c r="D232" s="85">
        <v>301</v>
      </c>
      <c r="E232" s="87" t="s">
        <v>326</v>
      </c>
      <c r="F232" s="87">
        <v>56</v>
      </c>
      <c r="G232" s="87" t="s">
        <v>81</v>
      </c>
      <c r="H232" s="225">
        <v>84.660000000000011</v>
      </c>
      <c r="I232" s="129"/>
      <c r="J232" s="161">
        <v>11316</v>
      </c>
      <c r="K232" s="161">
        <v>3716</v>
      </c>
      <c r="L232" s="161">
        <v>0</v>
      </c>
      <c r="M232" s="161">
        <v>1088</v>
      </c>
      <c r="N232" s="161">
        <v>16120</v>
      </c>
      <c r="O232" s="166"/>
      <c r="P232" s="226"/>
      <c r="Q232" s="226"/>
    </row>
    <row r="233" spans="1:17" ht="14.5">
      <c r="A233" s="162">
        <v>435</v>
      </c>
      <c r="B233" s="163">
        <v>435301079</v>
      </c>
      <c r="C233" s="87" t="s">
        <v>514</v>
      </c>
      <c r="D233" s="85">
        <v>301</v>
      </c>
      <c r="E233" s="87" t="s">
        <v>326</v>
      </c>
      <c r="F233" s="87">
        <v>79</v>
      </c>
      <c r="G233" s="87" t="s">
        <v>104</v>
      </c>
      <c r="H233" s="225">
        <v>158.81</v>
      </c>
      <c r="I233" s="129"/>
      <c r="J233" s="161">
        <v>12081</v>
      </c>
      <c r="K233" s="161">
        <v>181</v>
      </c>
      <c r="L233" s="161">
        <v>0</v>
      </c>
      <c r="M233" s="161">
        <v>1088</v>
      </c>
      <c r="N233" s="161">
        <v>13350</v>
      </c>
      <c r="O233" s="166"/>
      <c r="P233" s="226"/>
      <c r="Q233" s="226"/>
    </row>
    <row r="234" spans="1:17" ht="14.5">
      <c r="A234" s="162">
        <v>435</v>
      </c>
      <c r="B234" s="163">
        <v>435301149</v>
      </c>
      <c r="C234" s="87" t="s">
        <v>514</v>
      </c>
      <c r="D234" s="85">
        <v>301</v>
      </c>
      <c r="E234" s="87" t="s">
        <v>326</v>
      </c>
      <c r="F234" s="87">
        <v>149</v>
      </c>
      <c r="G234" s="87" t="s">
        <v>174</v>
      </c>
      <c r="H234" s="225">
        <v>5.99</v>
      </c>
      <c r="I234" s="129"/>
      <c r="J234" s="161">
        <v>18088</v>
      </c>
      <c r="K234" s="161">
        <v>135</v>
      </c>
      <c r="L234" s="161">
        <v>0</v>
      </c>
      <c r="M234" s="161">
        <v>1088</v>
      </c>
      <c r="N234" s="161">
        <v>19311</v>
      </c>
      <c r="O234" s="166"/>
      <c r="P234" s="226"/>
      <c r="Q234" s="226"/>
    </row>
    <row r="235" spans="1:17" ht="14.5">
      <c r="A235" s="162">
        <v>435</v>
      </c>
      <c r="B235" s="163">
        <v>435301160</v>
      </c>
      <c r="C235" s="87" t="s">
        <v>514</v>
      </c>
      <c r="D235" s="85">
        <v>301</v>
      </c>
      <c r="E235" s="87" t="s">
        <v>326</v>
      </c>
      <c r="F235" s="87">
        <v>160</v>
      </c>
      <c r="G235" s="87" t="s">
        <v>185</v>
      </c>
      <c r="H235" s="225">
        <v>312.80999999999995</v>
      </c>
      <c r="I235" s="129"/>
      <c r="J235" s="161">
        <v>13129</v>
      </c>
      <c r="K235" s="161">
        <v>27</v>
      </c>
      <c r="L235" s="161">
        <v>0</v>
      </c>
      <c r="M235" s="161">
        <v>1088</v>
      </c>
      <c r="N235" s="161">
        <v>14244</v>
      </c>
      <c r="O235" s="166"/>
      <c r="P235" s="226"/>
      <c r="Q235" s="226"/>
    </row>
    <row r="236" spans="1:17" ht="14.5">
      <c r="A236" s="162">
        <v>435</v>
      </c>
      <c r="B236" s="163">
        <v>435301211</v>
      </c>
      <c r="C236" s="87" t="s">
        <v>514</v>
      </c>
      <c r="D236" s="85">
        <v>301</v>
      </c>
      <c r="E236" s="87" t="s">
        <v>326</v>
      </c>
      <c r="F236" s="87">
        <v>211</v>
      </c>
      <c r="G236" s="87" t="s">
        <v>236</v>
      </c>
      <c r="H236" s="225">
        <v>1.8</v>
      </c>
      <c r="I236" s="129"/>
      <c r="J236" s="161">
        <v>11611</v>
      </c>
      <c r="K236" s="161">
        <v>2865</v>
      </c>
      <c r="L236" s="161">
        <v>0</v>
      </c>
      <c r="M236" s="161">
        <v>1088</v>
      </c>
      <c r="N236" s="161">
        <v>15564</v>
      </c>
      <c r="O236" s="166"/>
      <c r="P236" s="226"/>
      <c r="Q236" s="226"/>
    </row>
    <row r="237" spans="1:17" ht="14.5">
      <c r="A237" s="162">
        <v>435</v>
      </c>
      <c r="B237" s="163">
        <v>435301295</v>
      </c>
      <c r="C237" s="87" t="s">
        <v>514</v>
      </c>
      <c r="D237" s="85">
        <v>301</v>
      </c>
      <c r="E237" s="87" t="s">
        <v>326</v>
      </c>
      <c r="F237" s="87">
        <v>295</v>
      </c>
      <c r="G237" s="87" t="s">
        <v>320</v>
      </c>
      <c r="H237" s="225">
        <v>36</v>
      </c>
      <c r="I237" s="129"/>
      <c r="J237" s="161">
        <v>11154</v>
      </c>
      <c r="K237" s="161">
        <v>5918</v>
      </c>
      <c r="L237" s="161">
        <v>0</v>
      </c>
      <c r="M237" s="161">
        <v>1088</v>
      </c>
      <c r="N237" s="161">
        <v>18160</v>
      </c>
      <c r="O237" s="166"/>
      <c r="P237" s="226"/>
      <c r="Q237" s="226"/>
    </row>
    <row r="238" spans="1:17" ht="14.5">
      <c r="A238" s="162">
        <v>435</v>
      </c>
      <c r="B238" s="163">
        <v>435301301</v>
      </c>
      <c r="C238" s="87" t="s">
        <v>514</v>
      </c>
      <c r="D238" s="85">
        <v>301</v>
      </c>
      <c r="E238" s="87" t="s">
        <v>326</v>
      </c>
      <c r="F238" s="87">
        <v>301</v>
      </c>
      <c r="G238" s="87" t="s">
        <v>326</v>
      </c>
      <c r="H238" s="225">
        <v>84.560000000000016</v>
      </c>
      <c r="I238" s="129"/>
      <c r="J238" s="161">
        <v>12543</v>
      </c>
      <c r="K238" s="161">
        <v>4346</v>
      </c>
      <c r="L238" s="161">
        <v>0</v>
      </c>
      <c r="M238" s="161">
        <v>1088</v>
      </c>
      <c r="N238" s="161">
        <v>17977</v>
      </c>
      <c r="O238" s="166"/>
      <c r="P238" s="226"/>
      <c r="Q238" s="226"/>
    </row>
    <row r="239" spans="1:17" ht="14.5">
      <c r="A239" s="162">
        <v>435</v>
      </c>
      <c r="B239" s="163">
        <v>435301308</v>
      </c>
      <c r="C239" s="87" t="s">
        <v>514</v>
      </c>
      <c r="D239" s="85">
        <v>301</v>
      </c>
      <c r="E239" s="87" t="s">
        <v>326</v>
      </c>
      <c r="F239" s="87">
        <v>308</v>
      </c>
      <c r="G239" s="87" t="s">
        <v>333</v>
      </c>
      <c r="H239" s="225">
        <v>1</v>
      </c>
      <c r="I239" s="129"/>
      <c r="J239" s="161">
        <v>15940.913815493748</v>
      </c>
      <c r="K239" s="161">
        <v>6576</v>
      </c>
      <c r="L239" s="161">
        <v>0</v>
      </c>
      <c r="M239" s="161">
        <v>1088</v>
      </c>
      <c r="N239" s="161">
        <v>23604.913815493746</v>
      </c>
      <c r="O239" s="166"/>
      <c r="P239" s="226"/>
      <c r="Q239" s="226"/>
    </row>
    <row r="240" spans="1:17" ht="14.5">
      <c r="A240" s="162">
        <v>435</v>
      </c>
      <c r="B240" s="163">
        <v>435301326</v>
      </c>
      <c r="C240" s="87" t="s">
        <v>514</v>
      </c>
      <c r="D240" s="85">
        <v>301</v>
      </c>
      <c r="E240" s="87" t="s">
        <v>326</v>
      </c>
      <c r="F240" s="87">
        <v>326</v>
      </c>
      <c r="G240" s="87" t="s">
        <v>351</v>
      </c>
      <c r="H240" s="225">
        <v>7</v>
      </c>
      <c r="I240" s="129"/>
      <c r="J240" s="161">
        <v>10869</v>
      </c>
      <c r="K240" s="161">
        <v>4467</v>
      </c>
      <c r="L240" s="161">
        <v>0</v>
      </c>
      <c r="M240" s="161">
        <v>1088</v>
      </c>
      <c r="N240" s="161">
        <v>16424</v>
      </c>
      <c r="O240" s="166"/>
      <c r="P240" s="226"/>
      <c r="Q240" s="226"/>
    </row>
    <row r="241" spans="1:17" ht="14.5">
      <c r="A241" s="162">
        <v>435</v>
      </c>
      <c r="B241" s="163">
        <v>435301342</v>
      </c>
      <c r="C241" s="87" t="s">
        <v>514</v>
      </c>
      <c r="D241" s="85">
        <v>301</v>
      </c>
      <c r="E241" s="87" t="s">
        <v>326</v>
      </c>
      <c r="F241" s="87">
        <v>342</v>
      </c>
      <c r="G241" s="87" t="s">
        <v>367</v>
      </c>
      <c r="H241" s="225">
        <v>1</v>
      </c>
      <c r="I241" s="129"/>
      <c r="J241" s="161">
        <v>12109.665687255454</v>
      </c>
      <c r="K241" s="161">
        <v>8863</v>
      </c>
      <c r="L241" s="161">
        <v>0</v>
      </c>
      <c r="M241" s="161">
        <v>1088</v>
      </c>
      <c r="N241" s="161">
        <v>22060.665687255452</v>
      </c>
      <c r="O241" s="166"/>
      <c r="P241" s="226"/>
      <c r="Q241" s="226"/>
    </row>
    <row r="242" spans="1:17" ht="14.5">
      <c r="A242" s="162">
        <v>435</v>
      </c>
      <c r="B242" s="163">
        <v>435301600</v>
      </c>
      <c r="C242" s="87" t="s">
        <v>514</v>
      </c>
      <c r="D242" s="85">
        <v>301</v>
      </c>
      <c r="E242" s="87" t="s">
        <v>326</v>
      </c>
      <c r="F242" s="87">
        <v>600</v>
      </c>
      <c r="G242" s="87" t="s">
        <v>379</v>
      </c>
      <c r="H242" s="225">
        <v>0.06</v>
      </c>
      <c r="I242" s="129"/>
      <c r="J242" s="161">
        <v>12118.156886883298</v>
      </c>
      <c r="K242" s="161">
        <v>5299</v>
      </c>
      <c r="L242" s="161">
        <v>0</v>
      </c>
      <c r="M242" s="161">
        <v>1088</v>
      </c>
      <c r="N242" s="161">
        <v>18505.156886883298</v>
      </c>
      <c r="O242" s="166"/>
      <c r="P242" s="226"/>
      <c r="Q242" s="226"/>
    </row>
    <row r="243" spans="1:17" ht="14.5">
      <c r="A243" s="162">
        <v>435</v>
      </c>
      <c r="B243" s="163">
        <v>435301616</v>
      </c>
      <c r="C243" s="87" t="s">
        <v>514</v>
      </c>
      <c r="D243" s="85">
        <v>301</v>
      </c>
      <c r="E243" s="87" t="s">
        <v>326</v>
      </c>
      <c r="F243" s="87">
        <v>616</v>
      </c>
      <c r="G243" s="87" t="s">
        <v>384</v>
      </c>
      <c r="H243" s="225">
        <v>1</v>
      </c>
      <c r="I243" s="129"/>
      <c r="J243" s="161">
        <v>12534.397400482509</v>
      </c>
      <c r="K243" s="161">
        <v>3686</v>
      </c>
      <c r="L243" s="161">
        <v>0</v>
      </c>
      <c r="M243" s="161">
        <v>1088</v>
      </c>
      <c r="N243" s="161">
        <v>17308.397400482507</v>
      </c>
      <c r="O243" s="166"/>
      <c r="P243" s="226"/>
      <c r="Q243" s="226"/>
    </row>
    <row r="244" spans="1:17" ht="14.5">
      <c r="A244" s="162">
        <v>435</v>
      </c>
      <c r="B244" s="163">
        <v>435301673</v>
      </c>
      <c r="C244" s="87" t="s">
        <v>514</v>
      </c>
      <c r="D244" s="85">
        <v>301</v>
      </c>
      <c r="E244" s="87" t="s">
        <v>326</v>
      </c>
      <c r="F244" s="87">
        <v>673</v>
      </c>
      <c r="G244" s="87" t="s">
        <v>401</v>
      </c>
      <c r="H244" s="225">
        <v>17.25</v>
      </c>
      <c r="I244" s="129"/>
      <c r="J244" s="161">
        <v>11799</v>
      </c>
      <c r="K244" s="161">
        <v>6717</v>
      </c>
      <c r="L244" s="161">
        <v>0</v>
      </c>
      <c r="M244" s="161">
        <v>1088</v>
      </c>
      <c r="N244" s="161">
        <v>19604</v>
      </c>
      <c r="O244" s="166"/>
      <c r="P244" s="226"/>
      <c r="Q244" s="226"/>
    </row>
    <row r="245" spans="1:17" ht="14.5">
      <c r="A245" s="162">
        <v>435</v>
      </c>
      <c r="B245" s="163">
        <v>435301725</v>
      </c>
      <c r="C245" s="87" t="s">
        <v>514</v>
      </c>
      <c r="D245" s="85">
        <v>301</v>
      </c>
      <c r="E245" s="87" t="s">
        <v>326</v>
      </c>
      <c r="F245" s="87">
        <v>725</v>
      </c>
      <c r="G245" s="87" t="s">
        <v>417</v>
      </c>
      <c r="H245" s="225">
        <v>1</v>
      </c>
      <c r="I245" s="129"/>
      <c r="J245" s="161">
        <v>11611</v>
      </c>
      <c r="K245" s="161">
        <v>3358</v>
      </c>
      <c r="L245" s="161">
        <v>0</v>
      </c>
      <c r="M245" s="161">
        <v>1088</v>
      </c>
      <c r="N245" s="161">
        <v>16057</v>
      </c>
      <c r="O245" s="166"/>
      <c r="P245" s="226"/>
      <c r="Q245" s="226"/>
    </row>
    <row r="246" spans="1:17" ht="14.5">
      <c r="A246" s="162">
        <v>435</v>
      </c>
      <c r="B246" s="163">
        <v>435301735</v>
      </c>
      <c r="C246" s="87" t="s">
        <v>514</v>
      </c>
      <c r="D246" s="85">
        <v>301</v>
      </c>
      <c r="E246" s="87" t="s">
        <v>326</v>
      </c>
      <c r="F246" s="87">
        <v>735</v>
      </c>
      <c r="G246" s="87" t="s">
        <v>420</v>
      </c>
      <c r="H246" s="225">
        <v>7.4399999999999995</v>
      </c>
      <c r="I246" s="129"/>
      <c r="J246" s="161">
        <v>12116</v>
      </c>
      <c r="K246" s="161">
        <v>4242</v>
      </c>
      <c r="L246" s="161">
        <v>0</v>
      </c>
      <c r="M246" s="161">
        <v>1088</v>
      </c>
      <c r="N246" s="161">
        <v>17446</v>
      </c>
      <c r="O246" s="166"/>
      <c r="P246" s="226"/>
      <c r="Q246" s="226"/>
    </row>
    <row r="247" spans="1:17" ht="14.5">
      <c r="A247" s="162">
        <v>436</v>
      </c>
      <c r="B247" s="163">
        <v>436049010</v>
      </c>
      <c r="C247" s="87" t="s">
        <v>515</v>
      </c>
      <c r="D247" s="85">
        <v>49</v>
      </c>
      <c r="E247" s="87" t="s">
        <v>74</v>
      </c>
      <c r="F247" s="87">
        <v>10</v>
      </c>
      <c r="G247" s="87" t="s">
        <v>35</v>
      </c>
      <c r="H247" s="225">
        <v>2.4699999999999998</v>
      </c>
      <c r="I247" s="129"/>
      <c r="J247" s="161">
        <v>17330</v>
      </c>
      <c r="K247" s="161">
        <v>7492</v>
      </c>
      <c r="L247" s="161">
        <v>0</v>
      </c>
      <c r="M247" s="161">
        <v>1088</v>
      </c>
      <c r="N247" s="161">
        <v>25910</v>
      </c>
      <c r="O247" s="166"/>
      <c r="P247" s="226"/>
      <c r="Q247" s="226"/>
    </row>
    <row r="248" spans="1:17" ht="14.5">
      <c r="A248" s="162">
        <v>436</v>
      </c>
      <c r="B248" s="163">
        <v>436049026</v>
      </c>
      <c r="C248" s="87" t="s">
        <v>515</v>
      </c>
      <c r="D248" s="85">
        <v>49</v>
      </c>
      <c r="E248" s="87" t="s">
        <v>74</v>
      </c>
      <c r="F248" s="87">
        <v>26</v>
      </c>
      <c r="G248" s="87" t="s">
        <v>51</v>
      </c>
      <c r="H248" s="225">
        <v>1</v>
      </c>
      <c r="I248" s="129"/>
      <c r="J248" s="161">
        <v>11970.349152708473</v>
      </c>
      <c r="K248" s="161">
        <v>4263</v>
      </c>
      <c r="L248" s="161">
        <v>0</v>
      </c>
      <c r="M248" s="161">
        <v>1088</v>
      </c>
      <c r="N248" s="161">
        <v>17321.349152708473</v>
      </c>
      <c r="O248" s="166"/>
      <c r="P248" s="226"/>
      <c r="Q248" s="226"/>
    </row>
    <row r="249" spans="1:17" ht="14.5">
      <c r="A249" s="162">
        <v>436</v>
      </c>
      <c r="B249" s="163">
        <v>436049031</v>
      </c>
      <c r="C249" s="87" t="s">
        <v>515</v>
      </c>
      <c r="D249" s="85">
        <v>49</v>
      </c>
      <c r="E249" s="87" t="s">
        <v>74</v>
      </c>
      <c r="F249" s="87">
        <v>31</v>
      </c>
      <c r="G249" s="87" t="s">
        <v>56</v>
      </c>
      <c r="H249" s="225">
        <v>2</v>
      </c>
      <c r="I249" s="129"/>
      <c r="J249" s="161">
        <v>17571</v>
      </c>
      <c r="K249" s="161">
        <v>7887</v>
      </c>
      <c r="L249" s="161">
        <v>0</v>
      </c>
      <c r="M249" s="161">
        <v>1088</v>
      </c>
      <c r="N249" s="161">
        <v>26546</v>
      </c>
      <c r="O249" s="166"/>
      <c r="P249" s="226"/>
      <c r="Q249" s="226"/>
    </row>
    <row r="250" spans="1:17" ht="14.5">
      <c r="A250" s="162">
        <v>436</v>
      </c>
      <c r="B250" s="163">
        <v>436049035</v>
      </c>
      <c r="C250" s="87" t="s">
        <v>515</v>
      </c>
      <c r="D250" s="85">
        <v>49</v>
      </c>
      <c r="E250" s="87" t="s">
        <v>74</v>
      </c>
      <c r="F250" s="87">
        <v>35</v>
      </c>
      <c r="G250" s="87" t="s">
        <v>60</v>
      </c>
      <c r="H250" s="225">
        <v>17.12</v>
      </c>
      <c r="I250" s="129"/>
      <c r="J250" s="161">
        <v>15920</v>
      </c>
      <c r="K250" s="161">
        <v>6608</v>
      </c>
      <c r="L250" s="161">
        <v>0</v>
      </c>
      <c r="M250" s="161">
        <v>1088</v>
      </c>
      <c r="N250" s="161">
        <v>23616</v>
      </c>
      <c r="O250" s="166"/>
      <c r="P250" s="226"/>
      <c r="Q250" s="226"/>
    </row>
    <row r="251" spans="1:17" ht="14.5">
      <c r="A251" s="162">
        <v>436</v>
      </c>
      <c r="B251" s="163">
        <v>436049049</v>
      </c>
      <c r="C251" s="87" t="s">
        <v>515</v>
      </c>
      <c r="D251" s="85">
        <v>49</v>
      </c>
      <c r="E251" s="87" t="s">
        <v>74</v>
      </c>
      <c r="F251" s="87">
        <v>49</v>
      </c>
      <c r="G251" s="87" t="s">
        <v>74</v>
      </c>
      <c r="H251" s="225">
        <v>174.65999999999997</v>
      </c>
      <c r="I251" s="129"/>
      <c r="J251" s="161">
        <v>16184</v>
      </c>
      <c r="K251" s="161">
        <v>20446</v>
      </c>
      <c r="L251" s="161">
        <v>0</v>
      </c>
      <c r="M251" s="161">
        <v>1088</v>
      </c>
      <c r="N251" s="161">
        <v>37718</v>
      </c>
      <c r="O251" s="166"/>
      <c r="P251" s="226"/>
      <c r="Q251" s="226"/>
    </row>
    <row r="252" spans="1:17" ht="14.5">
      <c r="A252" s="162">
        <v>436</v>
      </c>
      <c r="B252" s="163">
        <v>436049057</v>
      </c>
      <c r="C252" s="87" t="s">
        <v>515</v>
      </c>
      <c r="D252" s="85">
        <v>49</v>
      </c>
      <c r="E252" s="87" t="s">
        <v>74</v>
      </c>
      <c r="F252" s="87">
        <v>57</v>
      </c>
      <c r="G252" s="87" t="s">
        <v>82</v>
      </c>
      <c r="H252" s="225">
        <v>3</v>
      </c>
      <c r="I252" s="129"/>
      <c r="J252" s="161">
        <v>18011</v>
      </c>
      <c r="K252" s="161">
        <v>390</v>
      </c>
      <c r="L252" s="161">
        <v>0</v>
      </c>
      <c r="M252" s="161">
        <v>1088</v>
      </c>
      <c r="N252" s="161">
        <v>19489</v>
      </c>
      <c r="O252" s="166"/>
      <c r="P252" s="226"/>
      <c r="Q252" s="226"/>
    </row>
    <row r="253" spans="1:17" ht="14.5">
      <c r="A253" s="162">
        <v>436</v>
      </c>
      <c r="B253" s="163">
        <v>436049093</v>
      </c>
      <c r="C253" s="87" t="s">
        <v>515</v>
      </c>
      <c r="D253" s="85">
        <v>49</v>
      </c>
      <c r="E253" s="87" t="s">
        <v>74</v>
      </c>
      <c r="F253" s="87">
        <v>93</v>
      </c>
      <c r="G253" s="87" t="s">
        <v>118</v>
      </c>
      <c r="H253" s="225">
        <v>8.83</v>
      </c>
      <c r="I253" s="129"/>
      <c r="J253" s="161">
        <v>16893</v>
      </c>
      <c r="K253" s="161">
        <v>218</v>
      </c>
      <c r="L253" s="161">
        <v>0</v>
      </c>
      <c r="M253" s="161">
        <v>1088</v>
      </c>
      <c r="N253" s="161">
        <v>18199</v>
      </c>
      <c r="O253" s="166"/>
      <c r="P253" s="226"/>
      <c r="Q253" s="226"/>
    </row>
    <row r="254" spans="1:17" ht="14.5">
      <c r="A254" s="162">
        <v>436</v>
      </c>
      <c r="B254" s="163">
        <v>436049095</v>
      </c>
      <c r="C254" s="87" t="s">
        <v>515</v>
      </c>
      <c r="D254" s="85">
        <v>49</v>
      </c>
      <c r="E254" s="87" t="s">
        <v>74</v>
      </c>
      <c r="F254" s="87">
        <v>95</v>
      </c>
      <c r="G254" s="87" t="s">
        <v>120</v>
      </c>
      <c r="H254" s="225">
        <v>1</v>
      </c>
      <c r="I254" s="129"/>
      <c r="J254" s="161">
        <v>16917.565073122369</v>
      </c>
      <c r="K254" s="161">
        <v>46</v>
      </c>
      <c r="L254" s="161">
        <v>0</v>
      </c>
      <c r="M254" s="161">
        <v>1088</v>
      </c>
      <c r="N254" s="161">
        <v>18051.565073122369</v>
      </c>
      <c r="O254" s="166"/>
      <c r="P254" s="226"/>
      <c r="Q254" s="226"/>
    </row>
    <row r="255" spans="1:17" ht="14.5">
      <c r="A255" s="162">
        <v>436</v>
      </c>
      <c r="B255" s="163">
        <v>436049133</v>
      </c>
      <c r="C255" s="87" t="s">
        <v>515</v>
      </c>
      <c r="D255" s="85">
        <v>49</v>
      </c>
      <c r="E255" s="87" t="s">
        <v>74</v>
      </c>
      <c r="F255" s="87">
        <v>133</v>
      </c>
      <c r="G255" s="87" t="s">
        <v>158</v>
      </c>
      <c r="H255" s="225">
        <v>1</v>
      </c>
      <c r="I255" s="129"/>
      <c r="J255" s="161">
        <v>12704</v>
      </c>
      <c r="K255" s="161">
        <v>1696</v>
      </c>
      <c r="L255" s="161">
        <v>0</v>
      </c>
      <c r="M255" s="161">
        <v>1088</v>
      </c>
      <c r="N255" s="161">
        <v>15488</v>
      </c>
      <c r="O255" s="166"/>
      <c r="P255" s="226"/>
      <c r="Q255" s="226"/>
    </row>
    <row r="256" spans="1:17" ht="14.5">
      <c r="A256" s="162">
        <v>436</v>
      </c>
      <c r="B256" s="163">
        <v>436049149</v>
      </c>
      <c r="C256" s="87" t="s">
        <v>515</v>
      </c>
      <c r="D256" s="85">
        <v>49</v>
      </c>
      <c r="E256" s="87" t="s">
        <v>74</v>
      </c>
      <c r="F256" s="87">
        <v>149</v>
      </c>
      <c r="G256" s="87" t="s">
        <v>174</v>
      </c>
      <c r="H256" s="225">
        <v>3</v>
      </c>
      <c r="I256" s="129"/>
      <c r="J256" s="161">
        <v>12704</v>
      </c>
      <c r="K256" s="161">
        <v>95</v>
      </c>
      <c r="L256" s="161">
        <v>0</v>
      </c>
      <c r="M256" s="161">
        <v>1088</v>
      </c>
      <c r="N256" s="161">
        <v>13887</v>
      </c>
      <c r="O256" s="166"/>
      <c r="P256" s="226"/>
      <c r="Q256" s="226"/>
    </row>
    <row r="257" spans="1:17" ht="14.5">
      <c r="A257" s="162">
        <v>436</v>
      </c>
      <c r="B257" s="163">
        <v>436049153</v>
      </c>
      <c r="C257" s="87" t="s">
        <v>515</v>
      </c>
      <c r="D257" s="85">
        <v>49</v>
      </c>
      <c r="E257" s="87" t="s">
        <v>74</v>
      </c>
      <c r="F257" s="87">
        <v>153</v>
      </c>
      <c r="G257" s="87" t="s">
        <v>178</v>
      </c>
      <c r="H257" s="225">
        <v>1</v>
      </c>
      <c r="I257" s="129"/>
      <c r="J257" s="161">
        <v>15254.340083668003</v>
      </c>
      <c r="K257" s="161">
        <v>0</v>
      </c>
      <c r="L257" s="161">
        <v>0</v>
      </c>
      <c r="M257" s="161">
        <v>1088</v>
      </c>
      <c r="N257" s="161">
        <v>16342.340083668003</v>
      </c>
      <c r="O257" s="166"/>
      <c r="P257" s="226"/>
      <c r="Q257" s="226"/>
    </row>
    <row r="258" spans="1:17" ht="14.5">
      <c r="A258" s="162">
        <v>436</v>
      </c>
      <c r="B258" s="163">
        <v>436049155</v>
      </c>
      <c r="C258" s="87" t="s">
        <v>515</v>
      </c>
      <c r="D258" s="85">
        <v>49</v>
      </c>
      <c r="E258" s="87" t="s">
        <v>74</v>
      </c>
      <c r="F258" s="87">
        <v>155</v>
      </c>
      <c r="G258" s="87" t="s">
        <v>180</v>
      </c>
      <c r="H258" s="225">
        <v>1</v>
      </c>
      <c r="I258" s="129"/>
      <c r="J258" s="161">
        <v>11677</v>
      </c>
      <c r="K258" s="161">
        <v>9311</v>
      </c>
      <c r="L258" s="161">
        <v>0</v>
      </c>
      <c r="M258" s="161">
        <v>1088</v>
      </c>
      <c r="N258" s="161">
        <v>22076</v>
      </c>
      <c r="O258" s="166"/>
      <c r="P258" s="226"/>
      <c r="Q258" s="226"/>
    </row>
    <row r="259" spans="1:17" ht="14.5">
      <c r="A259" s="162">
        <v>436</v>
      </c>
      <c r="B259" s="163">
        <v>436049163</v>
      </c>
      <c r="C259" s="87" t="s">
        <v>515</v>
      </c>
      <c r="D259" s="85">
        <v>49</v>
      </c>
      <c r="E259" s="87" t="s">
        <v>74</v>
      </c>
      <c r="F259" s="87">
        <v>163</v>
      </c>
      <c r="G259" s="87" t="s">
        <v>188</v>
      </c>
      <c r="H259" s="225">
        <v>5</v>
      </c>
      <c r="I259" s="129"/>
      <c r="J259" s="161">
        <v>12863</v>
      </c>
      <c r="K259" s="161">
        <v>85</v>
      </c>
      <c r="L259" s="161">
        <v>0</v>
      </c>
      <c r="M259" s="161">
        <v>1088</v>
      </c>
      <c r="N259" s="161">
        <v>14036</v>
      </c>
      <c r="O259" s="166"/>
      <c r="P259" s="226"/>
      <c r="Q259" s="226"/>
    </row>
    <row r="260" spans="1:17" ht="14.5">
      <c r="A260" s="162">
        <v>436</v>
      </c>
      <c r="B260" s="163">
        <v>436049165</v>
      </c>
      <c r="C260" s="87" t="s">
        <v>515</v>
      </c>
      <c r="D260" s="85">
        <v>49</v>
      </c>
      <c r="E260" s="87" t="s">
        <v>74</v>
      </c>
      <c r="F260" s="87">
        <v>165</v>
      </c>
      <c r="G260" s="87" t="s">
        <v>190</v>
      </c>
      <c r="H260" s="225">
        <v>11</v>
      </c>
      <c r="I260" s="129"/>
      <c r="J260" s="161">
        <v>15741</v>
      </c>
      <c r="K260" s="161">
        <v>0</v>
      </c>
      <c r="L260" s="161">
        <v>0</v>
      </c>
      <c r="M260" s="161">
        <v>1088</v>
      </c>
      <c r="N260" s="161">
        <v>16829</v>
      </c>
      <c r="O260" s="166"/>
      <c r="P260" s="226"/>
      <c r="Q260" s="226"/>
    </row>
    <row r="261" spans="1:17" ht="14.5">
      <c r="A261" s="162">
        <v>436</v>
      </c>
      <c r="B261" s="163">
        <v>436049176</v>
      </c>
      <c r="C261" s="87" t="s">
        <v>515</v>
      </c>
      <c r="D261" s="85">
        <v>49</v>
      </c>
      <c r="E261" s="87" t="s">
        <v>74</v>
      </c>
      <c r="F261" s="87">
        <v>176</v>
      </c>
      <c r="G261" s="87" t="s">
        <v>201</v>
      </c>
      <c r="H261" s="225">
        <v>7.7</v>
      </c>
      <c r="I261" s="129"/>
      <c r="J261" s="161">
        <v>13364</v>
      </c>
      <c r="K261" s="161">
        <v>4545</v>
      </c>
      <c r="L261" s="161">
        <v>0</v>
      </c>
      <c r="M261" s="161">
        <v>1088</v>
      </c>
      <c r="N261" s="161">
        <v>18997</v>
      </c>
      <c r="O261" s="166"/>
      <c r="P261" s="226"/>
      <c r="Q261" s="226"/>
    </row>
    <row r="262" spans="1:17" ht="14.5">
      <c r="A262" s="162">
        <v>436</v>
      </c>
      <c r="B262" s="163">
        <v>436049229</v>
      </c>
      <c r="C262" s="87" t="s">
        <v>515</v>
      </c>
      <c r="D262" s="85">
        <v>49</v>
      </c>
      <c r="E262" s="87" t="s">
        <v>74</v>
      </c>
      <c r="F262" s="87">
        <v>229</v>
      </c>
      <c r="G262" s="87" t="s">
        <v>254</v>
      </c>
      <c r="H262" s="225">
        <v>0.47</v>
      </c>
      <c r="I262" s="129"/>
      <c r="J262" s="161">
        <v>14061.217885521883</v>
      </c>
      <c r="K262" s="161">
        <v>1059</v>
      </c>
      <c r="L262" s="161">
        <v>0</v>
      </c>
      <c r="M262" s="161">
        <v>1088</v>
      </c>
      <c r="N262" s="161">
        <v>16208.217885521883</v>
      </c>
      <c r="O262" s="166"/>
      <c r="P262" s="226"/>
      <c r="Q262" s="226"/>
    </row>
    <row r="263" spans="1:17" ht="14.5">
      <c r="A263" s="162">
        <v>436</v>
      </c>
      <c r="B263" s="163">
        <v>436049243</v>
      </c>
      <c r="C263" s="87" t="s">
        <v>515</v>
      </c>
      <c r="D263" s="85">
        <v>49</v>
      </c>
      <c r="E263" s="87" t="s">
        <v>74</v>
      </c>
      <c r="F263" s="87">
        <v>243</v>
      </c>
      <c r="G263" s="87" t="s">
        <v>268</v>
      </c>
      <c r="H263" s="225">
        <v>1</v>
      </c>
      <c r="I263" s="129"/>
      <c r="J263" s="161">
        <v>15518.332806854127</v>
      </c>
      <c r="K263" s="161">
        <v>2211</v>
      </c>
      <c r="L263" s="161">
        <v>0</v>
      </c>
      <c r="M263" s="161">
        <v>1088</v>
      </c>
      <c r="N263" s="161">
        <v>18817.332806854127</v>
      </c>
      <c r="O263" s="166"/>
      <c r="P263" s="226"/>
      <c r="Q263" s="226"/>
    </row>
    <row r="264" spans="1:17" ht="14.5">
      <c r="A264" s="162">
        <v>436</v>
      </c>
      <c r="B264" s="163">
        <v>436049244</v>
      </c>
      <c r="C264" s="87" t="s">
        <v>515</v>
      </c>
      <c r="D264" s="85">
        <v>49</v>
      </c>
      <c r="E264" s="87" t="s">
        <v>74</v>
      </c>
      <c r="F264" s="87">
        <v>244</v>
      </c>
      <c r="G264" s="87" t="s">
        <v>269</v>
      </c>
      <c r="H264" s="225">
        <v>2</v>
      </c>
      <c r="I264" s="129"/>
      <c r="J264" s="161">
        <v>12704</v>
      </c>
      <c r="K264" s="161">
        <v>3616</v>
      </c>
      <c r="L264" s="161">
        <v>0</v>
      </c>
      <c r="M264" s="161">
        <v>1088</v>
      </c>
      <c r="N264" s="161">
        <v>17408</v>
      </c>
      <c r="O264" s="166"/>
      <c r="P264" s="226"/>
      <c r="Q264" s="226"/>
    </row>
    <row r="265" spans="1:17" ht="14.5">
      <c r="A265" s="162">
        <v>436</v>
      </c>
      <c r="B265" s="163">
        <v>436049248</v>
      </c>
      <c r="C265" s="87" t="s">
        <v>515</v>
      </c>
      <c r="D265" s="85">
        <v>49</v>
      </c>
      <c r="E265" s="87" t="s">
        <v>74</v>
      </c>
      <c r="F265" s="87">
        <v>248</v>
      </c>
      <c r="G265" s="87" t="s">
        <v>273</v>
      </c>
      <c r="H265" s="225">
        <v>5.92</v>
      </c>
      <c r="I265" s="129"/>
      <c r="J265" s="161">
        <v>17289</v>
      </c>
      <c r="K265" s="161">
        <v>1140</v>
      </c>
      <c r="L265" s="161">
        <v>0</v>
      </c>
      <c r="M265" s="161">
        <v>1088</v>
      </c>
      <c r="N265" s="161">
        <v>19517</v>
      </c>
      <c r="O265" s="166"/>
      <c r="P265" s="226"/>
      <c r="Q265" s="226"/>
    </row>
    <row r="266" spans="1:17" ht="14.5">
      <c r="A266" s="162">
        <v>436</v>
      </c>
      <c r="B266" s="163">
        <v>436049274</v>
      </c>
      <c r="C266" s="87" t="s">
        <v>515</v>
      </c>
      <c r="D266" s="85">
        <v>49</v>
      </c>
      <c r="E266" s="87" t="s">
        <v>74</v>
      </c>
      <c r="F266" s="87">
        <v>274</v>
      </c>
      <c r="G266" s="87" t="s">
        <v>299</v>
      </c>
      <c r="H266" s="225">
        <v>2.92</v>
      </c>
      <c r="I266" s="129"/>
      <c r="J266" s="161">
        <v>19842</v>
      </c>
      <c r="K266" s="161">
        <v>9335</v>
      </c>
      <c r="L266" s="161">
        <v>0</v>
      </c>
      <c r="M266" s="161">
        <v>1088</v>
      </c>
      <c r="N266" s="161">
        <v>30265</v>
      </c>
      <c r="O266" s="166"/>
      <c r="P266" s="226"/>
      <c r="Q266" s="226"/>
    </row>
    <row r="267" spans="1:17" ht="14.5">
      <c r="A267" s="162">
        <v>436</v>
      </c>
      <c r="B267" s="163">
        <v>436049308</v>
      </c>
      <c r="C267" s="87" t="s">
        <v>515</v>
      </c>
      <c r="D267" s="85">
        <v>49</v>
      </c>
      <c r="E267" s="87" t="s">
        <v>74</v>
      </c>
      <c r="F267" s="87">
        <v>308</v>
      </c>
      <c r="G267" s="87" t="s">
        <v>333</v>
      </c>
      <c r="H267" s="225">
        <v>2.39</v>
      </c>
      <c r="I267" s="129"/>
      <c r="J267" s="161">
        <v>15783</v>
      </c>
      <c r="K267" s="161">
        <v>6511</v>
      </c>
      <c r="L267" s="161">
        <v>0</v>
      </c>
      <c r="M267" s="161">
        <v>1088</v>
      </c>
      <c r="N267" s="161">
        <v>23382</v>
      </c>
      <c r="O267" s="166"/>
      <c r="P267" s="226"/>
      <c r="Q267" s="226"/>
    </row>
    <row r="268" spans="1:17" ht="14.5">
      <c r="A268" s="162">
        <v>436</v>
      </c>
      <c r="B268" s="163">
        <v>436049314</v>
      </c>
      <c r="C268" s="87" t="s">
        <v>515</v>
      </c>
      <c r="D268" s="85">
        <v>49</v>
      </c>
      <c r="E268" s="87" t="s">
        <v>74</v>
      </c>
      <c r="F268" s="87">
        <v>314</v>
      </c>
      <c r="G268" s="87" t="s">
        <v>339</v>
      </c>
      <c r="H268" s="225">
        <v>1</v>
      </c>
      <c r="I268" s="129"/>
      <c r="J268" s="161">
        <v>13996.621915360309</v>
      </c>
      <c r="K268" s="161">
        <v>10561</v>
      </c>
      <c r="L268" s="161">
        <v>0</v>
      </c>
      <c r="M268" s="161">
        <v>1088</v>
      </c>
      <c r="N268" s="161">
        <v>25645.621915360309</v>
      </c>
      <c r="O268" s="166"/>
      <c r="P268" s="226"/>
      <c r="Q268" s="226"/>
    </row>
    <row r="269" spans="1:17" ht="14.5">
      <c r="A269" s="162">
        <v>436</v>
      </c>
      <c r="B269" s="163">
        <v>436049336</v>
      </c>
      <c r="C269" s="87" t="s">
        <v>515</v>
      </c>
      <c r="D269" s="85">
        <v>49</v>
      </c>
      <c r="E269" s="87" t="s">
        <v>74</v>
      </c>
      <c r="F269" s="87">
        <v>336</v>
      </c>
      <c r="G269" s="87" t="s">
        <v>361</v>
      </c>
      <c r="H269" s="225">
        <v>1</v>
      </c>
      <c r="I269" s="129"/>
      <c r="J269" s="161">
        <v>12704</v>
      </c>
      <c r="K269" s="161">
        <v>1701</v>
      </c>
      <c r="L269" s="161">
        <v>0</v>
      </c>
      <c r="M269" s="161">
        <v>1088</v>
      </c>
      <c r="N269" s="161">
        <v>15493</v>
      </c>
      <c r="O269" s="166"/>
      <c r="P269" s="226"/>
      <c r="Q269" s="226"/>
    </row>
    <row r="270" spans="1:17" ht="14.5">
      <c r="A270" s="162">
        <v>437</v>
      </c>
      <c r="B270" s="163">
        <v>437035018</v>
      </c>
      <c r="C270" s="87" t="s">
        <v>564</v>
      </c>
      <c r="D270" s="85">
        <v>35</v>
      </c>
      <c r="E270" s="87" t="s">
        <v>60</v>
      </c>
      <c r="F270" s="87">
        <v>18</v>
      </c>
      <c r="G270" s="87" t="s">
        <v>43</v>
      </c>
      <c r="H270" s="225">
        <v>0.99</v>
      </c>
      <c r="I270" s="129"/>
      <c r="J270" s="161">
        <v>14723.34220248668</v>
      </c>
      <c r="K270" s="161">
        <v>7128</v>
      </c>
      <c r="L270" s="161">
        <v>0</v>
      </c>
      <c r="M270" s="161">
        <v>1088</v>
      </c>
      <c r="N270" s="161">
        <v>22939.342202486681</v>
      </c>
      <c r="O270" s="166"/>
      <c r="P270" s="226"/>
      <c r="Q270" s="226"/>
    </row>
    <row r="271" spans="1:17" ht="14.5">
      <c r="A271" s="162">
        <v>437</v>
      </c>
      <c r="B271" s="163">
        <v>437035035</v>
      </c>
      <c r="C271" s="87" t="s">
        <v>564</v>
      </c>
      <c r="D271" s="85">
        <v>35</v>
      </c>
      <c r="E271" s="87" t="s">
        <v>60</v>
      </c>
      <c r="F271" s="87">
        <v>35</v>
      </c>
      <c r="G271" s="87" t="s">
        <v>60</v>
      </c>
      <c r="H271" s="225">
        <v>183.55999999999997</v>
      </c>
      <c r="I271" s="129"/>
      <c r="J271" s="161">
        <v>18499</v>
      </c>
      <c r="K271" s="161">
        <v>7678</v>
      </c>
      <c r="L271" s="161">
        <v>1547.0091523207673</v>
      </c>
      <c r="M271" s="161">
        <v>1088</v>
      </c>
      <c r="N271" s="161">
        <v>28812.009152320767</v>
      </c>
      <c r="O271" s="166"/>
      <c r="P271" s="226"/>
      <c r="Q271" s="226"/>
    </row>
    <row r="272" spans="1:17" ht="14.5">
      <c r="A272" s="162">
        <v>437</v>
      </c>
      <c r="B272" s="163">
        <v>437035044</v>
      </c>
      <c r="C272" s="87" t="s">
        <v>564</v>
      </c>
      <c r="D272" s="85">
        <v>35</v>
      </c>
      <c r="E272" s="87" t="s">
        <v>60</v>
      </c>
      <c r="F272" s="87">
        <v>44</v>
      </c>
      <c r="G272" s="87" t="s">
        <v>69</v>
      </c>
      <c r="H272" s="225">
        <v>1</v>
      </c>
      <c r="I272" s="129"/>
      <c r="J272" s="161">
        <v>12440</v>
      </c>
      <c r="K272" s="161">
        <v>434</v>
      </c>
      <c r="L272" s="161">
        <v>0</v>
      </c>
      <c r="M272" s="161">
        <v>1088</v>
      </c>
      <c r="N272" s="161">
        <v>13962</v>
      </c>
      <c r="O272" s="166"/>
      <c r="P272" s="226"/>
      <c r="Q272" s="226"/>
    </row>
    <row r="273" spans="1:17" ht="14.5">
      <c r="A273" s="162">
        <v>437</v>
      </c>
      <c r="B273" s="163">
        <v>437035073</v>
      </c>
      <c r="C273" s="87" t="s">
        <v>564</v>
      </c>
      <c r="D273" s="85">
        <v>35</v>
      </c>
      <c r="E273" s="87" t="s">
        <v>60</v>
      </c>
      <c r="F273" s="87">
        <v>73</v>
      </c>
      <c r="G273" s="87" t="s">
        <v>98</v>
      </c>
      <c r="H273" s="225">
        <v>0.12</v>
      </c>
      <c r="I273" s="129"/>
      <c r="J273" s="161">
        <v>12879.904565003901</v>
      </c>
      <c r="K273" s="161">
        <v>9462</v>
      </c>
      <c r="L273" s="161">
        <v>0</v>
      </c>
      <c r="M273" s="161">
        <v>1088</v>
      </c>
      <c r="N273" s="161">
        <v>23429.904565003901</v>
      </c>
      <c r="O273" s="166"/>
      <c r="P273" s="226"/>
      <c r="Q273" s="226"/>
    </row>
    <row r="274" spans="1:17" ht="14.5">
      <c r="A274" s="162">
        <v>437</v>
      </c>
      <c r="B274" s="163">
        <v>437035088</v>
      </c>
      <c r="C274" s="87" t="s">
        <v>564</v>
      </c>
      <c r="D274" s="85">
        <v>35</v>
      </c>
      <c r="E274" s="87" t="s">
        <v>60</v>
      </c>
      <c r="F274" s="87">
        <v>88</v>
      </c>
      <c r="G274" s="87" t="s">
        <v>113</v>
      </c>
      <c r="H274" s="225">
        <v>0.88</v>
      </c>
      <c r="I274" s="129"/>
      <c r="J274" s="161">
        <v>11852.786472346788</v>
      </c>
      <c r="K274" s="161">
        <v>3826</v>
      </c>
      <c r="L274" s="161">
        <v>0</v>
      </c>
      <c r="M274" s="161">
        <v>1088</v>
      </c>
      <c r="N274" s="161">
        <v>16766.786472346786</v>
      </c>
      <c r="O274" s="166"/>
      <c r="P274" s="226"/>
      <c r="Q274" s="226"/>
    </row>
    <row r="275" spans="1:17" ht="14.5">
      <c r="A275" s="162">
        <v>437</v>
      </c>
      <c r="B275" s="163">
        <v>437035093</v>
      </c>
      <c r="C275" s="87" t="s">
        <v>564</v>
      </c>
      <c r="D275" s="85">
        <v>35</v>
      </c>
      <c r="E275" s="87" t="s">
        <v>60</v>
      </c>
      <c r="F275" s="87">
        <v>93</v>
      </c>
      <c r="G275" s="87" t="s">
        <v>118</v>
      </c>
      <c r="H275" s="225">
        <v>1</v>
      </c>
      <c r="I275" s="129"/>
      <c r="J275" s="161">
        <v>17625.341117535296</v>
      </c>
      <c r="K275" s="161">
        <v>227</v>
      </c>
      <c r="L275" s="161">
        <v>0</v>
      </c>
      <c r="M275" s="161">
        <v>1088</v>
      </c>
      <c r="N275" s="161">
        <v>18940.341117535296</v>
      </c>
      <c r="O275" s="166"/>
      <c r="P275" s="226"/>
      <c r="Q275" s="226"/>
    </row>
    <row r="276" spans="1:17" ht="14.5">
      <c r="A276" s="162">
        <v>437</v>
      </c>
      <c r="B276" s="163">
        <v>437035131</v>
      </c>
      <c r="C276" s="87" t="s">
        <v>564</v>
      </c>
      <c r="D276" s="85">
        <v>35</v>
      </c>
      <c r="E276" s="87" t="s">
        <v>60</v>
      </c>
      <c r="F276" s="87">
        <v>131</v>
      </c>
      <c r="G276" s="87" t="s">
        <v>156</v>
      </c>
      <c r="H276" s="225">
        <v>0.68</v>
      </c>
      <c r="I276" s="129"/>
      <c r="J276" s="161">
        <v>11642.985697318896</v>
      </c>
      <c r="K276" s="161">
        <v>5483</v>
      </c>
      <c r="L276" s="161">
        <v>0</v>
      </c>
      <c r="M276" s="161">
        <v>1088</v>
      </c>
      <c r="N276" s="161">
        <v>18213.985697318894</v>
      </c>
      <c r="O276" s="166"/>
      <c r="P276" s="226"/>
      <c r="Q276" s="226"/>
    </row>
    <row r="277" spans="1:17" ht="14.5">
      <c r="A277" s="162">
        <v>437</v>
      </c>
      <c r="B277" s="163">
        <v>437035165</v>
      </c>
      <c r="C277" s="87" t="s">
        <v>564</v>
      </c>
      <c r="D277" s="85">
        <v>35</v>
      </c>
      <c r="E277" s="87" t="s">
        <v>60</v>
      </c>
      <c r="F277" s="87">
        <v>165</v>
      </c>
      <c r="G277" s="87" t="s">
        <v>190</v>
      </c>
      <c r="H277" s="225">
        <v>1</v>
      </c>
      <c r="I277" s="129"/>
      <c r="J277" s="161">
        <v>15500.82967073056</v>
      </c>
      <c r="K277" s="161">
        <v>0</v>
      </c>
      <c r="L277" s="161">
        <v>0</v>
      </c>
      <c r="M277" s="161">
        <v>1088</v>
      </c>
      <c r="N277" s="161">
        <v>16588.82967073056</v>
      </c>
      <c r="O277" s="166"/>
      <c r="P277" s="226"/>
      <c r="Q277" s="226"/>
    </row>
    <row r="278" spans="1:17" ht="14.5">
      <c r="A278" s="162">
        <v>437</v>
      </c>
      <c r="B278" s="163">
        <v>437035243</v>
      </c>
      <c r="C278" s="87" t="s">
        <v>564</v>
      </c>
      <c r="D278" s="85">
        <v>35</v>
      </c>
      <c r="E278" s="87" t="s">
        <v>60</v>
      </c>
      <c r="F278" s="87">
        <v>243</v>
      </c>
      <c r="G278" s="87" t="s">
        <v>268</v>
      </c>
      <c r="H278" s="225">
        <v>0.85</v>
      </c>
      <c r="I278" s="129"/>
      <c r="J278" s="161">
        <v>15518.332806854127</v>
      </c>
      <c r="K278" s="161">
        <v>2211</v>
      </c>
      <c r="L278" s="161">
        <v>0</v>
      </c>
      <c r="M278" s="161">
        <v>1088</v>
      </c>
      <c r="N278" s="161">
        <v>18817.332806854127</v>
      </c>
      <c r="O278" s="166"/>
      <c r="P278" s="226"/>
      <c r="Q278" s="226"/>
    </row>
    <row r="279" spans="1:17" ht="14.5">
      <c r="A279" s="162">
        <v>437</v>
      </c>
      <c r="B279" s="163">
        <v>437035244</v>
      </c>
      <c r="C279" s="87" t="s">
        <v>564</v>
      </c>
      <c r="D279" s="85">
        <v>35</v>
      </c>
      <c r="E279" s="87" t="s">
        <v>60</v>
      </c>
      <c r="F279" s="87">
        <v>244</v>
      </c>
      <c r="G279" s="87" t="s">
        <v>269</v>
      </c>
      <c r="H279" s="225">
        <v>3</v>
      </c>
      <c r="I279" s="129"/>
      <c r="J279" s="161">
        <v>15441</v>
      </c>
      <c r="K279" s="161">
        <v>4396</v>
      </c>
      <c r="L279" s="161">
        <v>0</v>
      </c>
      <c r="M279" s="161">
        <v>1088</v>
      </c>
      <c r="N279" s="161">
        <v>20925</v>
      </c>
      <c r="O279" s="166"/>
      <c r="P279" s="226"/>
      <c r="Q279" s="226"/>
    </row>
    <row r="280" spans="1:17" ht="14.5">
      <c r="A280" s="162">
        <v>438</v>
      </c>
      <c r="B280" s="163">
        <v>438035018</v>
      </c>
      <c r="C280" s="87" t="s">
        <v>516</v>
      </c>
      <c r="D280" s="85">
        <v>35</v>
      </c>
      <c r="E280" s="87" t="s">
        <v>60</v>
      </c>
      <c r="F280" s="87">
        <v>18</v>
      </c>
      <c r="G280" s="87" t="s">
        <v>43</v>
      </c>
      <c r="H280" s="225">
        <v>1</v>
      </c>
      <c r="I280" s="129"/>
      <c r="J280" s="161">
        <v>14723.34220248668</v>
      </c>
      <c r="K280" s="161">
        <v>7128</v>
      </c>
      <c r="L280" s="161">
        <v>0</v>
      </c>
      <c r="M280" s="161">
        <v>1088</v>
      </c>
      <c r="N280" s="161">
        <v>22939.342202486681</v>
      </c>
      <c r="O280" s="166"/>
      <c r="P280" s="226"/>
      <c r="Q280" s="226"/>
    </row>
    <row r="281" spans="1:17" ht="14.5">
      <c r="A281" s="162">
        <v>438</v>
      </c>
      <c r="B281" s="163">
        <v>438035035</v>
      </c>
      <c r="C281" s="87" t="s">
        <v>516</v>
      </c>
      <c r="D281" s="85">
        <v>35</v>
      </c>
      <c r="E281" s="87" t="s">
        <v>60</v>
      </c>
      <c r="F281" s="87">
        <v>35</v>
      </c>
      <c r="G281" s="87" t="s">
        <v>60</v>
      </c>
      <c r="H281" s="225">
        <v>321.71999999999997</v>
      </c>
      <c r="I281" s="129"/>
      <c r="J281" s="161">
        <v>17497</v>
      </c>
      <c r="K281" s="161">
        <v>7262</v>
      </c>
      <c r="L281" s="161">
        <v>0</v>
      </c>
      <c r="M281" s="161">
        <v>1088</v>
      </c>
      <c r="N281" s="161">
        <v>25847</v>
      </c>
      <c r="O281" s="166"/>
      <c r="P281" s="226"/>
      <c r="Q281" s="226"/>
    </row>
    <row r="282" spans="1:17" ht="14.5">
      <c r="A282" s="162">
        <v>438</v>
      </c>
      <c r="B282" s="163">
        <v>438035044</v>
      </c>
      <c r="C282" s="87" t="s">
        <v>516</v>
      </c>
      <c r="D282" s="85">
        <v>35</v>
      </c>
      <c r="E282" s="87" t="s">
        <v>60</v>
      </c>
      <c r="F282" s="87">
        <v>44</v>
      </c>
      <c r="G282" s="87" t="s">
        <v>69</v>
      </c>
      <c r="H282" s="225">
        <v>6</v>
      </c>
      <c r="I282" s="129"/>
      <c r="J282" s="161">
        <v>18109</v>
      </c>
      <c r="K282" s="161">
        <v>632</v>
      </c>
      <c r="L282" s="161">
        <v>0</v>
      </c>
      <c r="M282" s="161">
        <v>1088</v>
      </c>
      <c r="N282" s="161">
        <v>19829</v>
      </c>
      <c r="O282" s="166"/>
      <c r="P282" s="226"/>
      <c r="Q282" s="226"/>
    </row>
    <row r="283" spans="1:17" ht="14.5">
      <c r="A283" s="162">
        <v>438</v>
      </c>
      <c r="B283" s="163">
        <v>438035220</v>
      </c>
      <c r="C283" s="87" t="s">
        <v>516</v>
      </c>
      <c r="D283" s="85">
        <v>35</v>
      </c>
      <c r="E283" s="87" t="s">
        <v>60</v>
      </c>
      <c r="F283" s="87">
        <v>220</v>
      </c>
      <c r="G283" s="87" t="s">
        <v>245</v>
      </c>
      <c r="H283" s="225">
        <v>1</v>
      </c>
      <c r="I283" s="129"/>
      <c r="J283" s="161">
        <v>13824.907319639307</v>
      </c>
      <c r="K283" s="161">
        <v>5224</v>
      </c>
      <c r="L283" s="161">
        <v>0</v>
      </c>
      <c r="M283" s="161">
        <v>1088</v>
      </c>
      <c r="N283" s="161">
        <v>20136.907319639307</v>
      </c>
      <c r="O283" s="166"/>
      <c r="P283" s="226"/>
      <c r="Q283" s="226"/>
    </row>
    <row r="284" spans="1:17" ht="14.5">
      <c r="A284" s="162">
        <v>438</v>
      </c>
      <c r="B284" s="163">
        <v>438035243</v>
      </c>
      <c r="C284" s="87" t="s">
        <v>516</v>
      </c>
      <c r="D284" s="85">
        <v>35</v>
      </c>
      <c r="E284" s="87" t="s">
        <v>60</v>
      </c>
      <c r="F284" s="87">
        <v>243</v>
      </c>
      <c r="G284" s="87" t="s">
        <v>268</v>
      </c>
      <c r="H284" s="225">
        <v>2.95</v>
      </c>
      <c r="I284" s="129"/>
      <c r="J284" s="161">
        <v>15518.332806854127</v>
      </c>
      <c r="K284" s="161">
        <v>2211</v>
      </c>
      <c r="L284" s="161">
        <v>0</v>
      </c>
      <c r="M284" s="161">
        <v>1088</v>
      </c>
      <c r="N284" s="161">
        <v>18817.332806854127</v>
      </c>
      <c r="O284" s="166"/>
      <c r="P284" s="226"/>
      <c r="Q284" s="226"/>
    </row>
    <row r="285" spans="1:17" ht="14.5">
      <c r="A285" s="162">
        <v>438</v>
      </c>
      <c r="B285" s="163">
        <v>438035244</v>
      </c>
      <c r="C285" s="87" t="s">
        <v>516</v>
      </c>
      <c r="D285" s="85">
        <v>35</v>
      </c>
      <c r="E285" s="87" t="s">
        <v>60</v>
      </c>
      <c r="F285" s="87">
        <v>244</v>
      </c>
      <c r="G285" s="87" t="s">
        <v>269</v>
      </c>
      <c r="H285" s="225">
        <v>4</v>
      </c>
      <c r="I285" s="129"/>
      <c r="J285" s="161">
        <v>18160</v>
      </c>
      <c r="K285" s="161">
        <v>5170</v>
      </c>
      <c r="L285" s="161">
        <v>0</v>
      </c>
      <c r="M285" s="161">
        <v>1088</v>
      </c>
      <c r="N285" s="161">
        <v>24418</v>
      </c>
      <c r="O285" s="166"/>
      <c r="P285" s="226"/>
      <c r="Q285" s="226"/>
    </row>
    <row r="286" spans="1:17" ht="14.5">
      <c r="A286" s="162">
        <v>438</v>
      </c>
      <c r="B286" s="163">
        <v>438035293</v>
      </c>
      <c r="C286" s="87" t="s">
        <v>516</v>
      </c>
      <c r="D286" s="85">
        <v>35</v>
      </c>
      <c r="E286" s="87" t="s">
        <v>60</v>
      </c>
      <c r="F286" s="87">
        <v>293</v>
      </c>
      <c r="G286" s="87" t="s">
        <v>318</v>
      </c>
      <c r="H286" s="225">
        <v>1</v>
      </c>
      <c r="I286" s="129"/>
      <c r="J286" s="161">
        <v>14953.293164987406</v>
      </c>
      <c r="K286" s="161">
        <v>404</v>
      </c>
      <c r="L286" s="161">
        <v>0</v>
      </c>
      <c r="M286" s="161">
        <v>1088</v>
      </c>
      <c r="N286" s="161">
        <v>16445.293164987408</v>
      </c>
      <c r="O286" s="166"/>
      <c r="P286" s="226"/>
      <c r="Q286" s="226"/>
    </row>
    <row r="287" spans="1:17" ht="14.5">
      <c r="A287" s="162">
        <v>439</v>
      </c>
      <c r="B287" s="163">
        <v>439035035</v>
      </c>
      <c r="C287" s="87" t="s">
        <v>517</v>
      </c>
      <c r="D287" s="85">
        <v>35</v>
      </c>
      <c r="E287" s="87" t="s">
        <v>60</v>
      </c>
      <c r="F287" s="87">
        <v>35</v>
      </c>
      <c r="G287" s="87" t="s">
        <v>60</v>
      </c>
      <c r="H287" s="225">
        <v>419.24</v>
      </c>
      <c r="I287" s="129"/>
      <c r="J287" s="161">
        <v>16079</v>
      </c>
      <c r="K287" s="161">
        <v>6674</v>
      </c>
      <c r="L287" s="161">
        <v>0</v>
      </c>
      <c r="M287" s="161">
        <v>1088</v>
      </c>
      <c r="N287" s="161">
        <v>23841</v>
      </c>
      <c r="O287" s="166"/>
      <c r="P287" s="226"/>
      <c r="Q287" s="226"/>
    </row>
    <row r="288" spans="1:17" ht="14.5">
      <c r="A288" s="162">
        <v>439</v>
      </c>
      <c r="B288" s="163">
        <v>439035044</v>
      </c>
      <c r="C288" s="87" t="s">
        <v>517</v>
      </c>
      <c r="D288" s="85">
        <v>35</v>
      </c>
      <c r="E288" s="87" t="s">
        <v>60</v>
      </c>
      <c r="F288" s="87">
        <v>44</v>
      </c>
      <c r="G288" s="87" t="s">
        <v>69</v>
      </c>
      <c r="H288" s="225">
        <v>4</v>
      </c>
      <c r="I288" s="129"/>
      <c r="J288" s="161">
        <v>15961</v>
      </c>
      <c r="K288" s="161">
        <v>557</v>
      </c>
      <c r="L288" s="161">
        <v>0</v>
      </c>
      <c r="M288" s="161">
        <v>1088</v>
      </c>
      <c r="N288" s="161">
        <v>17606</v>
      </c>
      <c r="O288" s="166"/>
      <c r="P288" s="226"/>
      <c r="Q288" s="226"/>
    </row>
    <row r="289" spans="1:17" ht="14.5">
      <c r="A289" s="162">
        <v>439</v>
      </c>
      <c r="B289" s="163">
        <v>439035050</v>
      </c>
      <c r="C289" s="87" t="s">
        <v>517</v>
      </c>
      <c r="D289" s="85">
        <v>35</v>
      </c>
      <c r="E289" s="87" t="s">
        <v>60</v>
      </c>
      <c r="F289" s="87">
        <v>50</v>
      </c>
      <c r="G289" s="87" t="s">
        <v>75</v>
      </c>
      <c r="H289" s="225">
        <v>7.0000000000000007E-2</v>
      </c>
      <c r="I289" s="129"/>
      <c r="J289" s="161">
        <v>10434</v>
      </c>
      <c r="K289" s="161">
        <v>4759</v>
      </c>
      <c r="L289" s="161">
        <v>0</v>
      </c>
      <c r="M289" s="161">
        <v>1088</v>
      </c>
      <c r="N289" s="161">
        <v>16281</v>
      </c>
      <c r="O289" s="166"/>
      <c r="P289" s="226"/>
      <c r="Q289" s="226"/>
    </row>
    <row r="290" spans="1:17" ht="14.5">
      <c r="A290" s="162">
        <v>439</v>
      </c>
      <c r="B290" s="163">
        <v>439035073</v>
      </c>
      <c r="C290" s="87" t="s">
        <v>517</v>
      </c>
      <c r="D290" s="85">
        <v>35</v>
      </c>
      <c r="E290" s="87" t="s">
        <v>60</v>
      </c>
      <c r="F290" s="87">
        <v>73</v>
      </c>
      <c r="G290" s="87" t="s">
        <v>98</v>
      </c>
      <c r="H290" s="225">
        <v>2.2199999999999998</v>
      </c>
      <c r="I290" s="129"/>
      <c r="J290" s="161">
        <v>13389</v>
      </c>
      <c r="K290" s="161">
        <v>9836</v>
      </c>
      <c r="L290" s="161">
        <v>0</v>
      </c>
      <c r="M290" s="161">
        <v>1088</v>
      </c>
      <c r="N290" s="161">
        <v>24313</v>
      </c>
      <c r="O290" s="166"/>
      <c r="P290" s="226"/>
      <c r="Q290" s="226"/>
    </row>
    <row r="291" spans="1:17" ht="14.5">
      <c r="A291" s="162">
        <v>439</v>
      </c>
      <c r="B291" s="163">
        <v>439035088</v>
      </c>
      <c r="C291" s="87" t="s">
        <v>517</v>
      </c>
      <c r="D291" s="85">
        <v>35</v>
      </c>
      <c r="E291" s="87" t="s">
        <v>60</v>
      </c>
      <c r="F291" s="87">
        <v>88</v>
      </c>
      <c r="G291" s="87" t="s">
        <v>113</v>
      </c>
      <c r="H291" s="225">
        <v>1</v>
      </c>
      <c r="I291" s="129"/>
      <c r="J291" s="161">
        <v>15471</v>
      </c>
      <c r="K291" s="161">
        <v>4994</v>
      </c>
      <c r="L291" s="161">
        <v>0</v>
      </c>
      <c r="M291" s="161">
        <v>1088</v>
      </c>
      <c r="N291" s="161">
        <v>21553</v>
      </c>
      <c r="O291" s="166"/>
      <c r="P291" s="226"/>
      <c r="Q291" s="226"/>
    </row>
    <row r="292" spans="1:17" ht="14.5">
      <c r="A292" s="162">
        <v>439</v>
      </c>
      <c r="B292" s="163">
        <v>439035163</v>
      </c>
      <c r="C292" s="87" t="s">
        <v>517</v>
      </c>
      <c r="D292" s="85">
        <v>35</v>
      </c>
      <c r="E292" s="87" t="s">
        <v>60</v>
      </c>
      <c r="F292" s="87">
        <v>163</v>
      </c>
      <c r="G292" s="87" t="s">
        <v>188</v>
      </c>
      <c r="H292" s="225">
        <v>1.1399999999999999</v>
      </c>
      <c r="I292" s="129"/>
      <c r="J292" s="161">
        <v>16831.794551886796</v>
      </c>
      <c r="K292" s="161">
        <v>111</v>
      </c>
      <c r="L292" s="161">
        <v>0</v>
      </c>
      <c r="M292" s="161">
        <v>1088</v>
      </c>
      <c r="N292" s="161">
        <v>18030.794551886796</v>
      </c>
      <c r="O292" s="166"/>
      <c r="P292" s="226"/>
      <c r="Q292" s="226"/>
    </row>
    <row r="293" spans="1:17" ht="14.5">
      <c r="A293" s="162">
        <v>439</v>
      </c>
      <c r="B293" s="163">
        <v>439035243</v>
      </c>
      <c r="C293" s="87" t="s">
        <v>517</v>
      </c>
      <c r="D293" s="85">
        <v>35</v>
      </c>
      <c r="E293" s="87" t="s">
        <v>60</v>
      </c>
      <c r="F293" s="87">
        <v>243</v>
      </c>
      <c r="G293" s="87" t="s">
        <v>268</v>
      </c>
      <c r="H293" s="225">
        <v>2</v>
      </c>
      <c r="I293" s="129"/>
      <c r="J293" s="161">
        <v>15518.332806854127</v>
      </c>
      <c r="K293" s="161">
        <v>2211</v>
      </c>
      <c r="L293" s="161">
        <v>0</v>
      </c>
      <c r="M293" s="161">
        <v>1088</v>
      </c>
      <c r="N293" s="161">
        <v>18817.332806854127</v>
      </c>
      <c r="O293" s="166"/>
      <c r="P293" s="226"/>
      <c r="Q293" s="226"/>
    </row>
    <row r="294" spans="1:17" ht="14.5">
      <c r="A294" s="162">
        <v>439</v>
      </c>
      <c r="B294" s="163">
        <v>439035244</v>
      </c>
      <c r="C294" s="87" t="s">
        <v>517</v>
      </c>
      <c r="D294" s="85">
        <v>35</v>
      </c>
      <c r="E294" s="87" t="s">
        <v>60</v>
      </c>
      <c r="F294" s="87">
        <v>244</v>
      </c>
      <c r="G294" s="87" t="s">
        <v>269</v>
      </c>
      <c r="H294" s="225">
        <v>4</v>
      </c>
      <c r="I294" s="129"/>
      <c r="J294" s="161">
        <v>13847</v>
      </c>
      <c r="K294" s="161">
        <v>3942</v>
      </c>
      <c r="L294" s="161">
        <v>0</v>
      </c>
      <c r="M294" s="161">
        <v>1088</v>
      </c>
      <c r="N294" s="161">
        <v>18877</v>
      </c>
      <c r="O294" s="166"/>
      <c r="P294" s="226"/>
      <c r="Q294" s="226"/>
    </row>
    <row r="295" spans="1:17" ht="14.5">
      <c r="A295" s="162">
        <v>439</v>
      </c>
      <c r="B295" s="163">
        <v>439035284</v>
      </c>
      <c r="C295" s="87" t="s">
        <v>517</v>
      </c>
      <c r="D295" s="85">
        <v>35</v>
      </c>
      <c r="E295" s="87" t="s">
        <v>60</v>
      </c>
      <c r="F295" s="87">
        <v>284</v>
      </c>
      <c r="G295" s="87" t="s">
        <v>309</v>
      </c>
      <c r="H295" s="225">
        <v>1</v>
      </c>
      <c r="I295" s="129"/>
      <c r="J295" s="161">
        <v>15390</v>
      </c>
      <c r="K295" s="161">
        <v>6242</v>
      </c>
      <c r="L295" s="161">
        <v>0</v>
      </c>
      <c r="M295" s="161">
        <v>1088</v>
      </c>
      <c r="N295" s="161">
        <v>22720</v>
      </c>
      <c r="O295" s="166"/>
      <c r="P295" s="226"/>
      <c r="Q295" s="226"/>
    </row>
    <row r="296" spans="1:17" ht="14.5">
      <c r="A296" s="162">
        <v>439</v>
      </c>
      <c r="B296" s="163">
        <v>439035285</v>
      </c>
      <c r="C296" s="87" t="s">
        <v>517</v>
      </c>
      <c r="D296" s="85">
        <v>35</v>
      </c>
      <c r="E296" s="87" t="s">
        <v>60</v>
      </c>
      <c r="F296" s="87">
        <v>285</v>
      </c>
      <c r="G296" s="87" t="s">
        <v>310</v>
      </c>
      <c r="H296" s="225">
        <v>2.0499999999999998</v>
      </c>
      <c r="I296" s="129"/>
      <c r="J296" s="161">
        <v>13672</v>
      </c>
      <c r="K296" s="161">
        <v>3295</v>
      </c>
      <c r="L296" s="161">
        <v>0</v>
      </c>
      <c r="M296" s="161">
        <v>1088</v>
      </c>
      <c r="N296" s="161">
        <v>18055</v>
      </c>
      <c r="O296" s="166"/>
      <c r="P296" s="226"/>
      <c r="Q296" s="226"/>
    </row>
    <row r="297" spans="1:17" ht="14.5">
      <c r="A297" s="162">
        <v>439</v>
      </c>
      <c r="B297" s="163">
        <v>439035347</v>
      </c>
      <c r="C297" s="87" t="s">
        <v>517</v>
      </c>
      <c r="D297" s="85">
        <v>35</v>
      </c>
      <c r="E297" s="87" t="s">
        <v>60</v>
      </c>
      <c r="F297" s="87">
        <v>347</v>
      </c>
      <c r="G297" s="87" t="s">
        <v>372</v>
      </c>
      <c r="H297" s="225">
        <v>2</v>
      </c>
      <c r="I297" s="129"/>
      <c r="J297" s="161">
        <v>17940</v>
      </c>
      <c r="K297" s="161">
        <v>8018</v>
      </c>
      <c r="L297" s="161">
        <v>0</v>
      </c>
      <c r="M297" s="161">
        <v>1088</v>
      </c>
      <c r="N297" s="161">
        <v>27046</v>
      </c>
      <c r="O297" s="166"/>
      <c r="P297" s="226"/>
      <c r="Q297" s="226"/>
    </row>
    <row r="298" spans="1:17" ht="14.5">
      <c r="A298" s="162">
        <v>440</v>
      </c>
      <c r="B298" s="163">
        <v>440149009</v>
      </c>
      <c r="C298" s="87" t="s">
        <v>619</v>
      </c>
      <c r="D298" s="85">
        <v>149</v>
      </c>
      <c r="E298" s="87" t="s">
        <v>174</v>
      </c>
      <c r="F298" s="87">
        <v>9</v>
      </c>
      <c r="G298" s="87" t="s">
        <v>34</v>
      </c>
      <c r="H298" s="225">
        <v>2</v>
      </c>
      <c r="I298" s="129"/>
      <c r="J298" s="161">
        <v>11481</v>
      </c>
      <c r="K298" s="161">
        <v>8047</v>
      </c>
      <c r="L298" s="161">
        <v>0</v>
      </c>
      <c r="M298" s="161">
        <v>1088</v>
      </c>
      <c r="N298" s="161">
        <v>20616</v>
      </c>
      <c r="O298" s="166"/>
      <c r="P298" s="226"/>
      <c r="Q298" s="226"/>
    </row>
    <row r="299" spans="1:17" ht="14.5">
      <c r="A299" s="162">
        <v>440</v>
      </c>
      <c r="B299" s="163">
        <v>440149079</v>
      </c>
      <c r="C299" s="87" t="s">
        <v>619</v>
      </c>
      <c r="D299" s="85">
        <v>149</v>
      </c>
      <c r="E299" s="87" t="s">
        <v>174</v>
      </c>
      <c r="F299" s="87">
        <v>79</v>
      </c>
      <c r="G299" s="87" t="s">
        <v>104</v>
      </c>
      <c r="H299" s="225">
        <v>3</v>
      </c>
      <c r="I299" s="129"/>
      <c r="J299" s="161">
        <v>17725</v>
      </c>
      <c r="K299" s="161">
        <v>266</v>
      </c>
      <c r="L299" s="161">
        <v>0</v>
      </c>
      <c r="M299" s="161">
        <v>1088</v>
      </c>
      <c r="N299" s="161">
        <v>19079</v>
      </c>
      <c r="O299" s="166"/>
      <c r="P299" s="226"/>
      <c r="Q299" s="226"/>
    </row>
    <row r="300" spans="1:17" ht="14.5">
      <c r="A300" s="162">
        <v>440</v>
      </c>
      <c r="B300" s="163">
        <v>440149128</v>
      </c>
      <c r="C300" s="87" t="s">
        <v>619</v>
      </c>
      <c r="D300" s="85">
        <v>149</v>
      </c>
      <c r="E300" s="87" t="s">
        <v>174</v>
      </c>
      <c r="F300" s="87">
        <v>128</v>
      </c>
      <c r="G300" s="87" t="s">
        <v>153</v>
      </c>
      <c r="H300" s="225">
        <v>45</v>
      </c>
      <c r="I300" s="129"/>
      <c r="J300" s="161">
        <v>14361</v>
      </c>
      <c r="K300" s="161">
        <v>1492</v>
      </c>
      <c r="L300" s="161">
        <v>0</v>
      </c>
      <c r="M300" s="161">
        <v>1088</v>
      </c>
      <c r="N300" s="161">
        <v>16941</v>
      </c>
      <c r="O300" s="166"/>
      <c r="P300" s="226"/>
      <c r="Q300" s="226"/>
    </row>
    <row r="301" spans="1:17" ht="14.5">
      <c r="A301" s="162">
        <v>440</v>
      </c>
      <c r="B301" s="163">
        <v>440149149</v>
      </c>
      <c r="C301" s="87" t="s">
        <v>619</v>
      </c>
      <c r="D301" s="85">
        <v>149</v>
      </c>
      <c r="E301" s="87" t="s">
        <v>174</v>
      </c>
      <c r="F301" s="87">
        <v>149</v>
      </c>
      <c r="G301" s="87" t="s">
        <v>174</v>
      </c>
      <c r="H301" s="225">
        <v>1066</v>
      </c>
      <c r="I301" s="129"/>
      <c r="J301" s="161">
        <v>15811</v>
      </c>
      <c r="K301" s="161">
        <v>118</v>
      </c>
      <c r="L301" s="161">
        <v>668.86866791744842</v>
      </c>
      <c r="M301" s="161">
        <v>1088</v>
      </c>
      <c r="N301" s="161">
        <v>17685.86866791745</v>
      </c>
      <c r="O301" s="166"/>
      <c r="P301" s="226"/>
      <c r="Q301" s="226"/>
    </row>
    <row r="302" spans="1:17" ht="14.5">
      <c r="A302" s="162">
        <v>440</v>
      </c>
      <c r="B302" s="163">
        <v>440149160</v>
      </c>
      <c r="C302" s="87" t="s">
        <v>619</v>
      </c>
      <c r="D302" s="85">
        <v>149</v>
      </c>
      <c r="E302" s="87" t="s">
        <v>174</v>
      </c>
      <c r="F302" s="87">
        <v>160</v>
      </c>
      <c r="G302" s="87" t="s">
        <v>185</v>
      </c>
      <c r="H302" s="225">
        <v>2</v>
      </c>
      <c r="I302" s="129"/>
      <c r="J302" s="161">
        <v>14249</v>
      </c>
      <c r="K302" s="161">
        <v>30</v>
      </c>
      <c r="L302" s="161">
        <v>0</v>
      </c>
      <c r="M302" s="161">
        <v>1088</v>
      </c>
      <c r="N302" s="161">
        <v>15367</v>
      </c>
      <c r="O302" s="166"/>
      <c r="P302" s="226"/>
      <c r="Q302" s="226"/>
    </row>
    <row r="303" spans="1:17" ht="14.5">
      <c r="A303" s="162">
        <v>440</v>
      </c>
      <c r="B303" s="163">
        <v>440149181</v>
      </c>
      <c r="C303" s="87" t="s">
        <v>619</v>
      </c>
      <c r="D303" s="85">
        <v>149</v>
      </c>
      <c r="E303" s="87" t="s">
        <v>174</v>
      </c>
      <c r="F303" s="87">
        <v>181</v>
      </c>
      <c r="G303" s="87" t="s">
        <v>206</v>
      </c>
      <c r="H303" s="225">
        <v>77.09</v>
      </c>
      <c r="I303" s="129"/>
      <c r="J303" s="161">
        <v>13485</v>
      </c>
      <c r="K303" s="161">
        <v>191</v>
      </c>
      <c r="L303" s="161">
        <v>0</v>
      </c>
      <c r="M303" s="161">
        <v>1088</v>
      </c>
      <c r="N303" s="161">
        <v>14764</v>
      </c>
      <c r="O303" s="166"/>
      <c r="P303" s="226"/>
      <c r="Q303" s="226"/>
    </row>
    <row r="304" spans="1:17" ht="14.5">
      <c r="A304" s="162">
        <v>440</v>
      </c>
      <c r="B304" s="163">
        <v>440149211</v>
      </c>
      <c r="C304" s="87" t="s">
        <v>619</v>
      </c>
      <c r="D304" s="85">
        <v>149</v>
      </c>
      <c r="E304" s="87" t="s">
        <v>174</v>
      </c>
      <c r="F304" s="87">
        <v>211</v>
      </c>
      <c r="G304" s="87" t="s">
        <v>236</v>
      </c>
      <c r="H304" s="225">
        <v>2.16</v>
      </c>
      <c r="I304" s="129"/>
      <c r="J304" s="161">
        <v>12617</v>
      </c>
      <c r="K304" s="161">
        <v>3113</v>
      </c>
      <c r="L304" s="161">
        <v>0</v>
      </c>
      <c r="M304" s="161">
        <v>1088</v>
      </c>
      <c r="N304" s="161">
        <v>16818</v>
      </c>
      <c r="O304" s="166"/>
      <c r="P304" s="226"/>
      <c r="Q304" s="226"/>
    </row>
    <row r="305" spans="1:17" ht="14.5">
      <c r="A305" s="162">
        <v>440</v>
      </c>
      <c r="B305" s="163">
        <v>440149745</v>
      </c>
      <c r="C305" s="87" t="s">
        <v>619</v>
      </c>
      <c r="D305" s="85">
        <v>149</v>
      </c>
      <c r="E305" s="87" t="s">
        <v>174</v>
      </c>
      <c r="F305" s="87">
        <v>745</v>
      </c>
      <c r="G305" s="87" t="s">
        <v>422</v>
      </c>
      <c r="H305" s="225">
        <v>1</v>
      </c>
      <c r="I305" s="129"/>
      <c r="J305" s="161">
        <v>10115</v>
      </c>
      <c r="K305" s="161">
        <v>4408</v>
      </c>
      <c r="L305" s="161">
        <v>0</v>
      </c>
      <c r="M305" s="161">
        <v>1088</v>
      </c>
      <c r="N305" s="161">
        <v>15611</v>
      </c>
      <c r="O305" s="166"/>
      <c r="P305" s="226"/>
      <c r="Q305" s="226"/>
    </row>
    <row r="306" spans="1:17" ht="14.5">
      <c r="A306" s="162">
        <v>441</v>
      </c>
      <c r="B306" s="163">
        <v>441281005</v>
      </c>
      <c r="C306" s="87" t="s">
        <v>612</v>
      </c>
      <c r="D306" s="85">
        <v>281</v>
      </c>
      <c r="E306" s="87" t="s">
        <v>306</v>
      </c>
      <c r="F306" s="87">
        <v>5</v>
      </c>
      <c r="G306" s="87" t="s">
        <v>30</v>
      </c>
      <c r="H306" s="225">
        <v>1</v>
      </c>
      <c r="I306" s="129"/>
      <c r="J306" s="161">
        <v>15433</v>
      </c>
      <c r="K306" s="161">
        <v>6591</v>
      </c>
      <c r="L306" s="161">
        <v>0</v>
      </c>
      <c r="M306" s="161">
        <v>1088</v>
      </c>
      <c r="N306" s="161">
        <v>23112</v>
      </c>
      <c r="O306" s="166"/>
      <c r="P306" s="226"/>
      <c r="Q306" s="226"/>
    </row>
    <row r="307" spans="1:17" ht="14.5">
      <c r="A307" s="162">
        <v>441</v>
      </c>
      <c r="B307" s="163">
        <v>441281061</v>
      </c>
      <c r="C307" s="87" t="s">
        <v>612</v>
      </c>
      <c r="D307" s="85">
        <v>281</v>
      </c>
      <c r="E307" s="87" t="s">
        <v>306</v>
      </c>
      <c r="F307" s="87">
        <v>61</v>
      </c>
      <c r="G307" s="87" t="s">
        <v>86</v>
      </c>
      <c r="H307" s="225">
        <v>1.5</v>
      </c>
      <c r="I307" s="129"/>
      <c r="J307" s="161">
        <v>16154</v>
      </c>
      <c r="K307" s="161">
        <v>684</v>
      </c>
      <c r="L307" s="161">
        <v>0</v>
      </c>
      <c r="M307" s="161">
        <v>1088</v>
      </c>
      <c r="N307" s="161">
        <v>17926</v>
      </c>
      <c r="O307" s="166"/>
      <c r="P307" s="226"/>
      <c r="Q307" s="226"/>
    </row>
    <row r="308" spans="1:17" ht="14.5">
      <c r="A308" s="162">
        <v>441</v>
      </c>
      <c r="B308" s="163">
        <v>441281087</v>
      </c>
      <c r="C308" s="87" t="s">
        <v>612</v>
      </c>
      <c r="D308" s="85">
        <v>281</v>
      </c>
      <c r="E308" s="87" t="s">
        <v>306</v>
      </c>
      <c r="F308" s="87">
        <v>87</v>
      </c>
      <c r="G308" s="87" t="s">
        <v>112</v>
      </c>
      <c r="H308" s="225">
        <v>2</v>
      </c>
      <c r="I308" s="129"/>
      <c r="J308" s="161">
        <v>14904</v>
      </c>
      <c r="K308" s="161">
        <v>5726</v>
      </c>
      <c r="L308" s="161">
        <v>0</v>
      </c>
      <c r="M308" s="161">
        <v>1088</v>
      </c>
      <c r="N308" s="161">
        <v>21718</v>
      </c>
      <c r="O308" s="166"/>
      <c r="P308" s="226"/>
      <c r="Q308" s="226"/>
    </row>
    <row r="309" spans="1:17" ht="14.5">
      <c r="A309" s="162">
        <v>441</v>
      </c>
      <c r="B309" s="163">
        <v>441281137</v>
      </c>
      <c r="C309" s="87" t="s">
        <v>612</v>
      </c>
      <c r="D309" s="85">
        <v>281</v>
      </c>
      <c r="E309" s="87" t="s">
        <v>306</v>
      </c>
      <c r="F309" s="87">
        <v>137</v>
      </c>
      <c r="G309" s="87" t="s">
        <v>162</v>
      </c>
      <c r="H309" s="225">
        <v>3.54</v>
      </c>
      <c r="I309" s="129"/>
      <c r="J309" s="161">
        <v>18148</v>
      </c>
      <c r="K309" s="161">
        <v>0</v>
      </c>
      <c r="L309" s="161">
        <v>0</v>
      </c>
      <c r="M309" s="161">
        <v>1088</v>
      </c>
      <c r="N309" s="161">
        <v>19236</v>
      </c>
      <c r="O309" s="166"/>
      <c r="P309" s="226"/>
      <c r="Q309" s="226"/>
    </row>
    <row r="310" spans="1:17" ht="14.5">
      <c r="A310" s="162">
        <v>441</v>
      </c>
      <c r="B310" s="163">
        <v>441281161</v>
      </c>
      <c r="C310" s="87" t="s">
        <v>612</v>
      </c>
      <c r="D310" s="85">
        <v>281</v>
      </c>
      <c r="E310" s="87" t="s">
        <v>306</v>
      </c>
      <c r="F310" s="87">
        <v>161</v>
      </c>
      <c r="G310" s="87" t="s">
        <v>186</v>
      </c>
      <c r="H310" s="225">
        <v>3.1799999999999997</v>
      </c>
      <c r="I310" s="129"/>
      <c r="J310" s="161">
        <v>13211</v>
      </c>
      <c r="K310" s="161">
        <v>5567</v>
      </c>
      <c r="L310" s="161">
        <v>0</v>
      </c>
      <c r="M310" s="161">
        <v>1088</v>
      </c>
      <c r="N310" s="161">
        <v>19866</v>
      </c>
      <c r="O310" s="166"/>
      <c r="P310" s="226"/>
      <c r="Q310" s="226"/>
    </row>
    <row r="311" spans="1:17" ht="14.5">
      <c r="A311" s="162">
        <v>441</v>
      </c>
      <c r="B311" s="163">
        <v>441281191</v>
      </c>
      <c r="C311" s="87" t="s">
        <v>612</v>
      </c>
      <c r="D311" s="85">
        <v>281</v>
      </c>
      <c r="E311" s="87" t="s">
        <v>306</v>
      </c>
      <c r="F311" s="87">
        <v>191</v>
      </c>
      <c r="G311" s="87" t="s">
        <v>216</v>
      </c>
      <c r="H311" s="225">
        <v>1</v>
      </c>
      <c r="I311" s="129"/>
      <c r="J311" s="161">
        <v>10115</v>
      </c>
      <c r="K311" s="161">
        <v>2919</v>
      </c>
      <c r="L311" s="161">
        <v>0</v>
      </c>
      <c r="M311" s="161">
        <v>1088</v>
      </c>
      <c r="N311" s="161">
        <v>14122</v>
      </c>
      <c r="O311" s="166"/>
      <c r="P311" s="226"/>
      <c r="Q311" s="226"/>
    </row>
    <row r="312" spans="1:17" ht="14.5">
      <c r="A312" s="162">
        <v>441</v>
      </c>
      <c r="B312" s="163">
        <v>441281210</v>
      </c>
      <c r="C312" s="87" t="s">
        <v>612</v>
      </c>
      <c r="D312" s="85">
        <v>281</v>
      </c>
      <c r="E312" s="87" t="s">
        <v>306</v>
      </c>
      <c r="F312" s="87">
        <v>210</v>
      </c>
      <c r="G312" s="87" t="s">
        <v>235</v>
      </c>
      <c r="H312" s="225">
        <v>1</v>
      </c>
      <c r="I312" s="129"/>
      <c r="J312" s="161">
        <v>12602.315463378176</v>
      </c>
      <c r="K312" s="161">
        <v>4177</v>
      </c>
      <c r="L312" s="161">
        <v>0</v>
      </c>
      <c r="M312" s="161">
        <v>1088</v>
      </c>
      <c r="N312" s="161">
        <v>17867.315463378174</v>
      </c>
      <c r="O312" s="166"/>
      <c r="P312" s="226"/>
      <c r="Q312" s="226"/>
    </row>
    <row r="313" spans="1:17" ht="14.5">
      <c r="A313" s="162">
        <v>441</v>
      </c>
      <c r="B313" s="163">
        <v>441281227</v>
      </c>
      <c r="C313" s="87" t="s">
        <v>612</v>
      </c>
      <c r="D313" s="85">
        <v>281</v>
      </c>
      <c r="E313" s="87" t="s">
        <v>306</v>
      </c>
      <c r="F313" s="87">
        <v>227</v>
      </c>
      <c r="G313" s="87" t="s">
        <v>252</v>
      </c>
      <c r="H313" s="225">
        <v>2.9</v>
      </c>
      <c r="I313" s="129"/>
      <c r="J313" s="161">
        <v>14071.793831919813</v>
      </c>
      <c r="K313" s="161">
        <v>3688</v>
      </c>
      <c r="L313" s="161">
        <v>0</v>
      </c>
      <c r="M313" s="161">
        <v>1088</v>
      </c>
      <c r="N313" s="161">
        <v>18847.793831919815</v>
      </c>
      <c r="O313" s="166"/>
      <c r="P313" s="226"/>
      <c r="Q313" s="226"/>
    </row>
    <row r="314" spans="1:17" ht="14.5">
      <c r="A314" s="162">
        <v>441</v>
      </c>
      <c r="B314" s="163">
        <v>441281275</v>
      </c>
      <c r="C314" s="87" t="s">
        <v>612</v>
      </c>
      <c r="D314" s="85">
        <v>281</v>
      </c>
      <c r="E314" s="87" t="s">
        <v>306</v>
      </c>
      <c r="F314" s="87">
        <v>275</v>
      </c>
      <c r="G314" s="87" t="s">
        <v>300</v>
      </c>
      <c r="H314" s="225">
        <v>1.81</v>
      </c>
      <c r="I314" s="129"/>
      <c r="J314" s="161">
        <v>12190.932270833333</v>
      </c>
      <c r="K314" s="161">
        <v>3554</v>
      </c>
      <c r="L314" s="161">
        <v>0</v>
      </c>
      <c r="M314" s="161">
        <v>1088</v>
      </c>
      <c r="N314" s="161">
        <v>16832.932270833335</v>
      </c>
      <c r="O314" s="166"/>
      <c r="P314" s="226"/>
      <c r="Q314" s="226"/>
    </row>
    <row r="315" spans="1:17" ht="14.5">
      <c r="A315" s="162">
        <v>441</v>
      </c>
      <c r="B315" s="163">
        <v>441281281</v>
      </c>
      <c r="C315" s="87" t="s">
        <v>612</v>
      </c>
      <c r="D315" s="85">
        <v>281</v>
      </c>
      <c r="E315" s="87" t="s">
        <v>306</v>
      </c>
      <c r="F315" s="87">
        <v>281</v>
      </c>
      <c r="G315" s="87" t="s">
        <v>306</v>
      </c>
      <c r="H315" s="225">
        <v>1490.8099999999997</v>
      </c>
      <c r="I315" s="129"/>
      <c r="J315" s="161">
        <v>14725</v>
      </c>
      <c r="K315" s="161">
        <v>7</v>
      </c>
      <c r="L315" s="161">
        <v>0</v>
      </c>
      <c r="M315" s="161">
        <v>1088</v>
      </c>
      <c r="N315" s="161">
        <v>15820</v>
      </c>
      <c r="O315" s="166"/>
      <c r="P315" s="226"/>
      <c r="Q315" s="226"/>
    </row>
    <row r="316" spans="1:17" ht="14.5">
      <c r="A316" s="162">
        <v>441</v>
      </c>
      <c r="B316" s="163">
        <v>441281332</v>
      </c>
      <c r="C316" s="87" t="s">
        <v>612</v>
      </c>
      <c r="D316" s="85">
        <v>281</v>
      </c>
      <c r="E316" s="87" t="s">
        <v>306</v>
      </c>
      <c r="F316" s="87">
        <v>332</v>
      </c>
      <c r="G316" s="87" t="s">
        <v>357</v>
      </c>
      <c r="H316" s="225">
        <v>2.4699999999999998</v>
      </c>
      <c r="I316" s="129"/>
      <c r="J316" s="161">
        <v>14533</v>
      </c>
      <c r="K316" s="161">
        <v>1100</v>
      </c>
      <c r="L316" s="161">
        <v>0</v>
      </c>
      <c r="M316" s="161">
        <v>1088</v>
      </c>
      <c r="N316" s="161">
        <v>16721</v>
      </c>
      <c r="O316" s="166"/>
      <c r="P316" s="226"/>
      <c r="Q316" s="226"/>
    </row>
    <row r="317" spans="1:17" ht="14.5">
      <c r="A317" s="162">
        <v>441</v>
      </c>
      <c r="B317" s="163">
        <v>441281672</v>
      </c>
      <c r="C317" s="87" t="s">
        <v>612</v>
      </c>
      <c r="D317" s="85">
        <v>281</v>
      </c>
      <c r="E317" s="87" t="s">
        <v>306</v>
      </c>
      <c r="F317" s="87">
        <v>672</v>
      </c>
      <c r="G317" s="87" t="s">
        <v>400</v>
      </c>
      <c r="H317" s="225">
        <v>5</v>
      </c>
      <c r="I317" s="129"/>
      <c r="J317" s="161">
        <v>13560.675742705571</v>
      </c>
      <c r="K317" s="161">
        <v>4617</v>
      </c>
      <c r="L317" s="161">
        <v>0</v>
      </c>
      <c r="M317" s="161">
        <v>1088</v>
      </c>
      <c r="N317" s="161">
        <v>19265.675742705571</v>
      </c>
      <c r="O317" s="166"/>
      <c r="P317" s="226"/>
      <c r="Q317" s="226"/>
    </row>
    <row r="318" spans="1:17" ht="14.5">
      <c r="A318" s="162">
        <v>441</v>
      </c>
      <c r="B318" s="163">
        <v>441281680</v>
      </c>
      <c r="C318" s="87" t="s">
        <v>612</v>
      </c>
      <c r="D318" s="85">
        <v>281</v>
      </c>
      <c r="E318" s="87" t="s">
        <v>306</v>
      </c>
      <c r="F318" s="87">
        <v>680</v>
      </c>
      <c r="G318" s="87" t="s">
        <v>404</v>
      </c>
      <c r="H318" s="225">
        <v>5.63</v>
      </c>
      <c r="I318" s="129"/>
      <c r="J318" s="161">
        <v>11960</v>
      </c>
      <c r="K318" s="161">
        <v>3740</v>
      </c>
      <c r="L318" s="161">
        <v>0</v>
      </c>
      <c r="M318" s="161">
        <v>1088</v>
      </c>
      <c r="N318" s="161">
        <v>16788</v>
      </c>
      <c r="O318" s="166"/>
      <c r="P318" s="226"/>
      <c r="Q318" s="226"/>
    </row>
    <row r="319" spans="1:17" ht="14.5">
      <c r="A319" s="162">
        <v>444</v>
      </c>
      <c r="B319" s="163">
        <v>444035016</v>
      </c>
      <c r="C319" s="87" t="s">
        <v>518</v>
      </c>
      <c r="D319" s="85">
        <v>35</v>
      </c>
      <c r="E319" s="87" t="s">
        <v>60</v>
      </c>
      <c r="F319" s="87">
        <v>16</v>
      </c>
      <c r="G319" s="87" t="s">
        <v>41</v>
      </c>
      <c r="H319" s="225">
        <v>1</v>
      </c>
      <c r="I319" s="129"/>
      <c r="J319" s="161">
        <v>14319.533367003367</v>
      </c>
      <c r="K319" s="161">
        <v>306</v>
      </c>
      <c r="L319" s="161">
        <v>0</v>
      </c>
      <c r="M319" s="161">
        <v>1088</v>
      </c>
      <c r="N319" s="161">
        <v>15713.533367003367</v>
      </c>
      <c r="O319" s="166"/>
      <c r="P319" s="226"/>
      <c r="Q319" s="226"/>
    </row>
    <row r="320" spans="1:17" ht="14.5">
      <c r="A320" s="162">
        <v>444</v>
      </c>
      <c r="B320" s="163">
        <v>444035035</v>
      </c>
      <c r="C320" s="87" t="s">
        <v>518</v>
      </c>
      <c r="D320" s="85">
        <v>35</v>
      </c>
      <c r="E320" s="87" t="s">
        <v>60</v>
      </c>
      <c r="F320" s="87">
        <v>35</v>
      </c>
      <c r="G320" s="87" t="s">
        <v>60</v>
      </c>
      <c r="H320" s="225">
        <v>748.29000000000008</v>
      </c>
      <c r="I320" s="129"/>
      <c r="J320" s="161">
        <v>15957</v>
      </c>
      <c r="K320" s="161">
        <v>6623</v>
      </c>
      <c r="L320" s="161">
        <v>0</v>
      </c>
      <c r="M320" s="161">
        <v>1088</v>
      </c>
      <c r="N320" s="161">
        <v>23668</v>
      </c>
      <c r="O320" s="166"/>
      <c r="P320" s="226"/>
      <c r="Q320" s="226"/>
    </row>
    <row r="321" spans="1:17" ht="14.5">
      <c r="A321" s="162">
        <v>444</v>
      </c>
      <c r="B321" s="163">
        <v>444035040</v>
      </c>
      <c r="C321" s="87" t="s">
        <v>518</v>
      </c>
      <c r="D321" s="85">
        <v>35</v>
      </c>
      <c r="E321" s="87" t="s">
        <v>60</v>
      </c>
      <c r="F321" s="87">
        <v>40</v>
      </c>
      <c r="G321" s="87" t="s">
        <v>65</v>
      </c>
      <c r="H321" s="225">
        <v>0.56000000000000005</v>
      </c>
      <c r="I321" s="129"/>
      <c r="J321" s="161">
        <v>12954.484033485678</v>
      </c>
      <c r="K321" s="161">
        <v>3094</v>
      </c>
      <c r="L321" s="161">
        <v>0</v>
      </c>
      <c r="M321" s="161">
        <v>1088</v>
      </c>
      <c r="N321" s="161">
        <v>17136.484033485678</v>
      </c>
      <c r="O321" s="166"/>
      <c r="P321" s="226"/>
      <c r="Q321" s="226"/>
    </row>
    <row r="322" spans="1:17" ht="14.5">
      <c r="A322" s="162">
        <v>444</v>
      </c>
      <c r="B322" s="163">
        <v>444035044</v>
      </c>
      <c r="C322" s="87" t="s">
        <v>518</v>
      </c>
      <c r="D322" s="85">
        <v>35</v>
      </c>
      <c r="E322" s="87" t="s">
        <v>60</v>
      </c>
      <c r="F322" s="87">
        <v>44</v>
      </c>
      <c r="G322" s="87" t="s">
        <v>69</v>
      </c>
      <c r="H322" s="225">
        <v>9</v>
      </c>
      <c r="I322" s="129"/>
      <c r="J322" s="161">
        <v>14091</v>
      </c>
      <c r="K322" s="161">
        <v>491</v>
      </c>
      <c r="L322" s="161">
        <v>0</v>
      </c>
      <c r="M322" s="161">
        <v>1088</v>
      </c>
      <c r="N322" s="161">
        <v>15670</v>
      </c>
      <c r="O322" s="166"/>
      <c r="P322" s="226"/>
      <c r="Q322" s="226"/>
    </row>
    <row r="323" spans="1:17" ht="14.5">
      <c r="A323" s="162">
        <v>444</v>
      </c>
      <c r="B323" s="163">
        <v>444035100</v>
      </c>
      <c r="C323" s="87" t="s">
        <v>518</v>
      </c>
      <c r="D323" s="85">
        <v>35</v>
      </c>
      <c r="E323" s="87" t="s">
        <v>60</v>
      </c>
      <c r="F323" s="87">
        <v>100</v>
      </c>
      <c r="G323" s="87" t="s">
        <v>125</v>
      </c>
      <c r="H323" s="225">
        <v>0.88</v>
      </c>
      <c r="I323" s="129"/>
      <c r="J323" s="161">
        <v>14909.916159198412</v>
      </c>
      <c r="K323" s="161">
        <v>4927</v>
      </c>
      <c r="L323" s="161">
        <v>0</v>
      </c>
      <c r="M323" s="161">
        <v>1088</v>
      </c>
      <c r="N323" s="161">
        <v>20924.916159198412</v>
      </c>
      <c r="O323" s="166"/>
      <c r="P323" s="226"/>
      <c r="Q323" s="226"/>
    </row>
    <row r="324" spans="1:17" ht="14.5">
      <c r="A324" s="162">
        <v>444</v>
      </c>
      <c r="B324" s="163">
        <v>444035133</v>
      </c>
      <c r="C324" s="87" t="s">
        <v>518</v>
      </c>
      <c r="D324" s="85">
        <v>35</v>
      </c>
      <c r="E324" s="87" t="s">
        <v>60</v>
      </c>
      <c r="F324" s="87">
        <v>133</v>
      </c>
      <c r="G324" s="87" t="s">
        <v>158</v>
      </c>
      <c r="H324" s="225">
        <v>3</v>
      </c>
      <c r="I324" s="129"/>
      <c r="J324" s="161">
        <v>17839</v>
      </c>
      <c r="K324" s="161">
        <v>2381</v>
      </c>
      <c r="L324" s="161">
        <v>0</v>
      </c>
      <c r="M324" s="161">
        <v>1088</v>
      </c>
      <c r="N324" s="161">
        <v>21308</v>
      </c>
      <c r="O324" s="166"/>
      <c r="P324" s="226"/>
      <c r="Q324" s="226"/>
    </row>
    <row r="325" spans="1:17" ht="14.5">
      <c r="A325" s="162">
        <v>444</v>
      </c>
      <c r="B325" s="163">
        <v>444035155</v>
      </c>
      <c r="C325" s="87" t="s">
        <v>518</v>
      </c>
      <c r="D325" s="85">
        <v>35</v>
      </c>
      <c r="E325" s="87" t="s">
        <v>60</v>
      </c>
      <c r="F325" s="87">
        <v>155</v>
      </c>
      <c r="G325" s="87" t="s">
        <v>180</v>
      </c>
      <c r="H325" s="225">
        <v>0.1</v>
      </c>
      <c r="I325" s="129"/>
      <c r="J325" s="161">
        <v>12280.20609340292</v>
      </c>
      <c r="K325" s="161">
        <v>9792</v>
      </c>
      <c r="L325" s="161">
        <v>0</v>
      </c>
      <c r="M325" s="161">
        <v>1088</v>
      </c>
      <c r="N325" s="161">
        <v>23160.206093402921</v>
      </c>
      <c r="O325" s="166"/>
      <c r="P325" s="226"/>
      <c r="Q325" s="226"/>
    </row>
    <row r="326" spans="1:17" ht="14.5">
      <c r="A326" s="162">
        <v>444</v>
      </c>
      <c r="B326" s="163">
        <v>444035163</v>
      </c>
      <c r="C326" s="87" t="s">
        <v>518</v>
      </c>
      <c r="D326" s="85">
        <v>35</v>
      </c>
      <c r="E326" s="87" t="s">
        <v>60</v>
      </c>
      <c r="F326" s="87">
        <v>163</v>
      </c>
      <c r="G326" s="87" t="s">
        <v>188</v>
      </c>
      <c r="H326" s="225">
        <v>0.28000000000000003</v>
      </c>
      <c r="I326" s="129"/>
      <c r="J326" s="161">
        <v>12440</v>
      </c>
      <c r="K326" s="161">
        <v>82</v>
      </c>
      <c r="L326" s="161">
        <v>0</v>
      </c>
      <c r="M326" s="161">
        <v>1088</v>
      </c>
      <c r="N326" s="161">
        <v>13610</v>
      </c>
      <c r="O326" s="166"/>
      <c r="P326" s="226"/>
      <c r="Q326" s="226"/>
    </row>
    <row r="327" spans="1:17" ht="14.5">
      <c r="A327" s="162">
        <v>444</v>
      </c>
      <c r="B327" s="163">
        <v>444035189</v>
      </c>
      <c r="C327" s="87" t="s">
        <v>518</v>
      </c>
      <c r="D327" s="85">
        <v>35</v>
      </c>
      <c r="E327" s="87" t="s">
        <v>60</v>
      </c>
      <c r="F327" s="87">
        <v>189</v>
      </c>
      <c r="G327" s="87" t="s">
        <v>214</v>
      </c>
      <c r="H327" s="225">
        <v>2.38</v>
      </c>
      <c r="I327" s="129"/>
      <c r="J327" s="161">
        <v>11876.535469617698</v>
      </c>
      <c r="K327" s="161">
        <v>4100</v>
      </c>
      <c r="L327" s="161">
        <v>0</v>
      </c>
      <c r="M327" s="161">
        <v>1088</v>
      </c>
      <c r="N327" s="161">
        <v>17064.535469617698</v>
      </c>
      <c r="O327" s="166"/>
      <c r="P327" s="226"/>
      <c r="Q327" s="226"/>
    </row>
    <row r="328" spans="1:17" ht="14.5">
      <c r="A328" s="162">
        <v>444</v>
      </c>
      <c r="B328" s="163">
        <v>444035212</v>
      </c>
      <c r="C328" s="87" t="s">
        <v>518</v>
      </c>
      <c r="D328" s="85">
        <v>35</v>
      </c>
      <c r="E328" s="87" t="s">
        <v>60</v>
      </c>
      <c r="F328" s="87">
        <v>212</v>
      </c>
      <c r="G328" s="87" t="s">
        <v>237</v>
      </c>
      <c r="H328" s="225">
        <v>1</v>
      </c>
      <c r="I328" s="129"/>
      <c r="J328" s="161">
        <v>17197</v>
      </c>
      <c r="K328" s="161">
        <v>4086</v>
      </c>
      <c r="L328" s="161">
        <v>0</v>
      </c>
      <c r="M328" s="161">
        <v>1088</v>
      </c>
      <c r="N328" s="161">
        <v>22371</v>
      </c>
      <c r="O328" s="166"/>
      <c r="P328" s="226"/>
      <c r="Q328" s="226"/>
    </row>
    <row r="329" spans="1:17" ht="14.5">
      <c r="A329" s="162">
        <v>444</v>
      </c>
      <c r="B329" s="163">
        <v>444035220</v>
      </c>
      <c r="C329" s="87" t="s">
        <v>518</v>
      </c>
      <c r="D329" s="85">
        <v>35</v>
      </c>
      <c r="E329" s="87" t="s">
        <v>60</v>
      </c>
      <c r="F329" s="87">
        <v>220</v>
      </c>
      <c r="G329" s="87" t="s">
        <v>245</v>
      </c>
      <c r="H329" s="225">
        <v>1</v>
      </c>
      <c r="I329" s="129"/>
      <c r="J329" s="161">
        <v>10831</v>
      </c>
      <c r="K329" s="161">
        <v>4093</v>
      </c>
      <c r="L329" s="161">
        <v>0</v>
      </c>
      <c r="M329" s="161">
        <v>1088</v>
      </c>
      <c r="N329" s="161">
        <v>16012</v>
      </c>
      <c r="O329" s="166"/>
      <c r="P329" s="226"/>
      <c r="Q329" s="226"/>
    </row>
    <row r="330" spans="1:17" ht="14.5">
      <c r="A330" s="162">
        <v>444</v>
      </c>
      <c r="B330" s="163">
        <v>444035243</v>
      </c>
      <c r="C330" s="87" t="s">
        <v>518</v>
      </c>
      <c r="D330" s="85">
        <v>35</v>
      </c>
      <c r="E330" s="87" t="s">
        <v>60</v>
      </c>
      <c r="F330" s="87">
        <v>243</v>
      </c>
      <c r="G330" s="87" t="s">
        <v>268</v>
      </c>
      <c r="H330" s="225">
        <v>3</v>
      </c>
      <c r="I330" s="129"/>
      <c r="J330" s="161">
        <v>18459</v>
      </c>
      <c r="K330" s="161">
        <v>2630</v>
      </c>
      <c r="L330" s="161">
        <v>0</v>
      </c>
      <c r="M330" s="161">
        <v>1088</v>
      </c>
      <c r="N330" s="161">
        <v>22177</v>
      </c>
      <c r="O330" s="166"/>
      <c r="P330" s="226"/>
      <c r="Q330" s="226"/>
    </row>
    <row r="331" spans="1:17" ht="14.5">
      <c r="A331" s="162">
        <v>444</v>
      </c>
      <c r="B331" s="163">
        <v>444035244</v>
      </c>
      <c r="C331" s="87" t="s">
        <v>518</v>
      </c>
      <c r="D331" s="85">
        <v>35</v>
      </c>
      <c r="E331" s="87" t="s">
        <v>60</v>
      </c>
      <c r="F331" s="87">
        <v>244</v>
      </c>
      <c r="G331" s="87" t="s">
        <v>269</v>
      </c>
      <c r="H331" s="225">
        <v>8</v>
      </c>
      <c r="I331" s="129"/>
      <c r="J331" s="161">
        <v>17160</v>
      </c>
      <c r="K331" s="161">
        <v>4885</v>
      </c>
      <c r="L331" s="161">
        <v>0</v>
      </c>
      <c r="M331" s="161">
        <v>1088</v>
      </c>
      <c r="N331" s="161">
        <v>23133</v>
      </c>
      <c r="O331" s="166"/>
      <c r="P331" s="226"/>
      <c r="Q331" s="226"/>
    </row>
    <row r="332" spans="1:17" ht="14.5">
      <c r="A332" s="162">
        <v>444</v>
      </c>
      <c r="B332" s="163">
        <v>444035336</v>
      </c>
      <c r="C332" s="87" t="s">
        <v>518</v>
      </c>
      <c r="D332" s="85">
        <v>35</v>
      </c>
      <c r="E332" s="87" t="s">
        <v>60</v>
      </c>
      <c r="F332" s="87">
        <v>336</v>
      </c>
      <c r="G332" s="87" t="s">
        <v>361</v>
      </c>
      <c r="H332" s="225">
        <v>4.0199999999999996</v>
      </c>
      <c r="I332" s="129"/>
      <c r="J332" s="161">
        <v>12312</v>
      </c>
      <c r="K332" s="161">
        <v>1648</v>
      </c>
      <c r="L332" s="161">
        <v>0</v>
      </c>
      <c r="M332" s="161">
        <v>1088</v>
      </c>
      <c r="N332" s="161">
        <v>15048</v>
      </c>
      <c r="O332" s="166"/>
      <c r="P332" s="226"/>
      <c r="Q332" s="226"/>
    </row>
    <row r="333" spans="1:17" ht="14.5">
      <c r="A333" s="162">
        <v>444</v>
      </c>
      <c r="B333" s="163">
        <v>444035625</v>
      </c>
      <c r="C333" s="87" t="s">
        <v>518</v>
      </c>
      <c r="D333" s="85">
        <v>35</v>
      </c>
      <c r="E333" s="87" t="s">
        <v>60</v>
      </c>
      <c r="F333" s="87">
        <v>625</v>
      </c>
      <c r="G333" s="87" t="s">
        <v>388</v>
      </c>
      <c r="H333" s="225">
        <v>1</v>
      </c>
      <c r="I333" s="129"/>
      <c r="J333" s="161">
        <v>18890</v>
      </c>
      <c r="K333" s="161">
        <v>2389</v>
      </c>
      <c r="L333" s="161">
        <v>0</v>
      </c>
      <c r="M333" s="161">
        <v>1088</v>
      </c>
      <c r="N333" s="161">
        <v>22367</v>
      </c>
      <c r="O333" s="166"/>
      <c r="P333" s="226"/>
      <c r="Q333" s="226"/>
    </row>
    <row r="334" spans="1:17" ht="14.5">
      <c r="A334" s="162">
        <v>445</v>
      </c>
      <c r="B334" s="163">
        <v>445348017</v>
      </c>
      <c r="C334" s="87" t="s">
        <v>519</v>
      </c>
      <c r="D334" s="85">
        <v>348</v>
      </c>
      <c r="E334" s="87" t="s">
        <v>373</v>
      </c>
      <c r="F334" s="87">
        <v>17</v>
      </c>
      <c r="G334" s="87" t="s">
        <v>42</v>
      </c>
      <c r="H334" s="225">
        <v>4</v>
      </c>
      <c r="I334" s="129"/>
      <c r="J334" s="161">
        <v>16458</v>
      </c>
      <c r="K334" s="161">
        <v>3653</v>
      </c>
      <c r="L334" s="161">
        <v>0</v>
      </c>
      <c r="M334" s="161">
        <v>1088</v>
      </c>
      <c r="N334" s="161">
        <v>21199</v>
      </c>
      <c r="O334" s="166"/>
      <c r="P334" s="226"/>
      <c r="Q334" s="226"/>
    </row>
    <row r="335" spans="1:17" ht="14.5">
      <c r="A335" s="162">
        <v>445</v>
      </c>
      <c r="B335" s="163">
        <v>445348097</v>
      </c>
      <c r="C335" s="87" t="s">
        <v>519</v>
      </c>
      <c r="D335" s="85">
        <v>348</v>
      </c>
      <c r="E335" s="87" t="s">
        <v>373</v>
      </c>
      <c r="F335" s="87">
        <v>97</v>
      </c>
      <c r="G335" s="87" t="s">
        <v>122</v>
      </c>
      <c r="H335" s="225">
        <v>1.96</v>
      </c>
      <c r="I335" s="129"/>
      <c r="J335" s="161">
        <v>18828</v>
      </c>
      <c r="K335" s="161">
        <v>0</v>
      </c>
      <c r="L335" s="161">
        <v>0</v>
      </c>
      <c r="M335" s="161">
        <v>1088</v>
      </c>
      <c r="N335" s="161">
        <v>19916</v>
      </c>
      <c r="O335" s="166"/>
      <c r="P335" s="226"/>
      <c r="Q335" s="226"/>
    </row>
    <row r="336" spans="1:17" ht="14.5">
      <c r="A336" s="162">
        <v>445</v>
      </c>
      <c r="B336" s="163">
        <v>445348110</v>
      </c>
      <c r="C336" s="87" t="s">
        <v>519</v>
      </c>
      <c r="D336" s="85">
        <v>348</v>
      </c>
      <c r="E336" s="87" t="s">
        <v>373</v>
      </c>
      <c r="F336" s="87">
        <v>110</v>
      </c>
      <c r="G336" s="87" t="s">
        <v>135</v>
      </c>
      <c r="H336" s="225">
        <v>1</v>
      </c>
      <c r="I336" s="129"/>
      <c r="J336" s="161">
        <v>14984</v>
      </c>
      <c r="K336" s="161">
        <v>4688</v>
      </c>
      <c r="L336" s="161">
        <v>0</v>
      </c>
      <c r="M336" s="161">
        <v>1088</v>
      </c>
      <c r="N336" s="161">
        <v>20760</v>
      </c>
      <c r="O336" s="166"/>
      <c r="P336" s="226"/>
      <c r="Q336" s="226"/>
    </row>
    <row r="337" spans="1:17" ht="14.5">
      <c r="A337" s="162">
        <v>445</v>
      </c>
      <c r="B337" s="163">
        <v>445348151</v>
      </c>
      <c r="C337" s="87" t="s">
        <v>519</v>
      </c>
      <c r="D337" s="85">
        <v>348</v>
      </c>
      <c r="E337" s="87" t="s">
        <v>373</v>
      </c>
      <c r="F337" s="87">
        <v>151</v>
      </c>
      <c r="G337" s="87" t="s">
        <v>176</v>
      </c>
      <c r="H337" s="225">
        <v>17.810000000000002</v>
      </c>
      <c r="I337" s="129"/>
      <c r="J337" s="161">
        <v>14536</v>
      </c>
      <c r="K337" s="161">
        <v>1146</v>
      </c>
      <c r="L337" s="161">
        <v>0</v>
      </c>
      <c r="M337" s="161">
        <v>1088</v>
      </c>
      <c r="N337" s="161">
        <v>16770</v>
      </c>
      <c r="O337" s="166"/>
      <c r="P337" s="226"/>
      <c r="Q337" s="226"/>
    </row>
    <row r="338" spans="1:17" ht="14.5">
      <c r="A338" s="162">
        <v>445</v>
      </c>
      <c r="B338" s="163">
        <v>445348153</v>
      </c>
      <c r="C338" s="87" t="s">
        <v>519</v>
      </c>
      <c r="D338" s="85">
        <v>348</v>
      </c>
      <c r="E338" s="87" t="s">
        <v>373</v>
      </c>
      <c r="F338" s="87">
        <v>153</v>
      </c>
      <c r="G338" s="87" t="s">
        <v>178</v>
      </c>
      <c r="H338" s="225">
        <v>3.0700000000000003</v>
      </c>
      <c r="I338" s="129"/>
      <c r="J338" s="161">
        <v>15777</v>
      </c>
      <c r="K338" s="161">
        <v>0</v>
      </c>
      <c r="L338" s="161">
        <v>0</v>
      </c>
      <c r="M338" s="161">
        <v>1088</v>
      </c>
      <c r="N338" s="161">
        <v>16865</v>
      </c>
      <c r="O338" s="166"/>
      <c r="P338" s="226"/>
      <c r="Q338" s="226"/>
    </row>
    <row r="339" spans="1:17" ht="14.5">
      <c r="A339" s="162">
        <v>445</v>
      </c>
      <c r="B339" s="163">
        <v>445348170</v>
      </c>
      <c r="C339" s="87" t="s">
        <v>519</v>
      </c>
      <c r="D339" s="85">
        <v>348</v>
      </c>
      <c r="E339" s="87" t="s">
        <v>373</v>
      </c>
      <c r="F339" s="87">
        <v>170</v>
      </c>
      <c r="G339" s="87" t="s">
        <v>195</v>
      </c>
      <c r="H339" s="225">
        <v>1</v>
      </c>
      <c r="I339" s="129"/>
      <c r="J339" s="161">
        <v>10115</v>
      </c>
      <c r="K339" s="161">
        <v>1519</v>
      </c>
      <c r="L339" s="161">
        <v>0</v>
      </c>
      <c r="M339" s="161">
        <v>1088</v>
      </c>
      <c r="N339" s="161">
        <v>12722</v>
      </c>
      <c r="O339" s="166"/>
      <c r="P339" s="226"/>
      <c r="Q339" s="226"/>
    </row>
    <row r="340" spans="1:17" ht="14.5">
      <c r="A340" s="162">
        <v>445</v>
      </c>
      <c r="B340" s="163">
        <v>445348186</v>
      </c>
      <c r="C340" s="87" t="s">
        <v>519</v>
      </c>
      <c r="D340" s="85">
        <v>348</v>
      </c>
      <c r="E340" s="87" t="s">
        <v>373</v>
      </c>
      <c r="F340" s="87">
        <v>186</v>
      </c>
      <c r="G340" s="87" t="s">
        <v>211</v>
      </c>
      <c r="H340" s="225">
        <v>8.4600000000000009</v>
      </c>
      <c r="I340" s="129"/>
      <c r="J340" s="161">
        <v>14368</v>
      </c>
      <c r="K340" s="161">
        <v>5180</v>
      </c>
      <c r="L340" s="161">
        <v>0</v>
      </c>
      <c r="M340" s="161">
        <v>1088</v>
      </c>
      <c r="N340" s="161">
        <v>20636</v>
      </c>
      <c r="O340" s="166"/>
      <c r="P340" s="226"/>
      <c r="Q340" s="226"/>
    </row>
    <row r="341" spans="1:17" ht="14.5">
      <c r="A341" s="162">
        <v>445</v>
      </c>
      <c r="B341" s="163">
        <v>445348214</v>
      </c>
      <c r="C341" s="87" t="s">
        <v>519</v>
      </c>
      <c r="D341" s="85">
        <v>348</v>
      </c>
      <c r="E341" s="87" t="s">
        <v>373</v>
      </c>
      <c r="F341" s="87">
        <v>214</v>
      </c>
      <c r="G341" s="87" t="s">
        <v>239</v>
      </c>
      <c r="H341" s="225">
        <v>0.28000000000000003</v>
      </c>
      <c r="I341" s="129"/>
      <c r="J341" s="161">
        <v>15073</v>
      </c>
      <c r="K341" s="161">
        <v>2427</v>
      </c>
      <c r="L341" s="161">
        <v>0</v>
      </c>
      <c r="M341" s="161">
        <v>1088</v>
      </c>
      <c r="N341" s="161">
        <v>18588</v>
      </c>
      <c r="O341" s="166"/>
      <c r="P341" s="226"/>
      <c r="Q341" s="226"/>
    </row>
    <row r="342" spans="1:17" ht="14.5">
      <c r="A342" s="162">
        <v>445</v>
      </c>
      <c r="B342" s="163">
        <v>445348226</v>
      </c>
      <c r="C342" s="87" t="s">
        <v>519</v>
      </c>
      <c r="D342" s="85">
        <v>348</v>
      </c>
      <c r="E342" s="87" t="s">
        <v>373</v>
      </c>
      <c r="F342" s="87">
        <v>226</v>
      </c>
      <c r="G342" s="87" t="s">
        <v>251</v>
      </c>
      <c r="H342" s="225">
        <v>27.970000000000002</v>
      </c>
      <c r="I342" s="129"/>
      <c r="J342" s="161">
        <v>13090</v>
      </c>
      <c r="K342" s="161">
        <v>1213</v>
      </c>
      <c r="L342" s="161">
        <v>0</v>
      </c>
      <c r="M342" s="161">
        <v>1088</v>
      </c>
      <c r="N342" s="161">
        <v>15391</v>
      </c>
      <c r="O342" s="166"/>
      <c r="P342" s="226"/>
      <c r="Q342" s="226"/>
    </row>
    <row r="343" spans="1:17" ht="14.5">
      <c r="A343" s="162">
        <v>445</v>
      </c>
      <c r="B343" s="163">
        <v>445348227</v>
      </c>
      <c r="C343" s="87" t="s">
        <v>519</v>
      </c>
      <c r="D343" s="85">
        <v>348</v>
      </c>
      <c r="E343" s="87" t="s">
        <v>373</v>
      </c>
      <c r="F343" s="87">
        <v>227</v>
      </c>
      <c r="G343" s="87" t="s">
        <v>252</v>
      </c>
      <c r="H343" s="225">
        <v>0.5</v>
      </c>
      <c r="I343" s="129"/>
      <c r="J343" s="161">
        <v>14071.793831919813</v>
      </c>
      <c r="K343" s="161">
        <v>3688</v>
      </c>
      <c r="L343" s="161">
        <v>0</v>
      </c>
      <c r="M343" s="161">
        <v>1088</v>
      </c>
      <c r="N343" s="161">
        <v>18847.793831919815</v>
      </c>
      <c r="O343" s="166"/>
      <c r="P343" s="226"/>
      <c r="Q343" s="226"/>
    </row>
    <row r="344" spans="1:17" ht="14.5">
      <c r="A344" s="162">
        <v>445</v>
      </c>
      <c r="B344" s="163">
        <v>445348271</v>
      </c>
      <c r="C344" s="87" t="s">
        <v>519</v>
      </c>
      <c r="D344" s="85">
        <v>348</v>
      </c>
      <c r="E344" s="87" t="s">
        <v>373</v>
      </c>
      <c r="F344" s="87">
        <v>271</v>
      </c>
      <c r="G344" s="87" t="s">
        <v>296</v>
      </c>
      <c r="H344" s="225">
        <v>4.1399999999999997</v>
      </c>
      <c r="I344" s="129"/>
      <c r="J344" s="161">
        <v>13362</v>
      </c>
      <c r="K344" s="161">
        <v>3840</v>
      </c>
      <c r="L344" s="161">
        <v>0</v>
      </c>
      <c r="M344" s="161">
        <v>1088</v>
      </c>
      <c r="N344" s="161">
        <v>18290</v>
      </c>
      <c r="O344" s="166"/>
      <c r="P344" s="226"/>
      <c r="Q344" s="226"/>
    </row>
    <row r="345" spans="1:17" ht="14.5">
      <c r="A345" s="162">
        <v>445</v>
      </c>
      <c r="B345" s="163">
        <v>445348277</v>
      </c>
      <c r="C345" s="87" t="s">
        <v>519</v>
      </c>
      <c r="D345" s="85">
        <v>348</v>
      </c>
      <c r="E345" s="87" t="s">
        <v>373</v>
      </c>
      <c r="F345" s="87">
        <v>277</v>
      </c>
      <c r="G345" s="87" t="s">
        <v>302</v>
      </c>
      <c r="H345" s="225">
        <v>1.05</v>
      </c>
      <c r="I345" s="129"/>
      <c r="J345" s="161">
        <v>16591</v>
      </c>
      <c r="K345" s="161">
        <v>56</v>
      </c>
      <c r="L345" s="161">
        <v>0</v>
      </c>
      <c r="M345" s="161">
        <v>1088</v>
      </c>
      <c r="N345" s="161">
        <v>17735</v>
      </c>
      <c r="O345" s="166"/>
      <c r="P345" s="226"/>
      <c r="Q345" s="226"/>
    </row>
    <row r="346" spans="1:17" ht="14.5">
      <c r="A346" s="162">
        <v>445</v>
      </c>
      <c r="B346" s="163">
        <v>445348290</v>
      </c>
      <c r="C346" s="87" t="s">
        <v>519</v>
      </c>
      <c r="D346" s="85">
        <v>348</v>
      </c>
      <c r="E346" s="87" t="s">
        <v>373</v>
      </c>
      <c r="F346" s="87">
        <v>290</v>
      </c>
      <c r="G346" s="87" t="s">
        <v>315</v>
      </c>
      <c r="H346" s="225">
        <v>1</v>
      </c>
      <c r="I346" s="129"/>
      <c r="J346" s="161">
        <v>14056</v>
      </c>
      <c r="K346" s="161">
        <v>6118</v>
      </c>
      <c r="L346" s="161">
        <v>0</v>
      </c>
      <c r="M346" s="161">
        <v>1088</v>
      </c>
      <c r="N346" s="161">
        <v>21262</v>
      </c>
      <c r="O346" s="166"/>
      <c r="P346" s="226"/>
      <c r="Q346" s="226"/>
    </row>
    <row r="347" spans="1:17" ht="14.5">
      <c r="A347" s="162">
        <v>445</v>
      </c>
      <c r="B347" s="163">
        <v>445348316</v>
      </c>
      <c r="C347" s="87" t="s">
        <v>519</v>
      </c>
      <c r="D347" s="85">
        <v>348</v>
      </c>
      <c r="E347" s="87" t="s">
        <v>373</v>
      </c>
      <c r="F347" s="87">
        <v>316</v>
      </c>
      <c r="G347" s="87" t="s">
        <v>341</v>
      </c>
      <c r="H347" s="225">
        <v>12.16</v>
      </c>
      <c r="I347" s="129"/>
      <c r="J347" s="161">
        <v>15648</v>
      </c>
      <c r="K347" s="161">
        <v>1246</v>
      </c>
      <c r="L347" s="161">
        <v>0</v>
      </c>
      <c r="M347" s="161">
        <v>1088</v>
      </c>
      <c r="N347" s="161">
        <v>17982</v>
      </c>
      <c r="O347" s="166"/>
      <c r="P347" s="226"/>
      <c r="Q347" s="226"/>
    </row>
    <row r="348" spans="1:17" ht="14.5">
      <c r="A348" s="162">
        <v>445</v>
      </c>
      <c r="B348" s="163">
        <v>445348321</v>
      </c>
      <c r="C348" s="87" t="s">
        <v>519</v>
      </c>
      <c r="D348" s="85">
        <v>348</v>
      </c>
      <c r="E348" s="87" t="s">
        <v>373</v>
      </c>
      <c r="F348" s="87">
        <v>321</v>
      </c>
      <c r="G348" s="87" t="s">
        <v>346</v>
      </c>
      <c r="H348" s="225">
        <v>0.46</v>
      </c>
      <c r="I348" s="129"/>
      <c r="J348" s="161">
        <v>11778.204869655894</v>
      </c>
      <c r="K348" s="161">
        <v>5957</v>
      </c>
      <c r="L348" s="161">
        <v>0</v>
      </c>
      <c r="M348" s="161">
        <v>1088</v>
      </c>
      <c r="N348" s="161">
        <v>18823.204869655892</v>
      </c>
      <c r="O348" s="166"/>
      <c r="P348" s="226"/>
      <c r="Q348" s="226"/>
    </row>
    <row r="349" spans="1:17" ht="14.5">
      <c r="A349" s="162">
        <v>445</v>
      </c>
      <c r="B349" s="163">
        <v>445348322</v>
      </c>
      <c r="C349" s="87" t="s">
        <v>519</v>
      </c>
      <c r="D349" s="85">
        <v>348</v>
      </c>
      <c r="E349" s="87" t="s">
        <v>373</v>
      </c>
      <c r="F349" s="87">
        <v>322</v>
      </c>
      <c r="G349" s="87" t="s">
        <v>347</v>
      </c>
      <c r="H349" s="225">
        <v>1.06</v>
      </c>
      <c r="I349" s="129"/>
      <c r="J349" s="161">
        <v>16825</v>
      </c>
      <c r="K349" s="161">
        <v>8101</v>
      </c>
      <c r="L349" s="161">
        <v>0</v>
      </c>
      <c r="M349" s="161">
        <v>1088</v>
      </c>
      <c r="N349" s="161">
        <v>26014</v>
      </c>
      <c r="O349" s="166"/>
      <c r="P349" s="226"/>
      <c r="Q349" s="226"/>
    </row>
    <row r="350" spans="1:17" ht="14.5">
      <c r="A350" s="162">
        <v>445</v>
      </c>
      <c r="B350" s="163">
        <v>445348348</v>
      </c>
      <c r="C350" s="87" t="s">
        <v>519</v>
      </c>
      <c r="D350" s="85">
        <v>348</v>
      </c>
      <c r="E350" s="87" t="s">
        <v>373</v>
      </c>
      <c r="F350" s="87">
        <v>348</v>
      </c>
      <c r="G350" s="87" t="s">
        <v>373</v>
      </c>
      <c r="H350" s="225">
        <v>1296.5600000000015</v>
      </c>
      <c r="I350" s="129"/>
      <c r="J350" s="161">
        <v>14848</v>
      </c>
      <c r="K350" s="161">
        <v>0</v>
      </c>
      <c r="L350" s="161">
        <v>1030.4729437897192</v>
      </c>
      <c r="M350" s="161">
        <v>1088</v>
      </c>
      <c r="N350" s="161">
        <v>16966.472943789719</v>
      </c>
      <c r="O350" s="166"/>
      <c r="P350" s="226"/>
      <c r="Q350" s="226"/>
    </row>
    <row r="351" spans="1:17" ht="14.5">
      <c r="A351" s="162">
        <v>445</v>
      </c>
      <c r="B351" s="163">
        <v>445348620</v>
      </c>
      <c r="C351" s="87" t="s">
        <v>519</v>
      </c>
      <c r="D351" s="85">
        <v>348</v>
      </c>
      <c r="E351" s="87" t="s">
        <v>373</v>
      </c>
      <c r="F351" s="87">
        <v>620</v>
      </c>
      <c r="G351" s="87" t="s">
        <v>386</v>
      </c>
      <c r="H351" s="225">
        <v>1</v>
      </c>
      <c r="I351" s="129"/>
      <c r="J351" s="161">
        <v>10115</v>
      </c>
      <c r="K351" s="161">
        <v>5261</v>
      </c>
      <c r="L351" s="161">
        <v>0</v>
      </c>
      <c r="M351" s="161">
        <v>1088</v>
      </c>
      <c r="N351" s="161">
        <v>16464</v>
      </c>
      <c r="O351" s="166"/>
      <c r="P351" s="226"/>
      <c r="Q351" s="226"/>
    </row>
    <row r="352" spans="1:17" ht="14.5">
      <c r="A352" s="162">
        <v>445</v>
      </c>
      <c r="B352" s="163">
        <v>445348658</v>
      </c>
      <c r="C352" s="87" t="s">
        <v>519</v>
      </c>
      <c r="D352" s="85">
        <v>348</v>
      </c>
      <c r="E352" s="87" t="s">
        <v>373</v>
      </c>
      <c r="F352" s="87">
        <v>658</v>
      </c>
      <c r="G352" s="87" t="s">
        <v>395</v>
      </c>
      <c r="H352" s="225">
        <v>5.5</v>
      </c>
      <c r="I352" s="129"/>
      <c r="J352" s="161">
        <v>15752</v>
      </c>
      <c r="K352" s="161">
        <v>2572</v>
      </c>
      <c r="L352" s="161">
        <v>0</v>
      </c>
      <c r="M352" s="161">
        <v>1088</v>
      </c>
      <c r="N352" s="161">
        <v>19412</v>
      </c>
      <c r="O352" s="166"/>
      <c r="P352" s="226"/>
      <c r="Q352" s="226"/>
    </row>
    <row r="353" spans="1:17" ht="14.5">
      <c r="A353" s="162">
        <v>445</v>
      </c>
      <c r="B353" s="163">
        <v>445348753</v>
      </c>
      <c r="C353" s="87" t="s">
        <v>519</v>
      </c>
      <c r="D353" s="85">
        <v>348</v>
      </c>
      <c r="E353" s="87" t="s">
        <v>373</v>
      </c>
      <c r="F353" s="87">
        <v>753</v>
      </c>
      <c r="G353" s="87" t="s">
        <v>424</v>
      </c>
      <c r="H353" s="225">
        <v>3.96</v>
      </c>
      <c r="I353" s="129"/>
      <c r="J353" s="161">
        <v>10477</v>
      </c>
      <c r="K353" s="161">
        <v>2913</v>
      </c>
      <c r="L353" s="161">
        <v>0</v>
      </c>
      <c r="M353" s="161">
        <v>1088</v>
      </c>
      <c r="N353" s="161">
        <v>14478</v>
      </c>
      <c r="O353" s="166"/>
      <c r="P353" s="226"/>
      <c r="Q353" s="226"/>
    </row>
    <row r="354" spans="1:17" ht="14.5">
      <c r="A354" s="162">
        <v>445</v>
      </c>
      <c r="B354" s="163">
        <v>445348767</v>
      </c>
      <c r="C354" s="87" t="s">
        <v>519</v>
      </c>
      <c r="D354" s="85">
        <v>348</v>
      </c>
      <c r="E354" s="87" t="s">
        <v>373</v>
      </c>
      <c r="F354" s="87">
        <v>767</v>
      </c>
      <c r="G354" s="87" t="s">
        <v>430</v>
      </c>
      <c r="H354" s="225">
        <v>3.08</v>
      </c>
      <c r="I354" s="129"/>
      <c r="J354" s="161">
        <v>11611</v>
      </c>
      <c r="K354" s="161">
        <v>1342</v>
      </c>
      <c r="L354" s="161">
        <v>0</v>
      </c>
      <c r="M354" s="161">
        <v>1088</v>
      </c>
      <c r="N354" s="161">
        <v>14041</v>
      </c>
      <c r="O354" s="166"/>
      <c r="P354" s="226"/>
      <c r="Q354" s="226"/>
    </row>
    <row r="355" spans="1:17" ht="14.5">
      <c r="A355" s="162">
        <v>445</v>
      </c>
      <c r="B355" s="163">
        <v>445348775</v>
      </c>
      <c r="C355" s="87" t="s">
        <v>519</v>
      </c>
      <c r="D355" s="85">
        <v>348</v>
      </c>
      <c r="E355" s="87" t="s">
        <v>373</v>
      </c>
      <c r="F355" s="87">
        <v>775</v>
      </c>
      <c r="G355" s="87" t="s">
        <v>434</v>
      </c>
      <c r="H355" s="225">
        <v>19.810000000000002</v>
      </c>
      <c r="I355" s="129"/>
      <c r="J355" s="161">
        <v>11126</v>
      </c>
      <c r="K355" s="161">
        <v>2592</v>
      </c>
      <c r="L355" s="161">
        <v>0</v>
      </c>
      <c r="M355" s="161">
        <v>1088</v>
      </c>
      <c r="N355" s="161">
        <v>14806</v>
      </c>
      <c r="O355" s="166"/>
      <c r="P355" s="226"/>
      <c r="Q355" s="226"/>
    </row>
    <row r="356" spans="1:17" ht="14.5">
      <c r="A356" s="162">
        <v>446</v>
      </c>
      <c r="B356" s="163">
        <v>446099001</v>
      </c>
      <c r="C356" s="87" t="s">
        <v>520</v>
      </c>
      <c r="D356" s="85">
        <v>99</v>
      </c>
      <c r="E356" s="87" t="s">
        <v>124</v>
      </c>
      <c r="F356" s="87">
        <v>1</v>
      </c>
      <c r="G356" s="87" t="s">
        <v>26</v>
      </c>
      <c r="H356" s="225">
        <v>1</v>
      </c>
      <c r="I356" s="129"/>
      <c r="J356" s="161">
        <v>15606</v>
      </c>
      <c r="K356" s="161">
        <v>1565</v>
      </c>
      <c r="L356" s="161">
        <v>0</v>
      </c>
      <c r="M356" s="161">
        <v>1088</v>
      </c>
      <c r="N356" s="161">
        <v>18259</v>
      </c>
      <c r="O356" s="166"/>
      <c r="P356" s="226"/>
      <c r="Q356" s="226"/>
    </row>
    <row r="357" spans="1:17" ht="14.5">
      <c r="A357" s="162">
        <v>446</v>
      </c>
      <c r="B357" s="163">
        <v>446099016</v>
      </c>
      <c r="C357" s="87" t="s">
        <v>520</v>
      </c>
      <c r="D357" s="85">
        <v>99</v>
      </c>
      <c r="E357" s="87" t="s">
        <v>124</v>
      </c>
      <c r="F357" s="87">
        <v>16</v>
      </c>
      <c r="G357" s="87" t="s">
        <v>41</v>
      </c>
      <c r="H357" s="225">
        <v>248.79999999999998</v>
      </c>
      <c r="I357" s="129"/>
      <c r="J357" s="161">
        <v>12750</v>
      </c>
      <c r="K357" s="161">
        <v>273</v>
      </c>
      <c r="L357" s="161">
        <v>0</v>
      </c>
      <c r="M357" s="161">
        <v>1088</v>
      </c>
      <c r="N357" s="161">
        <v>14111</v>
      </c>
      <c r="O357" s="166"/>
      <c r="P357" s="226"/>
      <c r="Q357" s="226"/>
    </row>
    <row r="358" spans="1:17" ht="14.5">
      <c r="A358" s="162">
        <v>446</v>
      </c>
      <c r="B358" s="163">
        <v>446099018</v>
      </c>
      <c r="C358" s="87" t="s">
        <v>520</v>
      </c>
      <c r="D358" s="85">
        <v>99</v>
      </c>
      <c r="E358" s="87" t="s">
        <v>124</v>
      </c>
      <c r="F358" s="87">
        <v>18</v>
      </c>
      <c r="G358" s="87" t="s">
        <v>43</v>
      </c>
      <c r="H358" s="225">
        <v>7.93</v>
      </c>
      <c r="I358" s="129"/>
      <c r="J358" s="161">
        <v>13741</v>
      </c>
      <c r="K358" s="161">
        <v>6652</v>
      </c>
      <c r="L358" s="161">
        <v>0</v>
      </c>
      <c r="M358" s="161">
        <v>1088</v>
      </c>
      <c r="N358" s="161">
        <v>21481</v>
      </c>
      <c r="O358" s="166"/>
      <c r="P358" s="226"/>
      <c r="Q358" s="226"/>
    </row>
    <row r="359" spans="1:17" ht="14.5">
      <c r="A359" s="162">
        <v>446</v>
      </c>
      <c r="B359" s="163">
        <v>446099025</v>
      </c>
      <c r="C359" s="87" t="s">
        <v>520</v>
      </c>
      <c r="D359" s="85">
        <v>99</v>
      </c>
      <c r="E359" s="87" t="s">
        <v>124</v>
      </c>
      <c r="F359" s="87">
        <v>25</v>
      </c>
      <c r="G359" s="87" t="s">
        <v>50</v>
      </c>
      <c r="H359" s="225">
        <v>5</v>
      </c>
      <c r="I359" s="129"/>
      <c r="J359" s="161">
        <v>12518.995083410566</v>
      </c>
      <c r="K359" s="161">
        <v>5322</v>
      </c>
      <c r="L359" s="161">
        <v>0</v>
      </c>
      <c r="M359" s="161">
        <v>1088</v>
      </c>
      <c r="N359" s="161">
        <v>18928.995083410566</v>
      </c>
      <c r="O359" s="166"/>
      <c r="P359" s="226"/>
      <c r="Q359" s="226"/>
    </row>
    <row r="360" spans="1:17" ht="14.5">
      <c r="A360" s="162">
        <v>446</v>
      </c>
      <c r="B360" s="163">
        <v>446099035</v>
      </c>
      <c r="C360" s="87" t="s">
        <v>520</v>
      </c>
      <c r="D360" s="85">
        <v>99</v>
      </c>
      <c r="E360" s="87" t="s">
        <v>124</v>
      </c>
      <c r="F360" s="87">
        <v>35</v>
      </c>
      <c r="G360" s="87" t="s">
        <v>60</v>
      </c>
      <c r="H360" s="225">
        <v>1</v>
      </c>
      <c r="I360" s="129"/>
      <c r="J360" s="161">
        <v>19673</v>
      </c>
      <c r="K360" s="161">
        <v>8165</v>
      </c>
      <c r="L360" s="161">
        <v>0</v>
      </c>
      <c r="M360" s="161">
        <v>1088</v>
      </c>
      <c r="N360" s="161">
        <v>28926</v>
      </c>
      <c r="O360" s="166"/>
      <c r="P360" s="226"/>
      <c r="Q360" s="226"/>
    </row>
    <row r="361" spans="1:17" ht="14.5">
      <c r="A361" s="162">
        <v>446</v>
      </c>
      <c r="B361" s="163">
        <v>446099040</v>
      </c>
      <c r="C361" s="87" t="s">
        <v>520</v>
      </c>
      <c r="D361" s="85">
        <v>99</v>
      </c>
      <c r="E361" s="87" t="s">
        <v>124</v>
      </c>
      <c r="F361" s="87">
        <v>40</v>
      </c>
      <c r="G361" s="87" t="s">
        <v>65</v>
      </c>
      <c r="H361" s="225">
        <v>0.84</v>
      </c>
      <c r="I361" s="129"/>
      <c r="J361" s="161">
        <v>16015</v>
      </c>
      <c r="K361" s="161">
        <v>3825</v>
      </c>
      <c r="L361" s="161">
        <v>0</v>
      </c>
      <c r="M361" s="161">
        <v>1088</v>
      </c>
      <c r="N361" s="161">
        <v>20928</v>
      </c>
      <c r="O361" s="166"/>
      <c r="P361" s="226"/>
      <c r="Q361" s="226"/>
    </row>
    <row r="362" spans="1:17" ht="14.5">
      <c r="A362" s="162">
        <v>446</v>
      </c>
      <c r="B362" s="163">
        <v>446099044</v>
      </c>
      <c r="C362" s="87" t="s">
        <v>520</v>
      </c>
      <c r="D362" s="85">
        <v>99</v>
      </c>
      <c r="E362" s="87" t="s">
        <v>124</v>
      </c>
      <c r="F362" s="87">
        <v>44</v>
      </c>
      <c r="G362" s="87" t="s">
        <v>69</v>
      </c>
      <c r="H362" s="225">
        <v>647.75999999999988</v>
      </c>
      <c r="I362" s="129"/>
      <c r="J362" s="161">
        <v>15088</v>
      </c>
      <c r="K362" s="161">
        <v>526</v>
      </c>
      <c r="L362" s="161">
        <v>0</v>
      </c>
      <c r="M362" s="161">
        <v>1088</v>
      </c>
      <c r="N362" s="161">
        <v>16702</v>
      </c>
      <c r="O362" s="166"/>
      <c r="P362" s="226"/>
      <c r="Q362" s="226"/>
    </row>
    <row r="363" spans="1:17" ht="14.5">
      <c r="A363" s="162">
        <v>446</v>
      </c>
      <c r="B363" s="163">
        <v>446099050</v>
      </c>
      <c r="C363" s="87" t="s">
        <v>520</v>
      </c>
      <c r="D363" s="85">
        <v>99</v>
      </c>
      <c r="E363" s="87" t="s">
        <v>124</v>
      </c>
      <c r="F363" s="87">
        <v>50</v>
      </c>
      <c r="G363" s="87" t="s">
        <v>75</v>
      </c>
      <c r="H363" s="225">
        <v>8</v>
      </c>
      <c r="I363" s="129"/>
      <c r="J363" s="161">
        <v>15154</v>
      </c>
      <c r="K363" s="161">
        <v>6912</v>
      </c>
      <c r="L363" s="161">
        <v>0</v>
      </c>
      <c r="M363" s="161">
        <v>1088</v>
      </c>
      <c r="N363" s="161">
        <v>23154</v>
      </c>
      <c r="O363" s="166"/>
      <c r="P363" s="226"/>
      <c r="Q363" s="226"/>
    </row>
    <row r="364" spans="1:17" ht="14.5">
      <c r="A364" s="162">
        <v>446</v>
      </c>
      <c r="B364" s="163">
        <v>446099073</v>
      </c>
      <c r="C364" s="87" t="s">
        <v>520</v>
      </c>
      <c r="D364" s="85">
        <v>99</v>
      </c>
      <c r="E364" s="87" t="s">
        <v>124</v>
      </c>
      <c r="F364" s="87">
        <v>73</v>
      </c>
      <c r="G364" s="87" t="s">
        <v>98</v>
      </c>
      <c r="H364" s="225">
        <v>3</v>
      </c>
      <c r="I364" s="129"/>
      <c r="J364" s="161">
        <v>15588</v>
      </c>
      <c r="K364" s="161">
        <v>11452</v>
      </c>
      <c r="L364" s="161">
        <v>0</v>
      </c>
      <c r="M364" s="161">
        <v>1088</v>
      </c>
      <c r="N364" s="161">
        <v>28128</v>
      </c>
      <c r="O364" s="166"/>
      <c r="P364" s="226"/>
      <c r="Q364" s="226"/>
    </row>
    <row r="365" spans="1:17" ht="14.5">
      <c r="A365" s="162">
        <v>446</v>
      </c>
      <c r="B365" s="163">
        <v>446099083</v>
      </c>
      <c r="C365" s="87" t="s">
        <v>520</v>
      </c>
      <c r="D365" s="85">
        <v>99</v>
      </c>
      <c r="E365" s="87" t="s">
        <v>124</v>
      </c>
      <c r="F365" s="87">
        <v>83</v>
      </c>
      <c r="G365" s="87" t="s">
        <v>108</v>
      </c>
      <c r="H365" s="225">
        <v>1</v>
      </c>
      <c r="I365" s="129"/>
      <c r="J365" s="161">
        <v>12223</v>
      </c>
      <c r="K365" s="161">
        <v>1977</v>
      </c>
      <c r="L365" s="161">
        <v>0</v>
      </c>
      <c r="M365" s="161">
        <v>1088</v>
      </c>
      <c r="N365" s="161">
        <v>15288</v>
      </c>
      <c r="O365" s="166"/>
      <c r="P365" s="226"/>
      <c r="Q365" s="226"/>
    </row>
    <row r="366" spans="1:17" ht="14.5">
      <c r="A366" s="162">
        <v>446</v>
      </c>
      <c r="B366" s="163">
        <v>446099088</v>
      </c>
      <c r="C366" s="87" t="s">
        <v>520</v>
      </c>
      <c r="D366" s="85">
        <v>99</v>
      </c>
      <c r="E366" s="87" t="s">
        <v>124</v>
      </c>
      <c r="F366" s="87">
        <v>88</v>
      </c>
      <c r="G366" s="87" t="s">
        <v>113</v>
      </c>
      <c r="H366" s="225">
        <v>18.59</v>
      </c>
      <c r="I366" s="129"/>
      <c r="J366" s="161">
        <v>12978</v>
      </c>
      <c r="K366" s="161">
        <v>4189</v>
      </c>
      <c r="L366" s="161">
        <v>0</v>
      </c>
      <c r="M366" s="161">
        <v>1088</v>
      </c>
      <c r="N366" s="161">
        <v>18255</v>
      </c>
      <c r="O366" s="166"/>
      <c r="P366" s="226"/>
      <c r="Q366" s="226"/>
    </row>
    <row r="367" spans="1:17" ht="14.5">
      <c r="A367" s="162">
        <v>446</v>
      </c>
      <c r="B367" s="163">
        <v>446099095</v>
      </c>
      <c r="C367" s="87" t="s">
        <v>520</v>
      </c>
      <c r="D367" s="85">
        <v>99</v>
      </c>
      <c r="E367" s="87" t="s">
        <v>124</v>
      </c>
      <c r="F367" s="87">
        <v>95</v>
      </c>
      <c r="G367" s="87" t="s">
        <v>120</v>
      </c>
      <c r="H367" s="225">
        <v>3</v>
      </c>
      <c r="I367" s="129"/>
      <c r="J367" s="161">
        <v>12223</v>
      </c>
      <c r="K367" s="161">
        <v>33</v>
      </c>
      <c r="L367" s="161">
        <v>0</v>
      </c>
      <c r="M367" s="161">
        <v>1088</v>
      </c>
      <c r="N367" s="161">
        <v>13344</v>
      </c>
      <c r="O367" s="166"/>
      <c r="P367" s="226"/>
      <c r="Q367" s="226"/>
    </row>
    <row r="368" spans="1:17" ht="14.5">
      <c r="A368" s="162">
        <v>446</v>
      </c>
      <c r="B368" s="163">
        <v>446099099</v>
      </c>
      <c r="C368" s="87" t="s">
        <v>520</v>
      </c>
      <c r="D368" s="85">
        <v>99</v>
      </c>
      <c r="E368" s="87" t="s">
        <v>124</v>
      </c>
      <c r="F368" s="87">
        <v>99</v>
      </c>
      <c r="G368" s="87" t="s">
        <v>124</v>
      </c>
      <c r="H368" s="225">
        <v>93.84</v>
      </c>
      <c r="I368" s="129"/>
      <c r="J368" s="161">
        <v>13115</v>
      </c>
      <c r="K368" s="161">
        <v>6464</v>
      </c>
      <c r="L368" s="161">
        <v>0</v>
      </c>
      <c r="M368" s="161">
        <v>1088</v>
      </c>
      <c r="N368" s="161">
        <v>20667</v>
      </c>
      <c r="O368" s="166"/>
      <c r="P368" s="226"/>
      <c r="Q368" s="226"/>
    </row>
    <row r="369" spans="1:17" ht="14.5">
      <c r="A369" s="162">
        <v>446</v>
      </c>
      <c r="B369" s="163">
        <v>446099101</v>
      </c>
      <c r="C369" s="87" t="s">
        <v>520</v>
      </c>
      <c r="D369" s="85">
        <v>99</v>
      </c>
      <c r="E369" s="87" t="s">
        <v>124</v>
      </c>
      <c r="F369" s="87">
        <v>101</v>
      </c>
      <c r="G369" s="87" t="s">
        <v>126</v>
      </c>
      <c r="H369" s="225">
        <v>1</v>
      </c>
      <c r="I369" s="129"/>
      <c r="J369" s="161">
        <v>16659</v>
      </c>
      <c r="K369" s="161">
        <v>5273</v>
      </c>
      <c r="L369" s="161">
        <v>0</v>
      </c>
      <c r="M369" s="161">
        <v>1088</v>
      </c>
      <c r="N369" s="161">
        <v>23020</v>
      </c>
      <c r="O369" s="166"/>
      <c r="P369" s="226"/>
      <c r="Q369" s="226"/>
    </row>
    <row r="370" spans="1:17" ht="14.5">
      <c r="A370" s="162">
        <v>446</v>
      </c>
      <c r="B370" s="163">
        <v>446099133</v>
      </c>
      <c r="C370" s="87" t="s">
        <v>520</v>
      </c>
      <c r="D370" s="85">
        <v>99</v>
      </c>
      <c r="E370" s="87" t="s">
        <v>124</v>
      </c>
      <c r="F370" s="87">
        <v>133</v>
      </c>
      <c r="G370" s="87" t="s">
        <v>158</v>
      </c>
      <c r="H370" s="225">
        <v>4</v>
      </c>
      <c r="I370" s="129"/>
      <c r="J370" s="161">
        <v>16946</v>
      </c>
      <c r="K370" s="161">
        <v>2262</v>
      </c>
      <c r="L370" s="161">
        <v>0</v>
      </c>
      <c r="M370" s="161">
        <v>1088</v>
      </c>
      <c r="N370" s="161">
        <v>20296</v>
      </c>
      <c r="O370" s="166"/>
      <c r="P370" s="226"/>
      <c r="Q370" s="226"/>
    </row>
    <row r="371" spans="1:17" ht="14.5">
      <c r="A371" s="162">
        <v>446</v>
      </c>
      <c r="B371" s="163">
        <v>446099167</v>
      </c>
      <c r="C371" s="87" t="s">
        <v>520</v>
      </c>
      <c r="D371" s="85">
        <v>99</v>
      </c>
      <c r="E371" s="87" t="s">
        <v>124</v>
      </c>
      <c r="F371" s="87">
        <v>167</v>
      </c>
      <c r="G371" s="87" t="s">
        <v>192</v>
      </c>
      <c r="H371" s="225">
        <v>47.410000000000004</v>
      </c>
      <c r="I371" s="129"/>
      <c r="J371" s="161">
        <v>13359</v>
      </c>
      <c r="K371" s="161">
        <v>6413</v>
      </c>
      <c r="L371" s="161">
        <v>0</v>
      </c>
      <c r="M371" s="161">
        <v>1088</v>
      </c>
      <c r="N371" s="161">
        <v>20860</v>
      </c>
      <c r="O371" s="166"/>
      <c r="P371" s="226"/>
      <c r="Q371" s="226"/>
    </row>
    <row r="372" spans="1:17" ht="14.5">
      <c r="A372" s="162">
        <v>446</v>
      </c>
      <c r="B372" s="163">
        <v>446099175</v>
      </c>
      <c r="C372" s="87" t="s">
        <v>520</v>
      </c>
      <c r="D372" s="85">
        <v>99</v>
      </c>
      <c r="E372" s="87" t="s">
        <v>124</v>
      </c>
      <c r="F372" s="87">
        <v>175</v>
      </c>
      <c r="G372" s="87" t="s">
        <v>200</v>
      </c>
      <c r="H372" s="225">
        <v>2</v>
      </c>
      <c r="I372" s="129"/>
      <c r="J372" s="161">
        <v>11569.15140764924</v>
      </c>
      <c r="K372" s="161">
        <v>6432</v>
      </c>
      <c r="L372" s="161">
        <v>0</v>
      </c>
      <c r="M372" s="161">
        <v>1088</v>
      </c>
      <c r="N372" s="161">
        <v>19089.151407649239</v>
      </c>
      <c r="O372" s="166"/>
      <c r="P372" s="226"/>
      <c r="Q372" s="226"/>
    </row>
    <row r="373" spans="1:17" ht="14.5">
      <c r="A373" s="162">
        <v>446</v>
      </c>
      <c r="B373" s="163">
        <v>446099182</v>
      </c>
      <c r="C373" s="87" t="s">
        <v>520</v>
      </c>
      <c r="D373" s="85">
        <v>99</v>
      </c>
      <c r="E373" s="87" t="s">
        <v>124</v>
      </c>
      <c r="F373" s="87">
        <v>182</v>
      </c>
      <c r="G373" s="87" t="s">
        <v>207</v>
      </c>
      <c r="H373" s="225">
        <v>5</v>
      </c>
      <c r="I373" s="129"/>
      <c r="J373" s="161">
        <v>13138</v>
      </c>
      <c r="K373" s="161">
        <v>2563</v>
      </c>
      <c r="L373" s="161">
        <v>0</v>
      </c>
      <c r="M373" s="161">
        <v>1088</v>
      </c>
      <c r="N373" s="161">
        <v>16789</v>
      </c>
      <c r="O373" s="166"/>
      <c r="P373" s="226"/>
      <c r="Q373" s="226"/>
    </row>
    <row r="374" spans="1:17" ht="14.5">
      <c r="A374" s="162">
        <v>446</v>
      </c>
      <c r="B374" s="163">
        <v>446099185</v>
      </c>
      <c r="C374" s="87" t="s">
        <v>520</v>
      </c>
      <c r="D374" s="85">
        <v>99</v>
      </c>
      <c r="E374" s="87" t="s">
        <v>124</v>
      </c>
      <c r="F374" s="87">
        <v>185</v>
      </c>
      <c r="G374" s="87" t="s">
        <v>210</v>
      </c>
      <c r="H374" s="225">
        <v>2</v>
      </c>
      <c r="I374" s="129"/>
      <c r="J374" s="161">
        <v>14714.48574326034</v>
      </c>
      <c r="K374" s="161">
        <v>1874</v>
      </c>
      <c r="L374" s="161">
        <v>0</v>
      </c>
      <c r="M374" s="161">
        <v>1088</v>
      </c>
      <c r="N374" s="161">
        <v>17676.485743260338</v>
      </c>
      <c r="O374" s="166"/>
      <c r="P374" s="226"/>
      <c r="Q374" s="226"/>
    </row>
    <row r="375" spans="1:17" ht="14.5">
      <c r="A375" s="162">
        <v>446</v>
      </c>
      <c r="B375" s="163">
        <v>446099187</v>
      </c>
      <c r="C375" s="87" t="s">
        <v>520</v>
      </c>
      <c r="D375" s="85">
        <v>99</v>
      </c>
      <c r="E375" s="87" t="s">
        <v>124</v>
      </c>
      <c r="F375" s="87">
        <v>187</v>
      </c>
      <c r="G375" s="87" t="s">
        <v>212</v>
      </c>
      <c r="H375" s="225">
        <v>3</v>
      </c>
      <c r="I375" s="129"/>
      <c r="J375" s="161">
        <v>17770</v>
      </c>
      <c r="K375" s="161">
        <v>11405</v>
      </c>
      <c r="L375" s="161">
        <v>0</v>
      </c>
      <c r="M375" s="161">
        <v>1088</v>
      </c>
      <c r="N375" s="161">
        <v>30263</v>
      </c>
      <c r="O375" s="166"/>
      <c r="P375" s="226"/>
      <c r="Q375" s="226"/>
    </row>
    <row r="376" spans="1:17" ht="14.5">
      <c r="A376" s="162">
        <v>446</v>
      </c>
      <c r="B376" s="163">
        <v>446099208</v>
      </c>
      <c r="C376" s="87" t="s">
        <v>520</v>
      </c>
      <c r="D376" s="85">
        <v>99</v>
      </c>
      <c r="E376" s="87" t="s">
        <v>124</v>
      </c>
      <c r="F376" s="87">
        <v>208</v>
      </c>
      <c r="G376" s="87" t="s">
        <v>233</v>
      </c>
      <c r="H376" s="225">
        <v>4</v>
      </c>
      <c r="I376" s="129"/>
      <c r="J376" s="161">
        <v>13506</v>
      </c>
      <c r="K376" s="161">
        <v>5940</v>
      </c>
      <c r="L376" s="161">
        <v>0</v>
      </c>
      <c r="M376" s="161">
        <v>1088</v>
      </c>
      <c r="N376" s="161">
        <v>20534</v>
      </c>
      <c r="O376" s="166"/>
      <c r="P376" s="226"/>
      <c r="Q376" s="226"/>
    </row>
    <row r="377" spans="1:17" ht="14.5">
      <c r="A377" s="162">
        <v>446</v>
      </c>
      <c r="B377" s="163">
        <v>446099212</v>
      </c>
      <c r="C377" s="87" t="s">
        <v>520</v>
      </c>
      <c r="D377" s="85">
        <v>99</v>
      </c>
      <c r="E377" s="87" t="s">
        <v>124</v>
      </c>
      <c r="F377" s="87">
        <v>212</v>
      </c>
      <c r="G377" s="87" t="s">
        <v>237</v>
      </c>
      <c r="H377" s="225">
        <v>119.63999999999999</v>
      </c>
      <c r="I377" s="129"/>
      <c r="J377" s="161">
        <v>12456</v>
      </c>
      <c r="K377" s="161">
        <v>2960</v>
      </c>
      <c r="L377" s="161">
        <v>0</v>
      </c>
      <c r="M377" s="161">
        <v>1088</v>
      </c>
      <c r="N377" s="161">
        <v>16504</v>
      </c>
      <c r="O377" s="166"/>
      <c r="P377" s="226"/>
      <c r="Q377" s="226"/>
    </row>
    <row r="378" spans="1:17" ht="14.5">
      <c r="A378" s="162">
        <v>446</v>
      </c>
      <c r="B378" s="163">
        <v>446099214</v>
      </c>
      <c r="C378" s="87" t="s">
        <v>520</v>
      </c>
      <c r="D378" s="85">
        <v>99</v>
      </c>
      <c r="E378" s="87" t="s">
        <v>124</v>
      </c>
      <c r="F378" s="87">
        <v>214</v>
      </c>
      <c r="G378" s="87" t="s">
        <v>239</v>
      </c>
      <c r="H378" s="225">
        <v>1</v>
      </c>
      <c r="I378" s="129"/>
      <c r="J378" s="161">
        <v>13045.171249999999</v>
      </c>
      <c r="K378" s="161">
        <v>2101</v>
      </c>
      <c r="L378" s="161">
        <v>0</v>
      </c>
      <c r="M378" s="161">
        <v>1088</v>
      </c>
      <c r="N378" s="161">
        <v>16234.171249999999</v>
      </c>
      <c r="O378" s="166"/>
      <c r="P378" s="226"/>
      <c r="Q378" s="226"/>
    </row>
    <row r="379" spans="1:17" ht="14.5">
      <c r="A379" s="162">
        <v>446</v>
      </c>
      <c r="B379" s="163">
        <v>446099218</v>
      </c>
      <c r="C379" s="87" t="s">
        <v>520</v>
      </c>
      <c r="D379" s="85">
        <v>99</v>
      </c>
      <c r="E379" s="87" t="s">
        <v>124</v>
      </c>
      <c r="F379" s="87">
        <v>218</v>
      </c>
      <c r="G379" s="87" t="s">
        <v>243</v>
      </c>
      <c r="H379" s="225">
        <v>61.24</v>
      </c>
      <c r="I379" s="129"/>
      <c r="J379" s="161">
        <v>12265</v>
      </c>
      <c r="K379" s="161">
        <v>5328</v>
      </c>
      <c r="L379" s="161">
        <v>0</v>
      </c>
      <c r="M379" s="161">
        <v>1088</v>
      </c>
      <c r="N379" s="161">
        <v>18681</v>
      </c>
      <c r="O379" s="166"/>
      <c r="P379" s="226"/>
      <c r="Q379" s="226"/>
    </row>
    <row r="380" spans="1:17" ht="14.5">
      <c r="A380" s="162">
        <v>446</v>
      </c>
      <c r="B380" s="163">
        <v>446099220</v>
      </c>
      <c r="C380" s="87" t="s">
        <v>520</v>
      </c>
      <c r="D380" s="85">
        <v>99</v>
      </c>
      <c r="E380" s="87" t="s">
        <v>124</v>
      </c>
      <c r="F380" s="87">
        <v>220</v>
      </c>
      <c r="G380" s="87" t="s">
        <v>245</v>
      </c>
      <c r="H380" s="225">
        <v>38.479999999999997</v>
      </c>
      <c r="I380" s="129"/>
      <c r="J380" s="161">
        <v>13547</v>
      </c>
      <c r="K380" s="161">
        <v>5119</v>
      </c>
      <c r="L380" s="161">
        <v>0</v>
      </c>
      <c r="M380" s="161">
        <v>1088</v>
      </c>
      <c r="N380" s="161">
        <v>19754</v>
      </c>
      <c r="O380" s="166"/>
      <c r="P380" s="226"/>
      <c r="Q380" s="226"/>
    </row>
    <row r="381" spans="1:17" ht="14.5">
      <c r="A381" s="162">
        <v>446</v>
      </c>
      <c r="B381" s="163">
        <v>446099238</v>
      </c>
      <c r="C381" s="87" t="s">
        <v>520</v>
      </c>
      <c r="D381" s="85">
        <v>99</v>
      </c>
      <c r="E381" s="87" t="s">
        <v>124</v>
      </c>
      <c r="F381" s="87">
        <v>238</v>
      </c>
      <c r="G381" s="87" t="s">
        <v>263</v>
      </c>
      <c r="H381" s="225">
        <v>21.1</v>
      </c>
      <c r="I381" s="129"/>
      <c r="J381" s="161">
        <v>12572</v>
      </c>
      <c r="K381" s="161">
        <v>4010</v>
      </c>
      <c r="L381" s="161">
        <v>0</v>
      </c>
      <c r="M381" s="161">
        <v>1088</v>
      </c>
      <c r="N381" s="161">
        <v>17670</v>
      </c>
      <c r="O381" s="166"/>
      <c r="P381" s="226"/>
      <c r="Q381" s="226"/>
    </row>
    <row r="382" spans="1:17" ht="14.5">
      <c r="A382" s="162">
        <v>446</v>
      </c>
      <c r="B382" s="163">
        <v>446099244</v>
      </c>
      <c r="C382" s="87" t="s">
        <v>520</v>
      </c>
      <c r="D382" s="85">
        <v>99</v>
      </c>
      <c r="E382" s="87" t="s">
        <v>124</v>
      </c>
      <c r="F382" s="87">
        <v>244</v>
      </c>
      <c r="G382" s="87" t="s">
        <v>269</v>
      </c>
      <c r="H382" s="225">
        <v>20</v>
      </c>
      <c r="I382" s="129"/>
      <c r="J382" s="161">
        <v>12433</v>
      </c>
      <c r="K382" s="161">
        <v>3539</v>
      </c>
      <c r="L382" s="161">
        <v>0</v>
      </c>
      <c r="M382" s="161">
        <v>1088</v>
      </c>
      <c r="N382" s="161">
        <v>17060</v>
      </c>
      <c r="O382" s="166"/>
      <c r="P382" s="226"/>
      <c r="Q382" s="226"/>
    </row>
    <row r="383" spans="1:17" ht="14.5">
      <c r="A383" s="162">
        <v>446</v>
      </c>
      <c r="B383" s="163">
        <v>446099266</v>
      </c>
      <c r="C383" s="87" t="s">
        <v>520</v>
      </c>
      <c r="D383" s="85">
        <v>99</v>
      </c>
      <c r="E383" s="87" t="s">
        <v>124</v>
      </c>
      <c r="F383" s="87">
        <v>266</v>
      </c>
      <c r="G383" s="87" t="s">
        <v>291</v>
      </c>
      <c r="H383" s="225">
        <v>10.1</v>
      </c>
      <c r="I383" s="129"/>
      <c r="J383" s="161">
        <v>12150</v>
      </c>
      <c r="K383" s="161">
        <v>5836</v>
      </c>
      <c r="L383" s="161">
        <v>0</v>
      </c>
      <c r="M383" s="161">
        <v>1088</v>
      </c>
      <c r="N383" s="161">
        <v>19074</v>
      </c>
      <c r="O383" s="166"/>
      <c r="P383" s="226"/>
      <c r="Q383" s="226"/>
    </row>
    <row r="384" spans="1:17" ht="14.5">
      <c r="A384" s="162">
        <v>446</v>
      </c>
      <c r="B384" s="163">
        <v>446099285</v>
      </c>
      <c r="C384" s="87" t="s">
        <v>520</v>
      </c>
      <c r="D384" s="85">
        <v>99</v>
      </c>
      <c r="E384" s="87" t="s">
        <v>124</v>
      </c>
      <c r="F384" s="87">
        <v>285</v>
      </c>
      <c r="G384" s="87" t="s">
        <v>310</v>
      </c>
      <c r="H384" s="225">
        <v>90.08</v>
      </c>
      <c r="I384" s="129"/>
      <c r="J384" s="161">
        <v>13311</v>
      </c>
      <c r="K384" s="161">
        <v>3208</v>
      </c>
      <c r="L384" s="161">
        <v>0</v>
      </c>
      <c r="M384" s="161">
        <v>1088</v>
      </c>
      <c r="N384" s="161">
        <v>17607</v>
      </c>
      <c r="O384" s="166"/>
      <c r="P384" s="226"/>
      <c r="Q384" s="226"/>
    </row>
    <row r="385" spans="1:17" ht="14.5">
      <c r="A385" s="162">
        <v>446</v>
      </c>
      <c r="B385" s="163">
        <v>446099293</v>
      </c>
      <c r="C385" s="87" t="s">
        <v>520</v>
      </c>
      <c r="D385" s="85">
        <v>99</v>
      </c>
      <c r="E385" s="87" t="s">
        <v>124</v>
      </c>
      <c r="F385" s="87">
        <v>293</v>
      </c>
      <c r="G385" s="87" t="s">
        <v>318</v>
      </c>
      <c r="H385" s="225">
        <v>32.6</v>
      </c>
      <c r="I385" s="129"/>
      <c r="J385" s="161">
        <v>16323</v>
      </c>
      <c r="K385" s="161">
        <v>441</v>
      </c>
      <c r="L385" s="161">
        <v>0</v>
      </c>
      <c r="M385" s="161">
        <v>1088</v>
      </c>
      <c r="N385" s="161">
        <v>17852</v>
      </c>
      <c r="O385" s="166"/>
      <c r="P385" s="226"/>
      <c r="Q385" s="226"/>
    </row>
    <row r="386" spans="1:17" ht="14.5">
      <c r="A386" s="162">
        <v>446</v>
      </c>
      <c r="B386" s="163">
        <v>446099307</v>
      </c>
      <c r="C386" s="87" t="s">
        <v>520</v>
      </c>
      <c r="D386" s="85">
        <v>99</v>
      </c>
      <c r="E386" s="87" t="s">
        <v>124</v>
      </c>
      <c r="F386" s="87">
        <v>307</v>
      </c>
      <c r="G386" s="87" t="s">
        <v>332</v>
      </c>
      <c r="H386" s="225">
        <v>14</v>
      </c>
      <c r="I386" s="129"/>
      <c r="J386" s="161">
        <v>13840</v>
      </c>
      <c r="K386" s="161">
        <v>5789</v>
      </c>
      <c r="L386" s="161">
        <v>0</v>
      </c>
      <c r="M386" s="161">
        <v>1088</v>
      </c>
      <c r="N386" s="161">
        <v>20717</v>
      </c>
      <c r="O386" s="166"/>
      <c r="P386" s="226"/>
      <c r="Q386" s="226"/>
    </row>
    <row r="387" spans="1:17" ht="14.5">
      <c r="A387" s="162">
        <v>446</v>
      </c>
      <c r="B387" s="163">
        <v>446099323</v>
      </c>
      <c r="C387" s="87" t="s">
        <v>520</v>
      </c>
      <c r="D387" s="85">
        <v>99</v>
      </c>
      <c r="E387" s="87" t="s">
        <v>124</v>
      </c>
      <c r="F387" s="87">
        <v>323</v>
      </c>
      <c r="G387" s="87" t="s">
        <v>348</v>
      </c>
      <c r="H387" s="225">
        <v>6</v>
      </c>
      <c r="I387" s="129"/>
      <c r="J387" s="161">
        <v>11187</v>
      </c>
      <c r="K387" s="161">
        <v>3367</v>
      </c>
      <c r="L387" s="161">
        <v>0</v>
      </c>
      <c r="M387" s="161">
        <v>1088</v>
      </c>
      <c r="N387" s="161">
        <v>15642</v>
      </c>
      <c r="O387" s="166"/>
      <c r="P387" s="226"/>
      <c r="Q387" s="226"/>
    </row>
    <row r="388" spans="1:17" ht="14.5">
      <c r="A388" s="162">
        <v>446</v>
      </c>
      <c r="B388" s="163">
        <v>446099350</v>
      </c>
      <c r="C388" s="87" t="s">
        <v>520</v>
      </c>
      <c r="D388" s="85">
        <v>99</v>
      </c>
      <c r="E388" s="87" t="s">
        <v>124</v>
      </c>
      <c r="F388" s="87">
        <v>350</v>
      </c>
      <c r="G388" s="87" t="s">
        <v>375</v>
      </c>
      <c r="H388" s="225">
        <v>6.18</v>
      </c>
      <c r="I388" s="129"/>
      <c r="J388" s="161">
        <v>12922</v>
      </c>
      <c r="K388" s="161">
        <v>9227</v>
      </c>
      <c r="L388" s="161">
        <v>0</v>
      </c>
      <c r="M388" s="161">
        <v>1088</v>
      </c>
      <c r="N388" s="161">
        <v>23237</v>
      </c>
      <c r="O388" s="166"/>
      <c r="P388" s="226"/>
      <c r="Q388" s="226"/>
    </row>
    <row r="389" spans="1:17" ht="14.5">
      <c r="A389" s="162">
        <v>446</v>
      </c>
      <c r="B389" s="163">
        <v>446099625</v>
      </c>
      <c r="C389" s="87" t="s">
        <v>520</v>
      </c>
      <c r="D389" s="85">
        <v>99</v>
      </c>
      <c r="E389" s="87" t="s">
        <v>124</v>
      </c>
      <c r="F389" s="87">
        <v>625</v>
      </c>
      <c r="G389" s="87" t="s">
        <v>388</v>
      </c>
      <c r="H389" s="225">
        <v>13</v>
      </c>
      <c r="I389" s="129"/>
      <c r="J389" s="161">
        <v>14881</v>
      </c>
      <c r="K389" s="161">
        <v>1882</v>
      </c>
      <c r="L389" s="161">
        <v>0</v>
      </c>
      <c r="M389" s="161">
        <v>1088</v>
      </c>
      <c r="N389" s="161">
        <v>17851</v>
      </c>
      <c r="O389" s="166"/>
      <c r="P389" s="226"/>
      <c r="Q389" s="226"/>
    </row>
    <row r="390" spans="1:17" ht="14.5">
      <c r="A390" s="162">
        <v>446</v>
      </c>
      <c r="B390" s="163">
        <v>446099665</v>
      </c>
      <c r="C390" s="87" t="s">
        <v>520</v>
      </c>
      <c r="D390" s="85">
        <v>99</v>
      </c>
      <c r="E390" s="87" t="s">
        <v>124</v>
      </c>
      <c r="F390" s="87">
        <v>665</v>
      </c>
      <c r="G390" s="87" t="s">
        <v>398</v>
      </c>
      <c r="H390" s="225">
        <v>2</v>
      </c>
      <c r="I390" s="129"/>
      <c r="J390" s="161">
        <v>13573</v>
      </c>
      <c r="K390" s="161">
        <v>1666</v>
      </c>
      <c r="L390" s="161">
        <v>0</v>
      </c>
      <c r="M390" s="161">
        <v>1088</v>
      </c>
      <c r="N390" s="161">
        <v>16327</v>
      </c>
      <c r="O390" s="166"/>
      <c r="P390" s="226"/>
      <c r="Q390" s="226"/>
    </row>
    <row r="391" spans="1:17" ht="14.5">
      <c r="A391" s="162">
        <v>446</v>
      </c>
      <c r="B391" s="163">
        <v>446099690</v>
      </c>
      <c r="C391" s="87" t="s">
        <v>520</v>
      </c>
      <c r="D391" s="85">
        <v>99</v>
      </c>
      <c r="E391" s="87" t="s">
        <v>124</v>
      </c>
      <c r="F391" s="87">
        <v>690</v>
      </c>
      <c r="G391" s="87" t="s">
        <v>407</v>
      </c>
      <c r="H391" s="225">
        <v>10.08</v>
      </c>
      <c r="I391" s="129"/>
      <c r="J391" s="161">
        <v>12780</v>
      </c>
      <c r="K391" s="161">
        <v>6087</v>
      </c>
      <c r="L391" s="161">
        <v>0</v>
      </c>
      <c r="M391" s="161">
        <v>1088</v>
      </c>
      <c r="N391" s="161">
        <v>19955</v>
      </c>
      <c r="O391" s="166"/>
      <c r="P391" s="226"/>
      <c r="Q391" s="226"/>
    </row>
    <row r="392" spans="1:17" ht="14.5">
      <c r="A392" s="162">
        <v>446</v>
      </c>
      <c r="B392" s="163">
        <v>446099763</v>
      </c>
      <c r="C392" s="87" t="s">
        <v>520</v>
      </c>
      <c r="D392" s="85">
        <v>99</v>
      </c>
      <c r="E392" s="87" t="s">
        <v>124</v>
      </c>
      <c r="F392" s="87">
        <v>763</v>
      </c>
      <c r="G392" s="87" t="s">
        <v>427</v>
      </c>
      <c r="H392" s="225">
        <v>1</v>
      </c>
      <c r="I392" s="129"/>
      <c r="J392" s="161">
        <v>16890</v>
      </c>
      <c r="K392" s="161">
        <v>3995</v>
      </c>
      <c r="L392" s="161">
        <v>0</v>
      </c>
      <c r="M392" s="161">
        <v>1088</v>
      </c>
      <c r="N392" s="161">
        <v>21973</v>
      </c>
      <c r="O392" s="166"/>
      <c r="P392" s="226"/>
      <c r="Q392" s="226"/>
    </row>
    <row r="393" spans="1:17" ht="14.5">
      <c r="A393" s="162">
        <v>446</v>
      </c>
      <c r="B393" s="163">
        <v>446099780</v>
      </c>
      <c r="C393" s="87" t="s">
        <v>520</v>
      </c>
      <c r="D393" s="85">
        <v>99</v>
      </c>
      <c r="E393" s="87" t="s">
        <v>124</v>
      </c>
      <c r="F393" s="87">
        <v>780</v>
      </c>
      <c r="G393" s="87" t="s">
        <v>436</v>
      </c>
      <c r="H393" s="225">
        <v>2</v>
      </c>
      <c r="I393" s="129"/>
      <c r="J393" s="161">
        <v>12399.629317257408</v>
      </c>
      <c r="K393" s="161">
        <v>3070</v>
      </c>
      <c r="L393" s="161">
        <v>0</v>
      </c>
      <c r="M393" s="161">
        <v>1088</v>
      </c>
      <c r="N393" s="161">
        <v>16557.629317257408</v>
      </c>
      <c r="O393" s="166"/>
      <c r="P393" s="226"/>
      <c r="Q393" s="226"/>
    </row>
    <row r="394" spans="1:17" ht="14.5">
      <c r="A394" s="162">
        <v>447</v>
      </c>
      <c r="B394" s="163">
        <v>447101025</v>
      </c>
      <c r="C394" s="87" t="s">
        <v>521</v>
      </c>
      <c r="D394" s="85">
        <v>101</v>
      </c>
      <c r="E394" s="87" t="s">
        <v>126</v>
      </c>
      <c r="F394" s="87">
        <v>25</v>
      </c>
      <c r="G394" s="87" t="s">
        <v>50</v>
      </c>
      <c r="H394" s="225">
        <v>169.09</v>
      </c>
      <c r="I394" s="129"/>
      <c r="J394" s="161">
        <v>12001</v>
      </c>
      <c r="K394" s="161">
        <v>5102</v>
      </c>
      <c r="L394" s="161">
        <v>0</v>
      </c>
      <c r="M394" s="161">
        <v>1088</v>
      </c>
      <c r="N394" s="161">
        <v>18191</v>
      </c>
      <c r="O394" s="166"/>
      <c r="P394" s="226"/>
      <c r="Q394" s="226"/>
    </row>
    <row r="395" spans="1:17" ht="14.5">
      <c r="A395" s="162">
        <v>447</v>
      </c>
      <c r="B395" s="163">
        <v>447101050</v>
      </c>
      <c r="C395" s="87" t="s">
        <v>521</v>
      </c>
      <c r="D395" s="85">
        <v>101</v>
      </c>
      <c r="E395" s="87" t="s">
        <v>126</v>
      </c>
      <c r="F395" s="87">
        <v>50</v>
      </c>
      <c r="G395" s="87" t="s">
        <v>75</v>
      </c>
      <c r="H395" s="225">
        <v>1</v>
      </c>
      <c r="I395" s="129"/>
      <c r="J395" s="161">
        <v>10187</v>
      </c>
      <c r="K395" s="161">
        <v>4646</v>
      </c>
      <c r="L395" s="161">
        <v>0</v>
      </c>
      <c r="M395" s="161">
        <v>1088</v>
      </c>
      <c r="N395" s="161">
        <v>15921</v>
      </c>
      <c r="O395" s="166"/>
      <c r="P395" s="226"/>
      <c r="Q395" s="226"/>
    </row>
    <row r="396" spans="1:17" ht="14.5">
      <c r="A396" s="162">
        <v>447</v>
      </c>
      <c r="B396" s="163">
        <v>447101100</v>
      </c>
      <c r="C396" s="87" t="s">
        <v>521</v>
      </c>
      <c r="D396" s="85">
        <v>101</v>
      </c>
      <c r="E396" s="87" t="s">
        <v>126</v>
      </c>
      <c r="F396" s="87">
        <v>100</v>
      </c>
      <c r="G396" s="87" t="s">
        <v>125</v>
      </c>
      <c r="H396" s="225">
        <v>2.5</v>
      </c>
      <c r="I396" s="129"/>
      <c r="J396" s="161">
        <v>16706</v>
      </c>
      <c r="K396" s="161">
        <v>5520</v>
      </c>
      <c r="L396" s="161">
        <v>0</v>
      </c>
      <c r="M396" s="161">
        <v>1088</v>
      </c>
      <c r="N396" s="161">
        <v>23314</v>
      </c>
      <c r="O396" s="166"/>
      <c r="P396" s="226"/>
      <c r="Q396" s="226"/>
    </row>
    <row r="397" spans="1:17" ht="14.5">
      <c r="A397" s="162">
        <v>447</v>
      </c>
      <c r="B397" s="163">
        <v>447101101</v>
      </c>
      <c r="C397" s="87" t="s">
        <v>521</v>
      </c>
      <c r="D397" s="85">
        <v>101</v>
      </c>
      <c r="E397" s="87" t="s">
        <v>126</v>
      </c>
      <c r="F397" s="87">
        <v>101</v>
      </c>
      <c r="G397" s="87" t="s">
        <v>126</v>
      </c>
      <c r="H397" s="225">
        <v>345.70000000000005</v>
      </c>
      <c r="I397" s="129"/>
      <c r="J397" s="161">
        <v>11116</v>
      </c>
      <c r="K397" s="161">
        <v>3518</v>
      </c>
      <c r="L397" s="161">
        <v>0</v>
      </c>
      <c r="M397" s="161">
        <v>1088</v>
      </c>
      <c r="N397" s="161">
        <v>15722</v>
      </c>
      <c r="O397" s="166"/>
      <c r="P397" s="226"/>
      <c r="Q397" s="226"/>
    </row>
    <row r="398" spans="1:17" ht="14.5">
      <c r="A398" s="162">
        <v>447</v>
      </c>
      <c r="B398" s="163">
        <v>447101136</v>
      </c>
      <c r="C398" s="87" t="s">
        <v>521</v>
      </c>
      <c r="D398" s="85">
        <v>101</v>
      </c>
      <c r="E398" s="87" t="s">
        <v>126</v>
      </c>
      <c r="F398" s="87">
        <v>136</v>
      </c>
      <c r="G398" s="87" t="s">
        <v>161</v>
      </c>
      <c r="H398" s="225">
        <v>6</v>
      </c>
      <c r="I398" s="129"/>
      <c r="J398" s="161">
        <v>11029</v>
      </c>
      <c r="K398" s="161">
        <v>3524</v>
      </c>
      <c r="L398" s="161">
        <v>0</v>
      </c>
      <c r="M398" s="161">
        <v>1088</v>
      </c>
      <c r="N398" s="161">
        <v>15641</v>
      </c>
      <c r="O398" s="166"/>
      <c r="P398" s="226"/>
      <c r="Q398" s="226"/>
    </row>
    <row r="399" spans="1:17" ht="14.5">
      <c r="A399" s="162">
        <v>447</v>
      </c>
      <c r="B399" s="163">
        <v>447101138</v>
      </c>
      <c r="C399" s="87" t="s">
        <v>521</v>
      </c>
      <c r="D399" s="85">
        <v>101</v>
      </c>
      <c r="E399" s="87" t="s">
        <v>126</v>
      </c>
      <c r="F399" s="87">
        <v>138</v>
      </c>
      <c r="G399" s="87" t="s">
        <v>163</v>
      </c>
      <c r="H399" s="225">
        <v>3.02</v>
      </c>
      <c r="I399" s="129"/>
      <c r="J399" s="161">
        <v>12749</v>
      </c>
      <c r="K399" s="161">
        <v>6079</v>
      </c>
      <c r="L399" s="161">
        <v>0</v>
      </c>
      <c r="M399" s="161">
        <v>1088</v>
      </c>
      <c r="N399" s="161">
        <v>19916</v>
      </c>
      <c r="O399" s="166"/>
      <c r="P399" s="226"/>
      <c r="Q399" s="226"/>
    </row>
    <row r="400" spans="1:17" ht="14.5">
      <c r="A400" s="162">
        <v>447</v>
      </c>
      <c r="B400" s="163">
        <v>447101141</v>
      </c>
      <c r="C400" s="87" t="s">
        <v>521</v>
      </c>
      <c r="D400" s="85">
        <v>101</v>
      </c>
      <c r="E400" s="87" t="s">
        <v>126</v>
      </c>
      <c r="F400" s="87">
        <v>141</v>
      </c>
      <c r="G400" s="87" t="s">
        <v>166</v>
      </c>
      <c r="H400" s="225">
        <v>0.69</v>
      </c>
      <c r="I400" s="129"/>
      <c r="J400" s="161">
        <v>13125.786171891446</v>
      </c>
      <c r="K400" s="161">
        <v>6445</v>
      </c>
      <c r="L400" s="161">
        <v>0</v>
      </c>
      <c r="M400" s="161">
        <v>1088</v>
      </c>
      <c r="N400" s="161">
        <v>20658.786171891446</v>
      </c>
      <c r="O400" s="166"/>
      <c r="P400" s="226"/>
      <c r="Q400" s="226"/>
    </row>
    <row r="401" spans="1:17" ht="14.5">
      <c r="A401" s="162">
        <v>447</v>
      </c>
      <c r="B401" s="163">
        <v>447101167</v>
      </c>
      <c r="C401" s="87" t="s">
        <v>521</v>
      </c>
      <c r="D401" s="85">
        <v>101</v>
      </c>
      <c r="E401" s="87" t="s">
        <v>126</v>
      </c>
      <c r="F401" s="87">
        <v>167</v>
      </c>
      <c r="G401" s="87" t="s">
        <v>192</v>
      </c>
      <c r="H401" s="225">
        <v>1</v>
      </c>
      <c r="I401" s="129"/>
      <c r="J401" s="161">
        <v>12637</v>
      </c>
      <c r="K401" s="161">
        <v>6067</v>
      </c>
      <c r="L401" s="161">
        <v>0</v>
      </c>
      <c r="M401" s="161">
        <v>1088</v>
      </c>
      <c r="N401" s="161">
        <v>19792</v>
      </c>
      <c r="O401" s="166"/>
      <c r="P401" s="226"/>
      <c r="Q401" s="226"/>
    </row>
    <row r="402" spans="1:17" ht="14.5">
      <c r="A402" s="162">
        <v>447</v>
      </c>
      <c r="B402" s="163">
        <v>447101177</v>
      </c>
      <c r="C402" s="87" t="s">
        <v>521</v>
      </c>
      <c r="D402" s="85">
        <v>101</v>
      </c>
      <c r="E402" s="87" t="s">
        <v>126</v>
      </c>
      <c r="F402" s="87">
        <v>177</v>
      </c>
      <c r="G402" s="87" t="s">
        <v>202</v>
      </c>
      <c r="H402" s="225">
        <v>16.47</v>
      </c>
      <c r="I402" s="129"/>
      <c r="J402" s="161">
        <v>11779</v>
      </c>
      <c r="K402" s="161">
        <v>5116</v>
      </c>
      <c r="L402" s="161">
        <v>0</v>
      </c>
      <c r="M402" s="161">
        <v>1088</v>
      </c>
      <c r="N402" s="161">
        <v>17983</v>
      </c>
      <c r="O402" s="166"/>
      <c r="P402" s="226"/>
      <c r="Q402" s="226"/>
    </row>
    <row r="403" spans="1:17" ht="14.5">
      <c r="A403" s="162">
        <v>447</v>
      </c>
      <c r="B403" s="163">
        <v>447101185</v>
      </c>
      <c r="C403" s="87" t="s">
        <v>521</v>
      </c>
      <c r="D403" s="85">
        <v>101</v>
      </c>
      <c r="E403" s="87" t="s">
        <v>126</v>
      </c>
      <c r="F403" s="87">
        <v>185</v>
      </c>
      <c r="G403" s="87" t="s">
        <v>210</v>
      </c>
      <c r="H403" s="225">
        <v>128.76</v>
      </c>
      <c r="I403" s="129"/>
      <c r="J403" s="161">
        <v>13707</v>
      </c>
      <c r="K403" s="161">
        <v>1745</v>
      </c>
      <c r="L403" s="161">
        <v>0</v>
      </c>
      <c r="M403" s="161">
        <v>1088</v>
      </c>
      <c r="N403" s="161">
        <v>16540</v>
      </c>
      <c r="O403" s="166"/>
      <c r="P403" s="226"/>
      <c r="Q403" s="226"/>
    </row>
    <row r="404" spans="1:17" ht="14.5">
      <c r="A404" s="162">
        <v>447</v>
      </c>
      <c r="B404" s="163">
        <v>447101187</v>
      </c>
      <c r="C404" s="87" t="s">
        <v>521</v>
      </c>
      <c r="D404" s="85">
        <v>101</v>
      </c>
      <c r="E404" s="87" t="s">
        <v>126</v>
      </c>
      <c r="F404" s="87">
        <v>187</v>
      </c>
      <c r="G404" s="87" t="s">
        <v>212</v>
      </c>
      <c r="H404" s="225">
        <v>3</v>
      </c>
      <c r="I404" s="129"/>
      <c r="J404" s="161">
        <v>11820</v>
      </c>
      <c r="K404" s="161">
        <v>7586</v>
      </c>
      <c r="L404" s="161">
        <v>0</v>
      </c>
      <c r="M404" s="161">
        <v>1088</v>
      </c>
      <c r="N404" s="161">
        <v>20494</v>
      </c>
      <c r="O404" s="166"/>
      <c r="P404" s="226"/>
      <c r="Q404" s="226"/>
    </row>
    <row r="405" spans="1:17" ht="14.5">
      <c r="A405" s="162">
        <v>447</v>
      </c>
      <c r="B405" s="163">
        <v>447101208</v>
      </c>
      <c r="C405" s="87" t="s">
        <v>521</v>
      </c>
      <c r="D405" s="85">
        <v>101</v>
      </c>
      <c r="E405" s="87" t="s">
        <v>126</v>
      </c>
      <c r="F405" s="87">
        <v>208</v>
      </c>
      <c r="G405" s="87" t="s">
        <v>233</v>
      </c>
      <c r="H405" s="225">
        <v>10</v>
      </c>
      <c r="I405" s="129"/>
      <c r="J405" s="161">
        <v>12070</v>
      </c>
      <c r="K405" s="161">
        <v>5308</v>
      </c>
      <c r="L405" s="161">
        <v>0</v>
      </c>
      <c r="M405" s="161">
        <v>1088</v>
      </c>
      <c r="N405" s="161">
        <v>18466</v>
      </c>
      <c r="O405" s="166"/>
      <c r="P405" s="226"/>
      <c r="Q405" s="226"/>
    </row>
    <row r="406" spans="1:17" ht="14.5">
      <c r="A406" s="162">
        <v>447</v>
      </c>
      <c r="B406" s="163">
        <v>447101212</v>
      </c>
      <c r="C406" s="87" t="s">
        <v>521</v>
      </c>
      <c r="D406" s="85">
        <v>101</v>
      </c>
      <c r="E406" s="87" t="s">
        <v>126</v>
      </c>
      <c r="F406" s="87">
        <v>212</v>
      </c>
      <c r="G406" s="87" t="s">
        <v>237</v>
      </c>
      <c r="H406" s="225">
        <v>4</v>
      </c>
      <c r="I406" s="129"/>
      <c r="J406" s="161">
        <v>11334</v>
      </c>
      <c r="K406" s="161">
        <v>2693</v>
      </c>
      <c r="L406" s="161">
        <v>0</v>
      </c>
      <c r="M406" s="161">
        <v>1088</v>
      </c>
      <c r="N406" s="161">
        <v>15115</v>
      </c>
      <c r="O406" s="166"/>
      <c r="P406" s="226"/>
      <c r="Q406" s="226"/>
    </row>
    <row r="407" spans="1:17" ht="14.5">
      <c r="A407" s="162">
        <v>447</v>
      </c>
      <c r="B407" s="163">
        <v>447101214</v>
      </c>
      <c r="C407" s="87" t="s">
        <v>521</v>
      </c>
      <c r="D407" s="85">
        <v>101</v>
      </c>
      <c r="E407" s="87" t="s">
        <v>126</v>
      </c>
      <c r="F407" s="87">
        <v>214</v>
      </c>
      <c r="G407" s="87" t="s">
        <v>239</v>
      </c>
      <c r="H407" s="225">
        <v>2</v>
      </c>
      <c r="I407" s="129"/>
      <c r="J407" s="161">
        <v>18830</v>
      </c>
      <c r="K407" s="161">
        <v>3032</v>
      </c>
      <c r="L407" s="161">
        <v>0</v>
      </c>
      <c r="M407" s="161">
        <v>1088</v>
      </c>
      <c r="N407" s="161">
        <v>22950</v>
      </c>
      <c r="O407" s="166"/>
      <c r="P407" s="226"/>
      <c r="Q407" s="226"/>
    </row>
    <row r="408" spans="1:17" ht="14.5">
      <c r="A408" s="162">
        <v>447</v>
      </c>
      <c r="B408" s="163">
        <v>447101220</v>
      </c>
      <c r="C408" s="87" t="s">
        <v>521</v>
      </c>
      <c r="D408" s="85">
        <v>101</v>
      </c>
      <c r="E408" s="87" t="s">
        <v>126</v>
      </c>
      <c r="F408" s="87">
        <v>220</v>
      </c>
      <c r="G408" s="87" t="s">
        <v>245</v>
      </c>
      <c r="H408" s="225">
        <v>2</v>
      </c>
      <c r="I408" s="129"/>
      <c r="J408" s="161">
        <v>10187</v>
      </c>
      <c r="K408" s="161">
        <v>3849</v>
      </c>
      <c r="L408" s="161">
        <v>0</v>
      </c>
      <c r="M408" s="161">
        <v>1088</v>
      </c>
      <c r="N408" s="161">
        <v>15124</v>
      </c>
      <c r="O408" s="166"/>
      <c r="P408" s="226"/>
      <c r="Q408" s="226"/>
    </row>
    <row r="409" spans="1:17" ht="14.5">
      <c r="A409" s="162">
        <v>447</v>
      </c>
      <c r="B409" s="163">
        <v>447101238</v>
      </c>
      <c r="C409" s="87" t="s">
        <v>521</v>
      </c>
      <c r="D409" s="85">
        <v>101</v>
      </c>
      <c r="E409" s="87" t="s">
        <v>126</v>
      </c>
      <c r="F409" s="87">
        <v>238</v>
      </c>
      <c r="G409" s="87" t="s">
        <v>263</v>
      </c>
      <c r="H409" s="225">
        <v>19</v>
      </c>
      <c r="I409" s="129"/>
      <c r="J409" s="161">
        <v>11328</v>
      </c>
      <c r="K409" s="161">
        <v>3613</v>
      </c>
      <c r="L409" s="161">
        <v>0</v>
      </c>
      <c r="M409" s="161">
        <v>1088</v>
      </c>
      <c r="N409" s="161">
        <v>16029</v>
      </c>
      <c r="O409" s="166"/>
      <c r="P409" s="226"/>
      <c r="Q409" s="226"/>
    </row>
    <row r="410" spans="1:17" ht="14.5">
      <c r="A410" s="162">
        <v>447</v>
      </c>
      <c r="B410" s="163">
        <v>447101266</v>
      </c>
      <c r="C410" s="87" t="s">
        <v>521</v>
      </c>
      <c r="D410" s="85">
        <v>101</v>
      </c>
      <c r="E410" s="87" t="s">
        <v>126</v>
      </c>
      <c r="F410" s="87">
        <v>266</v>
      </c>
      <c r="G410" s="87" t="s">
        <v>291</v>
      </c>
      <c r="H410" s="225">
        <v>1</v>
      </c>
      <c r="I410" s="129"/>
      <c r="J410" s="161">
        <v>10571</v>
      </c>
      <c r="K410" s="161">
        <v>5077</v>
      </c>
      <c r="L410" s="161">
        <v>0</v>
      </c>
      <c r="M410" s="161">
        <v>1088</v>
      </c>
      <c r="N410" s="161">
        <v>16736</v>
      </c>
      <c r="O410" s="166"/>
      <c r="P410" s="226"/>
      <c r="Q410" s="226"/>
    </row>
    <row r="411" spans="1:17" ht="14.5">
      <c r="A411" s="162">
        <v>447</v>
      </c>
      <c r="B411" s="163">
        <v>447101307</v>
      </c>
      <c r="C411" s="87" t="s">
        <v>521</v>
      </c>
      <c r="D411" s="85">
        <v>101</v>
      </c>
      <c r="E411" s="87" t="s">
        <v>126</v>
      </c>
      <c r="F411" s="87">
        <v>307</v>
      </c>
      <c r="G411" s="87" t="s">
        <v>332</v>
      </c>
      <c r="H411" s="225">
        <v>4</v>
      </c>
      <c r="I411" s="129"/>
      <c r="J411" s="161">
        <v>10462</v>
      </c>
      <c r="K411" s="161">
        <v>4376</v>
      </c>
      <c r="L411" s="161">
        <v>0</v>
      </c>
      <c r="M411" s="161">
        <v>1088</v>
      </c>
      <c r="N411" s="161">
        <v>15926</v>
      </c>
      <c r="O411" s="166"/>
      <c r="P411" s="226"/>
      <c r="Q411" s="226"/>
    </row>
    <row r="412" spans="1:17" ht="14.5">
      <c r="A412" s="162">
        <v>447</v>
      </c>
      <c r="B412" s="163">
        <v>447101350</v>
      </c>
      <c r="C412" s="87" t="s">
        <v>521</v>
      </c>
      <c r="D412" s="85">
        <v>101</v>
      </c>
      <c r="E412" s="87" t="s">
        <v>126</v>
      </c>
      <c r="F412" s="87">
        <v>350</v>
      </c>
      <c r="G412" s="87" t="s">
        <v>375</v>
      </c>
      <c r="H412" s="225">
        <v>46</v>
      </c>
      <c r="I412" s="129"/>
      <c r="J412" s="161">
        <v>11604</v>
      </c>
      <c r="K412" s="161">
        <v>8286</v>
      </c>
      <c r="L412" s="161">
        <v>0</v>
      </c>
      <c r="M412" s="161">
        <v>1088</v>
      </c>
      <c r="N412" s="161">
        <v>20978</v>
      </c>
      <c r="O412" s="166"/>
      <c r="P412" s="226"/>
      <c r="Q412" s="226"/>
    </row>
    <row r="413" spans="1:17" ht="14.5">
      <c r="A413" s="162">
        <v>447</v>
      </c>
      <c r="B413" s="163">
        <v>447101622</v>
      </c>
      <c r="C413" s="87" t="s">
        <v>521</v>
      </c>
      <c r="D413" s="85">
        <v>101</v>
      </c>
      <c r="E413" s="87" t="s">
        <v>126</v>
      </c>
      <c r="F413" s="87">
        <v>622</v>
      </c>
      <c r="G413" s="87" t="s">
        <v>387</v>
      </c>
      <c r="H413" s="225">
        <v>68.09</v>
      </c>
      <c r="I413" s="129"/>
      <c r="J413" s="161">
        <v>11477</v>
      </c>
      <c r="K413" s="161">
        <v>1419</v>
      </c>
      <c r="L413" s="161">
        <v>0</v>
      </c>
      <c r="M413" s="161">
        <v>1088</v>
      </c>
      <c r="N413" s="161">
        <v>13984</v>
      </c>
      <c r="O413" s="166"/>
      <c r="P413" s="226"/>
      <c r="Q413" s="226"/>
    </row>
    <row r="414" spans="1:17" ht="14.5">
      <c r="A414" s="162">
        <v>447</v>
      </c>
      <c r="B414" s="163">
        <v>447101690</v>
      </c>
      <c r="C414" s="87" t="s">
        <v>521</v>
      </c>
      <c r="D414" s="85">
        <v>101</v>
      </c>
      <c r="E414" s="87" t="s">
        <v>126</v>
      </c>
      <c r="F414" s="87">
        <v>690</v>
      </c>
      <c r="G414" s="87" t="s">
        <v>407</v>
      </c>
      <c r="H414" s="225">
        <v>16.02</v>
      </c>
      <c r="I414" s="129"/>
      <c r="J414" s="161">
        <v>10627</v>
      </c>
      <c r="K414" s="161">
        <v>5061</v>
      </c>
      <c r="L414" s="161">
        <v>0</v>
      </c>
      <c r="M414" s="161">
        <v>1088</v>
      </c>
      <c r="N414" s="161">
        <v>16776</v>
      </c>
      <c r="O414" s="166"/>
      <c r="P414" s="226"/>
      <c r="Q414" s="226"/>
    </row>
    <row r="415" spans="1:17" ht="14.5">
      <c r="A415" s="162">
        <v>447</v>
      </c>
      <c r="B415" s="163">
        <v>447101710</v>
      </c>
      <c r="C415" s="87" t="s">
        <v>521</v>
      </c>
      <c r="D415" s="85">
        <v>101</v>
      </c>
      <c r="E415" s="87" t="s">
        <v>126</v>
      </c>
      <c r="F415" s="87">
        <v>710</v>
      </c>
      <c r="G415" s="87" t="s">
        <v>412</v>
      </c>
      <c r="H415" s="225">
        <v>14.08</v>
      </c>
      <c r="I415" s="129"/>
      <c r="J415" s="161">
        <v>11415</v>
      </c>
      <c r="K415" s="161">
        <v>5255</v>
      </c>
      <c r="L415" s="161">
        <v>0</v>
      </c>
      <c r="M415" s="161">
        <v>1088</v>
      </c>
      <c r="N415" s="161">
        <v>17758</v>
      </c>
      <c r="O415" s="166"/>
      <c r="P415" s="226"/>
      <c r="Q415" s="226"/>
    </row>
    <row r="416" spans="1:17" ht="14.5">
      <c r="A416" s="162">
        <v>449</v>
      </c>
      <c r="B416" s="163">
        <v>449035001</v>
      </c>
      <c r="C416" s="87" t="s">
        <v>522</v>
      </c>
      <c r="D416" s="85">
        <v>35</v>
      </c>
      <c r="E416" s="87" t="s">
        <v>60</v>
      </c>
      <c r="F416" s="87">
        <v>1</v>
      </c>
      <c r="G416" s="87" t="s">
        <v>26</v>
      </c>
      <c r="H416" s="225">
        <v>0.97</v>
      </c>
      <c r="I416" s="129"/>
      <c r="J416" s="161">
        <v>13209.638479441464</v>
      </c>
      <c r="K416" s="161">
        <v>1325</v>
      </c>
      <c r="L416" s="161">
        <v>0</v>
      </c>
      <c r="M416" s="161">
        <v>1088</v>
      </c>
      <c r="N416" s="161">
        <v>15622.638479441464</v>
      </c>
      <c r="O416" s="166"/>
      <c r="P416" s="226"/>
      <c r="Q416" s="226"/>
    </row>
    <row r="417" spans="1:17" ht="14.5">
      <c r="A417" s="162">
        <v>449</v>
      </c>
      <c r="B417" s="163">
        <v>449035018</v>
      </c>
      <c r="C417" s="87" t="s">
        <v>522</v>
      </c>
      <c r="D417" s="85">
        <v>35</v>
      </c>
      <c r="E417" s="87" t="s">
        <v>60</v>
      </c>
      <c r="F417" s="87">
        <v>18</v>
      </c>
      <c r="G417" s="87" t="s">
        <v>43</v>
      </c>
      <c r="H417" s="225">
        <v>2</v>
      </c>
      <c r="I417" s="129"/>
      <c r="J417" s="161">
        <v>14723.34220248668</v>
      </c>
      <c r="K417" s="161">
        <v>7128</v>
      </c>
      <c r="L417" s="161">
        <v>0</v>
      </c>
      <c r="M417" s="161">
        <v>1088</v>
      </c>
      <c r="N417" s="161">
        <v>22939.342202486681</v>
      </c>
      <c r="O417" s="166"/>
      <c r="P417" s="226"/>
      <c r="Q417" s="226"/>
    </row>
    <row r="418" spans="1:17" ht="14.5">
      <c r="A418" s="162">
        <v>449</v>
      </c>
      <c r="B418" s="163">
        <v>449035035</v>
      </c>
      <c r="C418" s="87" t="s">
        <v>522</v>
      </c>
      <c r="D418" s="85">
        <v>35</v>
      </c>
      <c r="E418" s="87" t="s">
        <v>60</v>
      </c>
      <c r="F418" s="87">
        <v>35</v>
      </c>
      <c r="G418" s="87" t="s">
        <v>60</v>
      </c>
      <c r="H418" s="225">
        <v>679.88999999999987</v>
      </c>
      <c r="I418" s="129"/>
      <c r="J418" s="161">
        <v>14659</v>
      </c>
      <c r="K418" s="161">
        <v>6084</v>
      </c>
      <c r="L418" s="161">
        <v>0</v>
      </c>
      <c r="M418" s="161">
        <v>1088</v>
      </c>
      <c r="N418" s="161">
        <v>21831</v>
      </c>
      <c r="O418" s="166"/>
      <c r="P418" s="226"/>
      <c r="Q418" s="226"/>
    </row>
    <row r="419" spans="1:17" ht="14.5">
      <c r="A419" s="162">
        <v>449</v>
      </c>
      <c r="B419" s="163">
        <v>449035044</v>
      </c>
      <c r="C419" s="87" t="s">
        <v>522</v>
      </c>
      <c r="D419" s="85">
        <v>35</v>
      </c>
      <c r="E419" s="87" t="s">
        <v>60</v>
      </c>
      <c r="F419" s="87">
        <v>44</v>
      </c>
      <c r="G419" s="87" t="s">
        <v>69</v>
      </c>
      <c r="H419" s="225">
        <v>2</v>
      </c>
      <c r="I419" s="129"/>
      <c r="J419" s="161">
        <v>12440</v>
      </c>
      <c r="K419" s="161">
        <v>434</v>
      </c>
      <c r="L419" s="161">
        <v>0</v>
      </c>
      <c r="M419" s="161">
        <v>1088</v>
      </c>
      <c r="N419" s="161">
        <v>13962</v>
      </c>
      <c r="O419" s="166"/>
      <c r="P419" s="226"/>
      <c r="Q419" s="226"/>
    </row>
    <row r="420" spans="1:17" ht="14.5">
      <c r="A420" s="162">
        <v>449</v>
      </c>
      <c r="B420" s="163">
        <v>449035050</v>
      </c>
      <c r="C420" s="87" t="s">
        <v>522</v>
      </c>
      <c r="D420" s="85">
        <v>35</v>
      </c>
      <c r="E420" s="87" t="s">
        <v>60</v>
      </c>
      <c r="F420" s="87">
        <v>50</v>
      </c>
      <c r="G420" s="87" t="s">
        <v>75</v>
      </c>
      <c r="H420" s="225">
        <v>1</v>
      </c>
      <c r="I420" s="129"/>
      <c r="J420" s="161">
        <v>11437</v>
      </c>
      <c r="K420" s="161">
        <v>5216</v>
      </c>
      <c r="L420" s="161">
        <v>0</v>
      </c>
      <c r="M420" s="161">
        <v>1088</v>
      </c>
      <c r="N420" s="161">
        <v>17741</v>
      </c>
      <c r="O420" s="166"/>
      <c r="P420" s="226"/>
      <c r="Q420" s="226"/>
    </row>
    <row r="421" spans="1:17" ht="14.5">
      <c r="A421" s="162">
        <v>449</v>
      </c>
      <c r="B421" s="163">
        <v>449035073</v>
      </c>
      <c r="C421" s="87" t="s">
        <v>522</v>
      </c>
      <c r="D421" s="85">
        <v>35</v>
      </c>
      <c r="E421" s="87" t="s">
        <v>60</v>
      </c>
      <c r="F421" s="87">
        <v>73</v>
      </c>
      <c r="G421" s="87" t="s">
        <v>98</v>
      </c>
      <c r="H421" s="225">
        <v>1</v>
      </c>
      <c r="I421" s="129"/>
      <c r="J421" s="161">
        <v>17611</v>
      </c>
      <c r="K421" s="161">
        <v>12938</v>
      </c>
      <c r="L421" s="161">
        <v>0</v>
      </c>
      <c r="M421" s="161">
        <v>1088</v>
      </c>
      <c r="N421" s="161">
        <v>31637</v>
      </c>
      <c r="O421" s="166"/>
      <c r="P421" s="226"/>
      <c r="Q421" s="226"/>
    </row>
    <row r="422" spans="1:17" ht="14.5">
      <c r="A422" s="162">
        <v>449</v>
      </c>
      <c r="B422" s="163">
        <v>449035189</v>
      </c>
      <c r="C422" s="87" t="s">
        <v>522</v>
      </c>
      <c r="D422" s="85">
        <v>35</v>
      </c>
      <c r="E422" s="87" t="s">
        <v>60</v>
      </c>
      <c r="F422" s="87">
        <v>189</v>
      </c>
      <c r="G422" s="87" t="s">
        <v>214</v>
      </c>
      <c r="H422" s="225">
        <v>1.2</v>
      </c>
      <c r="I422" s="129"/>
      <c r="J422" s="161">
        <v>15959</v>
      </c>
      <c r="K422" s="161">
        <v>5509</v>
      </c>
      <c r="L422" s="161">
        <v>0</v>
      </c>
      <c r="M422" s="161">
        <v>1088</v>
      </c>
      <c r="N422" s="161">
        <v>22556</v>
      </c>
      <c r="O422" s="166"/>
      <c r="P422" s="226"/>
      <c r="Q422" s="226"/>
    </row>
    <row r="423" spans="1:17" ht="14.5">
      <c r="A423" s="162">
        <v>449</v>
      </c>
      <c r="B423" s="163">
        <v>449035243</v>
      </c>
      <c r="C423" s="87" t="s">
        <v>522</v>
      </c>
      <c r="D423" s="85">
        <v>35</v>
      </c>
      <c r="E423" s="87" t="s">
        <v>60</v>
      </c>
      <c r="F423" s="87">
        <v>243</v>
      </c>
      <c r="G423" s="87" t="s">
        <v>268</v>
      </c>
      <c r="H423" s="225">
        <v>2</v>
      </c>
      <c r="I423" s="129"/>
      <c r="J423" s="161">
        <v>12440</v>
      </c>
      <c r="K423" s="161">
        <v>1773</v>
      </c>
      <c r="L423" s="161">
        <v>0</v>
      </c>
      <c r="M423" s="161">
        <v>1088</v>
      </c>
      <c r="N423" s="161">
        <v>15301</v>
      </c>
      <c r="O423" s="166"/>
      <c r="P423" s="226"/>
      <c r="Q423" s="226"/>
    </row>
    <row r="424" spans="1:17" ht="14.5">
      <c r="A424" s="162">
        <v>449</v>
      </c>
      <c r="B424" s="163">
        <v>449035244</v>
      </c>
      <c r="C424" s="87" t="s">
        <v>522</v>
      </c>
      <c r="D424" s="85">
        <v>35</v>
      </c>
      <c r="E424" s="87" t="s">
        <v>60</v>
      </c>
      <c r="F424" s="87">
        <v>244</v>
      </c>
      <c r="G424" s="87" t="s">
        <v>269</v>
      </c>
      <c r="H424" s="225">
        <v>4</v>
      </c>
      <c r="I424" s="129"/>
      <c r="J424" s="161">
        <v>13606</v>
      </c>
      <c r="K424" s="161">
        <v>3873</v>
      </c>
      <c r="L424" s="161">
        <v>0</v>
      </c>
      <c r="M424" s="161">
        <v>1088</v>
      </c>
      <c r="N424" s="161">
        <v>18567</v>
      </c>
      <c r="O424" s="166"/>
      <c r="P424" s="226"/>
      <c r="Q424" s="226"/>
    </row>
    <row r="425" spans="1:17" ht="14.5">
      <c r="A425" s="162">
        <v>449</v>
      </c>
      <c r="B425" s="163">
        <v>449035248</v>
      </c>
      <c r="C425" s="87" t="s">
        <v>522</v>
      </c>
      <c r="D425" s="85">
        <v>35</v>
      </c>
      <c r="E425" s="87" t="s">
        <v>60</v>
      </c>
      <c r="F425" s="87">
        <v>248</v>
      </c>
      <c r="G425" s="87" t="s">
        <v>273</v>
      </c>
      <c r="H425" s="225">
        <v>1</v>
      </c>
      <c r="I425" s="129"/>
      <c r="J425" s="161">
        <v>16220.126411195861</v>
      </c>
      <c r="K425" s="161">
        <v>1069</v>
      </c>
      <c r="L425" s="161">
        <v>0</v>
      </c>
      <c r="M425" s="161">
        <v>1088</v>
      </c>
      <c r="N425" s="161">
        <v>18377.126411195859</v>
      </c>
      <c r="O425" s="166"/>
      <c r="P425" s="226"/>
      <c r="Q425" s="226"/>
    </row>
    <row r="426" spans="1:17" ht="14.5">
      <c r="A426" s="162">
        <v>449</v>
      </c>
      <c r="B426" s="163">
        <v>449035336</v>
      </c>
      <c r="C426" s="87" t="s">
        <v>522</v>
      </c>
      <c r="D426" s="85">
        <v>35</v>
      </c>
      <c r="E426" s="87" t="s">
        <v>60</v>
      </c>
      <c r="F426" s="87">
        <v>336</v>
      </c>
      <c r="G426" s="87" t="s">
        <v>361</v>
      </c>
      <c r="H426" s="225">
        <v>1</v>
      </c>
      <c r="I426" s="129"/>
      <c r="J426" s="161">
        <v>12440</v>
      </c>
      <c r="K426" s="161">
        <v>1665</v>
      </c>
      <c r="L426" s="161">
        <v>0</v>
      </c>
      <c r="M426" s="161">
        <v>1088</v>
      </c>
      <c r="N426" s="161">
        <v>15193</v>
      </c>
      <c r="O426" s="166"/>
      <c r="P426" s="226"/>
      <c r="Q426" s="226"/>
    </row>
    <row r="427" spans="1:17" ht="14.5">
      <c r="A427" s="162">
        <v>449</v>
      </c>
      <c r="B427" s="163">
        <v>449035347</v>
      </c>
      <c r="C427" s="87" t="s">
        <v>522</v>
      </c>
      <c r="D427" s="85">
        <v>35</v>
      </c>
      <c r="E427" s="87" t="s">
        <v>60</v>
      </c>
      <c r="F427" s="87">
        <v>347</v>
      </c>
      <c r="G427" s="87" t="s">
        <v>372</v>
      </c>
      <c r="H427" s="225">
        <v>1</v>
      </c>
      <c r="I427" s="129"/>
      <c r="J427" s="161">
        <v>16170</v>
      </c>
      <c r="K427" s="161">
        <v>7227</v>
      </c>
      <c r="L427" s="161">
        <v>0</v>
      </c>
      <c r="M427" s="161">
        <v>1088</v>
      </c>
      <c r="N427" s="161">
        <v>24485</v>
      </c>
      <c r="O427" s="166"/>
      <c r="P427" s="226"/>
      <c r="Q427" s="226"/>
    </row>
    <row r="428" spans="1:17" ht="14.5">
      <c r="A428" s="162">
        <v>449</v>
      </c>
      <c r="B428" s="163">
        <v>449035625</v>
      </c>
      <c r="C428" s="87" t="s">
        <v>522</v>
      </c>
      <c r="D428" s="85">
        <v>35</v>
      </c>
      <c r="E428" s="87" t="s">
        <v>60</v>
      </c>
      <c r="F428" s="87">
        <v>625</v>
      </c>
      <c r="G428" s="87" t="s">
        <v>388</v>
      </c>
      <c r="H428" s="225">
        <v>0.03</v>
      </c>
      <c r="I428" s="129"/>
      <c r="J428" s="161">
        <v>17611</v>
      </c>
      <c r="K428" s="161">
        <v>2227</v>
      </c>
      <c r="L428" s="161">
        <v>0</v>
      </c>
      <c r="M428" s="161">
        <v>1088</v>
      </c>
      <c r="N428" s="161">
        <v>20926</v>
      </c>
      <c r="O428" s="166"/>
      <c r="P428" s="226"/>
      <c r="Q428" s="226"/>
    </row>
    <row r="429" spans="1:17" ht="14.5">
      <c r="A429" s="162">
        <v>450</v>
      </c>
      <c r="B429" s="163">
        <v>450086008</v>
      </c>
      <c r="C429" s="87" t="s">
        <v>523</v>
      </c>
      <c r="D429" s="85">
        <v>86</v>
      </c>
      <c r="E429" s="87" t="s">
        <v>111</v>
      </c>
      <c r="F429" s="87">
        <v>8</v>
      </c>
      <c r="G429" s="87" t="s">
        <v>33</v>
      </c>
      <c r="H429" s="225">
        <v>3</v>
      </c>
      <c r="I429" s="129"/>
      <c r="J429" s="161">
        <v>10025</v>
      </c>
      <c r="K429" s="161">
        <v>10103</v>
      </c>
      <c r="L429" s="161">
        <v>0</v>
      </c>
      <c r="M429" s="161">
        <v>1088</v>
      </c>
      <c r="N429" s="161">
        <v>21216</v>
      </c>
      <c r="O429" s="166"/>
      <c r="P429" s="226"/>
      <c r="Q429" s="226"/>
    </row>
    <row r="430" spans="1:17" ht="14.5">
      <c r="A430" s="162">
        <v>450</v>
      </c>
      <c r="B430" s="163">
        <v>450086061</v>
      </c>
      <c r="C430" s="87" t="s">
        <v>523</v>
      </c>
      <c r="D430" s="85">
        <v>86</v>
      </c>
      <c r="E430" s="87" t="s">
        <v>111</v>
      </c>
      <c r="F430" s="87">
        <v>61</v>
      </c>
      <c r="G430" s="87" t="s">
        <v>86</v>
      </c>
      <c r="H430" s="225">
        <v>0.5</v>
      </c>
      <c r="I430" s="129"/>
      <c r="J430" s="161">
        <v>15675.290263815607</v>
      </c>
      <c r="K430" s="161">
        <v>664</v>
      </c>
      <c r="L430" s="161">
        <v>0</v>
      </c>
      <c r="M430" s="161">
        <v>1088</v>
      </c>
      <c r="N430" s="161">
        <v>17427.290263815608</v>
      </c>
      <c r="O430" s="166"/>
      <c r="P430" s="226"/>
      <c r="Q430" s="226"/>
    </row>
    <row r="431" spans="1:17" ht="14.5">
      <c r="A431" s="162">
        <v>450</v>
      </c>
      <c r="B431" s="163">
        <v>450086086</v>
      </c>
      <c r="C431" s="87" t="s">
        <v>523</v>
      </c>
      <c r="D431" s="85">
        <v>86</v>
      </c>
      <c r="E431" s="87" t="s">
        <v>111</v>
      </c>
      <c r="F431" s="87">
        <v>86</v>
      </c>
      <c r="G431" s="87" t="s">
        <v>111</v>
      </c>
      <c r="H431" s="225">
        <v>73.569999999999993</v>
      </c>
      <c r="I431" s="129"/>
      <c r="J431" s="161">
        <v>11728</v>
      </c>
      <c r="K431" s="161">
        <v>1194</v>
      </c>
      <c r="L431" s="161">
        <v>0</v>
      </c>
      <c r="M431" s="161">
        <v>1088</v>
      </c>
      <c r="N431" s="161">
        <v>14010</v>
      </c>
      <c r="O431" s="166"/>
      <c r="P431" s="226"/>
      <c r="Q431" s="226"/>
    </row>
    <row r="432" spans="1:17" ht="14.5">
      <c r="A432" s="162">
        <v>450</v>
      </c>
      <c r="B432" s="163">
        <v>450086114</v>
      </c>
      <c r="C432" s="87" t="s">
        <v>523</v>
      </c>
      <c r="D432" s="85">
        <v>86</v>
      </c>
      <c r="E432" s="87" t="s">
        <v>111</v>
      </c>
      <c r="F432" s="87">
        <v>114</v>
      </c>
      <c r="G432" s="87" t="s">
        <v>139</v>
      </c>
      <c r="H432" s="225">
        <v>0.5</v>
      </c>
      <c r="I432" s="129"/>
      <c r="J432" s="161">
        <v>14245.961293290045</v>
      </c>
      <c r="K432" s="161">
        <v>2324</v>
      </c>
      <c r="L432" s="161">
        <v>0</v>
      </c>
      <c r="M432" s="161">
        <v>1088</v>
      </c>
      <c r="N432" s="161">
        <v>17657.961293290045</v>
      </c>
      <c r="O432" s="166"/>
      <c r="P432" s="226"/>
      <c r="Q432" s="226"/>
    </row>
    <row r="433" spans="1:17" ht="14.5">
      <c r="A433" s="162">
        <v>450</v>
      </c>
      <c r="B433" s="163">
        <v>450086117</v>
      </c>
      <c r="C433" s="87" t="s">
        <v>523</v>
      </c>
      <c r="D433" s="85">
        <v>86</v>
      </c>
      <c r="E433" s="87" t="s">
        <v>111</v>
      </c>
      <c r="F433" s="87">
        <v>117</v>
      </c>
      <c r="G433" s="87" t="s">
        <v>142</v>
      </c>
      <c r="H433" s="225">
        <v>1</v>
      </c>
      <c r="I433" s="129"/>
      <c r="J433" s="161">
        <v>10115</v>
      </c>
      <c r="K433" s="161">
        <v>5327</v>
      </c>
      <c r="L433" s="161">
        <v>0</v>
      </c>
      <c r="M433" s="161">
        <v>1088</v>
      </c>
      <c r="N433" s="161">
        <v>16530</v>
      </c>
      <c r="O433" s="166"/>
      <c r="P433" s="226"/>
      <c r="Q433" s="226"/>
    </row>
    <row r="434" spans="1:17" ht="14.5">
      <c r="A434" s="162">
        <v>450</v>
      </c>
      <c r="B434" s="163">
        <v>450086127</v>
      </c>
      <c r="C434" s="87" t="s">
        <v>523</v>
      </c>
      <c r="D434" s="85">
        <v>86</v>
      </c>
      <c r="E434" s="87" t="s">
        <v>111</v>
      </c>
      <c r="F434" s="87">
        <v>127</v>
      </c>
      <c r="G434" s="87" t="s">
        <v>152</v>
      </c>
      <c r="H434" s="225">
        <v>2</v>
      </c>
      <c r="I434" s="129"/>
      <c r="J434" s="161">
        <v>10115</v>
      </c>
      <c r="K434" s="161">
        <v>5288</v>
      </c>
      <c r="L434" s="161">
        <v>0</v>
      </c>
      <c r="M434" s="161">
        <v>1088</v>
      </c>
      <c r="N434" s="161">
        <v>16491</v>
      </c>
      <c r="O434" s="166"/>
      <c r="P434" s="226"/>
      <c r="Q434" s="226"/>
    </row>
    <row r="435" spans="1:17" ht="14.5">
      <c r="A435" s="162">
        <v>450</v>
      </c>
      <c r="B435" s="163">
        <v>450086137</v>
      </c>
      <c r="C435" s="87" t="s">
        <v>523</v>
      </c>
      <c r="D435" s="85">
        <v>86</v>
      </c>
      <c r="E435" s="87" t="s">
        <v>111</v>
      </c>
      <c r="F435" s="87">
        <v>137</v>
      </c>
      <c r="G435" s="87" t="s">
        <v>162</v>
      </c>
      <c r="H435" s="225">
        <v>2</v>
      </c>
      <c r="I435" s="129"/>
      <c r="J435" s="161">
        <v>16842.922068622574</v>
      </c>
      <c r="K435" s="161">
        <v>0</v>
      </c>
      <c r="L435" s="161">
        <v>0</v>
      </c>
      <c r="M435" s="161">
        <v>1088</v>
      </c>
      <c r="N435" s="161">
        <v>17930.922068622574</v>
      </c>
      <c r="O435" s="166"/>
      <c r="P435" s="226"/>
      <c r="Q435" s="226"/>
    </row>
    <row r="436" spans="1:17" ht="14.5">
      <c r="A436" s="162">
        <v>450</v>
      </c>
      <c r="B436" s="163">
        <v>450086210</v>
      </c>
      <c r="C436" s="87" t="s">
        <v>523</v>
      </c>
      <c r="D436" s="85">
        <v>86</v>
      </c>
      <c r="E436" s="87" t="s">
        <v>111</v>
      </c>
      <c r="F436" s="87">
        <v>210</v>
      </c>
      <c r="G436" s="87" t="s">
        <v>235</v>
      </c>
      <c r="H436" s="225">
        <v>97.700000000000017</v>
      </c>
      <c r="I436" s="129"/>
      <c r="J436" s="161">
        <v>11025</v>
      </c>
      <c r="K436" s="161">
        <v>3654</v>
      </c>
      <c r="L436" s="161">
        <v>0</v>
      </c>
      <c r="M436" s="161">
        <v>1088</v>
      </c>
      <c r="N436" s="161">
        <v>15767</v>
      </c>
      <c r="O436" s="166"/>
      <c r="P436" s="226"/>
      <c r="Q436" s="226"/>
    </row>
    <row r="437" spans="1:17" ht="14.5">
      <c r="A437" s="162">
        <v>450</v>
      </c>
      <c r="B437" s="163">
        <v>450086275</v>
      </c>
      <c r="C437" s="87" t="s">
        <v>523</v>
      </c>
      <c r="D437" s="85">
        <v>86</v>
      </c>
      <c r="E437" s="87" t="s">
        <v>111</v>
      </c>
      <c r="F437" s="87">
        <v>275</v>
      </c>
      <c r="G437" s="87" t="s">
        <v>300</v>
      </c>
      <c r="H437" s="225">
        <v>5.5</v>
      </c>
      <c r="I437" s="129"/>
      <c r="J437" s="161">
        <v>10032</v>
      </c>
      <c r="K437" s="161">
        <v>2924</v>
      </c>
      <c r="L437" s="161">
        <v>0</v>
      </c>
      <c r="M437" s="161">
        <v>1088</v>
      </c>
      <c r="N437" s="161">
        <v>14044</v>
      </c>
      <c r="O437" s="166"/>
      <c r="P437" s="226"/>
      <c r="Q437" s="226"/>
    </row>
    <row r="438" spans="1:17" ht="14.5">
      <c r="A438" s="162">
        <v>450</v>
      </c>
      <c r="B438" s="163">
        <v>450086278</v>
      </c>
      <c r="C438" s="87" t="s">
        <v>523</v>
      </c>
      <c r="D438" s="85">
        <v>86</v>
      </c>
      <c r="E438" s="87" t="s">
        <v>111</v>
      </c>
      <c r="F438" s="87">
        <v>278</v>
      </c>
      <c r="G438" s="87" t="s">
        <v>303</v>
      </c>
      <c r="H438" s="225">
        <v>11.5</v>
      </c>
      <c r="I438" s="129"/>
      <c r="J438" s="161">
        <v>11447</v>
      </c>
      <c r="K438" s="161">
        <v>2126</v>
      </c>
      <c r="L438" s="161">
        <v>0</v>
      </c>
      <c r="M438" s="161">
        <v>1088</v>
      </c>
      <c r="N438" s="161">
        <v>14661</v>
      </c>
      <c r="O438" s="166"/>
      <c r="P438" s="226"/>
      <c r="Q438" s="226"/>
    </row>
    <row r="439" spans="1:17" ht="14.5">
      <c r="A439" s="162">
        <v>450</v>
      </c>
      <c r="B439" s="163">
        <v>450086327</v>
      </c>
      <c r="C439" s="87" t="s">
        <v>523</v>
      </c>
      <c r="D439" s="85">
        <v>86</v>
      </c>
      <c r="E439" s="87" t="s">
        <v>111</v>
      </c>
      <c r="F439" s="87">
        <v>327</v>
      </c>
      <c r="G439" s="87" t="s">
        <v>352</v>
      </c>
      <c r="H439" s="225">
        <v>2</v>
      </c>
      <c r="I439" s="129"/>
      <c r="J439" s="161">
        <v>9978</v>
      </c>
      <c r="K439" s="161">
        <v>11118</v>
      </c>
      <c r="L439" s="161">
        <v>0</v>
      </c>
      <c r="M439" s="161">
        <v>1088</v>
      </c>
      <c r="N439" s="161">
        <v>22184</v>
      </c>
      <c r="O439" s="166"/>
      <c r="P439" s="226"/>
      <c r="Q439" s="226"/>
    </row>
    <row r="440" spans="1:17" ht="14.5">
      <c r="A440" s="162">
        <v>450</v>
      </c>
      <c r="B440" s="163">
        <v>450086337</v>
      </c>
      <c r="C440" s="87" t="s">
        <v>523</v>
      </c>
      <c r="D440" s="85">
        <v>86</v>
      </c>
      <c r="E440" s="87" t="s">
        <v>111</v>
      </c>
      <c r="F440" s="87">
        <v>337</v>
      </c>
      <c r="G440" s="87" t="s">
        <v>362</v>
      </c>
      <c r="H440" s="225">
        <v>2</v>
      </c>
      <c r="I440" s="129"/>
      <c r="J440" s="161">
        <v>14525</v>
      </c>
      <c r="K440" s="161">
        <v>19353</v>
      </c>
      <c r="L440" s="161">
        <v>0</v>
      </c>
      <c r="M440" s="161">
        <v>1088</v>
      </c>
      <c r="N440" s="161">
        <v>34966</v>
      </c>
      <c r="O440" s="166"/>
      <c r="P440" s="226"/>
      <c r="Q440" s="226"/>
    </row>
    <row r="441" spans="1:17" ht="14.5">
      <c r="A441" s="162">
        <v>450</v>
      </c>
      <c r="B441" s="163">
        <v>450086340</v>
      </c>
      <c r="C441" s="87" t="s">
        <v>523</v>
      </c>
      <c r="D441" s="85">
        <v>86</v>
      </c>
      <c r="E441" s="87" t="s">
        <v>111</v>
      </c>
      <c r="F441" s="87">
        <v>340</v>
      </c>
      <c r="G441" s="87" t="s">
        <v>365</v>
      </c>
      <c r="H441" s="225">
        <v>5</v>
      </c>
      <c r="I441" s="129"/>
      <c r="J441" s="161">
        <v>10012</v>
      </c>
      <c r="K441" s="161">
        <v>5831</v>
      </c>
      <c r="L441" s="161">
        <v>0</v>
      </c>
      <c r="M441" s="161">
        <v>1088</v>
      </c>
      <c r="N441" s="161">
        <v>16931</v>
      </c>
      <c r="O441" s="166"/>
      <c r="P441" s="226"/>
      <c r="Q441" s="226"/>
    </row>
    <row r="442" spans="1:17" ht="14.5">
      <c r="A442" s="162">
        <v>450</v>
      </c>
      <c r="B442" s="163">
        <v>450086605</v>
      </c>
      <c r="C442" s="87" t="s">
        <v>523</v>
      </c>
      <c r="D442" s="85">
        <v>86</v>
      </c>
      <c r="E442" s="87" t="s">
        <v>111</v>
      </c>
      <c r="F442" s="87">
        <v>605</v>
      </c>
      <c r="G442" s="87" t="s">
        <v>381</v>
      </c>
      <c r="H442" s="225">
        <v>4</v>
      </c>
      <c r="I442" s="129"/>
      <c r="J442" s="161">
        <v>9754</v>
      </c>
      <c r="K442" s="161">
        <v>6720</v>
      </c>
      <c r="L442" s="161">
        <v>0</v>
      </c>
      <c r="M442" s="161">
        <v>1088</v>
      </c>
      <c r="N442" s="161">
        <v>17562</v>
      </c>
      <c r="O442" s="166"/>
      <c r="P442" s="226"/>
      <c r="Q442" s="226"/>
    </row>
    <row r="443" spans="1:17" ht="14.5">
      <c r="A443" s="162">
        <v>450</v>
      </c>
      <c r="B443" s="163">
        <v>450086672</v>
      </c>
      <c r="C443" s="87" t="s">
        <v>523</v>
      </c>
      <c r="D443" s="85">
        <v>86</v>
      </c>
      <c r="E443" s="87" t="s">
        <v>111</v>
      </c>
      <c r="F443" s="87">
        <v>672</v>
      </c>
      <c r="G443" s="87" t="s">
        <v>400</v>
      </c>
      <c r="H443" s="225">
        <v>1</v>
      </c>
      <c r="I443" s="129"/>
      <c r="J443" s="161">
        <v>13560.675742705571</v>
      </c>
      <c r="K443" s="161">
        <v>4617</v>
      </c>
      <c r="L443" s="161">
        <v>0</v>
      </c>
      <c r="M443" s="161">
        <v>1088</v>
      </c>
      <c r="N443" s="161">
        <v>19265.675742705571</v>
      </c>
      <c r="O443" s="166"/>
      <c r="P443" s="226"/>
      <c r="Q443" s="226"/>
    </row>
    <row r="444" spans="1:17" ht="14.5">
      <c r="A444" s="162">
        <v>450</v>
      </c>
      <c r="B444" s="163">
        <v>450086674</v>
      </c>
      <c r="C444" s="87" t="s">
        <v>523</v>
      </c>
      <c r="D444" s="85">
        <v>86</v>
      </c>
      <c r="E444" s="87" t="s">
        <v>111</v>
      </c>
      <c r="F444" s="87">
        <v>674</v>
      </c>
      <c r="G444" s="87" t="s">
        <v>402</v>
      </c>
      <c r="H444" s="225">
        <v>0.5</v>
      </c>
      <c r="I444" s="129"/>
      <c r="J444" s="161">
        <v>13985.842794117649</v>
      </c>
      <c r="K444" s="161">
        <v>5044</v>
      </c>
      <c r="L444" s="161">
        <v>0</v>
      </c>
      <c r="M444" s="161">
        <v>1088</v>
      </c>
      <c r="N444" s="161">
        <v>20117.842794117649</v>
      </c>
      <c r="O444" s="166"/>
      <c r="P444" s="226"/>
      <c r="Q444" s="226"/>
    </row>
    <row r="445" spans="1:17" ht="14.5">
      <c r="A445" s="162">
        <v>450</v>
      </c>
      <c r="B445" s="163">
        <v>450086683</v>
      </c>
      <c r="C445" s="87" t="s">
        <v>523</v>
      </c>
      <c r="D445" s="85">
        <v>86</v>
      </c>
      <c r="E445" s="87" t="s">
        <v>111</v>
      </c>
      <c r="F445" s="87">
        <v>683</v>
      </c>
      <c r="G445" s="87" t="s">
        <v>405</v>
      </c>
      <c r="H445" s="225">
        <v>6</v>
      </c>
      <c r="I445" s="129"/>
      <c r="J445" s="161">
        <v>9754</v>
      </c>
      <c r="K445" s="161">
        <v>8027</v>
      </c>
      <c r="L445" s="161">
        <v>0</v>
      </c>
      <c r="M445" s="161">
        <v>1088</v>
      </c>
      <c r="N445" s="161">
        <v>18869</v>
      </c>
      <c r="O445" s="166"/>
      <c r="P445" s="226"/>
      <c r="Q445" s="226"/>
    </row>
    <row r="446" spans="1:17" ht="14.5">
      <c r="A446" s="162">
        <v>453</v>
      </c>
      <c r="B446" s="163">
        <v>453137005</v>
      </c>
      <c r="C446" s="87" t="s">
        <v>524</v>
      </c>
      <c r="D446" s="85">
        <v>137</v>
      </c>
      <c r="E446" s="87" t="s">
        <v>162</v>
      </c>
      <c r="F446" s="87">
        <v>5</v>
      </c>
      <c r="G446" s="87" t="s">
        <v>30</v>
      </c>
      <c r="H446" s="225">
        <v>3</v>
      </c>
      <c r="I446" s="129"/>
      <c r="J446" s="161">
        <v>11854</v>
      </c>
      <c r="K446" s="161">
        <v>5062</v>
      </c>
      <c r="L446" s="161">
        <v>0</v>
      </c>
      <c r="M446" s="161">
        <v>1088</v>
      </c>
      <c r="N446" s="161">
        <v>18004</v>
      </c>
      <c r="O446" s="166"/>
      <c r="P446" s="226"/>
      <c r="Q446" s="226"/>
    </row>
    <row r="447" spans="1:17" ht="14.5">
      <c r="A447" s="162">
        <v>453</v>
      </c>
      <c r="B447" s="163">
        <v>453137008</v>
      </c>
      <c r="C447" s="87" t="s">
        <v>524</v>
      </c>
      <c r="D447" s="85">
        <v>137</v>
      </c>
      <c r="E447" s="87" t="s">
        <v>162</v>
      </c>
      <c r="F447" s="87">
        <v>8</v>
      </c>
      <c r="G447" s="87" t="s">
        <v>33</v>
      </c>
      <c r="H447" s="225">
        <v>0.5</v>
      </c>
      <c r="I447" s="129"/>
      <c r="J447" s="161">
        <v>12610.09999061033</v>
      </c>
      <c r="K447" s="161">
        <v>12708</v>
      </c>
      <c r="L447" s="161">
        <v>0</v>
      </c>
      <c r="M447" s="161">
        <v>1088</v>
      </c>
      <c r="N447" s="161">
        <v>26406.099990610332</v>
      </c>
      <c r="O447" s="166"/>
      <c r="P447" s="226"/>
      <c r="Q447" s="226"/>
    </row>
    <row r="448" spans="1:17" ht="14.5">
      <c r="A448" s="162">
        <v>453</v>
      </c>
      <c r="B448" s="163">
        <v>453137061</v>
      </c>
      <c r="C448" s="87" t="s">
        <v>524</v>
      </c>
      <c r="D448" s="85">
        <v>137</v>
      </c>
      <c r="E448" s="87" t="s">
        <v>162</v>
      </c>
      <c r="F448" s="87">
        <v>61</v>
      </c>
      <c r="G448" s="87" t="s">
        <v>86</v>
      </c>
      <c r="H448" s="225">
        <v>77.669999999999987</v>
      </c>
      <c r="I448" s="129"/>
      <c r="J448" s="161">
        <v>14959</v>
      </c>
      <c r="K448" s="161">
        <v>634</v>
      </c>
      <c r="L448" s="161">
        <v>0</v>
      </c>
      <c r="M448" s="161">
        <v>1088</v>
      </c>
      <c r="N448" s="161">
        <v>16681</v>
      </c>
      <c r="O448" s="166"/>
      <c r="P448" s="226"/>
      <c r="Q448" s="226"/>
    </row>
    <row r="449" spans="1:17" ht="14.5">
      <c r="A449" s="162">
        <v>453</v>
      </c>
      <c r="B449" s="163">
        <v>453137086</v>
      </c>
      <c r="C449" s="87" t="s">
        <v>524</v>
      </c>
      <c r="D449" s="85">
        <v>137</v>
      </c>
      <c r="E449" s="87" t="s">
        <v>162</v>
      </c>
      <c r="F449" s="87">
        <v>86</v>
      </c>
      <c r="G449" s="87" t="s">
        <v>111</v>
      </c>
      <c r="H449" s="225">
        <v>1</v>
      </c>
      <c r="I449" s="129"/>
      <c r="J449" s="161">
        <v>15193</v>
      </c>
      <c r="K449" s="161">
        <v>1546</v>
      </c>
      <c r="L449" s="161">
        <v>0</v>
      </c>
      <c r="M449" s="161">
        <v>1088</v>
      </c>
      <c r="N449" s="161">
        <v>17827</v>
      </c>
      <c r="O449" s="166"/>
      <c r="P449" s="226"/>
      <c r="Q449" s="226"/>
    </row>
    <row r="450" spans="1:17" ht="14.5">
      <c r="A450" s="162">
        <v>453</v>
      </c>
      <c r="B450" s="163">
        <v>453137114</v>
      </c>
      <c r="C450" s="87" t="s">
        <v>524</v>
      </c>
      <c r="D450" s="85">
        <v>137</v>
      </c>
      <c r="E450" s="87" t="s">
        <v>162</v>
      </c>
      <c r="F450" s="87">
        <v>114</v>
      </c>
      <c r="G450" s="87" t="s">
        <v>139</v>
      </c>
      <c r="H450" s="225">
        <v>2</v>
      </c>
      <c r="I450" s="129"/>
      <c r="J450" s="161">
        <v>15777</v>
      </c>
      <c r="K450" s="161">
        <v>2573</v>
      </c>
      <c r="L450" s="161">
        <v>0</v>
      </c>
      <c r="M450" s="161">
        <v>1088</v>
      </c>
      <c r="N450" s="161">
        <v>19438</v>
      </c>
      <c r="O450" s="166"/>
      <c r="P450" s="226"/>
      <c r="Q450" s="226"/>
    </row>
    <row r="451" spans="1:17" ht="14.5">
      <c r="A451" s="162">
        <v>453</v>
      </c>
      <c r="B451" s="163">
        <v>453137137</v>
      </c>
      <c r="C451" s="87" t="s">
        <v>524</v>
      </c>
      <c r="D451" s="85">
        <v>137</v>
      </c>
      <c r="E451" s="87" t="s">
        <v>162</v>
      </c>
      <c r="F451" s="87">
        <v>137</v>
      </c>
      <c r="G451" s="87" t="s">
        <v>162</v>
      </c>
      <c r="H451" s="225">
        <v>469.67999999999984</v>
      </c>
      <c r="I451" s="129"/>
      <c r="J451" s="161">
        <v>16116</v>
      </c>
      <c r="K451" s="161">
        <v>0</v>
      </c>
      <c r="L451" s="161">
        <v>1688.170669391927</v>
      </c>
      <c r="M451" s="161">
        <v>1088</v>
      </c>
      <c r="N451" s="161">
        <v>18892.170669391926</v>
      </c>
      <c r="O451" s="166"/>
      <c r="P451" s="226"/>
      <c r="Q451" s="226"/>
    </row>
    <row r="452" spans="1:17" ht="14.5">
      <c r="A452" s="162">
        <v>453</v>
      </c>
      <c r="B452" s="163">
        <v>453137161</v>
      </c>
      <c r="C452" s="87" t="s">
        <v>524</v>
      </c>
      <c r="D452" s="85">
        <v>137</v>
      </c>
      <c r="E452" s="87" t="s">
        <v>162</v>
      </c>
      <c r="F452" s="87">
        <v>161</v>
      </c>
      <c r="G452" s="87" t="s">
        <v>186</v>
      </c>
      <c r="H452" s="225">
        <v>1</v>
      </c>
      <c r="I452" s="129"/>
      <c r="J452" s="161">
        <v>15171</v>
      </c>
      <c r="K452" s="161">
        <v>6393</v>
      </c>
      <c r="L452" s="161">
        <v>0</v>
      </c>
      <c r="M452" s="161">
        <v>1088</v>
      </c>
      <c r="N452" s="161">
        <v>22652</v>
      </c>
      <c r="O452" s="166"/>
      <c r="P452" s="226"/>
      <c r="Q452" s="226"/>
    </row>
    <row r="453" spans="1:17" ht="14.5">
      <c r="A453" s="162">
        <v>453</v>
      </c>
      <c r="B453" s="163">
        <v>453137210</v>
      </c>
      <c r="C453" s="87" t="s">
        <v>524</v>
      </c>
      <c r="D453" s="85">
        <v>137</v>
      </c>
      <c r="E453" s="87" t="s">
        <v>162</v>
      </c>
      <c r="F453" s="87">
        <v>210</v>
      </c>
      <c r="G453" s="87" t="s">
        <v>235</v>
      </c>
      <c r="H453" s="225">
        <v>2</v>
      </c>
      <c r="I453" s="129"/>
      <c r="J453" s="161">
        <v>14729</v>
      </c>
      <c r="K453" s="161">
        <v>4882</v>
      </c>
      <c r="L453" s="161">
        <v>0</v>
      </c>
      <c r="M453" s="161">
        <v>1088</v>
      </c>
      <c r="N453" s="161">
        <v>20699</v>
      </c>
      <c r="O453" s="166"/>
      <c r="P453" s="226"/>
      <c r="Q453" s="226"/>
    </row>
    <row r="454" spans="1:17" ht="14.5">
      <c r="A454" s="162">
        <v>453</v>
      </c>
      <c r="B454" s="163">
        <v>453137227</v>
      </c>
      <c r="C454" s="87" t="s">
        <v>524</v>
      </c>
      <c r="D454" s="85">
        <v>137</v>
      </c>
      <c r="E454" s="87" t="s">
        <v>162</v>
      </c>
      <c r="F454" s="87">
        <v>227</v>
      </c>
      <c r="G454" s="87" t="s">
        <v>252</v>
      </c>
      <c r="H454" s="225">
        <v>1</v>
      </c>
      <c r="I454" s="129"/>
      <c r="J454" s="161">
        <v>18511</v>
      </c>
      <c r="K454" s="161">
        <v>4852</v>
      </c>
      <c r="L454" s="161">
        <v>0</v>
      </c>
      <c r="M454" s="161">
        <v>1088</v>
      </c>
      <c r="N454" s="161">
        <v>24451</v>
      </c>
      <c r="O454" s="166"/>
      <c r="P454" s="226"/>
      <c r="Q454" s="226"/>
    </row>
    <row r="455" spans="1:17" ht="14.5">
      <c r="A455" s="162">
        <v>453</v>
      </c>
      <c r="B455" s="163">
        <v>453137278</v>
      </c>
      <c r="C455" s="87" t="s">
        <v>524</v>
      </c>
      <c r="D455" s="85">
        <v>137</v>
      </c>
      <c r="E455" s="87" t="s">
        <v>162</v>
      </c>
      <c r="F455" s="87">
        <v>278</v>
      </c>
      <c r="G455" s="87" t="s">
        <v>303</v>
      </c>
      <c r="H455" s="225">
        <v>9.5500000000000007</v>
      </c>
      <c r="I455" s="129"/>
      <c r="J455" s="161">
        <v>12553</v>
      </c>
      <c r="K455" s="161">
        <v>2331</v>
      </c>
      <c r="L455" s="161">
        <v>0</v>
      </c>
      <c r="M455" s="161">
        <v>1088</v>
      </c>
      <c r="N455" s="161">
        <v>15972</v>
      </c>
      <c r="O455" s="166"/>
      <c r="P455" s="226"/>
      <c r="Q455" s="226"/>
    </row>
    <row r="456" spans="1:17" ht="14.5">
      <c r="A456" s="162">
        <v>453</v>
      </c>
      <c r="B456" s="163">
        <v>453137281</v>
      </c>
      <c r="C456" s="87" t="s">
        <v>524</v>
      </c>
      <c r="D456" s="85">
        <v>137</v>
      </c>
      <c r="E456" s="87" t="s">
        <v>162</v>
      </c>
      <c r="F456" s="87">
        <v>281</v>
      </c>
      <c r="G456" s="87" t="s">
        <v>306</v>
      </c>
      <c r="H456" s="225">
        <v>99.200000000000031</v>
      </c>
      <c r="I456" s="129"/>
      <c r="J456" s="161">
        <v>15868</v>
      </c>
      <c r="K456" s="161">
        <v>8</v>
      </c>
      <c r="L456" s="161">
        <v>0</v>
      </c>
      <c r="M456" s="161">
        <v>1088</v>
      </c>
      <c r="N456" s="161">
        <v>16964</v>
      </c>
      <c r="O456" s="166"/>
      <c r="P456" s="226"/>
      <c r="Q456" s="226"/>
    </row>
    <row r="457" spans="1:17" ht="14.5">
      <c r="A457" s="162">
        <v>453</v>
      </c>
      <c r="B457" s="163">
        <v>453137309</v>
      </c>
      <c r="C457" s="87" t="s">
        <v>524</v>
      </c>
      <c r="D457" s="85">
        <v>137</v>
      </c>
      <c r="E457" s="87" t="s">
        <v>162</v>
      </c>
      <c r="F457" s="87">
        <v>309</v>
      </c>
      <c r="G457" s="87" t="s">
        <v>334</v>
      </c>
      <c r="H457" s="225">
        <v>0.88</v>
      </c>
      <c r="I457" s="129"/>
      <c r="J457" s="161">
        <v>14213.309549050633</v>
      </c>
      <c r="K457" s="161">
        <v>829</v>
      </c>
      <c r="L457" s="161">
        <v>0</v>
      </c>
      <c r="M457" s="161">
        <v>1088</v>
      </c>
      <c r="N457" s="161">
        <v>16130.309549050633</v>
      </c>
      <c r="O457" s="166"/>
      <c r="P457" s="226"/>
      <c r="Q457" s="226"/>
    </row>
    <row r="458" spans="1:17" ht="14.5">
      <c r="A458" s="162">
        <v>453</v>
      </c>
      <c r="B458" s="163">
        <v>453137325</v>
      </c>
      <c r="C458" s="87" t="s">
        <v>524</v>
      </c>
      <c r="D458" s="85">
        <v>137</v>
      </c>
      <c r="E458" s="87" t="s">
        <v>162</v>
      </c>
      <c r="F458" s="87">
        <v>325</v>
      </c>
      <c r="G458" s="87" t="s">
        <v>350</v>
      </c>
      <c r="H458" s="225">
        <v>3.5</v>
      </c>
      <c r="I458" s="129"/>
      <c r="J458" s="161">
        <v>16018</v>
      </c>
      <c r="K458" s="161">
        <v>1593</v>
      </c>
      <c r="L458" s="161">
        <v>0</v>
      </c>
      <c r="M458" s="161">
        <v>1088</v>
      </c>
      <c r="N458" s="161">
        <v>18699</v>
      </c>
      <c r="O458" s="166"/>
      <c r="P458" s="226"/>
      <c r="Q458" s="226"/>
    </row>
    <row r="459" spans="1:17" ht="14.5">
      <c r="A459" s="162">
        <v>453</v>
      </c>
      <c r="B459" s="163">
        <v>453137332</v>
      </c>
      <c r="C459" s="87" t="s">
        <v>524</v>
      </c>
      <c r="D459" s="85">
        <v>137</v>
      </c>
      <c r="E459" s="87" t="s">
        <v>162</v>
      </c>
      <c r="F459" s="87">
        <v>332</v>
      </c>
      <c r="G459" s="87" t="s">
        <v>357</v>
      </c>
      <c r="H459" s="225">
        <v>14.57</v>
      </c>
      <c r="I459" s="129"/>
      <c r="J459" s="161">
        <v>15079</v>
      </c>
      <c r="K459" s="161">
        <v>1142</v>
      </c>
      <c r="L459" s="161">
        <v>0</v>
      </c>
      <c r="M459" s="161">
        <v>1088</v>
      </c>
      <c r="N459" s="161">
        <v>17309</v>
      </c>
      <c r="O459" s="166"/>
      <c r="P459" s="226"/>
      <c r="Q459" s="226"/>
    </row>
    <row r="460" spans="1:17" ht="14.5">
      <c r="A460" s="162">
        <v>453</v>
      </c>
      <c r="B460" s="163">
        <v>453137680</v>
      </c>
      <c r="C460" s="87" t="s">
        <v>524</v>
      </c>
      <c r="D460" s="85">
        <v>137</v>
      </c>
      <c r="E460" s="87" t="s">
        <v>162</v>
      </c>
      <c r="F460" s="87">
        <v>680</v>
      </c>
      <c r="G460" s="87" t="s">
        <v>404</v>
      </c>
      <c r="H460" s="225">
        <v>0.24</v>
      </c>
      <c r="I460" s="129"/>
      <c r="J460" s="161">
        <v>10115</v>
      </c>
      <c r="K460" s="161">
        <v>3163</v>
      </c>
      <c r="L460" s="161">
        <v>0</v>
      </c>
      <c r="M460" s="161">
        <v>1088</v>
      </c>
      <c r="N460" s="161">
        <v>14366</v>
      </c>
      <c r="O460" s="166"/>
      <c r="P460" s="226"/>
      <c r="Q460" s="226"/>
    </row>
    <row r="461" spans="1:17" ht="14.5">
      <c r="A461" s="162">
        <v>454</v>
      </c>
      <c r="B461" s="163">
        <v>454149009</v>
      </c>
      <c r="C461" s="87" t="s">
        <v>525</v>
      </c>
      <c r="D461" s="85">
        <v>149</v>
      </c>
      <c r="E461" s="87" t="s">
        <v>174</v>
      </c>
      <c r="F461" s="87">
        <v>9</v>
      </c>
      <c r="G461" s="87" t="s">
        <v>34</v>
      </c>
      <c r="H461" s="225">
        <v>3</v>
      </c>
      <c r="I461" s="129"/>
      <c r="J461" s="161">
        <v>14225</v>
      </c>
      <c r="K461" s="161">
        <v>9970</v>
      </c>
      <c r="L461" s="161">
        <v>0</v>
      </c>
      <c r="M461" s="161">
        <v>1088</v>
      </c>
      <c r="N461" s="161">
        <v>25283</v>
      </c>
      <c r="O461" s="166"/>
      <c r="P461" s="226"/>
      <c r="Q461" s="226"/>
    </row>
    <row r="462" spans="1:17" ht="14.5">
      <c r="A462" s="162">
        <v>454</v>
      </c>
      <c r="B462" s="163">
        <v>454149128</v>
      </c>
      <c r="C462" s="87" t="s">
        <v>525</v>
      </c>
      <c r="D462" s="85">
        <v>149</v>
      </c>
      <c r="E462" s="87" t="s">
        <v>174</v>
      </c>
      <c r="F462" s="87">
        <v>128</v>
      </c>
      <c r="G462" s="87" t="s">
        <v>153</v>
      </c>
      <c r="H462" s="225">
        <v>26.33</v>
      </c>
      <c r="I462" s="129"/>
      <c r="J462" s="161">
        <v>15552</v>
      </c>
      <c r="K462" s="161">
        <v>1615</v>
      </c>
      <c r="L462" s="161">
        <v>0</v>
      </c>
      <c r="M462" s="161">
        <v>1088</v>
      </c>
      <c r="N462" s="161">
        <v>18255</v>
      </c>
      <c r="O462" s="166"/>
      <c r="P462" s="226"/>
      <c r="Q462" s="226"/>
    </row>
    <row r="463" spans="1:17" ht="14.5">
      <c r="A463" s="162">
        <v>454</v>
      </c>
      <c r="B463" s="163">
        <v>454149149</v>
      </c>
      <c r="C463" s="87" t="s">
        <v>525</v>
      </c>
      <c r="D463" s="85">
        <v>149</v>
      </c>
      <c r="E463" s="87" t="s">
        <v>174</v>
      </c>
      <c r="F463" s="87">
        <v>149</v>
      </c>
      <c r="G463" s="87" t="s">
        <v>174</v>
      </c>
      <c r="H463" s="225">
        <v>740.17999999999984</v>
      </c>
      <c r="I463" s="129"/>
      <c r="J463" s="161">
        <v>16132</v>
      </c>
      <c r="K463" s="161">
        <v>121</v>
      </c>
      <c r="L463" s="161">
        <v>332.46912913075204</v>
      </c>
      <c r="M463" s="161">
        <v>1088</v>
      </c>
      <c r="N463" s="161">
        <v>17673.469129130754</v>
      </c>
      <c r="O463" s="166"/>
      <c r="P463" s="226"/>
      <c r="Q463" s="226"/>
    </row>
    <row r="464" spans="1:17" ht="14.5">
      <c r="A464" s="162">
        <v>454</v>
      </c>
      <c r="B464" s="163">
        <v>454149181</v>
      </c>
      <c r="C464" s="87" t="s">
        <v>525</v>
      </c>
      <c r="D464" s="85">
        <v>149</v>
      </c>
      <c r="E464" s="87" t="s">
        <v>174</v>
      </c>
      <c r="F464" s="87">
        <v>181</v>
      </c>
      <c r="G464" s="87" t="s">
        <v>206</v>
      </c>
      <c r="H464" s="225">
        <v>86.320000000000022</v>
      </c>
      <c r="I464" s="129"/>
      <c r="J464" s="161">
        <v>15204</v>
      </c>
      <c r="K464" s="161">
        <v>215</v>
      </c>
      <c r="L464" s="161">
        <v>0</v>
      </c>
      <c r="M464" s="161">
        <v>1088</v>
      </c>
      <c r="N464" s="161">
        <v>16507</v>
      </c>
      <c r="O464" s="166"/>
      <c r="P464" s="226"/>
      <c r="Q464" s="226"/>
    </row>
    <row r="465" spans="1:17" ht="14.5">
      <c r="A465" s="162">
        <v>454</v>
      </c>
      <c r="B465" s="163">
        <v>454149211</v>
      </c>
      <c r="C465" s="87" t="s">
        <v>525</v>
      </c>
      <c r="D465" s="85">
        <v>149</v>
      </c>
      <c r="E465" s="87" t="s">
        <v>174</v>
      </c>
      <c r="F465" s="87">
        <v>211</v>
      </c>
      <c r="G465" s="87" t="s">
        <v>236</v>
      </c>
      <c r="H465" s="225">
        <v>1</v>
      </c>
      <c r="I465" s="129"/>
      <c r="J465" s="161">
        <v>12935</v>
      </c>
      <c r="K465" s="161">
        <v>3192</v>
      </c>
      <c r="L465" s="161">
        <v>0</v>
      </c>
      <c r="M465" s="161">
        <v>1088</v>
      </c>
      <c r="N465" s="161">
        <v>17215</v>
      </c>
      <c r="O465" s="166"/>
      <c r="P465" s="226"/>
      <c r="Q465" s="226"/>
    </row>
    <row r="466" spans="1:17" ht="14.5">
      <c r="A466" s="162">
        <v>455</v>
      </c>
      <c r="B466" s="163">
        <v>455128105</v>
      </c>
      <c r="C466" s="87" t="s">
        <v>526</v>
      </c>
      <c r="D466" s="85">
        <v>128</v>
      </c>
      <c r="E466" s="87" t="s">
        <v>153</v>
      </c>
      <c r="F466" s="87">
        <v>105</v>
      </c>
      <c r="G466" s="87" t="s">
        <v>130</v>
      </c>
      <c r="H466" s="225">
        <v>2</v>
      </c>
      <c r="I466" s="129"/>
      <c r="J466" s="161">
        <v>11439.080834001601</v>
      </c>
      <c r="K466" s="161">
        <v>4730</v>
      </c>
      <c r="L466" s="161">
        <v>0</v>
      </c>
      <c r="M466" s="161">
        <v>1088</v>
      </c>
      <c r="N466" s="161">
        <v>17257.080834001601</v>
      </c>
      <c r="O466" s="166"/>
      <c r="P466" s="226"/>
      <c r="Q466" s="226"/>
    </row>
    <row r="467" spans="1:17" ht="14.5">
      <c r="A467" s="162">
        <v>455</v>
      </c>
      <c r="B467" s="163">
        <v>455128128</v>
      </c>
      <c r="C467" s="87" t="s">
        <v>526</v>
      </c>
      <c r="D467" s="85">
        <v>128</v>
      </c>
      <c r="E467" s="87" t="s">
        <v>153</v>
      </c>
      <c r="F467" s="87">
        <v>128</v>
      </c>
      <c r="G467" s="87" t="s">
        <v>153</v>
      </c>
      <c r="H467" s="225">
        <v>285.99999999999994</v>
      </c>
      <c r="I467" s="129"/>
      <c r="J467" s="161">
        <v>12530</v>
      </c>
      <c r="K467" s="161">
        <v>1301</v>
      </c>
      <c r="L467" s="161">
        <v>0</v>
      </c>
      <c r="M467" s="161">
        <v>1088</v>
      </c>
      <c r="N467" s="161">
        <v>14919</v>
      </c>
      <c r="O467" s="166"/>
      <c r="P467" s="226"/>
      <c r="Q467" s="226"/>
    </row>
    <row r="468" spans="1:17" ht="14.5">
      <c r="A468" s="162">
        <v>455</v>
      </c>
      <c r="B468" s="163">
        <v>455128149</v>
      </c>
      <c r="C468" s="87" t="s">
        <v>526</v>
      </c>
      <c r="D468" s="85">
        <v>128</v>
      </c>
      <c r="E468" s="87" t="s">
        <v>153</v>
      </c>
      <c r="F468" s="87">
        <v>149</v>
      </c>
      <c r="G468" s="87" t="s">
        <v>174</v>
      </c>
      <c r="H468" s="225">
        <v>4</v>
      </c>
      <c r="I468" s="129"/>
      <c r="J468" s="161">
        <v>13263</v>
      </c>
      <c r="K468" s="161">
        <v>99</v>
      </c>
      <c r="L468" s="161">
        <v>0</v>
      </c>
      <c r="M468" s="161">
        <v>1088</v>
      </c>
      <c r="N468" s="161">
        <v>14450</v>
      </c>
      <c r="O468" s="166"/>
      <c r="P468" s="226"/>
      <c r="Q468" s="226"/>
    </row>
    <row r="469" spans="1:17" ht="14.5">
      <c r="A469" s="162">
        <v>455</v>
      </c>
      <c r="B469" s="163">
        <v>455128181</v>
      </c>
      <c r="C469" s="87" t="s">
        <v>526</v>
      </c>
      <c r="D469" s="85">
        <v>128</v>
      </c>
      <c r="E469" s="87" t="s">
        <v>153</v>
      </c>
      <c r="F469" s="87">
        <v>181</v>
      </c>
      <c r="G469" s="87" t="s">
        <v>206</v>
      </c>
      <c r="H469" s="225">
        <v>3</v>
      </c>
      <c r="I469" s="129"/>
      <c r="J469" s="161">
        <v>9875</v>
      </c>
      <c r="K469" s="161">
        <v>140</v>
      </c>
      <c r="L469" s="161">
        <v>0</v>
      </c>
      <c r="M469" s="161">
        <v>1088</v>
      </c>
      <c r="N469" s="161">
        <v>11103</v>
      </c>
      <c r="O469" s="166"/>
      <c r="P469" s="226"/>
      <c r="Q469" s="226"/>
    </row>
    <row r="470" spans="1:17" ht="14.5">
      <c r="A470" s="162">
        <v>455</v>
      </c>
      <c r="B470" s="163">
        <v>455128211</v>
      </c>
      <c r="C470" s="87" t="s">
        <v>526</v>
      </c>
      <c r="D470" s="85">
        <v>128</v>
      </c>
      <c r="E470" s="87" t="s">
        <v>153</v>
      </c>
      <c r="F470" s="87">
        <v>211</v>
      </c>
      <c r="G470" s="87" t="s">
        <v>236</v>
      </c>
      <c r="H470" s="225">
        <v>2</v>
      </c>
      <c r="I470" s="129"/>
      <c r="J470" s="161">
        <v>11958.603272487353</v>
      </c>
      <c r="K470" s="161">
        <v>2951</v>
      </c>
      <c r="L470" s="161">
        <v>0</v>
      </c>
      <c r="M470" s="161">
        <v>1088</v>
      </c>
      <c r="N470" s="161">
        <v>15997.603272487353</v>
      </c>
      <c r="O470" s="166"/>
      <c r="P470" s="226"/>
      <c r="Q470" s="226"/>
    </row>
    <row r="471" spans="1:17" ht="14.5">
      <c r="A471" s="162">
        <v>455</v>
      </c>
      <c r="B471" s="163">
        <v>455128305</v>
      </c>
      <c r="C471" s="87" t="s">
        <v>526</v>
      </c>
      <c r="D471" s="85">
        <v>128</v>
      </c>
      <c r="E471" s="87" t="s">
        <v>153</v>
      </c>
      <c r="F471" s="87">
        <v>305</v>
      </c>
      <c r="G471" s="87" t="s">
        <v>330</v>
      </c>
      <c r="H471" s="225">
        <v>1.98</v>
      </c>
      <c r="I471" s="129"/>
      <c r="J471" s="161">
        <v>12188.46260643962</v>
      </c>
      <c r="K471" s="161">
        <v>5115</v>
      </c>
      <c r="L471" s="161">
        <v>0</v>
      </c>
      <c r="M471" s="161">
        <v>1088</v>
      </c>
      <c r="N471" s="161">
        <v>18391.462606439622</v>
      </c>
      <c r="O471" s="166"/>
      <c r="P471" s="226"/>
      <c r="Q471" s="226"/>
    </row>
    <row r="472" spans="1:17" ht="14.5">
      <c r="A472" s="162">
        <v>455</v>
      </c>
      <c r="B472" s="163">
        <v>455128745</v>
      </c>
      <c r="C472" s="87" t="s">
        <v>526</v>
      </c>
      <c r="D472" s="85">
        <v>128</v>
      </c>
      <c r="E472" s="87" t="s">
        <v>153</v>
      </c>
      <c r="F472" s="87">
        <v>745</v>
      </c>
      <c r="G472" s="87" t="s">
        <v>422</v>
      </c>
      <c r="H472" s="225">
        <v>5.9600000000000009</v>
      </c>
      <c r="I472" s="129"/>
      <c r="J472" s="161">
        <v>12789</v>
      </c>
      <c r="K472" s="161">
        <v>5573</v>
      </c>
      <c r="L472" s="161">
        <v>0</v>
      </c>
      <c r="M472" s="161">
        <v>1088</v>
      </c>
      <c r="N472" s="161">
        <v>19450</v>
      </c>
      <c r="O472" s="166"/>
      <c r="P472" s="226"/>
      <c r="Q472" s="226"/>
    </row>
    <row r="473" spans="1:17" ht="14.5">
      <c r="A473" s="162">
        <v>456</v>
      </c>
      <c r="B473" s="163">
        <v>456160009</v>
      </c>
      <c r="C473" s="87" t="s">
        <v>527</v>
      </c>
      <c r="D473" s="85">
        <v>160</v>
      </c>
      <c r="E473" s="87" t="s">
        <v>185</v>
      </c>
      <c r="F473" s="87">
        <v>9</v>
      </c>
      <c r="G473" s="87" t="s">
        <v>34</v>
      </c>
      <c r="H473" s="225">
        <v>1</v>
      </c>
      <c r="I473" s="129"/>
      <c r="J473" s="161">
        <v>9935</v>
      </c>
      <c r="K473" s="161">
        <v>6963</v>
      </c>
      <c r="L473" s="161">
        <v>0</v>
      </c>
      <c r="M473" s="161">
        <v>1088</v>
      </c>
      <c r="N473" s="161">
        <v>17986</v>
      </c>
      <c r="O473" s="166"/>
      <c r="P473" s="226"/>
      <c r="Q473" s="226"/>
    </row>
    <row r="474" spans="1:17" ht="14.5">
      <c r="A474" s="162">
        <v>456</v>
      </c>
      <c r="B474" s="163">
        <v>456160023</v>
      </c>
      <c r="C474" s="87" t="s">
        <v>527</v>
      </c>
      <c r="D474" s="85">
        <v>160</v>
      </c>
      <c r="E474" s="87" t="s">
        <v>185</v>
      </c>
      <c r="F474" s="87">
        <v>23</v>
      </c>
      <c r="G474" s="87" t="s">
        <v>48</v>
      </c>
      <c r="H474" s="225">
        <v>1</v>
      </c>
      <c r="I474" s="129"/>
      <c r="J474" s="161">
        <v>12289.083748822412</v>
      </c>
      <c r="K474" s="161">
        <v>6973</v>
      </c>
      <c r="L474" s="161">
        <v>0</v>
      </c>
      <c r="M474" s="161">
        <v>1088</v>
      </c>
      <c r="N474" s="161">
        <v>20350.083748822413</v>
      </c>
      <c r="O474" s="166"/>
      <c r="P474" s="226"/>
      <c r="Q474" s="226"/>
    </row>
    <row r="475" spans="1:17" ht="14.5">
      <c r="A475" s="162">
        <v>456</v>
      </c>
      <c r="B475" s="163">
        <v>456160031</v>
      </c>
      <c r="C475" s="87" t="s">
        <v>527</v>
      </c>
      <c r="D475" s="85">
        <v>160</v>
      </c>
      <c r="E475" s="87" t="s">
        <v>185</v>
      </c>
      <c r="F475" s="87">
        <v>31</v>
      </c>
      <c r="G475" s="87" t="s">
        <v>56</v>
      </c>
      <c r="H475" s="225">
        <v>8.43</v>
      </c>
      <c r="I475" s="129"/>
      <c r="J475" s="161">
        <v>13136</v>
      </c>
      <c r="K475" s="161">
        <v>5896</v>
      </c>
      <c r="L475" s="161">
        <v>0</v>
      </c>
      <c r="M475" s="161">
        <v>1088</v>
      </c>
      <c r="N475" s="161">
        <v>20120</v>
      </c>
      <c r="O475" s="166"/>
      <c r="P475" s="226"/>
      <c r="Q475" s="226"/>
    </row>
    <row r="476" spans="1:17" ht="14.5">
      <c r="A476" s="162">
        <v>456</v>
      </c>
      <c r="B476" s="163">
        <v>456160056</v>
      </c>
      <c r="C476" s="87" t="s">
        <v>527</v>
      </c>
      <c r="D476" s="85">
        <v>160</v>
      </c>
      <c r="E476" s="87" t="s">
        <v>185</v>
      </c>
      <c r="F476" s="87">
        <v>56</v>
      </c>
      <c r="G476" s="87" t="s">
        <v>81</v>
      </c>
      <c r="H476" s="225">
        <v>4.9000000000000004</v>
      </c>
      <c r="I476" s="129"/>
      <c r="J476" s="161">
        <v>15612</v>
      </c>
      <c r="K476" s="161">
        <v>5127</v>
      </c>
      <c r="L476" s="161">
        <v>0</v>
      </c>
      <c r="M476" s="161">
        <v>1088</v>
      </c>
      <c r="N476" s="161">
        <v>21827</v>
      </c>
      <c r="O476" s="166"/>
      <c r="P476" s="226"/>
      <c r="Q476" s="226"/>
    </row>
    <row r="477" spans="1:17" ht="14.5">
      <c r="A477" s="162">
        <v>456</v>
      </c>
      <c r="B477" s="163">
        <v>456160079</v>
      </c>
      <c r="C477" s="87" t="s">
        <v>527</v>
      </c>
      <c r="D477" s="85">
        <v>160</v>
      </c>
      <c r="E477" s="87" t="s">
        <v>185</v>
      </c>
      <c r="F477" s="87">
        <v>79</v>
      </c>
      <c r="G477" s="87" t="s">
        <v>104</v>
      </c>
      <c r="H477" s="225">
        <v>44.43</v>
      </c>
      <c r="I477" s="129"/>
      <c r="J477" s="161">
        <v>14611</v>
      </c>
      <c r="K477" s="161">
        <v>219</v>
      </c>
      <c r="L477" s="161">
        <v>0</v>
      </c>
      <c r="M477" s="161">
        <v>1088</v>
      </c>
      <c r="N477" s="161">
        <v>15918</v>
      </c>
      <c r="O477" s="166"/>
      <c r="P477" s="226"/>
      <c r="Q477" s="226"/>
    </row>
    <row r="478" spans="1:17" ht="14.5">
      <c r="A478" s="162">
        <v>456</v>
      </c>
      <c r="B478" s="163">
        <v>456160097</v>
      </c>
      <c r="C478" s="87" t="s">
        <v>527</v>
      </c>
      <c r="D478" s="85">
        <v>160</v>
      </c>
      <c r="E478" s="87" t="s">
        <v>185</v>
      </c>
      <c r="F478" s="87">
        <v>97</v>
      </c>
      <c r="G478" s="87" t="s">
        <v>122</v>
      </c>
      <c r="H478" s="225">
        <v>2</v>
      </c>
      <c r="I478" s="129"/>
      <c r="J478" s="161">
        <v>18803</v>
      </c>
      <c r="K478" s="161">
        <v>0</v>
      </c>
      <c r="L478" s="161">
        <v>0</v>
      </c>
      <c r="M478" s="161">
        <v>1088</v>
      </c>
      <c r="N478" s="161">
        <v>19891</v>
      </c>
      <c r="O478" s="166"/>
      <c r="P478" s="226"/>
      <c r="Q478" s="226"/>
    </row>
    <row r="479" spans="1:17" ht="14.5">
      <c r="A479" s="162">
        <v>456</v>
      </c>
      <c r="B479" s="163">
        <v>456160128</v>
      </c>
      <c r="C479" s="87" t="s">
        <v>527</v>
      </c>
      <c r="D479" s="85">
        <v>160</v>
      </c>
      <c r="E479" s="87" t="s">
        <v>185</v>
      </c>
      <c r="F479" s="87">
        <v>128</v>
      </c>
      <c r="G479" s="87" t="s">
        <v>153</v>
      </c>
      <c r="H479" s="225">
        <v>1</v>
      </c>
      <c r="I479" s="129"/>
      <c r="J479" s="161">
        <v>9754</v>
      </c>
      <c r="K479" s="161">
        <v>1013</v>
      </c>
      <c r="L479" s="161">
        <v>0</v>
      </c>
      <c r="M479" s="161">
        <v>1088</v>
      </c>
      <c r="N479" s="161">
        <v>11855</v>
      </c>
      <c r="O479" s="166"/>
      <c r="P479" s="226"/>
      <c r="Q479" s="226"/>
    </row>
    <row r="480" spans="1:17" ht="14.5">
      <c r="A480" s="162">
        <v>456</v>
      </c>
      <c r="B480" s="163">
        <v>456160149</v>
      </c>
      <c r="C480" s="87" t="s">
        <v>527</v>
      </c>
      <c r="D480" s="85">
        <v>160</v>
      </c>
      <c r="E480" s="87" t="s">
        <v>185</v>
      </c>
      <c r="F480" s="87">
        <v>149</v>
      </c>
      <c r="G480" s="87" t="s">
        <v>174</v>
      </c>
      <c r="H480" s="225">
        <v>1.44</v>
      </c>
      <c r="I480" s="129"/>
      <c r="J480" s="161">
        <v>16140</v>
      </c>
      <c r="K480" s="161">
        <v>121</v>
      </c>
      <c r="L480" s="161">
        <v>0</v>
      </c>
      <c r="M480" s="161">
        <v>1088</v>
      </c>
      <c r="N480" s="161">
        <v>17349</v>
      </c>
      <c r="O480" s="166"/>
      <c r="P480" s="226"/>
      <c r="Q480" s="226"/>
    </row>
    <row r="481" spans="1:17" ht="14.5">
      <c r="A481" s="162">
        <v>456</v>
      </c>
      <c r="B481" s="163">
        <v>456160153</v>
      </c>
      <c r="C481" s="87" t="s">
        <v>527</v>
      </c>
      <c r="D481" s="85">
        <v>160</v>
      </c>
      <c r="E481" s="87" t="s">
        <v>185</v>
      </c>
      <c r="F481" s="87">
        <v>153</v>
      </c>
      <c r="G481" s="87" t="s">
        <v>178</v>
      </c>
      <c r="H481" s="225">
        <v>2</v>
      </c>
      <c r="I481" s="129"/>
      <c r="J481" s="161">
        <v>17054</v>
      </c>
      <c r="K481" s="161">
        <v>0</v>
      </c>
      <c r="L481" s="161">
        <v>0</v>
      </c>
      <c r="M481" s="161">
        <v>1088</v>
      </c>
      <c r="N481" s="161">
        <v>18142</v>
      </c>
      <c r="O481" s="166"/>
      <c r="P481" s="226"/>
      <c r="Q481" s="226"/>
    </row>
    <row r="482" spans="1:17" ht="14.5">
      <c r="A482" s="162">
        <v>456</v>
      </c>
      <c r="B482" s="163">
        <v>456160160</v>
      </c>
      <c r="C482" s="87" t="s">
        <v>527</v>
      </c>
      <c r="D482" s="85">
        <v>160</v>
      </c>
      <c r="E482" s="87" t="s">
        <v>185</v>
      </c>
      <c r="F482" s="87">
        <v>160</v>
      </c>
      <c r="G482" s="87" t="s">
        <v>185</v>
      </c>
      <c r="H482" s="225">
        <v>726.57</v>
      </c>
      <c r="I482" s="129"/>
      <c r="J482" s="161">
        <v>16180</v>
      </c>
      <c r="K482" s="161">
        <v>34</v>
      </c>
      <c r="L482" s="161">
        <v>0</v>
      </c>
      <c r="M482" s="161">
        <v>1088</v>
      </c>
      <c r="N482" s="161">
        <v>17302</v>
      </c>
      <c r="O482" s="166"/>
      <c r="P482" s="226"/>
      <c r="Q482" s="226"/>
    </row>
    <row r="483" spans="1:17" ht="14.5">
      <c r="A483" s="162">
        <v>456</v>
      </c>
      <c r="B483" s="163">
        <v>456160170</v>
      </c>
      <c r="C483" s="87" t="s">
        <v>527</v>
      </c>
      <c r="D483" s="85">
        <v>160</v>
      </c>
      <c r="E483" s="87" t="s">
        <v>185</v>
      </c>
      <c r="F483" s="87">
        <v>170</v>
      </c>
      <c r="G483" s="87" t="s">
        <v>195</v>
      </c>
      <c r="H483" s="225">
        <v>2</v>
      </c>
      <c r="I483" s="129"/>
      <c r="J483" s="161">
        <v>12669</v>
      </c>
      <c r="K483" s="161">
        <v>1902</v>
      </c>
      <c r="L483" s="161">
        <v>0</v>
      </c>
      <c r="M483" s="161">
        <v>1088</v>
      </c>
      <c r="N483" s="161">
        <v>15659</v>
      </c>
      <c r="O483" s="166"/>
      <c r="P483" s="226"/>
      <c r="Q483" s="226"/>
    </row>
    <row r="484" spans="1:17" ht="14.5">
      <c r="A484" s="162">
        <v>456</v>
      </c>
      <c r="B484" s="163">
        <v>456160181</v>
      </c>
      <c r="C484" s="87" t="s">
        <v>527</v>
      </c>
      <c r="D484" s="85">
        <v>160</v>
      </c>
      <c r="E484" s="87" t="s">
        <v>185</v>
      </c>
      <c r="F484" s="87">
        <v>181</v>
      </c>
      <c r="G484" s="87" t="s">
        <v>206</v>
      </c>
      <c r="H484" s="225">
        <v>1</v>
      </c>
      <c r="I484" s="129"/>
      <c r="J484" s="161">
        <v>14740.341695116518</v>
      </c>
      <c r="K484" s="161">
        <v>208</v>
      </c>
      <c r="L484" s="161">
        <v>0</v>
      </c>
      <c r="M484" s="161">
        <v>1088</v>
      </c>
      <c r="N484" s="161">
        <v>16036.341695116518</v>
      </c>
      <c r="O484" s="166"/>
      <c r="P484" s="226"/>
      <c r="Q484" s="226"/>
    </row>
    <row r="485" spans="1:17" ht="14.5">
      <c r="A485" s="162">
        <v>456</v>
      </c>
      <c r="B485" s="163">
        <v>456160211</v>
      </c>
      <c r="C485" s="87" t="s">
        <v>527</v>
      </c>
      <c r="D485" s="85">
        <v>160</v>
      </c>
      <c r="E485" s="87" t="s">
        <v>185</v>
      </c>
      <c r="F485" s="87">
        <v>211</v>
      </c>
      <c r="G485" s="87" t="s">
        <v>236</v>
      </c>
      <c r="H485" s="225">
        <v>1.35</v>
      </c>
      <c r="I485" s="129"/>
      <c r="J485" s="161">
        <v>11958.603272487353</v>
      </c>
      <c r="K485" s="161">
        <v>2951</v>
      </c>
      <c r="L485" s="161">
        <v>0</v>
      </c>
      <c r="M485" s="161">
        <v>1088</v>
      </c>
      <c r="N485" s="161">
        <v>15997.603272487353</v>
      </c>
      <c r="O485" s="166"/>
      <c r="P485" s="226"/>
      <c r="Q485" s="226"/>
    </row>
    <row r="486" spans="1:17" ht="14.5">
      <c r="A486" s="162">
        <v>456</v>
      </c>
      <c r="B486" s="163">
        <v>456160295</v>
      </c>
      <c r="C486" s="87" t="s">
        <v>527</v>
      </c>
      <c r="D486" s="85">
        <v>160</v>
      </c>
      <c r="E486" s="87" t="s">
        <v>185</v>
      </c>
      <c r="F486" s="87">
        <v>295</v>
      </c>
      <c r="G486" s="87" t="s">
        <v>320</v>
      </c>
      <c r="H486" s="225">
        <v>6.2200000000000006</v>
      </c>
      <c r="I486" s="129"/>
      <c r="J486" s="161">
        <v>12810</v>
      </c>
      <c r="K486" s="161">
        <v>6797</v>
      </c>
      <c r="L486" s="161">
        <v>0</v>
      </c>
      <c r="M486" s="161">
        <v>1088</v>
      </c>
      <c r="N486" s="161">
        <v>20695</v>
      </c>
      <c r="O486" s="166"/>
      <c r="P486" s="226"/>
      <c r="Q486" s="226"/>
    </row>
    <row r="487" spans="1:17" ht="14.5">
      <c r="A487" s="162">
        <v>456</v>
      </c>
      <c r="B487" s="163">
        <v>456160301</v>
      </c>
      <c r="C487" s="87" t="s">
        <v>527</v>
      </c>
      <c r="D487" s="85">
        <v>160</v>
      </c>
      <c r="E487" s="87" t="s">
        <v>185</v>
      </c>
      <c r="F487" s="87">
        <v>301</v>
      </c>
      <c r="G487" s="87" t="s">
        <v>326</v>
      </c>
      <c r="H487" s="225">
        <v>4</v>
      </c>
      <c r="I487" s="129"/>
      <c r="J487" s="161">
        <v>9935</v>
      </c>
      <c r="K487" s="161">
        <v>3443</v>
      </c>
      <c r="L487" s="161">
        <v>0</v>
      </c>
      <c r="M487" s="161">
        <v>1088</v>
      </c>
      <c r="N487" s="161">
        <v>14466</v>
      </c>
      <c r="O487" s="166"/>
      <c r="P487" s="226"/>
      <c r="Q487" s="226"/>
    </row>
    <row r="488" spans="1:17" ht="14.5">
      <c r="A488" s="162">
        <v>456</v>
      </c>
      <c r="B488" s="163">
        <v>456160616</v>
      </c>
      <c r="C488" s="87" t="s">
        <v>527</v>
      </c>
      <c r="D488" s="85">
        <v>160</v>
      </c>
      <c r="E488" s="87" t="s">
        <v>185</v>
      </c>
      <c r="F488" s="87">
        <v>616</v>
      </c>
      <c r="G488" s="87" t="s">
        <v>384</v>
      </c>
      <c r="H488" s="225">
        <v>1.2200000000000002</v>
      </c>
      <c r="I488" s="129"/>
      <c r="J488" s="161">
        <v>17463</v>
      </c>
      <c r="K488" s="161">
        <v>5136</v>
      </c>
      <c r="L488" s="161">
        <v>0</v>
      </c>
      <c r="M488" s="161">
        <v>1088</v>
      </c>
      <c r="N488" s="161">
        <v>23687</v>
      </c>
      <c r="O488" s="166"/>
      <c r="P488" s="226"/>
      <c r="Q488" s="226"/>
    </row>
    <row r="489" spans="1:17" ht="14.5">
      <c r="A489" s="162">
        <v>456</v>
      </c>
      <c r="B489" s="163">
        <v>456160735</v>
      </c>
      <c r="C489" s="87" t="s">
        <v>527</v>
      </c>
      <c r="D489" s="85">
        <v>160</v>
      </c>
      <c r="E489" s="87" t="s">
        <v>185</v>
      </c>
      <c r="F489" s="87">
        <v>735</v>
      </c>
      <c r="G489" s="87" t="s">
        <v>420</v>
      </c>
      <c r="H489" s="225">
        <v>3.36</v>
      </c>
      <c r="I489" s="129"/>
      <c r="J489" s="161">
        <v>13295</v>
      </c>
      <c r="K489" s="161">
        <v>4655</v>
      </c>
      <c r="L489" s="161">
        <v>0</v>
      </c>
      <c r="M489" s="161">
        <v>1088</v>
      </c>
      <c r="N489" s="161">
        <v>19038</v>
      </c>
      <c r="O489" s="166"/>
      <c r="P489" s="226"/>
      <c r="Q489" s="226"/>
    </row>
    <row r="490" spans="1:17" ht="14.5">
      <c r="A490" s="162">
        <v>458</v>
      </c>
      <c r="B490" s="163">
        <v>458160031</v>
      </c>
      <c r="C490" s="87" t="s">
        <v>528</v>
      </c>
      <c r="D490" s="85">
        <v>160</v>
      </c>
      <c r="E490" s="87" t="s">
        <v>185</v>
      </c>
      <c r="F490" s="87">
        <v>31</v>
      </c>
      <c r="G490" s="87" t="s">
        <v>56</v>
      </c>
      <c r="H490" s="225">
        <v>2</v>
      </c>
      <c r="I490" s="129"/>
      <c r="J490" s="161">
        <v>16022</v>
      </c>
      <c r="K490" s="161">
        <v>7191</v>
      </c>
      <c r="L490" s="161">
        <v>0</v>
      </c>
      <c r="M490" s="161">
        <v>1088</v>
      </c>
      <c r="N490" s="161">
        <v>24301</v>
      </c>
      <c r="O490" s="166"/>
      <c r="P490" s="226"/>
      <c r="Q490" s="226"/>
    </row>
    <row r="491" spans="1:17" ht="14.5">
      <c r="A491" s="162">
        <v>458</v>
      </c>
      <c r="B491" s="163">
        <v>458160056</v>
      </c>
      <c r="C491" s="87" t="s">
        <v>528</v>
      </c>
      <c r="D491" s="85">
        <v>160</v>
      </c>
      <c r="E491" s="87" t="s">
        <v>185</v>
      </c>
      <c r="F491" s="87">
        <v>56</v>
      </c>
      <c r="G491" s="87" t="s">
        <v>81</v>
      </c>
      <c r="H491" s="225">
        <v>3</v>
      </c>
      <c r="I491" s="129"/>
      <c r="J491" s="161">
        <v>13762</v>
      </c>
      <c r="K491" s="161">
        <v>4520</v>
      </c>
      <c r="L491" s="161">
        <v>0</v>
      </c>
      <c r="M491" s="161">
        <v>1088</v>
      </c>
      <c r="N491" s="161">
        <v>19370</v>
      </c>
      <c r="O491" s="166"/>
      <c r="P491" s="226"/>
      <c r="Q491" s="226"/>
    </row>
    <row r="492" spans="1:17" ht="14.5">
      <c r="A492" s="162">
        <v>458</v>
      </c>
      <c r="B492" s="163">
        <v>458160079</v>
      </c>
      <c r="C492" s="87" t="s">
        <v>528</v>
      </c>
      <c r="D492" s="85">
        <v>160</v>
      </c>
      <c r="E492" s="87" t="s">
        <v>185</v>
      </c>
      <c r="F492" s="87">
        <v>79</v>
      </c>
      <c r="G492" s="87" t="s">
        <v>104</v>
      </c>
      <c r="H492" s="225">
        <v>9.2100000000000009</v>
      </c>
      <c r="I492" s="129"/>
      <c r="J492" s="161">
        <v>12454</v>
      </c>
      <c r="K492" s="161">
        <v>187</v>
      </c>
      <c r="L492" s="161">
        <v>0</v>
      </c>
      <c r="M492" s="161">
        <v>1088</v>
      </c>
      <c r="N492" s="161">
        <v>13729</v>
      </c>
      <c r="O492" s="166"/>
      <c r="P492" s="226"/>
      <c r="Q492" s="226"/>
    </row>
    <row r="493" spans="1:17" ht="14.5">
      <c r="A493" s="162">
        <v>458</v>
      </c>
      <c r="B493" s="163">
        <v>458160149</v>
      </c>
      <c r="C493" s="87" t="s">
        <v>528</v>
      </c>
      <c r="D493" s="85">
        <v>160</v>
      </c>
      <c r="E493" s="87" t="s">
        <v>185</v>
      </c>
      <c r="F493" s="87">
        <v>149</v>
      </c>
      <c r="G493" s="87" t="s">
        <v>174</v>
      </c>
      <c r="H493" s="225">
        <v>0.05</v>
      </c>
      <c r="I493" s="129"/>
      <c r="J493" s="161">
        <v>18088</v>
      </c>
      <c r="K493" s="161">
        <v>135</v>
      </c>
      <c r="L493" s="161">
        <v>0</v>
      </c>
      <c r="M493" s="161">
        <v>1088</v>
      </c>
      <c r="N493" s="161">
        <v>19311</v>
      </c>
      <c r="O493" s="166"/>
      <c r="P493" s="226"/>
      <c r="Q493" s="226"/>
    </row>
    <row r="494" spans="1:17" ht="14.5">
      <c r="A494" s="162">
        <v>458</v>
      </c>
      <c r="B494" s="163">
        <v>458160160</v>
      </c>
      <c r="C494" s="87" t="s">
        <v>528</v>
      </c>
      <c r="D494" s="85">
        <v>160</v>
      </c>
      <c r="E494" s="87" t="s">
        <v>185</v>
      </c>
      <c r="F494" s="87">
        <v>160</v>
      </c>
      <c r="G494" s="87" t="s">
        <v>185</v>
      </c>
      <c r="H494" s="225">
        <v>77.08</v>
      </c>
      <c r="I494" s="129"/>
      <c r="J494" s="161">
        <v>17303</v>
      </c>
      <c r="K494" s="161">
        <v>36</v>
      </c>
      <c r="L494" s="161">
        <v>0</v>
      </c>
      <c r="M494" s="161">
        <v>1088</v>
      </c>
      <c r="N494" s="161">
        <v>18427</v>
      </c>
      <c r="O494" s="166"/>
      <c r="P494" s="226"/>
      <c r="Q494" s="226"/>
    </row>
    <row r="495" spans="1:17" ht="14.5">
      <c r="A495" s="162">
        <v>458</v>
      </c>
      <c r="B495" s="163">
        <v>458160181</v>
      </c>
      <c r="C495" s="87" t="s">
        <v>528</v>
      </c>
      <c r="D495" s="85">
        <v>160</v>
      </c>
      <c r="E495" s="87" t="s">
        <v>185</v>
      </c>
      <c r="F495" s="87">
        <v>181</v>
      </c>
      <c r="G495" s="87" t="s">
        <v>206</v>
      </c>
      <c r="H495" s="225">
        <v>0.95</v>
      </c>
      <c r="I495" s="129"/>
      <c r="J495" s="161">
        <v>14740.341695116518</v>
      </c>
      <c r="K495" s="161">
        <v>208</v>
      </c>
      <c r="L495" s="161">
        <v>0</v>
      </c>
      <c r="M495" s="161">
        <v>1088</v>
      </c>
      <c r="N495" s="161">
        <v>16036.341695116518</v>
      </c>
      <c r="O495" s="166"/>
      <c r="P495" s="226"/>
      <c r="Q495" s="226"/>
    </row>
    <row r="496" spans="1:17" ht="14.5">
      <c r="A496" s="162">
        <v>458</v>
      </c>
      <c r="B496" s="163">
        <v>458160295</v>
      </c>
      <c r="C496" s="87" t="s">
        <v>528</v>
      </c>
      <c r="D496" s="85">
        <v>160</v>
      </c>
      <c r="E496" s="87" t="s">
        <v>185</v>
      </c>
      <c r="F496" s="87">
        <v>295</v>
      </c>
      <c r="G496" s="87" t="s">
        <v>320</v>
      </c>
      <c r="H496" s="225">
        <v>3.1</v>
      </c>
      <c r="I496" s="129"/>
      <c r="J496" s="161">
        <v>14258</v>
      </c>
      <c r="K496" s="161">
        <v>7565</v>
      </c>
      <c r="L496" s="161">
        <v>0</v>
      </c>
      <c r="M496" s="161">
        <v>1088</v>
      </c>
      <c r="N496" s="161">
        <v>22911</v>
      </c>
      <c r="O496" s="166"/>
      <c r="P496" s="226"/>
      <c r="Q496" s="226"/>
    </row>
    <row r="497" spans="1:17" ht="14.5">
      <c r="A497" s="162">
        <v>458</v>
      </c>
      <c r="B497" s="163">
        <v>458160301</v>
      </c>
      <c r="C497" s="87" t="s">
        <v>528</v>
      </c>
      <c r="D497" s="85">
        <v>160</v>
      </c>
      <c r="E497" s="87" t="s">
        <v>185</v>
      </c>
      <c r="F497" s="87">
        <v>301</v>
      </c>
      <c r="G497" s="87" t="s">
        <v>326</v>
      </c>
      <c r="H497" s="225">
        <v>1.2</v>
      </c>
      <c r="I497" s="129"/>
      <c r="J497" s="161">
        <v>12116.449459134617</v>
      </c>
      <c r="K497" s="161">
        <v>4199</v>
      </c>
      <c r="L497" s="161">
        <v>0</v>
      </c>
      <c r="M497" s="161">
        <v>1088</v>
      </c>
      <c r="N497" s="161">
        <v>17403.449459134616</v>
      </c>
      <c r="O497" s="166"/>
      <c r="P497" s="226"/>
      <c r="Q497" s="226"/>
    </row>
    <row r="498" spans="1:17" ht="14.5">
      <c r="A498" s="162">
        <v>463</v>
      </c>
      <c r="B498" s="163">
        <v>463035035</v>
      </c>
      <c r="C498" s="87" t="s">
        <v>529</v>
      </c>
      <c r="D498" s="85">
        <v>35</v>
      </c>
      <c r="E498" s="87" t="s">
        <v>60</v>
      </c>
      <c r="F498" s="87">
        <v>35</v>
      </c>
      <c r="G498" s="87" t="s">
        <v>60</v>
      </c>
      <c r="H498" s="225">
        <v>549.06999999999994</v>
      </c>
      <c r="I498" s="129"/>
      <c r="J498" s="161">
        <v>16774</v>
      </c>
      <c r="K498" s="161">
        <v>6962</v>
      </c>
      <c r="L498" s="161">
        <v>0</v>
      </c>
      <c r="M498" s="161">
        <v>1088</v>
      </c>
      <c r="N498" s="161">
        <v>24824</v>
      </c>
      <c r="O498" s="166"/>
      <c r="P498" s="226"/>
      <c r="Q498" s="226"/>
    </row>
    <row r="499" spans="1:17" ht="14.5">
      <c r="A499" s="162">
        <v>463</v>
      </c>
      <c r="B499" s="163">
        <v>463035044</v>
      </c>
      <c r="C499" s="87" t="s">
        <v>529</v>
      </c>
      <c r="D499" s="85">
        <v>35</v>
      </c>
      <c r="E499" s="87" t="s">
        <v>60</v>
      </c>
      <c r="F499" s="87">
        <v>44</v>
      </c>
      <c r="G499" s="87" t="s">
        <v>69</v>
      </c>
      <c r="H499" s="225">
        <v>11.23</v>
      </c>
      <c r="I499" s="129"/>
      <c r="J499" s="161">
        <v>17283</v>
      </c>
      <c r="K499" s="161">
        <v>603</v>
      </c>
      <c r="L499" s="161">
        <v>0</v>
      </c>
      <c r="M499" s="161">
        <v>1088</v>
      </c>
      <c r="N499" s="161">
        <v>18974</v>
      </c>
      <c r="O499" s="166"/>
      <c r="P499" s="226"/>
      <c r="Q499" s="226"/>
    </row>
    <row r="500" spans="1:17" ht="14.5">
      <c r="A500" s="162">
        <v>463</v>
      </c>
      <c r="B500" s="163">
        <v>463035133</v>
      </c>
      <c r="C500" s="87" t="s">
        <v>529</v>
      </c>
      <c r="D500" s="85">
        <v>35</v>
      </c>
      <c r="E500" s="87" t="s">
        <v>60</v>
      </c>
      <c r="F500" s="87">
        <v>133</v>
      </c>
      <c r="G500" s="87" t="s">
        <v>158</v>
      </c>
      <c r="H500" s="225">
        <v>1</v>
      </c>
      <c r="I500" s="129"/>
      <c r="J500" s="161">
        <v>16453</v>
      </c>
      <c r="K500" s="161">
        <v>2196</v>
      </c>
      <c r="L500" s="161">
        <v>0</v>
      </c>
      <c r="M500" s="161">
        <v>1088</v>
      </c>
      <c r="N500" s="161">
        <v>19737</v>
      </c>
      <c r="O500" s="166"/>
      <c r="P500" s="226"/>
      <c r="Q500" s="226"/>
    </row>
    <row r="501" spans="1:17" ht="14.5">
      <c r="A501" s="162">
        <v>463</v>
      </c>
      <c r="B501" s="163">
        <v>463035207</v>
      </c>
      <c r="C501" s="87" t="s">
        <v>529</v>
      </c>
      <c r="D501" s="85">
        <v>35</v>
      </c>
      <c r="E501" s="87" t="s">
        <v>60</v>
      </c>
      <c r="F501" s="87">
        <v>207</v>
      </c>
      <c r="G501" s="87" t="s">
        <v>232</v>
      </c>
      <c r="H501" s="225">
        <v>1</v>
      </c>
      <c r="I501" s="129"/>
      <c r="J501" s="161">
        <v>15353</v>
      </c>
      <c r="K501" s="161">
        <v>11524</v>
      </c>
      <c r="L501" s="161">
        <v>0</v>
      </c>
      <c r="M501" s="161">
        <v>1088</v>
      </c>
      <c r="N501" s="161">
        <v>27965</v>
      </c>
      <c r="O501" s="166"/>
      <c r="P501" s="226"/>
      <c r="Q501" s="226"/>
    </row>
    <row r="502" spans="1:17" ht="14.5">
      <c r="A502" s="162">
        <v>463</v>
      </c>
      <c r="B502" s="163">
        <v>463035219</v>
      </c>
      <c r="C502" s="87" t="s">
        <v>529</v>
      </c>
      <c r="D502" s="85">
        <v>35</v>
      </c>
      <c r="E502" s="87" t="s">
        <v>60</v>
      </c>
      <c r="F502" s="87">
        <v>219</v>
      </c>
      <c r="G502" s="87" t="s">
        <v>244</v>
      </c>
      <c r="H502" s="225">
        <v>1</v>
      </c>
      <c r="I502" s="129"/>
      <c r="J502" s="161">
        <v>14838</v>
      </c>
      <c r="K502" s="161">
        <v>7278</v>
      </c>
      <c r="L502" s="161">
        <v>0</v>
      </c>
      <c r="M502" s="161">
        <v>1088</v>
      </c>
      <c r="N502" s="161">
        <v>23204</v>
      </c>
      <c r="O502" s="166"/>
      <c r="P502" s="226"/>
      <c r="Q502" s="226"/>
    </row>
    <row r="503" spans="1:17" ht="14.5">
      <c r="A503" s="162">
        <v>463</v>
      </c>
      <c r="B503" s="163">
        <v>463035220</v>
      </c>
      <c r="C503" s="87" t="s">
        <v>529</v>
      </c>
      <c r="D503" s="85">
        <v>35</v>
      </c>
      <c r="E503" s="87" t="s">
        <v>60</v>
      </c>
      <c r="F503" s="87">
        <v>220</v>
      </c>
      <c r="G503" s="87" t="s">
        <v>245</v>
      </c>
      <c r="H503" s="225">
        <v>2</v>
      </c>
      <c r="I503" s="129"/>
      <c r="J503" s="161">
        <v>16020</v>
      </c>
      <c r="K503" s="161">
        <v>6053</v>
      </c>
      <c r="L503" s="161">
        <v>0</v>
      </c>
      <c r="M503" s="161">
        <v>1088</v>
      </c>
      <c r="N503" s="161">
        <v>23161</v>
      </c>
      <c r="O503" s="166"/>
      <c r="P503" s="226"/>
      <c r="Q503" s="226"/>
    </row>
    <row r="504" spans="1:17" ht="14.5">
      <c r="A504" s="162">
        <v>463</v>
      </c>
      <c r="B504" s="163">
        <v>463035243</v>
      </c>
      <c r="C504" s="87" t="s">
        <v>529</v>
      </c>
      <c r="D504" s="85">
        <v>35</v>
      </c>
      <c r="E504" s="87" t="s">
        <v>60</v>
      </c>
      <c r="F504" s="87">
        <v>243</v>
      </c>
      <c r="G504" s="87" t="s">
        <v>268</v>
      </c>
      <c r="H504" s="225">
        <v>3</v>
      </c>
      <c r="I504" s="129"/>
      <c r="J504" s="161">
        <v>16814</v>
      </c>
      <c r="K504" s="161">
        <v>2396</v>
      </c>
      <c r="L504" s="161">
        <v>0</v>
      </c>
      <c r="M504" s="161">
        <v>1088</v>
      </c>
      <c r="N504" s="161">
        <v>20298</v>
      </c>
      <c r="O504" s="166"/>
      <c r="P504" s="226"/>
      <c r="Q504" s="226"/>
    </row>
    <row r="505" spans="1:17" ht="14.5">
      <c r="A505" s="162">
        <v>463</v>
      </c>
      <c r="B505" s="163">
        <v>463035244</v>
      </c>
      <c r="C505" s="87" t="s">
        <v>529</v>
      </c>
      <c r="D505" s="85">
        <v>35</v>
      </c>
      <c r="E505" s="87" t="s">
        <v>60</v>
      </c>
      <c r="F505" s="87">
        <v>244</v>
      </c>
      <c r="G505" s="87" t="s">
        <v>269</v>
      </c>
      <c r="H505" s="225">
        <v>8</v>
      </c>
      <c r="I505" s="129"/>
      <c r="J505" s="161">
        <v>13841</v>
      </c>
      <c r="K505" s="161">
        <v>3940</v>
      </c>
      <c r="L505" s="161">
        <v>0</v>
      </c>
      <c r="M505" s="161">
        <v>1088</v>
      </c>
      <c r="N505" s="161">
        <v>18869</v>
      </c>
      <c r="O505" s="166"/>
      <c r="P505" s="226"/>
      <c r="Q505" s="226"/>
    </row>
    <row r="506" spans="1:17" ht="14.5">
      <c r="A506" s="162">
        <v>463</v>
      </c>
      <c r="B506" s="163">
        <v>463035251</v>
      </c>
      <c r="C506" s="87" t="s">
        <v>529</v>
      </c>
      <c r="D506" s="85">
        <v>35</v>
      </c>
      <c r="E506" s="87" t="s">
        <v>60</v>
      </c>
      <c r="F506" s="87">
        <v>251</v>
      </c>
      <c r="G506" s="87" t="s">
        <v>276</v>
      </c>
      <c r="H506" s="225">
        <v>1.21</v>
      </c>
      <c r="I506" s="129"/>
      <c r="J506" s="161">
        <v>16652</v>
      </c>
      <c r="K506" s="161">
        <v>3121</v>
      </c>
      <c r="L506" s="161">
        <v>0</v>
      </c>
      <c r="M506" s="161">
        <v>1088</v>
      </c>
      <c r="N506" s="161">
        <v>20861</v>
      </c>
      <c r="O506" s="166"/>
      <c r="P506" s="226"/>
      <c r="Q506" s="226"/>
    </row>
    <row r="507" spans="1:17" ht="14.5">
      <c r="A507" s="162">
        <v>463</v>
      </c>
      <c r="B507" s="163">
        <v>463035293</v>
      </c>
      <c r="C507" s="87" t="s">
        <v>529</v>
      </c>
      <c r="D507" s="85">
        <v>35</v>
      </c>
      <c r="E507" s="87" t="s">
        <v>60</v>
      </c>
      <c r="F507" s="87">
        <v>293</v>
      </c>
      <c r="G507" s="87" t="s">
        <v>318</v>
      </c>
      <c r="H507" s="225">
        <v>2</v>
      </c>
      <c r="I507" s="129"/>
      <c r="J507" s="161">
        <v>10831</v>
      </c>
      <c r="K507" s="161">
        <v>292</v>
      </c>
      <c r="L507" s="161">
        <v>0</v>
      </c>
      <c r="M507" s="161">
        <v>1088</v>
      </c>
      <c r="N507" s="161">
        <v>12211</v>
      </c>
      <c r="O507" s="166"/>
      <c r="P507" s="226"/>
      <c r="Q507" s="226"/>
    </row>
    <row r="508" spans="1:17" ht="14.5">
      <c r="A508" s="162">
        <v>464</v>
      </c>
      <c r="B508" s="163">
        <v>464168030</v>
      </c>
      <c r="C508" s="87" t="s">
        <v>530</v>
      </c>
      <c r="D508" s="85">
        <v>168</v>
      </c>
      <c r="E508" s="87" t="s">
        <v>193</v>
      </c>
      <c r="F508" s="87">
        <v>30</v>
      </c>
      <c r="G508" s="87" t="s">
        <v>55</v>
      </c>
      <c r="H508" s="225">
        <v>6.16</v>
      </c>
      <c r="I508" s="129"/>
      <c r="J508" s="161">
        <v>12553</v>
      </c>
      <c r="K508" s="161">
        <v>2783</v>
      </c>
      <c r="L508" s="161">
        <v>0</v>
      </c>
      <c r="M508" s="161">
        <v>1088</v>
      </c>
      <c r="N508" s="161">
        <v>16424</v>
      </c>
      <c r="O508" s="166"/>
      <c r="P508" s="226"/>
      <c r="Q508" s="226"/>
    </row>
    <row r="509" spans="1:17" ht="14.5">
      <c r="A509" s="162">
        <v>464</v>
      </c>
      <c r="B509" s="163">
        <v>464168071</v>
      </c>
      <c r="C509" s="87" t="s">
        <v>530</v>
      </c>
      <c r="D509" s="85">
        <v>168</v>
      </c>
      <c r="E509" s="87" t="s">
        <v>193</v>
      </c>
      <c r="F509" s="87">
        <v>71</v>
      </c>
      <c r="G509" s="87" t="s">
        <v>96</v>
      </c>
      <c r="H509" s="225">
        <v>3</v>
      </c>
      <c r="I509" s="129"/>
      <c r="J509" s="161">
        <v>11995.930642424244</v>
      </c>
      <c r="K509" s="161">
        <v>5231</v>
      </c>
      <c r="L509" s="161">
        <v>0</v>
      </c>
      <c r="M509" s="161">
        <v>1088</v>
      </c>
      <c r="N509" s="161">
        <v>18314.930642424246</v>
      </c>
      <c r="O509" s="166"/>
      <c r="P509" s="226"/>
      <c r="Q509" s="226"/>
    </row>
    <row r="510" spans="1:17" ht="14.5">
      <c r="A510" s="162">
        <v>464</v>
      </c>
      <c r="B510" s="163">
        <v>464168163</v>
      </c>
      <c r="C510" s="87" t="s">
        <v>530</v>
      </c>
      <c r="D510" s="85">
        <v>168</v>
      </c>
      <c r="E510" s="87" t="s">
        <v>193</v>
      </c>
      <c r="F510" s="87">
        <v>163</v>
      </c>
      <c r="G510" s="87" t="s">
        <v>188</v>
      </c>
      <c r="H510" s="225">
        <v>35.879999999999995</v>
      </c>
      <c r="I510" s="129"/>
      <c r="J510" s="161">
        <v>13981</v>
      </c>
      <c r="K510" s="161">
        <v>93</v>
      </c>
      <c r="L510" s="161">
        <v>0</v>
      </c>
      <c r="M510" s="161">
        <v>1088</v>
      </c>
      <c r="N510" s="161">
        <v>15162</v>
      </c>
      <c r="O510" s="166"/>
      <c r="P510" s="226"/>
      <c r="Q510" s="226"/>
    </row>
    <row r="511" spans="1:17" ht="14.5">
      <c r="A511" s="162">
        <v>464</v>
      </c>
      <c r="B511" s="163">
        <v>464168168</v>
      </c>
      <c r="C511" s="87" t="s">
        <v>530</v>
      </c>
      <c r="D511" s="85">
        <v>168</v>
      </c>
      <c r="E511" s="87" t="s">
        <v>193</v>
      </c>
      <c r="F511" s="87">
        <v>168</v>
      </c>
      <c r="G511" s="87" t="s">
        <v>193</v>
      </c>
      <c r="H511" s="225">
        <v>91.25</v>
      </c>
      <c r="I511" s="129"/>
      <c r="J511" s="161">
        <v>10779</v>
      </c>
      <c r="K511" s="161">
        <v>7865</v>
      </c>
      <c r="L511" s="161">
        <v>0</v>
      </c>
      <c r="M511" s="161">
        <v>1088</v>
      </c>
      <c r="N511" s="161">
        <v>19732</v>
      </c>
      <c r="O511" s="166"/>
      <c r="P511" s="226"/>
      <c r="Q511" s="226"/>
    </row>
    <row r="512" spans="1:17" ht="14.5">
      <c r="A512" s="162">
        <v>464</v>
      </c>
      <c r="B512" s="163">
        <v>464168196</v>
      </c>
      <c r="C512" s="87" t="s">
        <v>530</v>
      </c>
      <c r="D512" s="85">
        <v>168</v>
      </c>
      <c r="E512" s="87" t="s">
        <v>193</v>
      </c>
      <c r="F512" s="87">
        <v>196</v>
      </c>
      <c r="G512" s="87" t="s">
        <v>221</v>
      </c>
      <c r="H512" s="225">
        <v>12</v>
      </c>
      <c r="I512" s="129"/>
      <c r="J512" s="161">
        <v>10935</v>
      </c>
      <c r="K512" s="161">
        <v>6952</v>
      </c>
      <c r="L512" s="161">
        <v>0</v>
      </c>
      <c r="M512" s="161">
        <v>1088</v>
      </c>
      <c r="N512" s="161">
        <v>18975</v>
      </c>
      <c r="O512" s="166"/>
      <c r="P512" s="226"/>
      <c r="Q512" s="226"/>
    </row>
    <row r="513" spans="1:17" ht="14.5">
      <c r="A513" s="162">
        <v>464</v>
      </c>
      <c r="B513" s="163">
        <v>464168229</v>
      </c>
      <c r="C513" s="87" t="s">
        <v>530</v>
      </c>
      <c r="D513" s="85">
        <v>168</v>
      </c>
      <c r="E513" s="87" t="s">
        <v>193</v>
      </c>
      <c r="F513" s="87">
        <v>229</v>
      </c>
      <c r="G513" s="87" t="s">
        <v>254</v>
      </c>
      <c r="H513" s="225">
        <v>10.079999999999998</v>
      </c>
      <c r="I513" s="129"/>
      <c r="J513" s="161">
        <v>13595</v>
      </c>
      <c r="K513" s="161">
        <v>1024</v>
      </c>
      <c r="L513" s="161">
        <v>0</v>
      </c>
      <c r="M513" s="161">
        <v>1088</v>
      </c>
      <c r="N513" s="161">
        <v>15707</v>
      </c>
      <c r="O513" s="166"/>
      <c r="P513" s="226"/>
      <c r="Q513" s="226"/>
    </row>
    <row r="514" spans="1:17" ht="14.5">
      <c r="A514" s="162">
        <v>464</v>
      </c>
      <c r="B514" s="163">
        <v>464168248</v>
      </c>
      <c r="C514" s="87" t="s">
        <v>530</v>
      </c>
      <c r="D514" s="85">
        <v>168</v>
      </c>
      <c r="E514" s="87" t="s">
        <v>193</v>
      </c>
      <c r="F514" s="87">
        <v>248</v>
      </c>
      <c r="G514" s="87" t="s">
        <v>273</v>
      </c>
      <c r="H514" s="225">
        <v>3.45</v>
      </c>
      <c r="I514" s="129"/>
      <c r="J514" s="161">
        <v>13014</v>
      </c>
      <c r="K514" s="161">
        <v>858</v>
      </c>
      <c r="L514" s="161">
        <v>0</v>
      </c>
      <c r="M514" s="161">
        <v>1088</v>
      </c>
      <c r="N514" s="161">
        <v>14960</v>
      </c>
      <c r="O514" s="166"/>
      <c r="P514" s="226"/>
      <c r="Q514" s="226"/>
    </row>
    <row r="515" spans="1:17" ht="14.5">
      <c r="A515" s="162">
        <v>464</v>
      </c>
      <c r="B515" s="163">
        <v>464168258</v>
      </c>
      <c r="C515" s="87" t="s">
        <v>530</v>
      </c>
      <c r="D515" s="85">
        <v>168</v>
      </c>
      <c r="E515" s="87" t="s">
        <v>193</v>
      </c>
      <c r="F515" s="87">
        <v>258</v>
      </c>
      <c r="G515" s="87" t="s">
        <v>283</v>
      </c>
      <c r="H515" s="225">
        <v>11</v>
      </c>
      <c r="I515" s="129"/>
      <c r="J515" s="161">
        <v>12731</v>
      </c>
      <c r="K515" s="161">
        <v>4257</v>
      </c>
      <c r="L515" s="161">
        <v>0</v>
      </c>
      <c r="M515" s="161">
        <v>1088</v>
      </c>
      <c r="N515" s="161">
        <v>18076</v>
      </c>
      <c r="O515" s="166"/>
      <c r="P515" s="226"/>
      <c r="Q515" s="226"/>
    </row>
    <row r="516" spans="1:17" ht="14.5">
      <c r="A516" s="162">
        <v>464</v>
      </c>
      <c r="B516" s="163">
        <v>464168291</v>
      </c>
      <c r="C516" s="87" t="s">
        <v>530</v>
      </c>
      <c r="D516" s="85">
        <v>168</v>
      </c>
      <c r="E516" s="87" t="s">
        <v>193</v>
      </c>
      <c r="F516" s="87">
        <v>291</v>
      </c>
      <c r="G516" s="87" t="s">
        <v>316</v>
      </c>
      <c r="H516" s="225">
        <v>48.55</v>
      </c>
      <c r="I516" s="129"/>
      <c r="J516" s="161">
        <v>10497</v>
      </c>
      <c r="K516" s="161">
        <v>4128</v>
      </c>
      <c r="L516" s="161">
        <v>0</v>
      </c>
      <c r="M516" s="161">
        <v>1088</v>
      </c>
      <c r="N516" s="161">
        <v>15713</v>
      </c>
      <c r="O516" s="166"/>
      <c r="P516" s="226"/>
      <c r="Q516" s="226"/>
    </row>
    <row r="517" spans="1:17" ht="14.5">
      <c r="A517" s="162">
        <v>466</v>
      </c>
      <c r="B517" s="163">
        <v>466700096</v>
      </c>
      <c r="C517" s="87" t="s">
        <v>531</v>
      </c>
      <c r="D517" s="85">
        <v>700</v>
      </c>
      <c r="E517" s="87" t="s">
        <v>410</v>
      </c>
      <c r="F517" s="87">
        <v>96</v>
      </c>
      <c r="G517" s="87" t="s">
        <v>121</v>
      </c>
      <c r="H517" s="225">
        <v>1</v>
      </c>
      <c r="I517" s="129"/>
      <c r="J517" s="161">
        <v>13582.550780165286</v>
      </c>
      <c r="K517" s="161">
        <v>7706</v>
      </c>
      <c r="L517" s="161">
        <v>0</v>
      </c>
      <c r="M517" s="161">
        <v>1088</v>
      </c>
      <c r="N517" s="161">
        <v>22376.550780165286</v>
      </c>
      <c r="O517" s="166"/>
      <c r="P517" s="226"/>
      <c r="Q517" s="226"/>
    </row>
    <row r="518" spans="1:17" ht="14.5">
      <c r="A518" s="162">
        <v>466</v>
      </c>
      <c r="B518" s="163">
        <v>466700700</v>
      </c>
      <c r="C518" s="87" t="s">
        <v>531</v>
      </c>
      <c r="D518" s="85">
        <v>700</v>
      </c>
      <c r="E518" s="87" t="s">
        <v>410</v>
      </c>
      <c r="F518" s="87">
        <v>700</v>
      </c>
      <c r="G518" s="87" t="s">
        <v>410</v>
      </c>
      <c r="H518" s="225">
        <v>36.230000000000004</v>
      </c>
      <c r="I518" s="129"/>
      <c r="J518" s="161">
        <v>14190</v>
      </c>
      <c r="K518" s="161">
        <v>13044</v>
      </c>
      <c r="L518" s="161">
        <v>0</v>
      </c>
      <c r="M518" s="161">
        <v>1088</v>
      </c>
      <c r="N518" s="161">
        <v>28322</v>
      </c>
      <c r="O518" s="166"/>
      <c r="P518" s="226"/>
      <c r="Q518" s="226"/>
    </row>
    <row r="519" spans="1:17" ht="14.5">
      <c r="A519" s="162">
        <v>466</v>
      </c>
      <c r="B519" s="163">
        <v>466774089</v>
      </c>
      <c r="C519" s="87" t="s">
        <v>531</v>
      </c>
      <c r="D519" s="85">
        <v>774</v>
      </c>
      <c r="E519" s="87" t="s">
        <v>433</v>
      </c>
      <c r="F519" s="87">
        <v>89</v>
      </c>
      <c r="G519" s="87" t="s">
        <v>114</v>
      </c>
      <c r="H519" s="225">
        <v>27</v>
      </c>
      <c r="I519" s="129"/>
      <c r="J519" s="161">
        <v>14172</v>
      </c>
      <c r="K519" s="161">
        <v>15227</v>
      </c>
      <c r="L519" s="161">
        <v>0</v>
      </c>
      <c r="M519" s="161">
        <v>1088</v>
      </c>
      <c r="N519" s="161">
        <v>30487</v>
      </c>
      <c r="O519" s="166"/>
      <c r="P519" s="226"/>
      <c r="Q519" s="226"/>
    </row>
    <row r="520" spans="1:17" ht="14.5">
      <c r="A520" s="162">
        <v>466</v>
      </c>
      <c r="B520" s="163">
        <v>466774096</v>
      </c>
      <c r="C520" s="87" t="s">
        <v>531</v>
      </c>
      <c r="D520" s="85">
        <v>774</v>
      </c>
      <c r="E520" s="87" t="s">
        <v>433</v>
      </c>
      <c r="F520" s="87">
        <v>96</v>
      </c>
      <c r="G520" s="87" t="s">
        <v>121</v>
      </c>
      <c r="H520" s="225">
        <v>5.5</v>
      </c>
      <c r="I520" s="129"/>
      <c r="J520" s="161">
        <v>12558</v>
      </c>
      <c r="K520" s="161">
        <v>7125</v>
      </c>
      <c r="L520" s="161">
        <v>0</v>
      </c>
      <c r="M520" s="161">
        <v>1088</v>
      </c>
      <c r="N520" s="161">
        <v>20771</v>
      </c>
      <c r="O520" s="166"/>
      <c r="P520" s="226"/>
      <c r="Q520" s="226"/>
    </row>
    <row r="521" spans="1:17" ht="14.5">
      <c r="A521" s="162">
        <v>466</v>
      </c>
      <c r="B521" s="163">
        <v>466774221</v>
      </c>
      <c r="C521" s="87" t="s">
        <v>531</v>
      </c>
      <c r="D521" s="85">
        <v>774</v>
      </c>
      <c r="E521" s="87" t="s">
        <v>433</v>
      </c>
      <c r="F521" s="87">
        <v>221</v>
      </c>
      <c r="G521" s="87" t="s">
        <v>246</v>
      </c>
      <c r="H521" s="225">
        <v>26</v>
      </c>
      <c r="I521" s="129"/>
      <c r="J521" s="161">
        <v>13264</v>
      </c>
      <c r="K521" s="161">
        <v>12839</v>
      </c>
      <c r="L521" s="161">
        <v>0</v>
      </c>
      <c r="M521" s="161">
        <v>1088</v>
      </c>
      <c r="N521" s="161">
        <v>27191</v>
      </c>
      <c r="O521" s="166"/>
      <c r="P521" s="226"/>
      <c r="Q521" s="226"/>
    </row>
    <row r="522" spans="1:17" ht="14.5">
      <c r="A522" s="162">
        <v>466</v>
      </c>
      <c r="B522" s="163">
        <v>466774296</v>
      </c>
      <c r="C522" s="87" t="s">
        <v>531</v>
      </c>
      <c r="D522" s="85">
        <v>774</v>
      </c>
      <c r="E522" s="87" t="s">
        <v>433</v>
      </c>
      <c r="F522" s="87">
        <v>296</v>
      </c>
      <c r="G522" s="87" t="s">
        <v>321</v>
      </c>
      <c r="H522" s="225">
        <v>40.04</v>
      </c>
      <c r="I522" s="129"/>
      <c r="J522" s="161">
        <v>12679</v>
      </c>
      <c r="K522" s="161">
        <v>15940</v>
      </c>
      <c r="L522" s="161">
        <v>0</v>
      </c>
      <c r="M522" s="161">
        <v>1088</v>
      </c>
      <c r="N522" s="161">
        <v>29707</v>
      </c>
      <c r="O522" s="166"/>
      <c r="P522" s="226"/>
      <c r="Q522" s="226"/>
    </row>
    <row r="523" spans="1:17" ht="14.5">
      <c r="A523" s="162">
        <v>466</v>
      </c>
      <c r="B523" s="163">
        <v>466774774</v>
      </c>
      <c r="C523" s="87" t="s">
        <v>531</v>
      </c>
      <c r="D523" s="85">
        <v>774</v>
      </c>
      <c r="E523" s="87" t="s">
        <v>433</v>
      </c>
      <c r="F523" s="87">
        <v>774</v>
      </c>
      <c r="G523" s="87" t="s">
        <v>433</v>
      </c>
      <c r="H523" s="225">
        <v>44.45</v>
      </c>
      <c r="I523" s="129"/>
      <c r="J523" s="161">
        <v>13522</v>
      </c>
      <c r="K523" s="161">
        <v>22835</v>
      </c>
      <c r="L523" s="161">
        <v>0</v>
      </c>
      <c r="M523" s="161">
        <v>1088</v>
      </c>
      <c r="N523" s="161">
        <v>37445</v>
      </c>
      <c r="O523" s="166"/>
      <c r="P523" s="226"/>
      <c r="Q523" s="226"/>
    </row>
    <row r="524" spans="1:17" ht="14.5">
      <c r="A524" s="162">
        <v>469</v>
      </c>
      <c r="B524" s="163">
        <v>469035018</v>
      </c>
      <c r="C524" s="87" t="s">
        <v>532</v>
      </c>
      <c r="D524" s="85">
        <v>35</v>
      </c>
      <c r="E524" s="87" t="s">
        <v>60</v>
      </c>
      <c r="F524" s="87">
        <v>18</v>
      </c>
      <c r="G524" s="87" t="s">
        <v>43</v>
      </c>
      <c r="H524" s="225">
        <v>0.73</v>
      </c>
      <c r="I524" s="129"/>
      <c r="J524" s="161">
        <v>16851</v>
      </c>
      <c r="K524" s="161">
        <v>8158</v>
      </c>
      <c r="L524" s="161">
        <v>0</v>
      </c>
      <c r="M524" s="161">
        <v>1088</v>
      </c>
      <c r="N524" s="161">
        <v>26097</v>
      </c>
      <c r="O524" s="166"/>
      <c r="P524" s="226"/>
      <c r="Q524" s="226"/>
    </row>
    <row r="525" spans="1:17" ht="14.5">
      <c r="A525" s="162">
        <v>469</v>
      </c>
      <c r="B525" s="163">
        <v>469035035</v>
      </c>
      <c r="C525" s="87" t="s">
        <v>532</v>
      </c>
      <c r="D525" s="85">
        <v>35</v>
      </c>
      <c r="E525" s="87" t="s">
        <v>60</v>
      </c>
      <c r="F525" s="87">
        <v>35</v>
      </c>
      <c r="G525" s="87" t="s">
        <v>60</v>
      </c>
      <c r="H525" s="225">
        <v>1125.8699999999999</v>
      </c>
      <c r="I525" s="129"/>
      <c r="J525" s="161">
        <v>17012</v>
      </c>
      <c r="K525" s="161">
        <v>7061</v>
      </c>
      <c r="L525" s="161">
        <v>0</v>
      </c>
      <c r="M525" s="161">
        <v>1088</v>
      </c>
      <c r="N525" s="161">
        <v>25161</v>
      </c>
      <c r="O525" s="166"/>
      <c r="P525" s="226"/>
      <c r="Q525" s="226"/>
    </row>
    <row r="526" spans="1:17" ht="14.5">
      <c r="A526" s="162">
        <v>469</v>
      </c>
      <c r="B526" s="163">
        <v>469035044</v>
      </c>
      <c r="C526" s="87" t="s">
        <v>532</v>
      </c>
      <c r="D526" s="85">
        <v>35</v>
      </c>
      <c r="E526" s="87" t="s">
        <v>60</v>
      </c>
      <c r="F526" s="87">
        <v>44</v>
      </c>
      <c r="G526" s="87" t="s">
        <v>69</v>
      </c>
      <c r="H526" s="225">
        <v>11</v>
      </c>
      <c r="I526" s="129"/>
      <c r="J526" s="161">
        <v>16273</v>
      </c>
      <c r="K526" s="161">
        <v>568</v>
      </c>
      <c r="L526" s="161">
        <v>0</v>
      </c>
      <c r="M526" s="161">
        <v>1088</v>
      </c>
      <c r="N526" s="161">
        <v>17929</v>
      </c>
      <c r="O526" s="166"/>
      <c r="P526" s="226"/>
      <c r="Q526" s="226"/>
    </row>
    <row r="527" spans="1:17" ht="14.5">
      <c r="A527" s="162">
        <v>469</v>
      </c>
      <c r="B527" s="163">
        <v>469035046</v>
      </c>
      <c r="C527" s="87" t="s">
        <v>532</v>
      </c>
      <c r="D527" s="85">
        <v>35</v>
      </c>
      <c r="E527" s="87" t="s">
        <v>60</v>
      </c>
      <c r="F527" s="87">
        <v>46</v>
      </c>
      <c r="G527" s="87" t="s">
        <v>71</v>
      </c>
      <c r="H527" s="225">
        <v>1</v>
      </c>
      <c r="I527" s="129"/>
      <c r="J527" s="161">
        <v>12098.122153728487</v>
      </c>
      <c r="K527" s="161">
        <v>12390</v>
      </c>
      <c r="L527" s="161">
        <v>0</v>
      </c>
      <c r="M527" s="161">
        <v>1088</v>
      </c>
      <c r="N527" s="161">
        <v>25576.122153728487</v>
      </c>
      <c r="O527" s="166"/>
      <c r="P527" s="226"/>
      <c r="Q527" s="226"/>
    </row>
    <row r="528" spans="1:17" ht="14.5">
      <c r="A528" s="162">
        <v>469</v>
      </c>
      <c r="B528" s="163">
        <v>469035049</v>
      </c>
      <c r="C528" s="87" t="s">
        <v>532</v>
      </c>
      <c r="D528" s="85">
        <v>35</v>
      </c>
      <c r="E528" s="87" t="s">
        <v>60</v>
      </c>
      <c r="F528" s="87">
        <v>49</v>
      </c>
      <c r="G528" s="87" t="s">
        <v>74</v>
      </c>
      <c r="H528" s="225">
        <v>2</v>
      </c>
      <c r="I528" s="129"/>
      <c r="J528" s="161">
        <v>18177</v>
      </c>
      <c r="K528" s="161">
        <v>22964</v>
      </c>
      <c r="L528" s="161">
        <v>0</v>
      </c>
      <c r="M528" s="161">
        <v>1088</v>
      </c>
      <c r="N528" s="161">
        <v>42229</v>
      </c>
      <c r="O528" s="166"/>
      <c r="P528" s="226"/>
      <c r="Q528" s="226"/>
    </row>
    <row r="529" spans="1:17" ht="14.5">
      <c r="A529" s="162">
        <v>469</v>
      </c>
      <c r="B529" s="163">
        <v>469035050</v>
      </c>
      <c r="C529" s="87" t="s">
        <v>532</v>
      </c>
      <c r="D529" s="85">
        <v>35</v>
      </c>
      <c r="E529" s="87" t="s">
        <v>60</v>
      </c>
      <c r="F529" s="87">
        <v>50</v>
      </c>
      <c r="G529" s="87" t="s">
        <v>75</v>
      </c>
      <c r="H529" s="225">
        <v>2.29</v>
      </c>
      <c r="I529" s="129"/>
      <c r="J529" s="161">
        <v>15443</v>
      </c>
      <c r="K529" s="161">
        <v>7043</v>
      </c>
      <c r="L529" s="161">
        <v>0</v>
      </c>
      <c r="M529" s="161">
        <v>1088</v>
      </c>
      <c r="N529" s="161">
        <v>23574</v>
      </c>
      <c r="O529" s="166"/>
      <c r="P529" s="226"/>
      <c r="Q529" s="226"/>
    </row>
    <row r="530" spans="1:17" ht="14.5">
      <c r="A530" s="162">
        <v>469</v>
      </c>
      <c r="B530" s="163">
        <v>469035073</v>
      </c>
      <c r="C530" s="87" t="s">
        <v>532</v>
      </c>
      <c r="D530" s="85">
        <v>35</v>
      </c>
      <c r="E530" s="87" t="s">
        <v>60</v>
      </c>
      <c r="F530" s="87">
        <v>73</v>
      </c>
      <c r="G530" s="87" t="s">
        <v>98</v>
      </c>
      <c r="H530" s="225">
        <v>2</v>
      </c>
      <c r="I530" s="129"/>
      <c r="J530" s="161">
        <v>16807</v>
      </c>
      <c r="K530" s="161">
        <v>12348</v>
      </c>
      <c r="L530" s="161">
        <v>0</v>
      </c>
      <c r="M530" s="161">
        <v>1088</v>
      </c>
      <c r="N530" s="161">
        <v>30243</v>
      </c>
      <c r="O530" s="166"/>
      <c r="P530" s="226"/>
      <c r="Q530" s="226"/>
    </row>
    <row r="531" spans="1:17" ht="14.5">
      <c r="A531" s="162">
        <v>469</v>
      </c>
      <c r="B531" s="163">
        <v>469035083</v>
      </c>
      <c r="C531" s="87" t="s">
        <v>532</v>
      </c>
      <c r="D531" s="85">
        <v>35</v>
      </c>
      <c r="E531" s="87" t="s">
        <v>60</v>
      </c>
      <c r="F531" s="87">
        <v>83</v>
      </c>
      <c r="G531" s="87" t="s">
        <v>108</v>
      </c>
      <c r="H531" s="225">
        <v>0.56999999999999995</v>
      </c>
      <c r="I531" s="129"/>
      <c r="J531" s="161">
        <v>12383.164402121502</v>
      </c>
      <c r="K531" s="161">
        <v>2002</v>
      </c>
      <c r="L531" s="161">
        <v>0</v>
      </c>
      <c r="M531" s="161">
        <v>1088</v>
      </c>
      <c r="N531" s="161">
        <v>15473.164402121502</v>
      </c>
      <c r="O531" s="166"/>
      <c r="P531" s="226"/>
      <c r="Q531" s="226"/>
    </row>
    <row r="532" spans="1:17" ht="14.5">
      <c r="A532" s="162">
        <v>469</v>
      </c>
      <c r="B532" s="163">
        <v>469035093</v>
      </c>
      <c r="C532" s="87" t="s">
        <v>532</v>
      </c>
      <c r="D532" s="85">
        <v>35</v>
      </c>
      <c r="E532" s="87" t="s">
        <v>60</v>
      </c>
      <c r="F532" s="87">
        <v>93</v>
      </c>
      <c r="G532" s="87" t="s">
        <v>118</v>
      </c>
      <c r="H532" s="225">
        <v>2</v>
      </c>
      <c r="I532" s="129"/>
      <c r="J532" s="161">
        <v>18081</v>
      </c>
      <c r="K532" s="161">
        <v>233</v>
      </c>
      <c r="L532" s="161">
        <v>0</v>
      </c>
      <c r="M532" s="161">
        <v>1088</v>
      </c>
      <c r="N532" s="161">
        <v>19402</v>
      </c>
      <c r="O532" s="166"/>
      <c r="P532" s="226"/>
      <c r="Q532" s="226"/>
    </row>
    <row r="533" spans="1:17" ht="14.5">
      <c r="A533" s="162">
        <v>469</v>
      </c>
      <c r="B533" s="163">
        <v>469035133</v>
      </c>
      <c r="C533" s="87" t="s">
        <v>532</v>
      </c>
      <c r="D533" s="85">
        <v>35</v>
      </c>
      <c r="E533" s="87" t="s">
        <v>60</v>
      </c>
      <c r="F533" s="87">
        <v>133</v>
      </c>
      <c r="G533" s="87" t="s">
        <v>158</v>
      </c>
      <c r="H533" s="225">
        <v>1</v>
      </c>
      <c r="I533" s="129"/>
      <c r="J533" s="161">
        <v>16453</v>
      </c>
      <c r="K533" s="161">
        <v>2196</v>
      </c>
      <c r="L533" s="161">
        <v>0</v>
      </c>
      <c r="M533" s="161">
        <v>1088</v>
      </c>
      <c r="N533" s="161">
        <v>19737</v>
      </c>
      <c r="O533" s="166"/>
      <c r="P533" s="226"/>
      <c r="Q533" s="226"/>
    </row>
    <row r="534" spans="1:17" ht="14.5">
      <c r="A534" s="162">
        <v>469</v>
      </c>
      <c r="B534" s="163">
        <v>469035176</v>
      </c>
      <c r="C534" s="87" t="s">
        <v>532</v>
      </c>
      <c r="D534" s="85">
        <v>35</v>
      </c>
      <c r="E534" s="87" t="s">
        <v>60</v>
      </c>
      <c r="F534" s="87">
        <v>176</v>
      </c>
      <c r="G534" s="87" t="s">
        <v>201</v>
      </c>
      <c r="H534" s="225">
        <v>1</v>
      </c>
      <c r="I534" s="129"/>
      <c r="J534" s="161">
        <v>16568</v>
      </c>
      <c r="K534" s="161">
        <v>5634</v>
      </c>
      <c r="L534" s="161">
        <v>0</v>
      </c>
      <c r="M534" s="161">
        <v>1088</v>
      </c>
      <c r="N534" s="161">
        <v>23290</v>
      </c>
      <c r="O534" s="166"/>
      <c r="P534" s="226"/>
      <c r="Q534" s="226"/>
    </row>
    <row r="535" spans="1:17" ht="14.5">
      <c r="A535" s="162">
        <v>469</v>
      </c>
      <c r="B535" s="163">
        <v>469035189</v>
      </c>
      <c r="C535" s="87" t="s">
        <v>532</v>
      </c>
      <c r="D535" s="85">
        <v>35</v>
      </c>
      <c r="E535" s="87" t="s">
        <v>60</v>
      </c>
      <c r="F535" s="87">
        <v>189</v>
      </c>
      <c r="G535" s="87" t="s">
        <v>214</v>
      </c>
      <c r="H535" s="225">
        <v>3.11</v>
      </c>
      <c r="I535" s="129"/>
      <c r="J535" s="161">
        <v>14502</v>
      </c>
      <c r="K535" s="161">
        <v>5006</v>
      </c>
      <c r="L535" s="161">
        <v>0</v>
      </c>
      <c r="M535" s="161">
        <v>1088</v>
      </c>
      <c r="N535" s="161">
        <v>20596</v>
      </c>
      <c r="O535" s="166"/>
      <c r="P535" s="226"/>
      <c r="Q535" s="226"/>
    </row>
    <row r="536" spans="1:17" ht="14.5">
      <c r="A536" s="162">
        <v>469</v>
      </c>
      <c r="B536" s="163">
        <v>469035220</v>
      </c>
      <c r="C536" s="87" t="s">
        <v>532</v>
      </c>
      <c r="D536" s="85">
        <v>35</v>
      </c>
      <c r="E536" s="87" t="s">
        <v>60</v>
      </c>
      <c r="F536" s="87">
        <v>220</v>
      </c>
      <c r="G536" s="87" t="s">
        <v>245</v>
      </c>
      <c r="H536" s="225">
        <v>2</v>
      </c>
      <c r="I536" s="129"/>
      <c r="J536" s="161">
        <v>17431</v>
      </c>
      <c r="K536" s="161">
        <v>6587</v>
      </c>
      <c r="L536" s="161">
        <v>0</v>
      </c>
      <c r="M536" s="161">
        <v>1088</v>
      </c>
      <c r="N536" s="161">
        <v>25106</v>
      </c>
      <c r="O536" s="166"/>
      <c r="P536" s="226"/>
      <c r="Q536" s="226"/>
    </row>
    <row r="537" spans="1:17" ht="14.5">
      <c r="A537" s="162">
        <v>469</v>
      </c>
      <c r="B537" s="163">
        <v>469035243</v>
      </c>
      <c r="C537" s="87" t="s">
        <v>532</v>
      </c>
      <c r="D537" s="85">
        <v>35</v>
      </c>
      <c r="E537" s="87" t="s">
        <v>60</v>
      </c>
      <c r="F537" s="87">
        <v>243</v>
      </c>
      <c r="G537" s="87" t="s">
        <v>268</v>
      </c>
      <c r="H537" s="225">
        <v>4.4800000000000004</v>
      </c>
      <c r="I537" s="129"/>
      <c r="J537" s="161">
        <v>15518.332806854127</v>
      </c>
      <c r="K537" s="161">
        <v>2211</v>
      </c>
      <c r="L537" s="161">
        <v>0</v>
      </c>
      <c r="M537" s="161">
        <v>1088</v>
      </c>
      <c r="N537" s="161">
        <v>18817.332806854127</v>
      </c>
      <c r="O537" s="166"/>
      <c r="P537" s="226"/>
      <c r="Q537" s="226"/>
    </row>
    <row r="538" spans="1:17" ht="14.5">
      <c r="A538" s="162">
        <v>469</v>
      </c>
      <c r="B538" s="163">
        <v>469035244</v>
      </c>
      <c r="C538" s="87" t="s">
        <v>532</v>
      </c>
      <c r="D538" s="85">
        <v>35</v>
      </c>
      <c r="E538" s="87" t="s">
        <v>60</v>
      </c>
      <c r="F538" s="87">
        <v>244</v>
      </c>
      <c r="G538" s="87" t="s">
        <v>269</v>
      </c>
      <c r="H538" s="225">
        <v>10.459999999999999</v>
      </c>
      <c r="I538" s="129"/>
      <c r="J538" s="161">
        <v>14028</v>
      </c>
      <c r="K538" s="161">
        <v>3993</v>
      </c>
      <c r="L538" s="161">
        <v>0</v>
      </c>
      <c r="M538" s="161">
        <v>1088</v>
      </c>
      <c r="N538" s="161">
        <v>19109</v>
      </c>
      <c r="O538" s="166"/>
      <c r="P538" s="226"/>
      <c r="Q538" s="226"/>
    </row>
    <row r="539" spans="1:17" ht="14.5">
      <c r="A539" s="162">
        <v>469</v>
      </c>
      <c r="B539" s="163">
        <v>469035285</v>
      </c>
      <c r="C539" s="87" t="s">
        <v>532</v>
      </c>
      <c r="D539" s="85">
        <v>35</v>
      </c>
      <c r="E539" s="87" t="s">
        <v>60</v>
      </c>
      <c r="F539" s="87">
        <v>285</v>
      </c>
      <c r="G539" s="87" t="s">
        <v>310</v>
      </c>
      <c r="H539" s="225">
        <v>1.6800000000000002</v>
      </c>
      <c r="I539" s="129"/>
      <c r="J539" s="161">
        <v>10752</v>
      </c>
      <c r="K539" s="161">
        <v>2591</v>
      </c>
      <c r="L539" s="161">
        <v>0</v>
      </c>
      <c r="M539" s="161">
        <v>1088</v>
      </c>
      <c r="N539" s="161">
        <v>14431</v>
      </c>
      <c r="O539" s="166"/>
      <c r="P539" s="226"/>
      <c r="Q539" s="226"/>
    </row>
    <row r="540" spans="1:17" ht="14.5">
      <c r="A540" s="162">
        <v>469</v>
      </c>
      <c r="B540" s="163">
        <v>469035350</v>
      </c>
      <c r="C540" s="87" t="s">
        <v>532</v>
      </c>
      <c r="D540" s="85">
        <v>35</v>
      </c>
      <c r="E540" s="87" t="s">
        <v>60</v>
      </c>
      <c r="F540" s="87">
        <v>350</v>
      </c>
      <c r="G540" s="87" t="s">
        <v>375</v>
      </c>
      <c r="H540" s="225">
        <v>1</v>
      </c>
      <c r="I540" s="129"/>
      <c r="J540" s="161">
        <v>11427.231407092202</v>
      </c>
      <c r="K540" s="161">
        <v>8160</v>
      </c>
      <c r="L540" s="161">
        <v>0</v>
      </c>
      <c r="M540" s="161">
        <v>1088</v>
      </c>
      <c r="N540" s="161">
        <v>20675.2314070922</v>
      </c>
      <c r="O540" s="166"/>
      <c r="P540" s="226"/>
      <c r="Q540" s="226"/>
    </row>
    <row r="541" spans="1:17" ht="14.5">
      <c r="A541" s="162">
        <v>470</v>
      </c>
      <c r="B541" s="163">
        <v>470165009</v>
      </c>
      <c r="C541" s="87" t="s">
        <v>533</v>
      </c>
      <c r="D541" s="85">
        <v>165</v>
      </c>
      <c r="E541" s="87" t="s">
        <v>190</v>
      </c>
      <c r="F541" s="87">
        <v>9</v>
      </c>
      <c r="G541" s="87" t="s">
        <v>34</v>
      </c>
      <c r="H541" s="225">
        <v>5</v>
      </c>
      <c r="I541" s="129"/>
      <c r="J541" s="161">
        <v>14476</v>
      </c>
      <c r="K541" s="161">
        <v>10146</v>
      </c>
      <c r="L541" s="161">
        <v>0</v>
      </c>
      <c r="M541" s="161">
        <v>1088</v>
      </c>
      <c r="N541" s="161">
        <v>25710</v>
      </c>
      <c r="O541" s="166"/>
      <c r="P541" s="226"/>
      <c r="Q541" s="226"/>
    </row>
    <row r="542" spans="1:17" ht="14.5">
      <c r="A542" s="162">
        <v>470</v>
      </c>
      <c r="B542" s="163">
        <v>470165010</v>
      </c>
      <c r="C542" s="87" t="s">
        <v>533</v>
      </c>
      <c r="D542" s="85">
        <v>165</v>
      </c>
      <c r="E542" s="87" t="s">
        <v>190</v>
      </c>
      <c r="F542" s="87">
        <v>10</v>
      </c>
      <c r="G542" s="87" t="s">
        <v>35</v>
      </c>
      <c r="H542" s="225">
        <v>2</v>
      </c>
      <c r="I542" s="129"/>
      <c r="J542" s="161">
        <v>14048</v>
      </c>
      <c r="K542" s="161">
        <v>6073</v>
      </c>
      <c r="L542" s="161">
        <v>0</v>
      </c>
      <c r="M542" s="161">
        <v>1088</v>
      </c>
      <c r="N542" s="161">
        <v>21209</v>
      </c>
      <c r="O542" s="166"/>
      <c r="P542" s="226"/>
      <c r="Q542" s="226"/>
    </row>
    <row r="543" spans="1:17" ht="14.5">
      <c r="A543" s="162">
        <v>470</v>
      </c>
      <c r="B543" s="163">
        <v>470165031</v>
      </c>
      <c r="C543" s="87" t="s">
        <v>533</v>
      </c>
      <c r="D543" s="85">
        <v>165</v>
      </c>
      <c r="E543" s="87" t="s">
        <v>190</v>
      </c>
      <c r="F543" s="87">
        <v>31</v>
      </c>
      <c r="G543" s="87" t="s">
        <v>56</v>
      </c>
      <c r="H543" s="225">
        <v>2</v>
      </c>
      <c r="I543" s="129"/>
      <c r="J543" s="161">
        <v>10236</v>
      </c>
      <c r="K543" s="161">
        <v>4594</v>
      </c>
      <c r="L543" s="161">
        <v>0</v>
      </c>
      <c r="M543" s="161">
        <v>1088</v>
      </c>
      <c r="N543" s="161">
        <v>15918</v>
      </c>
      <c r="O543" s="166"/>
      <c r="P543" s="226"/>
      <c r="Q543" s="226"/>
    </row>
    <row r="544" spans="1:17" ht="14.5">
      <c r="A544" s="162">
        <v>470</v>
      </c>
      <c r="B544" s="163">
        <v>470165035</v>
      </c>
      <c r="C544" s="87" t="s">
        <v>533</v>
      </c>
      <c r="D544" s="85">
        <v>165</v>
      </c>
      <c r="E544" s="87" t="s">
        <v>190</v>
      </c>
      <c r="F544" s="87">
        <v>35</v>
      </c>
      <c r="G544" s="87" t="s">
        <v>60</v>
      </c>
      <c r="H544" s="225">
        <v>5.96</v>
      </c>
      <c r="I544" s="129"/>
      <c r="J544" s="161">
        <v>13995</v>
      </c>
      <c r="K544" s="161">
        <v>5809</v>
      </c>
      <c r="L544" s="161">
        <v>0</v>
      </c>
      <c r="M544" s="161">
        <v>1088</v>
      </c>
      <c r="N544" s="161">
        <v>20892</v>
      </c>
      <c r="O544" s="166"/>
      <c r="P544" s="226"/>
      <c r="Q544" s="226"/>
    </row>
    <row r="545" spans="1:17" ht="14.5">
      <c r="A545" s="162">
        <v>470</v>
      </c>
      <c r="B545" s="163">
        <v>470165057</v>
      </c>
      <c r="C545" s="87" t="s">
        <v>533</v>
      </c>
      <c r="D545" s="85">
        <v>165</v>
      </c>
      <c r="E545" s="87" t="s">
        <v>190</v>
      </c>
      <c r="F545" s="87">
        <v>57</v>
      </c>
      <c r="G545" s="87" t="s">
        <v>82</v>
      </c>
      <c r="H545" s="225">
        <v>4</v>
      </c>
      <c r="I545" s="129"/>
      <c r="J545" s="161">
        <v>15386</v>
      </c>
      <c r="K545" s="161">
        <v>333</v>
      </c>
      <c r="L545" s="161">
        <v>0</v>
      </c>
      <c r="M545" s="161">
        <v>1088</v>
      </c>
      <c r="N545" s="161">
        <v>16807</v>
      </c>
      <c r="O545" s="166"/>
      <c r="P545" s="226"/>
      <c r="Q545" s="226"/>
    </row>
    <row r="546" spans="1:17" ht="14.5">
      <c r="A546" s="162">
        <v>470</v>
      </c>
      <c r="B546" s="163">
        <v>470165071</v>
      </c>
      <c r="C546" s="87" t="s">
        <v>533</v>
      </c>
      <c r="D546" s="85">
        <v>165</v>
      </c>
      <c r="E546" s="87" t="s">
        <v>190</v>
      </c>
      <c r="F546" s="87">
        <v>71</v>
      </c>
      <c r="G546" s="87" t="s">
        <v>96</v>
      </c>
      <c r="H546" s="225">
        <v>3</v>
      </c>
      <c r="I546" s="129"/>
      <c r="J546" s="161">
        <v>10814</v>
      </c>
      <c r="K546" s="161">
        <v>4715</v>
      </c>
      <c r="L546" s="161">
        <v>0</v>
      </c>
      <c r="M546" s="161">
        <v>1088</v>
      </c>
      <c r="N546" s="161">
        <v>16617</v>
      </c>
      <c r="O546" s="166"/>
      <c r="P546" s="226"/>
      <c r="Q546" s="226"/>
    </row>
    <row r="547" spans="1:17" ht="14.5">
      <c r="A547" s="162">
        <v>470</v>
      </c>
      <c r="B547" s="163">
        <v>470165093</v>
      </c>
      <c r="C547" s="87" t="s">
        <v>533</v>
      </c>
      <c r="D547" s="85">
        <v>165</v>
      </c>
      <c r="E547" s="87" t="s">
        <v>190</v>
      </c>
      <c r="F547" s="87">
        <v>93</v>
      </c>
      <c r="G547" s="87" t="s">
        <v>118</v>
      </c>
      <c r="H547" s="225">
        <v>227.53</v>
      </c>
      <c r="I547" s="129"/>
      <c r="J547" s="161">
        <v>14400</v>
      </c>
      <c r="K547" s="161">
        <v>186</v>
      </c>
      <c r="L547" s="161">
        <v>0</v>
      </c>
      <c r="M547" s="161">
        <v>1088</v>
      </c>
      <c r="N547" s="161">
        <v>15674</v>
      </c>
      <c r="O547" s="166"/>
      <c r="P547" s="226"/>
      <c r="Q547" s="226"/>
    </row>
    <row r="548" spans="1:17" ht="14.5">
      <c r="A548" s="162">
        <v>470</v>
      </c>
      <c r="B548" s="163">
        <v>470165128</v>
      </c>
      <c r="C548" s="87" t="s">
        <v>533</v>
      </c>
      <c r="D548" s="85">
        <v>165</v>
      </c>
      <c r="E548" s="87" t="s">
        <v>190</v>
      </c>
      <c r="F548" s="87">
        <v>128</v>
      </c>
      <c r="G548" s="87" t="s">
        <v>153</v>
      </c>
      <c r="H548" s="225">
        <v>4</v>
      </c>
      <c r="I548" s="129"/>
      <c r="J548" s="161">
        <v>12119</v>
      </c>
      <c r="K548" s="161">
        <v>1259</v>
      </c>
      <c r="L548" s="161">
        <v>0</v>
      </c>
      <c r="M548" s="161">
        <v>1088</v>
      </c>
      <c r="N548" s="161">
        <v>14466</v>
      </c>
      <c r="O548" s="166"/>
      <c r="P548" s="226"/>
      <c r="Q548" s="226"/>
    </row>
    <row r="549" spans="1:17" ht="14.5">
      <c r="A549" s="162">
        <v>470</v>
      </c>
      <c r="B549" s="163">
        <v>470165149</v>
      </c>
      <c r="C549" s="87" t="s">
        <v>533</v>
      </c>
      <c r="D549" s="85">
        <v>165</v>
      </c>
      <c r="E549" s="87" t="s">
        <v>190</v>
      </c>
      <c r="F549" s="87">
        <v>149</v>
      </c>
      <c r="G549" s="87" t="s">
        <v>174</v>
      </c>
      <c r="H549" s="225">
        <v>1</v>
      </c>
      <c r="I549" s="129"/>
      <c r="J549" s="161">
        <v>11969</v>
      </c>
      <c r="K549" s="161">
        <v>90</v>
      </c>
      <c r="L549" s="161">
        <v>0</v>
      </c>
      <c r="M549" s="161">
        <v>1088</v>
      </c>
      <c r="N549" s="161">
        <v>13147</v>
      </c>
      <c r="O549" s="166"/>
      <c r="P549" s="226"/>
      <c r="Q549" s="226"/>
    </row>
    <row r="550" spans="1:17" ht="14.5">
      <c r="A550" s="162">
        <v>470</v>
      </c>
      <c r="B550" s="163">
        <v>470165163</v>
      </c>
      <c r="C550" s="87" t="s">
        <v>533</v>
      </c>
      <c r="D550" s="85">
        <v>165</v>
      </c>
      <c r="E550" s="87" t="s">
        <v>190</v>
      </c>
      <c r="F550" s="87">
        <v>163</v>
      </c>
      <c r="G550" s="87" t="s">
        <v>188</v>
      </c>
      <c r="H550" s="225">
        <v>37.11</v>
      </c>
      <c r="I550" s="129"/>
      <c r="J550" s="161">
        <v>14564</v>
      </c>
      <c r="K550" s="161">
        <v>96</v>
      </c>
      <c r="L550" s="161">
        <v>0</v>
      </c>
      <c r="M550" s="161">
        <v>1088</v>
      </c>
      <c r="N550" s="161">
        <v>15748</v>
      </c>
      <c r="O550" s="166"/>
      <c r="P550" s="226"/>
      <c r="Q550" s="226"/>
    </row>
    <row r="551" spans="1:17" ht="14.5">
      <c r="A551" s="162">
        <v>470</v>
      </c>
      <c r="B551" s="163">
        <v>470165164</v>
      </c>
      <c r="C551" s="87" t="s">
        <v>533</v>
      </c>
      <c r="D551" s="85">
        <v>165</v>
      </c>
      <c r="E551" s="87" t="s">
        <v>190</v>
      </c>
      <c r="F551" s="87">
        <v>164</v>
      </c>
      <c r="G551" s="87" t="s">
        <v>189</v>
      </c>
      <c r="H551" s="225">
        <v>5</v>
      </c>
      <c r="I551" s="129"/>
      <c r="J551" s="161">
        <v>12604</v>
      </c>
      <c r="K551" s="161">
        <v>5562</v>
      </c>
      <c r="L551" s="161">
        <v>0</v>
      </c>
      <c r="M551" s="161">
        <v>1088</v>
      </c>
      <c r="N551" s="161">
        <v>19254</v>
      </c>
      <c r="O551" s="166"/>
      <c r="P551" s="226"/>
      <c r="Q551" s="226"/>
    </row>
    <row r="552" spans="1:17" ht="14.5">
      <c r="A552" s="162">
        <v>470</v>
      </c>
      <c r="B552" s="163">
        <v>470165165</v>
      </c>
      <c r="C552" s="87" t="s">
        <v>533</v>
      </c>
      <c r="D552" s="85">
        <v>165</v>
      </c>
      <c r="E552" s="87" t="s">
        <v>190</v>
      </c>
      <c r="F552" s="87">
        <v>165</v>
      </c>
      <c r="G552" s="87" t="s">
        <v>190</v>
      </c>
      <c r="H552" s="225">
        <v>460.71000000000009</v>
      </c>
      <c r="I552" s="129"/>
      <c r="J552" s="161">
        <v>13220</v>
      </c>
      <c r="K552" s="161">
        <v>0</v>
      </c>
      <c r="L552" s="161">
        <v>170.41088754313989</v>
      </c>
      <c r="M552" s="161">
        <v>1088</v>
      </c>
      <c r="N552" s="161">
        <v>14478.410887543139</v>
      </c>
      <c r="O552" s="166"/>
      <c r="P552" s="226"/>
      <c r="Q552" s="226"/>
    </row>
    <row r="553" spans="1:17" ht="14.5">
      <c r="A553" s="162">
        <v>470</v>
      </c>
      <c r="B553" s="163">
        <v>470165176</v>
      </c>
      <c r="C553" s="87" t="s">
        <v>533</v>
      </c>
      <c r="D553" s="85">
        <v>165</v>
      </c>
      <c r="E553" s="87" t="s">
        <v>190</v>
      </c>
      <c r="F553" s="87">
        <v>176</v>
      </c>
      <c r="G553" s="87" t="s">
        <v>201</v>
      </c>
      <c r="H553" s="225">
        <v>223.14000000000001</v>
      </c>
      <c r="I553" s="129"/>
      <c r="J553" s="161">
        <v>12529</v>
      </c>
      <c r="K553" s="161">
        <v>4261</v>
      </c>
      <c r="L553" s="161">
        <v>0</v>
      </c>
      <c r="M553" s="161">
        <v>1088</v>
      </c>
      <c r="N553" s="161">
        <v>17878</v>
      </c>
      <c r="O553" s="166"/>
      <c r="P553" s="226"/>
      <c r="Q553" s="226"/>
    </row>
    <row r="554" spans="1:17" ht="14.5">
      <c r="A554" s="162">
        <v>470</v>
      </c>
      <c r="B554" s="163">
        <v>470165178</v>
      </c>
      <c r="C554" s="87" t="s">
        <v>533</v>
      </c>
      <c r="D554" s="85">
        <v>165</v>
      </c>
      <c r="E554" s="87" t="s">
        <v>190</v>
      </c>
      <c r="F554" s="87">
        <v>178</v>
      </c>
      <c r="G554" s="87" t="s">
        <v>203</v>
      </c>
      <c r="H554" s="225">
        <v>230.35</v>
      </c>
      <c r="I554" s="129"/>
      <c r="J554" s="161">
        <v>11320</v>
      </c>
      <c r="K554" s="161">
        <v>1231</v>
      </c>
      <c r="L554" s="161">
        <v>0</v>
      </c>
      <c r="M554" s="161">
        <v>1088</v>
      </c>
      <c r="N554" s="161">
        <v>13639</v>
      </c>
      <c r="O554" s="166"/>
      <c r="P554" s="226"/>
      <c r="Q554" s="226"/>
    </row>
    <row r="555" spans="1:17" ht="14.5">
      <c r="A555" s="162">
        <v>470</v>
      </c>
      <c r="B555" s="163">
        <v>470165181</v>
      </c>
      <c r="C555" s="87" t="s">
        <v>533</v>
      </c>
      <c r="D555" s="85">
        <v>165</v>
      </c>
      <c r="E555" s="87" t="s">
        <v>190</v>
      </c>
      <c r="F555" s="87">
        <v>181</v>
      </c>
      <c r="G555" s="87" t="s">
        <v>206</v>
      </c>
      <c r="H555" s="225">
        <v>1</v>
      </c>
      <c r="I555" s="129"/>
      <c r="J555" s="161">
        <v>14740.341695116518</v>
      </c>
      <c r="K555" s="161">
        <v>208</v>
      </c>
      <c r="L555" s="161">
        <v>0</v>
      </c>
      <c r="M555" s="161">
        <v>1088</v>
      </c>
      <c r="N555" s="161">
        <v>16036.341695116518</v>
      </c>
      <c r="O555" s="166"/>
      <c r="P555" s="226"/>
      <c r="Q555" s="226"/>
    </row>
    <row r="556" spans="1:17" ht="14.5">
      <c r="A556" s="162">
        <v>470</v>
      </c>
      <c r="B556" s="163">
        <v>470165184</v>
      </c>
      <c r="C556" s="87" t="s">
        <v>533</v>
      </c>
      <c r="D556" s="85">
        <v>165</v>
      </c>
      <c r="E556" s="87" t="s">
        <v>190</v>
      </c>
      <c r="F556" s="87">
        <v>184</v>
      </c>
      <c r="G556" s="87" t="s">
        <v>209</v>
      </c>
      <c r="H556" s="225">
        <v>1</v>
      </c>
      <c r="I556" s="129"/>
      <c r="J556" s="161">
        <v>10424</v>
      </c>
      <c r="K556" s="161">
        <v>8555</v>
      </c>
      <c r="L556" s="161">
        <v>0</v>
      </c>
      <c r="M556" s="161">
        <v>1088</v>
      </c>
      <c r="N556" s="161">
        <v>20067</v>
      </c>
      <c r="O556" s="166"/>
      <c r="P556" s="226"/>
      <c r="Q556" s="226"/>
    </row>
    <row r="557" spans="1:17" ht="14.5">
      <c r="A557" s="162">
        <v>470</v>
      </c>
      <c r="B557" s="163">
        <v>470165207</v>
      </c>
      <c r="C557" s="87" t="s">
        <v>533</v>
      </c>
      <c r="D557" s="85">
        <v>165</v>
      </c>
      <c r="E557" s="87" t="s">
        <v>190</v>
      </c>
      <c r="F557" s="87">
        <v>207</v>
      </c>
      <c r="G557" s="87" t="s">
        <v>232</v>
      </c>
      <c r="H557" s="225">
        <v>1</v>
      </c>
      <c r="I557" s="129"/>
      <c r="J557" s="161">
        <v>12360.556939418671</v>
      </c>
      <c r="K557" s="161">
        <v>9277</v>
      </c>
      <c r="L557" s="161">
        <v>0</v>
      </c>
      <c r="M557" s="161">
        <v>1088</v>
      </c>
      <c r="N557" s="161">
        <v>22725.556939418671</v>
      </c>
      <c r="O557" s="166"/>
      <c r="P557" s="226"/>
      <c r="Q557" s="226"/>
    </row>
    <row r="558" spans="1:17" ht="14.5">
      <c r="A558" s="162">
        <v>470</v>
      </c>
      <c r="B558" s="163">
        <v>470165229</v>
      </c>
      <c r="C558" s="87" t="s">
        <v>533</v>
      </c>
      <c r="D558" s="85">
        <v>165</v>
      </c>
      <c r="E558" s="87" t="s">
        <v>190</v>
      </c>
      <c r="F558" s="87">
        <v>229</v>
      </c>
      <c r="G558" s="87" t="s">
        <v>254</v>
      </c>
      <c r="H558" s="225">
        <v>9.620000000000001</v>
      </c>
      <c r="I558" s="129"/>
      <c r="J558" s="161">
        <v>11958</v>
      </c>
      <c r="K558" s="161">
        <v>901</v>
      </c>
      <c r="L558" s="161">
        <v>0</v>
      </c>
      <c r="M558" s="161">
        <v>1088</v>
      </c>
      <c r="N558" s="161">
        <v>13947</v>
      </c>
      <c r="O558" s="166"/>
      <c r="P558" s="226"/>
      <c r="Q558" s="226"/>
    </row>
    <row r="559" spans="1:17" ht="14.5">
      <c r="A559" s="162">
        <v>470</v>
      </c>
      <c r="B559" s="163">
        <v>470165246</v>
      </c>
      <c r="C559" s="87" t="s">
        <v>533</v>
      </c>
      <c r="D559" s="85">
        <v>165</v>
      </c>
      <c r="E559" s="87" t="s">
        <v>190</v>
      </c>
      <c r="F559" s="87">
        <v>246</v>
      </c>
      <c r="G559" s="87" t="s">
        <v>271</v>
      </c>
      <c r="H559" s="225">
        <v>1</v>
      </c>
      <c r="I559" s="129"/>
      <c r="J559" s="161">
        <v>10424</v>
      </c>
      <c r="K559" s="161">
        <v>4042</v>
      </c>
      <c r="L559" s="161">
        <v>0</v>
      </c>
      <c r="M559" s="161">
        <v>1088</v>
      </c>
      <c r="N559" s="161">
        <v>15554</v>
      </c>
      <c r="O559" s="166"/>
      <c r="P559" s="226"/>
      <c r="Q559" s="226"/>
    </row>
    <row r="560" spans="1:17" ht="14.5">
      <c r="A560" s="162">
        <v>470</v>
      </c>
      <c r="B560" s="163">
        <v>470165248</v>
      </c>
      <c r="C560" s="87" t="s">
        <v>533</v>
      </c>
      <c r="D560" s="85">
        <v>165</v>
      </c>
      <c r="E560" s="87" t="s">
        <v>190</v>
      </c>
      <c r="F560" s="87">
        <v>248</v>
      </c>
      <c r="G560" s="87" t="s">
        <v>273</v>
      </c>
      <c r="H560" s="225">
        <v>38.14</v>
      </c>
      <c r="I560" s="129"/>
      <c r="J560" s="161">
        <v>14205</v>
      </c>
      <c r="K560" s="161">
        <v>936</v>
      </c>
      <c r="L560" s="161">
        <v>0</v>
      </c>
      <c r="M560" s="161">
        <v>1088</v>
      </c>
      <c r="N560" s="161">
        <v>16229</v>
      </c>
      <c r="O560" s="166"/>
      <c r="P560" s="226"/>
      <c r="Q560" s="226"/>
    </row>
    <row r="561" spans="1:17" ht="14.5">
      <c r="A561" s="162">
        <v>470</v>
      </c>
      <c r="B561" s="163">
        <v>470165262</v>
      </c>
      <c r="C561" s="87" t="s">
        <v>533</v>
      </c>
      <c r="D561" s="85">
        <v>165</v>
      </c>
      <c r="E561" s="87" t="s">
        <v>190</v>
      </c>
      <c r="F561" s="87">
        <v>262</v>
      </c>
      <c r="G561" s="87" t="s">
        <v>287</v>
      </c>
      <c r="H561" s="225">
        <v>102.62</v>
      </c>
      <c r="I561" s="129"/>
      <c r="J561" s="161">
        <v>12485</v>
      </c>
      <c r="K561" s="161">
        <v>2490</v>
      </c>
      <c r="L561" s="161">
        <v>0</v>
      </c>
      <c r="M561" s="161">
        <v>1088</v>
      </c>
      <c r="N561" s="161">
        <v>16063</v>
      </c>
      <c r="O561" s="166"/>
      <c r="P561" s="226"/>
      <c r="Q561" s="226"/>
    </row>
    <row r="562" spans="1:17" ht="14.5">
      <c r="A562" s="162">
        <v>470</v>
      </c>
      <c r="B562" s="163">
        <v>470165274</v>
      </c>
      <c r="C562" s="87" t="s">
        <v>533</v>
      </c>
      <c r="D562" s="85">
        <v>165</v>
      </c>
      <c r="E562" s="87" t="s">
        <v>190</v>
      </c>
      <c r="F562" s="87">
        <v>274</v>
      </c>
      <c r="G562" s="87" t="s">
        <v>299</v>
      </c>
      <c r="H562" s="225">
        <v>2</v>
      </c>
      <c r="I562" s="129"/>
      <c r="J562" s="161">
        <v>10424</v>
      </c>
      <c r="K562" s="161">
        <v>4904</v>
      </c>
      <c r="L562" s="161">
        <v>0</v>
      </c>
      <c r="M562" s="161">
        <v>1088</v>
      </c>
      <c r="N562" s="161">
        <v>16416</v>
      </c>
      <c r="O562" s="166"/>
      <c r="P562" s="226"/>
      <c r="Q562" s="226"/>
    </row>
    <row r="563" spans="1:17" ht="14.5">
      <c r="A563" s="162">
        <v>470</v>
      </c>
      <c r="B563" s="163">
        <v>470165284</v>
      </c>
      <c r="C563" s="87" t="s">
        <v>533</v>
      </c>
      <c r="D563" s="85">
        <v>165</v>
      </c>
      <c r="E563" s="87" t="s">
        <v>190</v>
      </c>
      <c r="F563" s="87">
        <v>284</v>
      </c>
      <c r="G563" s="87" t="s">
        <v>309</v>
      </c>
      <c r="H563" s="225">
        <v>149.56</v>
      </c>
      <c r="I563" s="129"/>
      <c r="J563" s="161">
        <v>11618</v>
      </c>
      <c r="K563" s="161">
        <v>4712</v>
      </c>
      <c r="L563" s="161">
        <v>0</v>
      </c>
      <c r="M563" s="161">
        <v>1088</v>
      </c>
      <c r="N563" s="161">
        <v>17418</v>
      </c>
      <c r="O563" s="166"/>
      <c r="P563" s="226"/>
      <c r="Q563" s="226"/>
    </row>
    <row r="564" spans="1:17" ht="14.5">
      <c r="A564" s="162">
        <v>470</v>
      </c>
      <c r="B564" s="163">
        <v>470165295</v>
      </c>
      <c r="C564" s="87" t="s">
        <v>533</v>
      </c>
      <c r="D564" s="85">
        <v>165</v>
      </c>
      <c r="E564" s="87" t="s">
        <v>190</v>
      </c>
      <c r="F564" s="87">
        <v>295</v>
      </c>
      <c r="G564" s="87" t="s">
        <v>320</v>
      </c>
      <c r="H564" s="225">
        <v>3</v>
      </c>
      <c r="I564" s="129"/>
      <c r="J564" s="161">
        <v>11941.320043370508</v>
      </c>
      <c r="K564" s="161">
        <v>6336</v>
      </c>
      <c r="L564" s="161">
        <v>0</v>
      </c>
      <c r="M564" s="161">
        <v>1088</v>
      </c>
      <c r="N564" s="161">
        <v>19365.320043370506</v>
      </c>
      <c r="O564" s="166"/>
      <c r="P564" s="226"/>
      <c r="Q564" s="226"/>
    </row>
    <row r="565" spans="1:17" ht="14.5">
      <c r="A565" s="162">
        <v>470</v>
      </c>
      <c r="B565" s="163">
        <v>470165305</v>
      </c>
      <c r="C565" s="87" t="s">
        <v>533</v>
      </c>
      <c r="D565" s="85">
        <v>165</v>
      </c>
      <c r="E565" s="87" t="s">
        <v>190</v>
      </c>
      <c r="F565" s="87">
        <v>305</v>
      </c>
      <c r="G565" s="87" t="s">
        <v>330</v>
      </c>
      <c r="H565" s="225">
        <v>67.89</v>
      </c>
      <c r="I565" s="129"/>
      <c r="J565" s="161">
        <v>11443</v>
      </c>
      <c r="K565" s="161">
        <v>4802</v>
      </c>
      <c r="L565" s="161">
        <v>0</v>
      </c>
      <c r="M565" s="161">
        <v>1088</v>
      </c>
      <c r="N565" s="161">
        <v>17333</v>
      </c>
      <c r="O565" s="166"/>
      <c r="P565" s="226"/>
      <c r="Q565" s="226"/>
    </row>
    <row r="566" spans="1:17" ht="14.5">
      <c r="A566" s="162">
        <v>470</v>
      </c>
      <c r="B566" s="163">
        <v>470165342</v>
      </c>
      <c r="C566" s="87" t="s">
        <v>533</v>
      </c>
      <c r="D566" s="85">
        <v>165</v>
      </c>
      <c r="E566" s="87" t="s">
        <v>190</v>
      </c>
      <c r="F566" s="87">
        <v>342</v>
      </c>
      <c r="G566" s="87" t="s">
        <v>367</v>
      </c>
      <c r="H566" s="225">
        <v>3</v>
      </c>
      <c r="I566" s="129"/>
      <c r="J566" s="161">
        <v>12899</v>
      </c>
      <c r="K566" s="161">
        <v>9441</v>
      </c>
      <c r="L566" s="161">
        <v>0</v>
      </c>
      <c r="M566" s="161">
        <v>1088</v>
      </c>
      <c r="N566" s="161">
        <v>23428</v>
      </c>
      <c r="O566" s="166"/>
      <c r="P566" s="226"/>
      <c r="Q566" s="226"/>
    </row>
    <row r="567" spans="1:17" ht="14.5">
      <c r="A567" s="162">
        <v>470</v>
      </c>
      <c r="B567" s="163">
        <v>470165344</v>
      </c>
      <c r="C567" s="87" t="s">
        <v>533</v>
      </c>
      <c r="D567" s="85">
        <v>165</v>
      </c>
      <c r="E567" s="87" t="s">
        <v>190</v>
      </c>
      <c r="F567" s="87">
        <v>344</v>
      </c>
      <c r="G567" s="87" t="s">
        <v>369</v>
      </c>
      <c r="H567" s="225">
        <v>1.73</v>
      </c>
      <c r="I567" s="129"/>
      <c r="J567" s="161">
        <v>14646</v>
      </c>
      <c r="K567" s="161">
        <v>6532</v>
      </c>
      <c r="L567" s="161">
        <v>0</v>
      </c>
      <c r="M567" s="161">
        <v>1088</v>
      </c>
      <c r="N567" s="161">
        <v>22266</v>
      </c>
      <c r="O567" s="166"/>
      <c r="P567" s="226"/>
      <c r="Q567" s="226"/>
    </row>
    <row r="568" spans="1:17" ht="14.5">
      <c r="A568" s="162">
        <v>470</v>
      </c>
      <c r="B568" s="163">
        <v>470165346</v>
      </c>
      <c r="C568" s="87" t="s">
        <v>533</v>
      </c>
      <c r="D568" s="85">
        <v>165</v>
      </c>
      <c r="E568" s="87" t="s">
        <v>190</v>
      </c>
      <c r="F568" s="87">
        <v>346</v>
      </c>
      <c r="G568" s="87" t="s">
        <v>371</v>
      </c>
      <c r="H568" s="225">
        <v>1</v>
      </c>
      <c r="I568" s="129"/>
      <c r="J568" s="161">
        <v>18506</v>
      </c>
      <c r="K568" s="161">
        <v>1817</v>
      </c>
      <c r="L568" s="161">
        <v>0</v>
      </c>
      <c r="M568" s="161">
        <v>1088</v>
      </c>
      <c r="N568" s="161">
        <v>21411</v>
      </c>
      <c r="O568" s="166"/>
      <c r="P568" s="226"/>
      <c r="Q568" s="226"/>
    </row>
    <row r="569" spans="1:17" ht="14.5">
      <c r="A569" s="162">
        <v>470</v>
      </c>
      <c r="B569" s="163">
        <v>470165347</v>
      </c>
      <c r="C569" s="87" t="s">
        <v>533</v>
      </c>
      <c r="D569" s="85">
        <v>165</v>
      </c>
      <c r="E569" s="87" t="s">
        <v>190</v>
      </c>
      <c r="F569" s="87">
        <v>347</v>
      </c>
      <c r="G569" s="87" t="s">
        <v>372</v>
      </c>
      <c r="H569" s="225">
        <v>12.39</v>
      </c>
      <c r="I569" s="129"/>
      <c r="J569" s="161">
        <v>12485</v>
      </c>
      <c r="K569" s="161">
        <v>5580</v>
      </c>
      <c r="L569" s="161">
        <v>0</v>
      </c>
      <c r="M569" s="161">
        <v>1088</v>
      </c>
      <c r="N569" s="161">
        <v>19153</v>
      </c>
      <c r="O569" s="166"/>
      <c r="P569" s="226"/>
      <c r="Q569" s="226"/>
    </row>
    <row r="570" spans="1:17" ht="14.5">
      <c r="A570" s="162">
        <v>470</v>
      </c>
      <c r="B570" s="163">
        <v>470165705</v>
      </c>
      <c r="C570" s="87" t="s">
        <v>533</v>
      </c>
      <c r="D570" s="85">
        <v>165</v>
      </c>
      <c r="E570" s="87" t="s">
        <v>190</v>
      </c>
      <c r="F570" s="87">
        <v>705</v>
      </c>
      <c r="G570" s="87" t="s">
        <v>411</v>
      </c>
      <c r="H570" s="225">
        <v>2</v>
      </c>
      <c r="I570" s="129"/>
      <c r="J570" s="161">
        <v>11008</v>
      </c>
      <c r="K570" s="161">
        <v>7249</v>
      </c>
      <c r="L570" s="161">
        <v>0</v>
      </c>
      <c r="M570" s="161">
        <v>1088</v>
      </c>
      <c r="N570" s="161">
        <v>19345</v>
      </c>
      <c r="O570" s="166"/>
      <c r="P570" s="226"/>
      <c r="Q570" s="226"/>
    </row>
    <row r="571" spans="1:17" ht="14.5">
      <c r="A571" s="162">
        <v>470</v>
      </c>
      <c r="B571" s="163">
        <v>470165773</v>
      </c>
      <c r="C571" s="87" t="s">
        <v>533</v>
      </c>
      <c r="D571" s="85">
        <v>165</v>
      </c>
      <c r="E571" s="87" t="s">
        <v>190</v>
      </c>
      <c r="F571" s="87">
        <v>773</v>
      </c>
      <c r="G571" s="87" t="s">
        <v>432</v>
      </c>
      <c r="H571" s="225">
        <v>0.5</v>
      </c>
      <c r="I571" s="129"/>
      <c r="J571" s="161">
        <v>12861.986298669997</v>
      </c>
      <c r="K571" s="161">
        <v>6768</v>
      </c>
      <c r="L571" s="161">
        <v>0</v>
      </c>
      <c r="M571" s="161">
        <v>1088</v>
      </c>
      <c r="N571" s="161">
        <v>20717.986298669995</v>
      </c>
      <c r="O571" s="166"/>
      <c r="P571" s="226"/>
      <c r="Q571" s="226"/>
    </row>
    <row r="572" spans="1:17" ht="14.5">
      <c r="A572" s="162">
        <v>474</v>
      </c>
      <c r="B572" s="163">
        <v>474097064</v>
      </c>
      <c r="C572" s="87" t="s">
        <v>534</v>
      </c>
      <c r="D572" s="85">
        <v>97</v>
      </c>
      <c r="E572" s="87" t="s">
        <v>122</v>
      </c>
      <c r="F572" s="87">
        <v>64</v>
      </c>
      <c r="G572" s="87" t="s">
        <v>89</v>
      </c>
      <c r="H572" s="225">
        <v>1.48</v>
      </c>
      <c r="I572" s="129"/>
      <c r="J572" s="161">
        <v>11611</v>
      </c>
      <c r="K572" s="161">
        <v>1108</v>
      </c>
      <c r="L572" s="161">
        <v>0</v>
      </c>
      <c r="M572" s="161">
        <v>1088</v>
      </c>
      <c r="N572" s="161">
        <v>13807</v>
      </c>
      <c r="O572" s="166"/>
      <c r="P572" s="226"/>
      <c r="Q572" s="226"/>
    </row>
    <row r="573" spans="1:17" ht="14.5">
      <c r="A573" s="162">
        <v>474</v>
      </c>
      <c r="B573" s="163">
        <v>474097097</v>
      </c>
      <c r="C573" s="87" t="s">
        <v>534</v>
      </c>
      <c r="D573" s="85">
        <v>97</v>
      </c>
      <c r="E573" s="87" t="s">
        <v>122</v>
      </c>
      <c r="F573" s="87">
        <v>97</v>
      </c>
      <c r="G573" s="87" t="s">
        <v>122</v>
      </c>
      <c r="H573" s="225">
        <v>220.66000000000003</v>
      </c>
      <c r="I573" s="129"/>
      <c r="J573" s="161">
        <v>14849</v>
      </c>
      <c r="K573" s="161">
        <v>0</v>
      </c>
      <c r="L573" s="161">
        <v>0</v>
      </c>
      <c r="M573" s="161">
        <v>1088</v>
      </c>
      <c r="N573" s="161">
        <v>15937</v>
      </c>
      <c r="O573" s="166"/>
      <c r="P573" s="226"/>
      <c r="Q573" s="226"/>
    </row>
    <row r="574" spans="1:17" ht="14.5">
      <c r="A574" s="162">
        <v>474</v>
      </c>
      <c r="B574" s="163">
        <v>474097103</v>
      </c>
      <c r="C574" s="87" t="s">
        <v>534</v>
      </c>
      <c r="D574" s="85">
        <v>97</v>
      </c>
      <c r="E574" s="87" t="s">
        <v>122</v>
      </c>
      <c r="F574" s="87">
        <v>103</v>
      </c>
      <c r="G574" s="87" t="s">
        <v>128</v>
      </c>
      <c r="H574" s="225">
        <v>17.52</v>
      </c>
      <c r="I574" s="129"/>
      <c r="J574" s="161">
        <v>14439</v>
      </c>
      <c r="K574" s="161">
        <v>126</v>
      </c>
      <c r="L574" s="161">
        <v>0</v>
      </c>
      <c r="M574" s="161">
        <v>1088</v>
      </c>
      <c r="N574" s="161">
        <v>15653</v>
      </c>
      <c r="O574" s="166"/>
      <c r="P574" s="226"/>
      <c r="Q574" s="226"/>
    </row>
    <row r="575" spans="1:17" ht="14.5">
      <c r="A575" s="162">
        <v>474</v>
      </c>
      <c r="B575" s="163">
        <v>474097153</v>
      </c>
      <c r="C575" s="87" t="s">
        <v>534</v>
      </c>
      <c r="D575" s="85">
        <v>97</v>
      </c>
      <c r="E575" s="87" t="s">
        <v>122</v>
      </c>
      <c r="F575" s="87">
        <v>153</v>
      </c>
      <c r="G575" s="87" t="s">
        <v>178</v>
      </c>
      <c r="H575" s="225">
        <v>39.29</v>
      </c>
      <c r="I575" s="129"/>
      <c r="J575" s="161">
        <v>13830</v>
      </c>
      <c r="K575" s="161">
        <v>0</v>
      </c>
      <c r="L575" s="161">
        <v>0</v>
      </c>
      <c r="M575" s="161">
        <v>1088</v>
      </c>
      <c r="N575" s="161">
        <v>14918</v>
      </c>
      <c r="O575" s="166"/>
      <c r="P575" s="226"/>
      <c r="Q575" s="226"/>
    </row>
    <row r="576" spans="1:17" ht="14.5">
      <c r="A576" s="162">
        <v>474</v>
      </c>
      <c r="B576" s="163">
        <v>474097155</v>
      </c>
      <c r="C576" s="87" t="s">
        <v>534</v>
      </c>
      <c r="D576" s="85">
        <v>97</v>
      </c>
      <c r="E576" s="87" t="s">
        <v>122</v>
      </c>
      <c r="F576" s="87">
        <v>155</v>
      </c>
      <c r="G576" s="87" t="s">
        <v>180</v>
      </c>
      <c r="H576" s="225">
        <v>0.5</v>
      </c>
      <c r="I576" s="129"/>
      <c r="J576" s="161">
        <v>12280.20609340292</v>
      </c>
      <c r="K576" s="161">
        <v>9792</v>
      </c>
      <c r="L576" s="161">
        <v>0</v>
      </c>
      <c r="M576" s="161">
        <v>1088</v>
      </c>
      <c r="N576" s="161">
        <v>23160.206093402921</v>
      </c>
      <c r="O576" s="166"/>
      <c r="P576" s="226"/>
      <c r="Q576" s="226"/>
    </row>
    <row r="577" spans="1:17" ht="14.5">
      <c r="A577" s="162">
        <v>474</v>
      </c>
      <c r="B577" s="163">
        <v>474097161</v>
      </c>
      <c r="C577" s="87" t="s">
        <v>534</v>
      </c>
      <c r="D577" s="85">
        <v>97</v>
      </c>
      <c r="E577" s="87" t="s">
        <v>122</v>
      </c>
      <c r="F577" s="87">
        <v>161</v>
      </c>
      <c r="G577" s="87" t="s">
        <v>186</v>
      </c>
      <c r="H577" s="225">
        <v>0.02</v>
      </c>
      <c r="I577" s="129"/>
      <c r="J577" s="161">
        <v>13280.430199048033</v>
      </c>
      <c r="K577" s="161">
        <v>5596</v>
      </c>
      <c r="L577" s="161">
        <v>0</v>
      </c>
      <c r="M577" s="161">
        <v>1088</v>
      </c>
      <c r="N577" s="161">
        <v>19964.430199048031</v>
      </c>
      <c r="O577" s="166"/>
      <c r="P577" s="226"/>
      <c r="Q577" s="226"/>
    </row>
    <row r="578" spans="1:17" ht="14.5">
      <c r="A578" s="162">
        <v>474</v>
      </c>
      <c r="B578" s="163">
        <v>474097162</v>
      </c>
      <c r="C578" s="87" t="s">
        <v>534</v>
      </c>
      <c r="D578" s="85">
        <v>97</v>
      </c>
      <c r="E578" s="87" t="s">
        <v>122</v>
      </c>
      <c r="F578" s="87">
        <v>162</v>
      </c>
      <c r="G578" s="87" t="s">
        <v>187</v>
      </c>
      <c r="H578" s="225">
        <v>16.71</v>
      </c>
      <c r="I578" s="129"/>
      <c r="J578" s="161">
        <v>12523</v>
      </c>
      <c r="K578" s="161">
        <v>2599</v>
      </c>
      <c r="L578" s="161">
        <v>0</v>
      </c>
      <c r="M578" s="161">
        <v>1088</v>
      </c>
      <c r="N578" s="161">
        <v>16210</v>
      </c>
      <c r="O578" s="166"/>
      <c r="P578" s="226"/>
      <c r="Q578" s="226"/>
    </row>
    <row r="579" spans="1:17" ht="14.5">
      <c r="A579" s="162">
        <v>474</v>
      </c>
      <c r="B579" s="163">
        <v>474097290</v>
      </c>
      <c r="C579" s="87" t="s">
        <v>534</v>
      </c>
      <c r="D579" s="85">
        <v>97</v>
      </c>
      <c r="E579" s="87" t="s">
        <v>122</v>
      </c>
      <c r="F579" s="87">
        <v>290</v>
      </c>
      <c r="G579" s="87" t="s">
        <v>315</v>
      </c>
      <c r="H579" s="225">
        <v>0.5</v>
      </c>
      <c r="I579" s="129"/>
      <c r="J579" s="161">
        <v>11689.440355987055</v>
      </c>
      <c r="K579" s="161">
        <v>5088</v>
      </c>
      <c r="L579" s="161">
        <v>0</v>
      </c>
      <c r="M579" s="161">
        <v>1088</v>
      </c>
      <c r="N579" s="161">
        <v>17865.440355987055</v>
      </c>
      <c r="O579" s="166"/>
      <c r="P579" s="226"/>
      <c r="Q579" s="226"/>
    </row>
    <row r="580" spans="1:17" ht="14.5">
      <c r="A580" s="162">
        <v>474</v>
      </c>
      <c r="B580" s="163">
        <v>474097322</v>
      </c>
      <c r="C580" s="87" t="s">
        <v>534</v>
      </c>
      <c r="D580" s="85">
        <v>97</v>
      </c>
      <c r="E580" s="87" t="s">
        <v>122</v>
      </c>
      <c r="F580" s="87">
        <v>322</v>
      </c>
      <c r="G580" s="87" t="s">
        <v>347</v>
      </c>
      <c r="H580" s="225">
        <v>0.5</v>
      </c>
      <c r="I580" s="129"/>
      <c r="J580" s="161">
        <v>12800.013696969698</v>
      </c>
      <c r="K580" s="161">
        <v>6163</v>
      </c>
      <c r="L580" s="161">
        <v>0</v>
      </c>
      <c r="M580" s="161">
        <v>1088</v>
      </c>
      <c r="N580" s="161">
        <v>20051.013696969698</v>
      </c>
      <c r="O580" s="166"/>
      <c r="P580" s="226"/>
      <c r="Q580" s="226"/>
    </row>
    <row r="581" spans="1:17" ht="14.5">
      <c r="A581" s="162">
        <v>474</v>
      </c>
      <c r="B581" s="163">
        <v>474097343</v>
      </c>
      <c r="C581" s="87" t="s">
        <v>534</v>
      </c>
      <c r="D581" s="85">
        <v>97</v>
      </c>
      <c r="E581" s="87" t="s">
        <v>122</v>
      </c>
      <c r="F581" s="87">
        <v>343</v>
      </c>
      <c r="G581" s="87" t="s">
        <v>368</v>
      </c>
      <c r="H581" s="225">
        <v>11.12</v>
      </c>
      <c r="I581" s="129"/>
      <c r="J581" s="161">
        <v>12303</v>
      </c>
      <c r="K581" s="161">
        <v>199</v>
      </c>
      <c r="L581" s="161">
        <v>0</v>
      </c>
      <c r="M581" s="161">
        <v>1088</v>
      </c>
      <c r="N581" s="161">
        <v>13590</v>
      </c>
      <c r="O581" s="166"/>
      <c r="P581" s="226"/>
      <c r="Q581" s="226"/>
    </row>
    <row r="582" spans="1:17" ht="14.5">
      <c r="A582" s="162">
        <v>474</v>
      </c>
      <c r="B582" s="163">
        <v>474097610</v>
      </c>
      <c r="C582" s="87" t="s">
        <v>534</v>
      </c>
      <c r="D582" s="85">
        <v>97</v>
      </c>
      <c r="E582" s="87" t="s">
        <v>122</v>
      </c>
      <c r="F582" s="87">
        <v>610</v>
      </c>
      <c r="G582" s="87" t="s">
        <v>382</v>
      </c>
      <c r="H582" s="225">
        <v>8.58</v>
      </c>
      <c r="I582" s="129"/>
      <c r="J582" s="161">
        <v>11844</v>
      </c>
      <c r="K582" s="161">
        <v>1847</v>
      </c>
      <c r="L582" s="161">
        <v>0</v>
      </c>
      <c r="M582" s="161">
        <v>1088</v>
      </c>
      <c r="N582" s="161">
        <v>14779</v>
      </c>
      <c r="O582" s="166"/>
      <c r="P582" s="226"/>
      <c r="Q582" s="226"/>
    </row>
    <row r="583" spans="1:17" ht="14.5">
      <c r="A583" s="162">
        <v>474</v>
      </c>
      <c r="B583" s="163">
        <v>474097615</v>
      </c>
      <c r="C583" s="87" t="s">
        <v>534</v>
      </c>
      <c r="D583" s="85">
        <v>97</v>
      </c>
      <c r="E583" s="87" t="s">
        <v>122</v>
      </c>
      <c r="F583" s="87">
        <v>615</v>
      </c>
      <c r="G583" s="87" t="s">
        <v>383</v>
      </c>
      <c r="H583" s="225">
        <v>1.81</v>
      </c>
      <c r="I583" s="129"/>
      <c r="J583" s="161">
        <v>14888</v>
      </c>
      <c r="K583" s="161">
        <v>18</v>
      </c>
      <c r="L583" s="161">
        <v>0</v>
      </c>
      <c r="M583" s="161">
        <v>1088</v>
      </c>
      <c r="N583" s="161">
        <v>15994</v>
      </c>
      <c r="O583" s="166"/>
      <c r="P583" s="226"/>
      <c r="Q583" s="226"/>
    </row>
    <row r="584" spans="1:17" ht="14.5">
      <c r="A584" s="162">
        <v>474</v>
      </c>
      <c r="B584" s="163">
        <v>474097616</v>
      </c>
      <c r="C584" s="87" t="s">
        <v>534</v>
      </c>
      <c r="D584" s="85">
        <v>97</v>
      </c>
      <c r="E584" s="87" t="s">
        <v>122</v>
      </c>
      <c r="F584" s="87">
        <v>616</v>
      </c>
      <c r="G584" s="87" t="s">
        <v>384</v>
      </c>
      <c r="H584" s="225">
        <v>1.5</v>
      </c>
      <c r="I584" s="129"/>
      <c r="J584" s="161">
        <v>16406</v>
      </c>
      <c r="K584" s="161">
        <v>4825</v>
      </c>
      <c r="L584" s="161">
        <v>0</v>
      </c>
      <c r="M584" s="161">
        <v>1088</v>
      </c>
      <c r="N584" s="161">
        <v>22319</v>
      </c>
      <c r="O584" s="166"/>
      <c r="P584" s="226"/>
      <c r="Q584" s="226"/>
    </row>
    <row r="585" spans="1:17" ht="14.5">
      <c r="A585" s="162">
        <v>474</v>
      </c>
      <c r="B585" s="163">
        <v>474097620</v>
      </c>
      <c r="C585" s="87" t="s">
        <v>534</v>
      </c>
      <c r="D585" s="85">
        <v>97</v>
      </c>
      <c r="E585" s="87" t="s">
        <v>122</v>
      </c>
      <c r="F585" s="87">
        <v>620</v>
      </c>
      <c r="G585" s="87" t="s">
        <v>386</v>
      </c>
      <c r="H585" s="225">
        <v>2.48</v>
      </c>
      <c r="I585" s="129"/>
      <c r="J585" s="161">
        <v>14056</v>
      </c>
      <c r="K585" s="161">
        <v>7311</v>
      </c>
      <c r="L585" s="161">
        <v>0</v>
      </c>
      <c r="M585" s="161">
        <v>1088</v>
      </c>
      <c r="N585" s="161">
        <v>22455</v>
      </c>
      <c r="O585" s="166"/>
      <c r="P585" s="226"/>
      <c r="Q585" s="226"/>
    </row>
    <row r="586" spans="1:17" ht="14.5">
      <c r="A586" s="162">
        <v>474</v>
      </c>
      <c r="B586" s="163">
        <v>474097720</v>
      </c>
      <c r="C586" s="87" t="s">
        <v>534</v>
      </c>
      <c r="D586" s="85">
        <v>97</v>
      </c>
      <c r="E586" s="87" t="s">
        <v>122</v>
      </c>
      <c r="F586" s="87">
        <v>720</v>
      </c>
      <c r="G586" s="87" t="s">
        <v>416</v>
      </c>
      <c r="H586" s="225">
        <v>6.4499999999999993</v>
      </c>
      <c r="I586" s="129"/>
      <c r="J586" s="161">
        <v>13741</v>
      </c>
      <c r="K586" s="161">
        <v>1397</v>
      </c>
      <c r="L586" s="161">
        <v>0</v>
      </c>
      <c r="M586" s="161">
        <v>1088</v>
      </c>
      <c r="N586" s="161">
        <v>16226</v>
      </c>
      <c r="O586" s="166"/>
      <c r="P586" s="226"/>
      <c r="Q586" s="226"/>
    </row>
    <row r="587" spans="1:17" ht="14.5">
      <c r="A587" s="162">
        <v>474</v>
      </c>
      <c r="B587" s="163">
        <v>474097735</v>
      </c>
      <c r="C587" s="87" t="s">
        <v>534</v>
      </c>
      <c r="D587" s="85">
        <v>97</v>
      </c>
      <c r="E587" s="87" t="s">
        <v>122</v>
      </c>
      <c r="F587" s="87">
        <v>735</v>
      </c>
      <c r="G587" s="87" t="s">
        <v>420</v>
      </c>
      <c r="H587" s="225">
        <v>10.16</v>
      </c>
      <c r="I587" s="129"/>
      <c r="J587" s="161">
        <v>13396</v>
      </c>
      <c r="K587" s="161">
        <v>4690</v>
      </c>
      <c r="L587" s="161">
        <v>0</v>
      </c>
      <c r="M587" s="161">
        <v>1088</v>
      </c>
      <c r="N587" s="161">
        <v>19174</v>
      </c>
      <c r="O587" s="166"/>
      <c r="P587" s="226"/>
      <c r="Q587" s="226"/>
    </row>
    <row r="588" spans="1:17" ht="14.5">
      <c r="A588" s="162">
        <v>474</v>
      </c>
      <c r="B588" s="163">
        <v>474097753</v>
      </c>
      <c r="C588" s="87" t="s">
        <v>534</v>
      </c>
      <c r="D588" s="85">
        <v>97</v>
      </c>
      <c r="E588" s="87" t="s">
        <v>122</v>
      </c>
      <c r="F588" s="87">
        <v>753</v>
      </c>
      <c r="G588" s="87" t="s">
        <v>424</v>
      </c>
      <c r="H588" s="225">
        <v>3.5</v>
      </c>
      <c r="I588" s="129"/>
      <c r="J588" s="161">
        <v>11611</v>
      </c>
      <c r="K588" s="161">
        <v>3228</v>
      </c>
      <c r="L588" s="161">
        <v>0</v>
      </c>
      <c r="M588" s="161">
        <v>1088</v>
      </c>
      <c r="N588" s="161">
        <v>15927</v>
      </c>
      <c r="O588" s="166"/>
      <c r="P588" s="226"/>
      <c r="Q588" s="226"/>
    </row>
    <row r="589" spans="1:17" ht="14.5">
      <c r="A589" s="162">
        <v>474</v>
      </c>
      <c r="B589" s="163">
        <v>474097755</v>
      </c>
      <c r="C589" s="87" t="s">
        <v>534</v>
      </c>
      <c r="D589" s="85">
        <v>97</v>
      </c>
      <c r="E589" s="87" t="s">
        <v>122</v>
      </c>
      <c r="F589" s="87">
        <v>755</v>
      </c>
      <c r="G589" s="87" t="s">
        <v>425</v>
      </c>
      <c r="H589" s="225">
        <v>0.75</v>
      </c>
      <c r="I589" s="129"/>
      <c r="J589" s="161">
        <v>14744.100295652173</v>
      </c>
      <c r="K589" s="161">
        <v>7008</v>
      </c>
      <c r="L589" s="161">
        <v>0</v>
      </c>
      <c r="M589" s="161">
        <v>1088</v>
      </c>
      <c r="N589" s="161">
        <v>22840.100295652173</v>
      </c>
      <c r="O589" s="166"/>
      <c r="P589" s="226"/>
      <c r="Q589" s="226"/>
    </row>
    <row r="590" spans="1:17" ht="14.5">
      <c r="A590" s="162">
        <v>474</v>
      </c>
      <c r="B590" s="163">
        <v>474097775</v>
      </c>
      <c r="C590" s="87" t="s">
        <v>534</v>
      </c>
      <c r="D590" s="85">
        <v>97</v>
      </c>
      <c r="E590" s="87" t="s">
        <v>122</v>
      </c>
      <c r="F590" s="87">
        <v>775</v>
      </c>
      <c r="G590" s="87" t="s">
        <v>434</v>
      </c>
      <c r="H590" s="225">
        <v>4.5</v>
      </c>
      <c r="I590" s="129"/>
      <c r="J590" s="161">
        <v>14984</v>
      </c>
      <c r="K590" s="161">
        <v>3491</v>
      </c>
      <c r="L590" s="161">
        <v>0</v>
      </c>
      <c r="M590" s="161">
        <v>1088</v>
      </c>
      <c r="N590" s="161">
        <v>19563</v>
      </c>
      <c r="O590" s="166"/>
      <c r="P590" s="226"/>
      <c r="Q590" s="226"/>
    </row>
    <row r="591" spans="1:17" ht="14.5">
      <c r="A591" s="162">
        <v>478</v>
      </c>
      <c r="B591" s="163">
        <v>478352010</v>
      </c>
      <c r="C591" s="87" t="s">
        <v>535</v>
      </c>
      <c r="D591" s="85">
        <v>352</v>
      </c>
      <c r="E591" s="87" t="s">
        <v>377</v>
      </c>
      <c r="F591" s="87">
        <v>10</v>
      </c>
      <c r="G591" s="87" t="s">
        <v>35</v>
      </c>
      <c r="H591" s="225">
        <v>0.5</v>
      </c>
      <c r="I591" s="129"/>
      <c r="J591" s="161">
        <v>11759.204665526226</v>
      </c>
      <c r="K591" s="161">
        <v>5083</v>
      </c>
      <c r="L591" s="161">
        <v>0</v>
      </c>
      <c r="M591" s="161">
        <v>1088</v>
      </c>
      <c r="N591" s="161">
        <v>17930.204665526224</v>
      </c>
      <c r="O591" s="166"/>
      <c r="P591" s="226"/>
      <c r="Q591" s="226"/>
    </row>
    <row r="592" spans="1:17" ht="14.5">
      <c r="A592" s="162">
        <v>478</v>
      </c>
      <c r="B592" s="163">
        <v>478352056</v>
      </c>
      <c r="C592" s="87" t="s">
        <v>535</v>
      </c>
      <c r="D592" s="85">
        <v>352</v>
      </c>
      <c r="E592" s="87" t="s">
        <v>377</v>
      </c>
      <c r="F592" s="87">
        <v>56</v>
      </c>
      <c r="G592" s="87" t="s">
        <v>81</v>
      </c>
      <c r="H592" s="225">
        <v>1.5</v>
      </c>
      <c r="I592" s="129"/>
      <c r="J592" s="161">
        <v>14056</v>
      </c>
      <c r="K592" s="161">
        <v>4616</v>
      </c>
      <c r="L592" s="161">
        <v>0</v>
      </c>
      <c r="M592" s="161">
        <v>1088</v>
      </c>
      <c r="N592" s="161">
        <v>19760</v>
      </c>
      <c r="O592" s="166"/>
      <c r="P592" s="226"/>
      <c r="Q592" s="226"/>
    </row>
    <row r="593" spans="1:17" ht="14.5">
      <c r="A593" s="162">
        <v>478</v>
      </c>
      <c r="B593" s="163">
        <v>478352064</v>
      </c>
      <c r="C593" s="87" t="s">
        <v>535</v>
      </c>
      <c r="D593" s="85">
        <v>352</v>
      </c>
      <c r="E593" s="87" t="s">
        <v>377</v>
      </c>
      <c r="F593" s="87">
        <v>64</v>
      </c>
      <c r="G593" s="87" t="s">
        <v>89</v>
      </c>
      <c r="H593" s="225">
        <v>1</v>
      </c>
      <c r="I593" s="129"/>
      <c r="J593" s="161">
        <v>13604</v>
      </c>
      <c r="K593" s="161">
        <v>1298</v>
      </c>
      <c r="L593" s="161">
        <v>0</v>
      </c>
      <c r="M593" s="161">
        <v>1088</v>
      </c>
      <c r="N593" s="161">
        <v>15990</v>
      </c>
      <c r="O593" s="166"/>
      <c r="P593" s="226"/>
      <c r="Q593" s="226"/>
    </row>
    <row r="594" spans="1:17" ht="14.5">
      <c r="A594" s="162">
        <v>478</v>
      </c>
      <c r="B594" s="163">
        <v>478352067</v>
      </c>
      <c r="C594" s="87" t="s">
        <v>535</v>
      </c>
      <c r="D594" s="85">
        <v>352</v>
      </c>
      <c r="E594" s="87" t="s">
        <v>377</v>
      </c>
      <c r="F594" s="87">
        <v>67</v>
      </c>
      <c r="G594" s="87" t="s">
        <v>92</v>
      </c>
      <c r="H594" s="225">
        <v>2</v>
      </c>
      <c r="I594" s="129"/>
      <c r="J594" s="161">
        <v>9754</v>
      </c>
      <c r="K594" s="161">
        <v>10072</v>
      </c>
      <c r="L594" s="161">
        <v>0</v>
      </c>
      <c r="M594" s="161">
        <v>1088</v>
      </c>
      <c r="N594" s="161">
        <v>20914</v>
      </c>
      <c r="O594" s="166"/>
      <c r="P594" s="226"/>
      <c r="Q594" s="226"/>
    </row>
    <row r="595" spans="1:17" ht="14.5">
      <c r="A595" s="162">
        <v>478</v>
      </c>
      <c r="B595" s="163">
        <v>478352097</v>
      </c>
      <c r="C595" s="87" t="s">
        <v>535</v>
      </c>
      <c r="D595" s="85">
        <v>352</v>
      </c>
      <c r="E595" s="87" t="s">
        <v>377</v>
      </c>
      <c r="F595" s="87">
        <v>97</v>
      </c>
      <c r="G595" s="87" t="s">
        <v>122</v>
      </c>
      <c r="H595" s="225">
        <v>11</v>
      </c>
      <c r="I595" s="129"/>
      <c r="J595" s="161">
        <v>12717</v>
      </c>
      <c r="K595" s="161">
        <v>0</v>
      </c>
      <c r="L595" s="161">
        <v>0</v>
      </c>
      <c r="M595" s="161">
        <v>1088</v>
      </c>
      <c r="N595" s="161">
        <v>13805</v>
      </c>
      <c r="O595" s="166"/>
      <c r="P595" s="226"/>
      <c r="Q595" s="226"/>
    </row>
    <row r="596" spans="1:17" ht="14.5">
      <c r="A596" s="162">
        <v>478</v>
      </c>
      <c r="B596" s="163">
        <v>478352107</v>
      </c>
      <c r="C596" s="87" t="s">
        <v>535</v>
      </c>
      <c r="D596" s="85">
        <v>352</v>
      </c>
      <c r="E596" s="87" t="s">
        <v>377</v>
      </c>
      <c r="F596" s="87">
        <v>107</v>
      </c>
      <c r="G596" s="87" t="s">
        <v>132</v>
      </c>
      <c r="H596" s="225">
        <v>0.5</v>
      </c>
      <c r="I596" s="129"/>
      <c r="J596" s="161">
        <v>14306.417613792197</v>
      </c>
      <c r="K596" s="161">
        <v>4283</v>
      </c>
      <c r="L596" s="161">
        <v>0</v>
      </c>
      <c r="M596" s="161">
        <v>1088</v>
      </c>
      <c r="N596" s="161">
        <v>19677.417613792197</v>
      </c>
      <c r="O596" s="166"/>
      <c r="P596" s="226"/>
      <c r="Q596" s="226"/>
    </row>
    <row r="597" spans="1:17" ht="14.5">
      <c r="A597" s="162">
        <v>478</v>
      </c>
      <c r="B597" s="163">
        <v>478352125</v>
      </c>
      <c r="C597" s="87" t="s">
        <v>535</v>
      </c>
      <c r="D597" s="85">
        <v>352</v>
      </c>
      <c r="E597" s="87" t="s">
        <v>377</v>
      </c>
      <c r="F597" s="87">
        <v>125</v>
      </c>
      <c r="G597" s="87" t="s">
        <v>150</v>
      </c>
      <c r="H597" s="225">
        <v>22.02</v>
      </c>
      <c r="I597" s="129"/>
      <c r="J597" s="161">
        <v>11473</v>
      </c>
      <c r="K597" s="161">
        <v>6096</v>
      </c>
      <c r="L597" s="161">
        <v>0</v>
      </c>
      <c r="M597" s="161">
        <v>1088</v>
      </c>
      <c r="N597" s="161">
        <v>18657</v>
      </c>
      <c r="O597" s="166"/>
      <c r="P597" s="226"/>
      <c r="Q597" s="226"/>
    </row>
    <row r="598" spans="1:17" ht="14.5">
      <c r="A598" s="162">
        <v>478</v>
      </c>
      <c r="B598" s="163">
        <v>478352141</v>
      </c>
      <c r="C598" s="87" t="s">
        <v>535</v>
      </c>
      <c r="D598" s="85">
        <v>352</v>
      </c>
      <c r="E598" s="87" t="s">
        <v>377</v>
      </c>
      <c r="F598" s="87">
        <v>141</v>
      </c>
      <c r="G598" s="87" t="s">
        <v>166</v>
      </c>
      <c r="H598" s="225">
        <v>7</v>
      </c>
      <c r="I598" s="129"/>
      <c r="J598" s="161">
        <v>11240</v>
      </c>
      <c r="K598" s="161">
        <v>5519</v>
      </c>
      <c r="L598" s="161">
        <v>0</v>
      </c>
      <c r="M598" s="161">
        <v>1088</v>
      </c>
      <c r="N598" s="161">
        <v>17847</v>
      </c>
      <c r="O598" s="166"/>
      <c r="P598" s="226"/>
      <c r="Q598" s="226"/>
    </row>
    <row r="599" spans="1:17" ht="14.5">
      <c r="A599" s="162">
        <v>478</v>
      </c>
      <c r="B599" s="163">
        <v>478352153</v>
      </c>
      <c r="C599" s="87" t="s">
        <v>535</v>
      </c>
      <c r="D599" s="85">
        <v>352</v>
      </c>
      <c r="E599" s="87" t="s">
        <v>377</v>
      </c>
      <c r="F599" s="87">
        <v>153</v>
      </c>
      <c r="G599" s="87" t="s">
        <v>178</v>
      </c>
      <c r="H599" s="225">
        <v>39.700000000000003</v>
      </c>
      <c r="I599" s="129"/>
      <c r="J599" s="161">
        <v>12078</v>
      </c>
      <c r="K599" s="161">
        <v>0</v>
      </c>
      <c r="L599" s="161">
        <v>0</v>
      </c>
      <c r="M599" s="161">
        <v>1088</v>
      </c>
      <c r="N599" s="161">
        <v>13166</v>
      </c>
      <c r="O599" s="166"/>
      <c r="P599" s="226"/>
      <c r="Q599" s="226"/>
    </row>
    <row r="600" spans="1:17" ht="14.5">
      <c r="A600" s="162">
        <v>478</v>
      </c>
      <c r="B600" s="163">
        <v>478352158</v>
      </c>
      <c r="C600" s="87" t="s">
        <v>535</v>
      </c>
      <c r="D600" s="85">
        <v>352</v>
      </c>
      <c r="E600" s="87" t="s">
        <v>377</v>
      </c>
      <c r="F600" s="87">
        <v>158</v>
      </c>
      <c r="G600" s="87" t="s">
        <v>183</v>
      </c>
      <c r="H600" s="225">
        <v>49.330000000000005</v>
      </c>
      <c r="I600" s="129"/>
      <c r="J600" s="161">
        <v>11865</v>
      </c>
      <c r="K600" s="161">
        <v>6008</v>
      </c>
      <c r="L600" s="161">
        <v>0</v>
      </c>
      <c r="M600" s="161">
        <v>1088</v>
      </c>
      <c r="N600" s="161">
        <v>18961</v>
      </c>
      <c r="O600" s="166"/>
      <c r="P600" s="226"/>
      <c r="Q600" s="226"/>
    </row>
    <row r="601" spans="1:17" ht="14.5">
      <c r="A601" s="162">
        <v>478</v>
      </c>
      <c r="B601" s="163">
        <v>478352160</v>
      </c>
      <c r="C601" s="87" t="s">
        <v>535</v>
      </c>
      <c r="D601" s="85">
        <v>352</v>
      </c>
      <c r="E601" s="87" t="s">
        <v>377</v>
      </c>
      <c r="F601" s="87">
        <v>160</v>
      </c>
      <c r="G601" s="87" t="s">
        <v>185</v>
      </c>
      <c r="H601" s="225">
        <v>1</v>
      </c>
      <c r="I601" s="129"/>
      <c r="J601" s="161">
        <v>16013.193512137581</v>
      </c>
      <c r="K601" s="161">
        <v>33</v>
      </c>
      <c r="L601" s="161">
        <v>0</v>
      </c>
      <c r="M601" s="161">
        <v>1088</v>
      </c>
      <c r="N601" s="161">
        <v>17134.193512137579</v>
      </c>
      <c r="O601" s="166"/>
      <c r="P601" s="226"/>
      <c r="Q601" s="226"/>
    </row>
    <row r="602" spans="1:17" ht="14.5">
      <c r="A602" s="162">
        <v>478</v>
      </c>
      <c r="B602" s="163">
        <v>478352162</v>
      </c>
      <c r="C602" s="87" t="s">
        <v>535</v>
      </c>
      <c r="D602" s="85">
        <v>352</v>
      </c>
      <c r="E602" s="87" t="s">
        <v>377</v>
      </c>
      <c r="F602" s="87">
        <v>162</v>
      </c>
      <c r="G602" s="87" t="s">
        <v>187</v>
      </c>
      <c r="H602" s="225">
        <v>12.45</v>
      </c>
      <c r="I602" s="129"/>
      <c r="J602" s="161">
        <v>11360</v>
      </c>
      <c r="K602" s="161">
        <v>2357</v>
      </c>
      <c r="L602" s="161">
        <v>0</v>
      </c>
      <c r="M602" s="161">
        <v>1088</v>
      </c>
      <c r="N602" s="161">
        <v>14805</v>
      </c>
      <c r="O602" s="166"/>
      <c r="P602" s="226"/>
      <c r="Q602" s="226"/>
    </row>
    <row r="603" spans="1:17" ht="14.5">
      <c r="A603" s="162">
        <v>478</v>
      </c>
      <c r="B603" s="163">
        <v>478352170</v>
      </c>
      <c r="C603" s="87" t="s">
        <v>535</v>
      </c>
      <c r="D603" s="85">
        <v>352</v>
      </c>
      <c r="E603" s="87" t="s">
        <v>377</v>
      </c>
      <c r="F603" s="87">
        <v>170</v>
      </c>
      <c r="G603" s="87" t="s">
        <v>195</v>
      </c>
      <c r="H603" s="225">
        <v>4.5</v>
      </c>
      <c r="I603" s="129"/>
      <c r="J603" s="161">
        <v>10373</v>
      </c>
      <c r="K603" s="161">
        <v>1557</v>
      </c>
      <c r="L603" s="161">
        <v>0</v>
      </c>
      <c r="M603" s="161">
        <v>1088</v>
      </c>
      <c r="N603" s="161">
        <v>13018</v>
      </c>
      <c r="O603" s="166"/>
      <c r="P603" s="226"/>
      <c r="Q603" s="226"/>
    </row>
    <row r="604" spans="1:17" ht="14.5">
      <c r="A604" s="162">
        <v>478</v>
      </c>
      <c r="B604" s="163">
        <v>478352174</v>
      </c>
      <c r="C604" s="87" t="s">
        <v>535</v>
      </c>
      <c r="D604" s="85">
        <v>352</v>
      </c>
      <c r="E604" s="87" t="s">
        <v>377</v>
      </c>
      <c r="F604" s="87">
        <v>174</v>
      </c>
      <c r="G604" s="87" t="s">
        <v>199</v>
      </c>
      <c r="H604" s="225">
        <v>11</v>
      </c>
      <c r="I604" s="129"/>
      <c r="J604" s="161">
        <v>11276</v>
      </c>
      <c r="K604" s="161">
        <v>7401</v>
      </c>
      <c r="L604" s="161">
        <v>0</v>
      </c>
      <c r="M604" s="161">
        <v>1088</v>
      </c>
      <c r="N604" s="161">
        <v>19765</v>
      </c>
      <c r="O604" s="166"/>
      <c r="P604" s="226"/>
      <c r="Q604" s="226"/>
    </row>
    <row r="605" spans="1:17" ht="14.5">
      <c r="A605" s="162">
        <v>478</v>
      </c>
      <c r="B605" s="163">
        <v>478352288</v>
      </c>
      <c r="C605" s="87" t="s">
        <v>535</v>
      </c>
      <c r="D605" s="85">
        <v>352</v>
      </c>
      <c r="E605" s="87" t="s">
        <v>377</v>
      </c>
      <c r="F605" s="87">
        <v>288</v>
      </c>
      <c r="G605" s="87" t="s">
        <v>313</v>
      </c>
      <c r="H605" s="225">
        <v>2.46</v>
      </c>
      <c r="I605" s="129"/>
      <c r="J605" s="161">
        <v>9754</v>
      </c>
      <c r="K605" s="161">
        <v>7162</v>
      </c>
      <c r="L605" s="161">
        <v>0</v>
      </c>
      <c r="M605" s="161">
        <v>1088</v>
      </c>
      <c r="N605" s="161">
        <v>18004</v>
      </c>
      <c r="O605" s="166"/>
      <c r="P605" s="226"/>
      <c r="Q605" s="226"/>
    </row>
    <row r="606" spans="1:17" ht="14.5">
      <c r="A606" s="162">
        <v>478</v>
      </c>
      <c r="B606" s="163">
        <v>478352321</v>
      </c>
      <c r="C606" s="87" t="s">
        <v>535</v>
      </c>
      <c r="D606" s="85">
        <v>352</v>
      </c>
      <c r="E606" s="87" t="s">
        <v>377</v>
      </c>
      <c r="F606" s="87">
        <v>321</v>
      </c>
      <c r="G606" s="87" t="s">
        <v>346</v>
      </c>
      <c r="H606" s="225">
        <v>1</v>
      </c>
      <c r="I606" s="129"/>
      <c r="J606" s="161">
        <v>9754</v>
      </c>
      <c r="K606" s="161">
        <v>4934</v>
      </c>
      <c r="L606" s="161">
        <v>0</v>
      </c>
      <c r="M606" s="161">
        <v>1088</v>
      </c>
      <c r="N606" s="161">
        <v>15776</v>
      </c>
      <c r="O606" s="166"/>
      <c r="P606" s="226"/>
      <c r="Q606" s="226"/>
    </row>
    <row r="607" spans="1:17" ht="14.5">
      <c r="A607" s="162">
        <v>478</v>
      </c>
      <c r="B607" s="163">
        <v>478352322</v>
      </c>
      <c r="C607" s="87" t="s">
        <v>535</v>
      </c>
      <c r="D607" s="85">
        <v>352</v>
      </c>
      <c r="E607" s="87" t="s">
        <v>377</v>
      </c>
      <c r="F607" s="87">
        <v>322</v>
      </c>
      <c r="G607" s="87" t="s">
        <v>347</v>
      </c>
      <c r="H607" s="225">
        <v>2.13</v>
      </c>
      <c r="I607" s="129"/>
      <c r="J607" s="161">
        <v>12800.013696969698</v>
      </c>
      <c r="K607" s="161">
        <v>6163</v>
      </c>
      <c r="L607" s="161">
        <v>0</v>
      </c>
      <c r="M607" s="161">
        <v>1088</v>
      </c>
      <c r="N607" s="161">
        <v>20051.013696969698</v>
      </c>
      <c r="O607" s="166"/>
      <c r="P607" s="226"/>
      <c r="Q607" s="226"/>
    </row>
    <row r="608" spans="1:17" ht="14.5">
      <c r="A608" s="162">
        <v>478</v>
      </c>
      <c r="B608" s="163">
        <v>478352326</v>
      </c>
      <c r="C608" s="87" t="s">
        <v>535</v>
      </c>
      <c r="D608" s="85">
        <v>352</v>
      </c>
      <c r="E608" s="87" t="s">
        <v>377</v>
      </c>
      <c r="F608" s="87">
        <v>326</v>
      </c>
      <c r="G608" s="87" t="s">
        <v>351</v>
      </c>
      <c r="H608" s="225">
        <v>2</v>
      </c>
      <c r="I608" s="129"/>
      <c r="J608" s="161">
        <v>11611</v>
      </c>
      <c r="K608" s="161">
        <v>4771</v>
      </c>
      <c r="L608" s="161">
        <v>0</v>
      </c>
      <c r="M608" s="161">
        <v>1088</v>
      </c>
      <c r="N608" s="161">
        <v>17470</v>
      </c>
      <c r="O608" s="166"/>
      <c r="P608" s="226"/>
      <c r="Q608" s="226"/>
    </row>
    <row r="609" spans="1:17" ht="14.5">
      <c r="A609" s="162">
        <v>478</v>
      </c>
      <c r="B609" s="163">
        <v>478352348</v>
      </c>
      <c r="C609" s="87" t="s">
        <v>535</v>
      </c>
      <c r="D609" s="85">
        <v>352</v>
      </c>
      <c r="E609" s="87" t="s">
        <v>377</v>
      </c>
      <c r="F609" s="87">
        <v>348</v>
      </c>
      <c r="G609" s="87" t="s">
        <v>373</v>
      </c>
      <c r="H609" s="225">
        <v>6</v>
      </c>
      <c r="I609" s="129"/>
      <c r="J609" s="161">
        <v>13252</v>
      </c>
      <c r="K609" s="161">
        <v>0</v>
      </c>
      <c r="L609" s="161">
        <v>0</v>
      </c>
      <c r="M609" s="161">
        <v>1088</v>
      </c>
      <c r="N609" s="161">
        <v>14340</v>
      </c>
      <c r="O609" s="166"/>
      <c r="P609" s="226"/>
      <c r="Q609" s="226"/>
    </row>
    <row r="610" spans="1:17" ht="14.5">
      <c r="A610" s="162">
        <v>478</v>
      </c>
      <c r="B610" s="163">
        <v>478352352</v>
      </c>
      <c r="C610" s="87" t="s">
        <v>535</v>
      </c>
      <c r="D610" s="85">
        <v>352</v>
      </c>
      <c r="E610" s="87" t="s">
        <v>377</v>
      </c>
      <c r="F610" s="87">
        <v>352</v>
      </c>
      <c r="G610" s="87" t="s">
        <v>377</v>
      </c>
      <c r="H610" s="225">
        <v>9.51</v>
      </c>
      <c r="I610" s="129"/>
      <c r="J610" s="161">
        <v>12807</v>
      </c>
      <c r="K610" s="161">
        <v>6805</v>
      </c>
      <c r="L610" s="161">
        <v>0</v>
      </c>
      <c r="M610" s="161">
        <v>1088</v>
      </c>
      <c r="N610" s="161">
        <v>20700</v>
      </c>
      <c r="O610" s="166"/>
      <c r="P610" s="226"/>
      <c r="Q610" s="226"/>
    </row>
    <row r="611" spans="1:17" ht="14.5">
      <c r="A611" s="162">
        <v>478</v>
      </c>
      <c r="B611" s="163">
        <v>478352600</v>
      </c>
      <c r="C611" s="87" t="s">
        <v>535</v>
      </c>
      <c r="D611" s="85">
        <v>352</v>
      </c>
      <c r="E611" s="87" t="s">
        <v>377</v>
      </c>
      <c r="F611" s="87">
        <v>600</v>
      </c>
      <c r="G611" s="87" t="s">
        <v>379</v>
      </c>
      <c r="H611" s="225">
        <v>35.480000000000004</v>
      </c>
      <c r="I611" s="129"/>
      <c r="J611" s="161">
        <v>11152</v>
      </c>
      <c r="K611" s="161">
        <v>4876</v>
      </c>
      <c r="L611" s="161">
        <v>0</v>
      </c>
      <c r="M611" s="161">
        <v>1088</v>
      </c>
      <c r="N611" s="161">
        <v>17116</v>
      </c>
      <c r="O611" s="166"/>
      <c r="P611" s="226"/>
      <c r="Q611" s="226"/>
    </row>
    <row r="612" spans="1:17" ht="14.5">
      <c r="A612" s="162">
        <v>478</v>
      </c>
      <c r="B612" s="163">
        <v>478352610</v>
      </c>
      <c r="C612" s="87" t="s">
        <v>535</v>
      </c>
      <c r="D612" s="85">
        <v>352</v>
      </c>
      <c r="E612" s="87" t="s">
        <v>377</v>
      </c>
      <c r="F612" s="87">
        <v>610</v>
      </c>
      <c r="G612" s="87" t="s">
        <v>382</v>
      </c>
      <c r="H612" s="225">
        <v>8.4600000000000009</v>
      </c>
      <c r="I612" s="129"/>
      <c r="J612" s="161">
        <v>11611</v>
      </c>
      <c r="K612" s="161">
        <v>1811</v>
      </c>
      <c r="L612" s="161">
        <v>0</v>
      </c>
      <c r="M612" s="161">
        <v>1088</v>
      </c>
      <c r="N612" s="161">
        <v>14510</v>
      </c>
      <c r="O612" s="166"/>
      <c r="P612" s="226"/>
      <c r="Q612" s="226"/>
    </row>
    <row r="613" spans="1:17" ht="14.5">
      <c r="A613" s="162">
        <v>478</v>
      </c>
      <c r="B613" s="163">
        <v>478352616</v>
      </c>
      <c r="C613" s="87" t="s">
        <v>535</v>
      </c>
      <c r="D613" s="85">
        <v>352</v>
      </c>
      <c r="E613" s="87" t="s">
        <v>377</v>
      </c>
      <c r="F613" s="87">
        <v>616</v>
      </c>
      <c r="G613" s="87" t="s">
        <v>384</v>
      </c>
      <c r="H613" s="225">
        <v>55.480000000000004</v>
      </c>
      <c r="I613" s="129"/>
      <c r="J613" s="161">
        <v>11579</v>
      </c>
      <c r="K613" s="161">
        <v>3405</v>
      </c>
      <c r="L613" s="161">
        <v>0</v>
      </c>
      <c r="M613" s="161">
        <v>1088</v>
      </c>
      <c r="N613" s="161">
        <v>16072</v>
      </c>
      <c r="O613" s="166"/>
      <c r="P613" s="226"/>
      <c r="Q613" s="226"/>
    </row>
    <row r="614" spans="1:17" ht="14.5">
      <c r="A614" s="162">
        <v>478</v>
      </c>
      <c r="B614" s="163">
        <v>478352620</v>
      </c>
      <c r="C614" s="87" t="s">
        <v>535</v>
      </c>
      <c r="D614" s="85">
        <v>352</v>
      </c>
      <c r="E614" s="87" t="s">
        <v>377</v>
      </c>
      <c r="F614" s="87">
        <v>620</v>
      </c>
      <c r="G614" s="87" t="s">
        <v>386</v>
      </c>
      <c r="H614" s="225">
        <v>1</v>
      </c>
      <c r="I614" s="129"/>
      <c r="J614" s="161">
        <v>11611</v>
      </c>
      <c r="K614" s="161">
        <v>6039</v>
      </c>
      <c r="L614" s="161">
        <v>0</v>
      </c>
      <c r="M614" s="161">
        <v>1088</v>
      </c>
      <c r="N614" s="161">
        <v>18738</v>
      </c>
      <c r="O614" s="166"/>
      <c r="P614" s="226"/>
      <c r="Q614" s="226"/>
    </row>
    <row r="615" spans="1:17" ht="14.5">
      <c r="A615" s="162">
        <v>478</v>
      </c>
      <c r="B615" s="163">
        <v>478352640</v>
      </c>
      <c r="C615" s="87" t="s">
        <v>535</v>
      </c>
      <c r="D615" s="85">
        <v>352</v>
      </c>
      <c r="E615" s="87" t="s">
        <v>377</v>
      </c>
      <c r="F615" s="87">
        <v>640</v>
      </c>
      <c r="G615" s="87" t="s">
        <v>391</v>
      </c>
      <c r="H615" s="225">
        <v>2</v>
      </c>
      <c r="I615" s="129"/>
      <c r="J615" s="161">
        <v>11611</v>
      </c>
      <c r="K615" s="161">
        <v>7301</v>
      </c>
      <c r="L615" s="161">
        <v>0</v>
      </c>
      <c r="M615" s="161">
        <v>1088</v>
      </c>
      <c r="N615" s="161">
        <v>20000</v>
      </c>
      <c r="O615" s="166"/>
      <c r="P615" s="226"/>
      <c r="Q615" s="226"/>
    </row>
    <row r="616" spans="1:17" ht="14.5">
      <c r="A616" s="162">
        <v>478</v>
      </c>
      <c r="B616" s="163">
        <v>478352673</v>
      </c>
      <c r="C616" s="87" t="s">
        <v>535</v>
      </c>
      <c r="D616" s="85">
        <v>352</v>
      </c>
      <c r="E616" s="87" t="s">
        <v>377</v>
      </c>
      <c r="F616" s="87">
        <v>673</v>
      </c>
      <c r="G616" s="87" t="s">
        <v>401</v>
      </c>
      <c r="H616" s="225">
        <v>24.36</v>
      </c>
      <c r="I616" s="129"/>
      <c r="J616" s="161">
        <v>11067</v>
      </c>
      <c r="K616" s="161">
        <v>6300</v>
      </c>
      <c r="L616" s="161">
        <v>0</v>
      </c>
      <c r="M616" s="161">
        <v>1088</v>
      </c>
      <c r="N616" s="161">
        <v>18455</v>
      </c>
      <c r="O616" s="166"/>
      <c r="P616" s="226"/>
      <c r="Q616" s="226"/>
    </row>
    <row r="617" spans="1:17" ht="14.5">
      <c r="A617" s="162">
        <v>478</v>
      </c>
      <c r="B617" s="163">
        <v>478352695</v>
      </c>
      <c r="C617" s="87" t="s">
        <v>535</v>
      </c>
      <c r="D617" s="85">
        <v>352</v>
      </c>
      <c r="E617" s="87" t="s">
        <v>377</v>
      </c>
      <c r="F617" s="87">
        <v>695</v>
      </c>
      <c r="G617" s="87" t="s">
        <v>408</v>
      </c>
      <c r="H617" s="225">
        <v>1</v>
      </c>
      <c r="I617" s="129"/>
      <c r="J617" s="161">
        <v>11611</v>
      </c>
      <c r="K617" s="161">
        <v>7317</v>
      </c>
      <c r="L617" s="161">
        <v>0</v>
      </c>
      <c r="M617" s="161">
        <v>1088</v>
      </c>
      <c r="N617" s="161">
        <v>20016</v>
      </c>
      <c r="O617" s="166"/>
      <c r="P617" s="226"/>
      <c r="Q617" s="226"/>
    </row>
    <row r="618" spans="1:17" ht="14.5">
      <c r="A618" s="162">
        <v>478</v>
      </c>
      <c r="B618" s="163">
        <v>478352720</v>
      </c>
      <c r="C618" s="87" t="s">
        <v>535</v>
      </c>
      <c r="D618" s="85">
        <v>352</v>
      </c>
      <c r="E618" s="87" t="s">
        <v>377</v>
      </c>
      <c r="F618" s="87">
        <v>720</v>
      </c>
      <c r="G618" s="87" t="s">
        <v>416</v>
      </c>
      <c r="H618" s="225">
        <v>2</v>
      </c>
      <c r="I618" s="129"/>
      <c r="J618" s="161">
        <v>10373</v>
      </c>
      <c r="K618" s="161">
        <v>1055</v>
      </c>
      <c r="L618" s="161">
        <v>0</v>
      </c>
      <c r="M618" s="161">
        <v>1088</v>
      </c>
      <c r="N618" s="161">
        <v>12516</v>
      </c>
      <c r="O618" s="166"/>
      <c r="P618" s="226"/>
      <c r="Q618" s="226"/>
    </row>
    <row r="619" spans="1:17" ht="14.5">
      <c r="A619" s="162">
        <v>478</v>
      </c>
      <c r="B619" s="163">
        <v>478352725</v>
      </c>
      <c r="C619" s="87" t="s">
        <v>535</v>
      </c>
      <c r="D619" s="85">
        <v>352</v>
      </c>
      <c r="E619" s="87" t="s">
        <v>377</v>
      </c>
      <c r="F619" s="87">
        <v>725</v>
      </c>
      <c r="G619" s="87" t="s">
        <v>417</v>
      </c>
      <c r="H619" s="225">
        <v>21.369999999999997</v>
      </c>
      <c r="I619" s="129"/>
      <c r="J619" s="161">
        <v>11668</v>
      </c>
      <c r="K619" s="161">
        <v>3374</v>
      </c>
      <c r="L619" s="161">
        <v>0</v>
      </c>
      <c r="M619" s="161">
        <v>1088</v>
      </c>
      <c r="N619" s="161">
        <v>16130</v>
      </c>
      <c r="O619" s="166"/>
      <c r="P619" s="226"/>
      <c r="Q619" s="226"/>
    </row>
    <row r="620" spans="1:17" ht="14.5">
      <c r="A620" s="162">
        <v>478</v>
      </c>
      <c r="B620" s="163">
        <v>478352735</v>
      </c>
      <c r="C620" s="87" t="s">
        <v>535</v>
      </c>
      <c r="D620" s="85">
        <v>352</v>
      </c>
      <c r="E620" s="87" t="s">
        <v>377</v>
      </c>
      <c r="F620" s="87">
        <v>735</v>
      </c>
      <c r="G620" s="87" t="s">
        <v>420</v>
      </c>
      <c r="H620" s="225">
        <v>31.99</v>
      </c>
      <c r="I620" s="129"/>
      <c r="J620" s="161">
        <v>11751</v>
      </c>
      <c r="K620" s="161">
        <v>4114</v>
      </c>
      <c r="L620" s="161">
        <v>0</v>
      </c>
      <c r="M620" s="161">
        <v>1088</v>
      </c>
      <c r="N620" s="161">
        <v>16953</v>
      </c>
      <c r="O620" s="166"/>
      <c r="P620" s="226"/>
      <c r="Q620" s="226"/>
    </row>
    <row r="621" spans="1:17" ht="14.5">
      <c r="A621" s="162">
        <v>478</v>
      </c>
      <c r="B621" s="163">
        <v>478352753</v>
      </c>
      <c r="C621" s="87" t="s">
        <v>535</v>
      </c>
      <c r="D621" s="85">
        <v>352</v>
      </c>
      <c r="E621" s="87" t="s">
        <v>377</v>
      </c>
      <c r="F621" s="87">
        <v>753</v>
      </c>
      <c r="G621" s="87" t="s">
        <v>424</v>
      </c>
      <c r="H621" s="225">
        <v>4</v>
      </c>
      <c r="I621" s="129"/>
      <c r="J621" s="161">
        <v>11147</v>
      </c>
      <c r="K621" s="161">
        <v>3099</v>
      </c>
      <c r="L621" s="161">
        <v>0</v>
      </c>
      <c r="M621" s="161">
        <v>1088</v>
      </c>
      <c r="N621" s="161">
        <v>15334</v>
      </c>
      <c r="O621" s="166"/>
      <c r="P621" s="226"/>
      <c r="Q621" s="226"/>
    </row>
    <row r="622" spans="1:17" ht="14.5">
      <c r="A622" s="162">
        <v>478</v>
      </c>
      <c r="B622" s="163">
        <v>478352775</v>
      </c>
      <c r="C622" s="87" t="s">
        <v>535</v>
      </c>
      <c r="D622" s="85">
        <v>352</v>
      </c>
      <c r="E622" s="87" t="s">
        <v>377</v>
      </c>
      <c r="F622" s="87">
        <v>775</v>
      </c>
      <c r="G622" s="87" t="s">
        <v>434</v>
      </c>
      <c r="H622" s="225">
        <v>16.990000000000002</v>
      </c>
      <c r="I622" s="129"/>
      <c r="J622" s="161">
        <v>11335</v>
      </c>
      <c r="K622" s="161">
        <v>2641</v>
      </c>
      <c r="L622" s="161">
        <v>0</v>
      </c>
      <c r="M622" s="161">
        <v>1088</v>
      </c>
      <c r="N622" s="161">
        <v>15064</v>
      </c>
      <c r="O622" s="166"/>
      <c r="P622" s="226"/>
      <c r="Q622" s="226"/>
    </row>
    <row r="623" spans="1:17" ht="14.5">
      <c r="A623" s="162">
        <v>479</v>
      </c>
      <c r="B623" s="163">
        <v>479278005</v>
      </c>
      <c r="C623" s="87" t="s">
        <v>536</v>
      </c>
      <c r="D623" s="85">
        <v>278</v>
      </c>
      <c r="E623" s="87" t="s">
        <v>303</v>
      </c>
      <c r="F623" s="87">
        <v>5</v>
      </c>
      <c r="G623" s="87" t="s">
        <v>30</v>
      </c>
      <c r="H623" s="225">
        <v>6.48</v>
      </c>
      <c r="I623" s="129"/>
      <c r="J623" s="161">
        <v>12765</v>
      </c>
      <c r="K623" s="161">
        <v>5452</v>
      </c>
      <c r="L623" s="161">
        <v>0</v>
      </c>
      <c r="M623" s="161">
        <v>1088</v>
      </c>
      <c r="N623" s="161">
        <v>19305</v>
      </c>
      <c r="O623" s="166"/>
      <c r="P623" s="226"/>
      <c r="Q623" s="226"/>
    </row>
    <row r="624" spans="1:17" ht="14.5">
      <c r="A624" s="162">
        <v>479</v>
      </c>
      <c r="B624" s="163">
        <v>479278024</v>
      </c>
      <c r="C624" s="87" t="s">
        <v>536</v>
      </c>
      <c r="D624" s="85">
        <v>278</v>
      </c>
      <c r="E624" s="87" t="s">
        <v>303</v>
      </c>
      <c r="F624" s="87">
        <v>24</v>
      </c>
      <c r="G624" s="87" t="s">
        <v>49</v>
      </c>
      <c r="H624" s="225">
        <v>18.16</v>
      </c>
      <c r="I624" s="129"/>
      <c r="J624" s="161">
        <v>11236</v>
      </c>
      <c r="K624" s="161">
        <v>2898</v>
      </c>
      <c r="L624" s="161">
        <v>0</v>
      </c>
      <c r="M624" s="161">
        <v>1088</v>
      </c>
      <c r="N624" s="161">
        <v>15222</v>
      </c>
      <c r="O624" s="166"/>
      <c r="P624" s="226"/>
      <c r="Q624" s="226"/>
    </row>
    <row r="625" spans="1:17" ht="14.5">
      <c r="A625" s="162">
        <v>479</v>
      </c>
      <c r="B625" s="163">
        <v>479278061</v>
      </c>
      <c r="C625" s="87" t="s">
        <v>536</v>
      </c>
      <c r="D625" s="85">
        <v>278</v>
      </c>
      <c r="E625" s="87" t="s">
        <v>303</v>
      </c>
      <c r="F625" s="87">
        <v>61</v>
      </c>
      <c r="G625" s="87" t="s">
        <v>86</v>
      </c>
      <c r="H625" s="225">
        <v>30.88</v>
      </c>
      <c r="I625" s="129"/>
      <c r="J625" s="161">
        <v>15046</v>
      </c>
      <c r="K625" s="161">
        <v>637</v>
      </c>
      <c r="L625" s="161">
        <v>0</v>
      </c>
      <c r="M625" s="161">
        <v>1088</v>
      </c>
      <c r="N625" s="161">
        <v>16771</v>
      </c>
      <c r="O625" s="166"/>
      <c r="P625" s="226"/>
      <c r="Q625" s="226"/>
    </row>
    <row r="626" spans="1:17" ht="14.5">
      <c r="A626" s="162">
        <v>479</v>
      </c>
      <c r="B626" s="163">
        <v>479278086</v>
      </c>
      <c r="C626" s="87" t="s">
        <v>536</v>
      </c>
      <c r="D626" s="85">
        <v>278</v>
      </c>
      <c r="E626" s="87" t="s">
        <v>303</v>
      </c>
      <c r="F626" s="87">
        <v>86</v>
      </c>
      <c r="G626" s="87" t="s">
        <v>111</v>
      </c>
      <c r="H626" s="225">
        <v>18.100000000000001</v>
      </c>
      <c r="I626" s="129"/>
      <c r="J626" s="161">
        <v>11659</v>
      </c>
      <c r="K626" s="161">
        <v>1187</v>
      </c>
      <c r="L626" s="161">
        <v>0</v>
      </c>
      <c r="M626" s="161">
        <v>1088</v>
      </c>
      <c r="N626" s="161">
        <v>13934</v>
      </c>
      <c r="O626" s="166"/>
      <c r="P626" s="226"/>
      <c r="Q626" s="226"/>
    </row>
    <row r="627" spans="1:17" ht="14.5">
      <c r="A627" s="162">
        <v>479</v>
      </c>
      <c r="B627" s="163">
        <v>479278087</v>
      </c>
      <c r="C627" s="87" t="s">
        <v>536</v>
      </c>
      <c r="D627" s="85">
        <v>278</v>
      </c>
      <c r="E627" s="87" t="s">
        <v>303</v>
      </c>
      <c r="F627" s="87">
        <v>87</v>
      </c>
      <c r="G627" s="87" t="s">
        <v>112</v>
      </c>
      <c r="H627" s="225">
        <v>3</v>
      </c>
      <c r="I627" s="129"/>
      <c r="J627" s="161">
        <v>13143</v>
      </c>
      <c r="K627" s="161">
        <v>5049</v>
      </c>
      <c r="L627" s="161">
        <v>0</v>
      </c>
      <c r="M627" s="161">
        <v>1088</v>
      </c>
      <c r="N627" s="161">
        <v>19280</v>
      </c>
      <c r="O627" s="166"/>
      <c r="P627" s="226"/>
      <c r="Q627" s="226"/>
    </row>
    <row r="628" spans="1:17" ht="14.5">
      <c r="A628" s="162">
        <v>479</v>
      </c>
      <c r="B628" s="163">
        <v>479278091</v>
      </c>
      <c r="C628" s="87" t="s">
        <v>536</v>
      </c>
      <c r="D628" s="85">
        <v>278</v>
      </c>
      <c r="E628" s="87" t="s">
        <v>303</v>
      </c>
      <c r="F628" s="87">
        <v>91</v>
      </c>
      <c r="G628" s="87" t="s">
        <v>116</v>
      </c>
      <c r="H628" s="225">
        <v>1</v>
      </c>
      <c r="I628" s="129"/>
      <c r="J628" s="161">
        <v>11611</v>
      </c>
      <c r="K628" s="161">
        <v>10026</v>
      </c>
      <c r="L628" s="161">
        <v>0</v>
      </c>
      <c r="M628" s="161">
        <v>1088</v>
      </c>
      <c r="N628" s="161">
        <v>22725</v>
      </c>
      <c r="O628" s="166"/>
      <c r="P628" s="226"/>
      <c r="Q628" s="226"/>
    </row>
    <row r="629" spans="1:17" ht="14.5">
      <c r="A629" s="162">
        <v>479</v>
      </c>
      <c r="B629" s="163">
        <v>479278111</v>
      </c>
      <c r="C629" s="87" t="s">
        <v>536</v>
      </c>
      <c r="D629" s="85">
        <v>278</v>
      </c>
      <c r="E629" s="87" t="s">
        <v>303</v>
      </c>
      <c r="F629" s="87">
        <v>111</v>
      </c>
      <c r="G629" s="87" t="s">
        <v>136</v>
      </c>
      <c r="H629" s="225">
        <v>9.84</v>
      </c>
      <c r="I629" s="129"/>
      <c r="J629" s="161">
        <v>12811</v>
      </c>
      <c r="K629" s="161">
        <v>3074</v>
      </c>
      <c r="L629" s="161">
        <v>0</v>
      </c>
      <c r="M629" s="161">
        <v>1088</v>
      </c>
      <c r="N629" s="161">
        <v>16973</v>
      </c>
      <c r="O629" s="166"/>
      <c r="P629" s="226"/>
      <c r="Q629" s="226"/>
    </row>
    <row r="630" spans="1:17" ht="14.5">
      <c r="A630" s="162">
        <v>479</v>
      </c>
      <c r="B630" s="163">
        <v>479278114</v>
      </c>
      <c r="C630" s="87" t="s">
        <v>536</v>
      </c>
      <c r="D630" s="85">
        <v>278</v>
      </c>
      <c r="E630" s="87" t="s">
        <v>303</v>
      </c>
      <c r="F630" s="87">
        <v>114</v>
      </c>
      <c r="G630" s="87" t="s">
        <v>139</v>
      </c>
      <c r="H630" s="225">
        <v>2.48</v>
      </c>
      <c r="I630" s="129"/>
      <c r="J630" s="161">
        <v>10683</v>
      </c>
      <c r="K630" s="161">
        <v>1742</v>
      </c>
      <c r="L630" s="161">
        <v>0</v>
      </c>
      <c r="M630" s="161">
        <v>1088</v>
      </c>
      <c r="N630" s="161">
        <v>13513</v>
      </c>
      <c r="O630" s="166"/>
      <c r="P630" s="226"/>
      <c r="Q630" s="226"/>
    </row>
    <row r="631" spans="1:17" ht="14.5">
      <c r="A631" s="162">
        <v>479</v>
      </c>
      <c r="B631" s="163">
        <v>479278117</v>
      </c>
      <c r="C631" s="87" t="s">
        <v>536</v>
      </c>
      <c r="D631" s="85">
        <v>278</v>
      </c>
      <c r="E631" s="87" t="s">
        <v>303</v>
      </c>
      <c r="F631" s="87">
        <v>117</v>
      </c>
      <c r="G631" s="87" t="s">
        <v>142</v>
      </c>
      <c r="H631" s="225">
        <v>11.92</v>
      </c>
      <c r="I631" s="129"/>
      <c r="J631" s="161">
        <v>12675</v>
      </c>
      <c r="K631" s="161">
        <v>6675</v>
      </c>
      <c r="L631" s="161">
        <v>0</v>
      </c>
      <c r="M631" s="161">
        <v>1088</v>
      </c>
      <c r="N631" s="161">
        <v>20438</v>
      </c>
      <c r="O631" s="166"/>
      <c r="P631" s="226"/>
      <c r="Q631" s="226"/>
    </row>
    <row r="632" spans="1:17" ht="14.5">
      <c r="A632" s="162">
        <v>479</v>
      </c>
      <c r="B632" s="163">
        <v>479278127</v>
      </c>
      <c r="C632" s="87" t="s">
        <v>536</v>
      </c>
      <c r="D632" s="85">
        <v>278</v>
      </c>
      <c r="E632" s="87" t="s">
        <v>303</v>
      </c>
      <c r="F632" s="87">
        <v>127</v>
      </c>
      <c r="G632" s="87" t="s">
        <v>152</v>
      </c>
      <c r="H632" s="225">
        <v>8</v>
      </c>
      <c r="I632" s="129"/>
      <c r="J632" s="161">
        <v>13070</v>
      </c>
      <c r="K632" s="161">
        <v>6833</v>
      </c>
      <c r="L632" s="161">
        <v>0</v>
      </c>
      <c r="M632" s="161">
        <v>1088</v>
      </c>
      <c r="N632" s="161">
        <v>20991</v>
      </c>
      <c r="O632" s="166"/>
      <c r="P632" s="226"/>
      <c r="Q632" s="226"/>
    </row>
    <row r="633" spans="1:17" ht="14.5">
      <c r="A633" s="162">
        <v>479</v>
      </c>
      <c r="B633" s="163">
        <v>479278137</v>
      </c>
      <c r="C633" s="87" t="s">
        <v>536</v>
      </c>
      <c r="D633" s="85">
        <v>278</v>
      </c>
      <c r="E633" s="87" t="s">
        <v>303</v>
      </c>
      <c r="F633" s="87">
        <v>137</v>
      </c>
      <c r="G633" s="87" t="s">
        <v>162</v>
      </c>
      <c r="H633" s="225">
        <v>36.189999999999991</v>
      </c>
      <c r="I633" s="129"/>
      <c r="J633" s="161">
        <v>13220</v>
      </c>
      <c r="K633" s="161">
        <v>0</v>
      </c>
      <c r="L633" s="161">
        <v>0</v>
      </c>
      <c r="M633" s="161">
        <v>1088</v>
      </c>
      <c r="N633" s="161">
        <v>14308</v>
      </c>
      <c r="O633" s="166"/>
      <c r="P633" s="226"/>
      <c r="Q633" s="226"/>
    </row>
    <row r="634" spans="1:17" ht="14.5">
      <c r="A634" s="162">
        <v>479</v>
      </c>
      <c r="B634" s="163">
        <v>479278159</v>
      </c>
      <c r="C634" s="87" t="s">
        <v>536</v>
      </c>
      <c r="D634" s="85">
        <v>278</v>
      </c>
      <c r="E634" s="87" t="s">
        <v>303</v>
      </c>
      <c r="F634" s="87">
        <v>159</v>
      </c>
      <c r="G634" s="87" t="s">
        <v>184</v>
      </c>
      <c r="H634" s="225">
        <v>1.33</v>
      </c>
      <c r="I634" s="129"/>
      <c r="J634" s="161">
        <v>11611</v>
      </c>
      <c r="K634" s="161">
        <v>4910</v>
      </c>
      <c r="L634" s="161">
        <v>0</v>
      </c>
      <c r="M634" s="161">
        <v>1088</v>
      </c>
      <c r="N634" s="161">
        <v>17609</v>
      </c>
      <c r="O634" s="166"/>
      <c r="P634" s="226"/>
      <c r="Q634" s="226"/>
    </row>
    <row r="635" spans="1:17" ht="14.5">
      <c r="A635" s="162">
        <v>479</v>
      </c>
      <c r="B635" s="163">
        <v>479278161</v>
      </c>
      <c r="C635" s="87" t="s">
        <v>536</v>
      </c>
      <c r="D635" s="85">
        <v>278</v>
      </c>
      <c r="E635" s="87" t="s">
        <v>303</v>
      </c>
      <c r="F635" s="87">
        <v>161</v>
      </c>
      <c r="G635" s="87" t="s">
        <v>186</v>
      </c>
      <c r="H635" s="225">
        <v>6.46</v>
      </c>
      <c r="I635" s="129"/>
      <c r="J635" s="161">
        <v>12987</v>
      </c>
      <c r="K635" s="161">
        <v>5473</v>
      </c>
      <c r="L635" s="161">
        <v>0</v>
      </c>
      <c r="M635" s="161">
        <v>1088</v>
      </c>
      <c r="N635" s="161">
        <v>19548</v>
      </c>
      <c r="O635" s="166"/>
      <c r="P635" s="226"/>
      <c r="Q635" s="226"/>
    </row>
    <row r="636" spans="1:17" ht="14.5">
      <c r="A636" s="162">
        <v>479</v>
      </c>
      <c r="B636" s="163">
        <v>479278191</v>
      </c>
      <c r="C636" s="87" t="s">
        <v>536</v>
      </c>
      <c r="D636" s="85">
        <v>278</v>
      </c>
      <c r="E636" s="87" t="s">
        <v>303</v>
      </c>
      <c r="F636" s="87">
        <v>191</v>
      </c>
      <c r="G636" s="87" t="s">
        <v>216</v>
      </c>
      <c r="H636" s="225">
        <v>2.74</v>
      </c>
      <c r="I636" s="129"/>
      <c r="J636" s="161">
        <v>11310</v>
      </c>
      <c r="K636" s="161">
        <v>3264</v>
      </c>
      <c r="L636" s="161">
        <v>0</v>
      </c>
      <c r="M636" s="161">
        <v>1088</v>
      </c>
      <c r="N636" s="161">
        <v>15662</v>
      </c>
      <c r="O636" s="166"/>
      <c r="P636" s="226"/>
      <c r="Q636" s="226"/>
    </row>
    <row r="637" spans="1:17" ht="14.5">
      <c r="A637" s="162">
        <v>479</v>
      </c>
      <c r="B637" s="163">
        <v>479278210</v>
      </c>
      <c r="C637" s="87" t="s">
        <v>536</v>
      </c>
      <c r="D637" s="85">
        <v>278</v>
      </c>
      <c r="E637" s="87" t="s">
        <v>303</v>
      </c>
      <c r="F637" s="87">
        <v>210</v>
      </c>
      <c r="G637" s="87" t="s">
        <v>235</v>
      </c>
      <c r="H637" s="225">
        <v>25.76</v>
      </c>
      <c r="I637" s="129"/>
      <c r="J637" s="161">
        <v>12075</v>
      </c>
      <c r="K637" s="161">
        <v>4002</v>
      </c>
      <c r="L637" s="161">
        <v>0</v>
      </c>
      <c r="M637" s="161">
        <v>1088</v>
      </c>
      <c r="N637" s="161">
        <v>17165</v>
      </c>
      <c r="O637" s="166"/>
      <c r="P637" s="226"/>
      <c r="Q637" s="226"/>
    </row>
    <row r="638" spans="1:17" ht="14.5">
      <c r="A638" s="162">
        <v>479</v>
      </c>
      <c r="B638" s="163">
        <v>479278227</v>
      </c>
      <c r="C638" s="87" t="s">
        <v>536</v>
      </c>
      <c r="D638" s="85">
        <v>278</v>
      </c>
      <c r="E638" s="87" t="s">
        <v>303</v>
      </c>
      <c r="F638" s="87">
        <v>227</v>
      </c>
      <c r="G638" s="87" t="s">
        <v>252</v>
      </c>
      <c r="H638" s="225">
        <v>2.79</v>
      </c>
      <c r="I638" s="129"/>
      <c r="J638" s="161">
        <v>12940</v>
      </c>
      <c r="K638" s="161">
        <v>3392</v>
      </c>
      <c r="L638" s="161">
        <v>0</v>
      </c>
      <c r="M638" s="161">
        <v>1088</v>
      </c>
      <c r="N638" s="161">
        <v>17420</v>
      </c>
      <c r="O638" s="166"/>
      <c r="P638" s="226"/>
      <c r="Q638" s="226"/>
    </row>
    <row r="639" spans="1:17" ht="14.5">
      <c r="A639" s="162">
        <v>479</v>
      </c>
      <c r="B639" s="163">
        <v>479278278</v>
      </c>
      <c r="C639" s="87" t="s">
        <v>536</v>
      </c>
      <c r="D639" s="85">
        <v>278</v>
      </c>
      <c r="E639" s="87" t="s">
        <v>303</v>
      </c>
      <c r="F639" s="87">
        <v>278</v>
      </c>
      <c r="G639" s="87" t="s">
        <v>303</v>
      </c>
      <c r="H639" s="225">
        <v>53.680000000000007</v>
      </c>
      <c r="I639" s="129"/>
      <c r="J639" s="161">
        <v>13022</v>
      </c>
      <c r="K639" s="161">
        <v>2418</v>
      </c>
      <c r="L639" s="161">
        <v>0</v>
      </c>
      <c r="M639" s="161">
        <v>1088</v>
      </c>
      <c r="N639" s="161">
        <v>16528</v>
      </c>
      <c r="O639" s="166"/>
      <c r="P639" s="226"/>
      <c r="Q639" s="226"/>
    </row>
    <row r="640" spans="1:17" ht="14.5">
      <c r="A640" s="162">
        <v>479</v>
      </c>
      <c r="B640" s="163">
        <v>479278281</v>
      </c>
      <c r="C640" s="87" t="s">
        <v>536</v>
      </c>
      <c r="D640" s="85">
        <v>278</v>
      </c>
      <c r="E640" s="87" t="s">
        <v>303</v>
      </c>
      <c r="F640" s="87">
        <v>281</v>
      </c>
      <c r="G640" s="87" t="s">
        <v>306</v>
      </c>
      <c r="H640" s="225">
        <v>55.2</v>
      </c>
      <c r="I640" s="129"/>
      <c r="J640" s="161">
        <v>16203</v>
      </c>
      <c r="K640" s="161">
        <v>8</v>
      </c>
      <c r="L640" s="161">
        <v>0</v>
      </c>
      <c r="M640" s="161">
        <v>1088</v>
      </c>
      <c r="N640" s="161">
        <v>17299</v>
      </c>
      <c r="O640" s="166"/>
      <c r="P640" s="226"/>
      <c r="Q640" s="226"/>
    </row>
    <row r="641" spans="1:17" ht="14.5">
      <c r="A641" s="162">
        <v>479</v>
      </c>
      <c r="B641" s="163">
        <v>479278309</v>
      </c>
      <c r="C641" s="87" t="s">
        <v>536</v>
      </c>
      <c r="D641" s="85">
        <v>278</v>
      </c>
      <c r="E641" s="87" t="s">
        <v>303</v>
      </c>
      <c r="F641" s="87">
        <v>309</v>
      </c>
      <c r="G641" s="87" t="s">
        <v>334</v>
      </c>
      <c r="H641" s="225">
        <v>4</v>
      </c>
      <c r="I641" s="129"/>
      <c r="J641" s="161">
        <v>12144</v>
      </c>
      <c r="K641" s="161">
        <v>708</v>
      </c>
      <c r="L641" s="161">
        <v>0</v>
      </c>
      <c r="M641" s="161">
        <v>1088</v>
      </c>
      <c r="N641" s="161">
        <v>13940</v>
      </c>
      <c r="O641" s="166"/>
      <c r="P641" s="226"/>
      <c r="Q641" s="226"/>
    </row>
    <row r="642" spans="1:17" ht="14.5">
      <c r="A642" s="162">
        <v>479</v>
      </c>
      <c r="B642" s="163">
        <v>479278325</v>
      </c>
      <c r="C642" s="87" t="s">
        <v>536</v>
      </c>
      <c r="D642" s="85">
        <v>278</v>
      </c>
      <c r="E642" s="87" t="s">
        <v>303</v>
      </c>
      <c r="F642" s="87">
        <v>325</v>
      </c>
      <c r="G642" s="87" t="s">
        <v>350</v>
      </c>
      <c r="H642" s="225">
        <v>17.840000000000003</v>
      </c>
      <c r="I642" s="129"/>
      <c r="J642" s="161">
        <v>13473</v>
      </c>
      <c r="K642" s="161">
        <v>1340</v>
      </c>
      <c r="L642" s="161">
        <v>0</v>
      </c>
      <c r="M642" s="161">
        <v>1088</v>
      </c>
      <c r="N642" s="161">
        <v>15901</v>
      </c>
      <c r="O642" s="166"/>
      <c r="P642" s="226"/>
      <c r="Q642" s="226"/>
    </row>
    <row r="643" spans="1:17" ht="14.5">
      <c r="A643" s="162">
        <v>479</v>
      </c>
      <c r="B643" s="163">
        <v>479278332</v>
      </c>
      <c r="C643" s="87" t="s">
        <v>536</v>
      </c>
      <c r="D643" s="85">
        <v>278</v>
      </c>
      <c r="E643" s="87" t="s">
        <v>303</v>
      </c>
      <c r="F643" s="87">
        <v>332</v>
      </c>
      <c r="G643" s="87" t="s">
        <v>357</v>
      </c>
      <c r="H643" s="225">
        <v>9</v>
      </c>
      <c r="I643" s="129"/>
      <c r="J643" s="161">
        <v>12594</v>
      </c>
      <c r="K643" s="161">
        <v>954</v>
      </c>
      <c r="L643" s="161">
        <v>0</v>
      </c>
      <c r="M643" s="161">
        <v>1088</v>
      </c>
      <c r="N643" s="161">
        <v>14636</v>
      </c>
      <c r="O643" s="166"/>
      <c r="P643" s="226"/>
      <c r="Q643" s="226"/>
    </row>
    <row r="644" spans="1:17" ht="14.5">
      <c r="A644" s="162">
        <v>479</v>
      </c>
      <c r="B644" s="163">
        <v>479278349</v>
      </c>
      <c r="C644" s="87" t="s">
        <v>536</v>
      </c>
      <c r="D644" s="85">
        <v>278</v>
      </c>
      <c r="E644" s="87" t="s">
        <v>303</v>
      </c>
      <c r="F644" s="87">
        <v>349</v>
      </c>
      <c r="G644" s="87" t="s">
        <v>374</v>
      </c>
      <c r="H644" s="225">
        <v>0.52</v>
      </c>
      <c r="I644" s="129"/>
      <c r="J644" s="161">
        <v>12401.673925233647</v>
      </c>
      <c r="K644" s="161">
        <v>6849</v>
      </c>
      <c r="L644" s="161">
        <v>0</v>
      </c>
      <c r="M644" s="161">
        <v>1088</v>
      </c>
      <c r="N644" s="161">
        <v>20338.673925233648</v>
      </c>
      <c r="O644" s="166"/>
      <c r="P644" s="226"/>
      <c r="Q644" s="226"/>
    </row>
    <row r="645" spans="1:17" ht="14.5">
      <c r="A645" s="162">
        <v>479</v>
      </c>
      <c r="B645" s="163">
        <v>479278605</v>
      </c>
      <c r="C645" s="87" t="s">
        <v>536</v>
      </c>
      <c r="D645" s="85">
        <v>278</v>
      </c>
      <c r="E645" s="87" t="s">
        <v>303</v>
      </c>
      <c r="F645" s="87">
        <v>605</v>
      </c>
      <c r="G645" s="87" t="s">
        <v>381</v>
      </c>
      <c r="H645" s="225">
        <v>32.26</v>
      </c>
      <c r="I645" s="129"/>
      <c r="J645" s="161">
        <v>13417</v>
      </c>
      <c r="K645" s="161">
        <v>9243</v>
      </c>
      <c r="L645" s="161">
        <v>0</v>
      </c>
      <c r="M645" s="161">
        <v>1088</v>
      </c>
      <c r="N645" s="161">
        <v>23748</v>
      </c>
      <c r="O645" s="166"/>
      <c r="P645" s="226"/>
      <c r="Q645" s="226"/>
    </row>
    <row r="646" spans="1:17" ht="14.5">
      <c r="A646" s="162">
        <v>479</v>
      </c>
      <c r="B646" s="163">
        <v>479278635</v>
      </c>
      <c r="C646" s="87" t="s">
        <v>536</v>
      </c>
      <c r="D646" s="85">
        <v>278</v>
      </c>
      <c r="E646" s="87" t="s">
        <v>303</v>
      </c>
      <c r="F646" s="87">
        <v>635</v>
      </c>
      <c r="G646" s="87" t="s">
        <v>390</v>
      </c>
      <c r="H646" s="225">
        <v>1</v>
      </c>
      <c r="I646" s="129"/>
      <c r="J646" s="161">
        <v>11611</v>
      </c>
      <c r="K646" s="161">
        <v>3696</v>
      </c>
      <c r="L646" s="161">
        <v>0</v>
      </c>
      <c r="M646" s="161">
        <v>1088</v>
      </c>
      <c r="N646" s="161">
        <v>16395</v>
      </c>
      <c r="O646" s="166"/>
      <c r="P646" s="226"/>
      <c r="Q646" s="226"/>
    </row>
    <row r="647" spans="1:17" ht="14.5">
      <c r="A647" s="162">
        <v>479</v>
      </c>
      <c r="B647" s="163">
        <v>479278670</v>
      </c>
      <c r="C647" s="87" t="s">
        <v>536</v>
      </c>
      <c r="D647" s="85">
        <v>278</v>
      </c>
      <c r="E647" s="87" t="s">
        <v>303</v>
      </c>
      <c r="F647" s="87">
        <v>670</v>
      </c>
      <c r="G647" s="87" t="s">
        <v>399</v>
      </c>
      <c r="H647" s="225">
        <v>5.48</v>
      </c>
      <c r="I647" s="129"/>
      <c r="J647" s="161">
        <v>11732</v>
      </c>
      <c r="K647" s="161">
        <v>8762</v>
      </c>
      <c r="L647" s="161">
        <v>0</v>
      </c>
      <c r="M647" s="161">
        <v>1088</v>
      </c>
      <c r="N647" s="161">
        <v>21582</v>
      </c>
      <c r="O647" s="166"/>
      <c r="P647" s="226"/>
      <c r="Q647" s="226"/>
    </row>
    <row r="648" spans="1:17" ht="14.5">
      <c r="A648" s="162">
        <v>479</v>
      </c>
      <c r="B648" s="163">
        <v>479278672</v>
      </c>
      <c r="C648" s="87" t="s">
        <v>536</v>
      </c>
      <c r="D648" s="85">
        <v>278</v>
      </c>
      <c r="E648" s="87" t="s">
        <v>303</v>
      </c>
      <c r="F648" s="87">
        <v>672</v>
      </c>
      <c r="G648" s="87" t="s">
        <v>400</v>
      </c>
      <c r="H648" s="225">
        <v>3</v>
      </c>
      <c r="I648" s="129"/>
      <c r="J648" s="161">
        <v>12853</v>
      </c>
      <c r="K648" s="161">
        <v>4376</v>
      </c>
      <c r="L648" s="161">
        <v>0</v>
      </c>
      <c r="M648" s="161">
        <v>1088</v>
      </c>
      <c r="N648" s="161">
        <v>18317</v>
      </c>
      <c r="O648" s="166"/>
      <c r="P648" s="226"/>
      <c r="Q648" s="226"/>
    </row>
    <row r="649" spans="1:17" ht="14.5">
      <c r="A649" s="162">
        <v>479</v>
      </c>
      <c r="B649" s="163">
        <v>479278674</v>
      </c>
      <c r="C649" s="87" t="s">
        <v>536</v>
      </c>
      <c r="D649" s="85">
        <v>278</v>
      </c>
      <c r="E649" s="87" t="s">
        <v>303</v>
      </c>
      <c r="F649" s="87">
        <v>674</v>
      </c>
      <c r="G649" s="87" t="s">
        <v>402</v>
      </c>
      <c r="H649" s="225">
        <v>5.2</v>
      </c>
      <c r="I649" s="129"/>
      <c r="J649" s="161">
        <v>13796</v>
      </c>
      <c r="K649" s="161">
        <v>4975</v>
      </c>
      <c r="L649" s="161">
        <v>0</v>
      </c>
      <c r="M649" s="161">
        <v>1088</v>
      </c>
      <c r="N649" s="161">
        <v>19859</v>
      </c>
      <c r="O649" s="166"/>
      <c r="P649" s="226"/>
      <c r="Q649" s="226"/>
    </row>
    <row r="650" spans="1:17" ht="14.5">
      <c r="A650" s="162">
        <v>479</v>
      </c>
      <c r="B650" s="163">
        <v>479278680</v>
      </c>
      <c r="C650" s="87" t="s">
        <v>536</v>
      </c>
      <c r="D650" s="85">
        <v>278</v>
      </c>
      <c r="E650" s="87" t="s">
        <v>303</v>
      </c>
      <c r="F650" s="87">
        <v>680</v>
      </c>
      <c r="G650" s="87" t="s">
        <v>404</v>
      </c>
      <c r="H650" s="225">
        <v>10.43</v>
      </c>
      <c r="I650" s="129"/>
      <c r="J650" s="161">
        <v>12076</v>
      </c>
      <c r="K650" s="161">
        <v>3776</v>
      </c>
      <c r="L650" s="161">
        <v>0</v>
      </c>
      <c r="M650" s="161">
        <v>1088</v>
      </c>
      <c r="N650" s="161">
        <v>16940</v>
      </c>
      <c r="O650" s="166"/>
      <c r="P650" s="226"/>
      <c r="Q650" s="226"/>
    </row>
    <row r="651" spans="1:17" ht="14.5">
      <c r="A651" s="162">
        <v>479</v>
      </c>
      <c r="B651" s="163">
        <v>479278683</v>
      </c>
      <c r="C651" s="87" t="s">
        <v>536</v>
      </c>
      <c r="D651" s="85">
        <v>278</v>
      </c>
      <c r="E651" s="87" t="s">
        <v>303</v>
      </c>
      <c r="F651" s="87">
        <v>683</v>
      </c>
      <c r="G651" s="87" t="s">
        <v>405</v>
      </c>
      <c r="H651" s="225">
        <v>8.16</v>
      </c>
      <c r="I651" s="129"/>
      <c r="J651" s="161">
        <v>12377</v>
      </c>
      <c r="K651" s="161">
        <v>10186</v>
      </c>
      <c r="L651" s="161">
        <v>0</v>
      </c>
      <c r="M651" s="161">
        <v>1088</v>
      </c>
      <c r="N651" s="161">
        <v>23651</v>
      </c>
      <c r="O651" s="166"/>
      <c r="P651" s="226"/>
      <c r="Q651" s="226"/>
    </row>
    <row r="652" spans="1:17" ht="14.5">
      <c r="A652" s="162">
        <v>479</v>
      </c>
      <c r="B652" s="163">
        <v>479278750</v>
      </c>
      <c r="C652" s="87" t="s">
        <v>536</v>
      </c>
      <c r="D652" s="85">
        <v>278</v>
      </c>
      <c r="E652" s="87" t="s">
        <v>303</v>
      </c>
      <c r="F652" s="87">
        <v>750</v>
      </c>
      <c r="G652" s="87" t="s">
        <v>423</v>
      </c>
      <c r="H652" s="225">
        <v>1</v>
      </c>
      <c r="I652" s="129"/>
      <c r="J652" s="161">
        <v>9754</v>
      </c>
      <c r="K652" s="161">
        <v>5946</v>
      </c>
      <c r="L652" s="161">
        <v>0</v>
      </c>
      <c r="M652" s="161">
        <v>1088</v>
      </c>
      <c r="N652" s="161">
        <v>16788</v>
      </c>
      <c r="O652" s="166"/>
      <c r="P652" s="226"/>
      <c r="Q652" s="226"/>
    </row>
    <row r="653" spans="1:17" ht="14.5">
      <c r="A653" s="162">
        <v>479</v>
      </c>
      <c r="B653" s="163">
        <v>479278753</v>
      </c>
      <c r="C653" s="87" t="s">
        <v>536</v>
      </c>
      <c r="D653" s="85">
        <v>278</v>
      </c>
      <c r="E653" s="87" t="s">
        <v>303</v>
      </c>
      <c r="F653" s="87">
        <v>753</v>
      </c>
      <c r="G653" s="87" t="s">
        <v>424</v>
      </c>
      <c r="H653" s="225">
        <v>2</v>
      </c>
      <c r="I653" s="129"/>
      <c r="J653" s="161">
        <v>16668</v>
      </c>
      <c r="K653" s="161">
        <v>4635</v>
      </c>
      <c r="L653" s="161">
        <v>0</v>
      </c>
      <c r="M653" s="161">
        <v>1088</v>
      </c>
      <c r="N653" s="161">
        <v>22391</v>
      </c>
      <c r="O653" s="166"/>
      <c r="P653" s="226"/>
      <c r="Q653" s="226"/>
    </row>
    <row r="654" spans="1:17" ht="14.5">
      <c r="A654" s="162">
        <v>479</v>
      </c>
      <c r="B654" s="163">
        <v>479278755</v>
      </c>
      <c r="C654" s="87" t="s">
        <v>536</v>
      </c>
      <c r="D654" s="85">
        <v>278</v>
      </c>
      <c r="E654" s="87" t="s">
        <v>303</v>
      </c>
      <c r="F654" s="87">
        <v>755</v>
      </c>
      <c r="G654" s="87" t="s">
        <v>425</v>
      </c>
      <c r="H654" s="225">
        <v>4</v>
      </c>
      <c r="I654" s="129"/>
      <c r="J654" s="161">
        <v>14069</v>
      </c>
      <c r="K654" s="161">
        <v>6687</v>
      </c>
      <c r="L654" s="161">
        <v>0</v>
      </c>
      <c r="M654" s="161">
        <v>1088</v>
      </c>
      <c r="N654" s="161">
        <v>21844</v>
      </c>
      <c r="O654" s="166"/>
      <c r="P654" s="226"/>
      <c r="Q654" s="226"/>
    </row>
    <row r="655" spans="1:17" ht="14.5">
      <c r="A655" s="162">
        <v>479</v>
      </c>
      <c r="B655" s="163">
        <v>479278766</v>
      </c>
      <c r="C655" s="87" t="s">
        <v>536</v>
      </c>
      <c r="D655" s="85">
        <v>278</v>
      </c>
      <c r="E655" s="87" t="s">
        <v>303</v>
      </c>
      <c r="F655" s="87">
        <v>766</v>
      </c>
      <c r="G655" s="87" t="s">
        <v>429</v>
      </c>
      <c r="H655" s="225">
        <v>1</v>
      </c>
      <c r="I655" s="129"/>
      <c r="J655" s="161">
        <v>14140</v>
      </c>
      <c r="K655" s="161">
        <v>4270</v>
      </c>
      <c r="L655" s="161">
        <v>0</v>
      </c>
      <c r="M655" s="161">
        <v>1088</v>
      </c>
      <c r="N655" s="161">
        <v>19498</v>
      </c>
      <c r="O655" s="166"/>
      <c r="P655" s="226"/>
      <c r="Q655" s="226"/>
    </row>
    <row r="656" spans="1:17" ht="14.5">
      <c r="A656" s="162">
        <v>481</v>
      </c>
      <c r="B656" s="163">
        <v>481035001</v>
      </c>
      <c r="C656" s="87" t="s">
        <v>537</v>
      </c>
      <c r="D656" s="85">
        <v>35</v>
      </c>
      <c r="E656" s="87" t="s">
        <v>60</v>
      </c>
      <c r="F656" s="87">
        <v>1</v>
      </c>
      <c r="G656" s="87" t="s">
        <v>26</v>
      </c>
      <c r="H656" s="225">
        <v>1</v>
      </c>
      <c r="I656" s="129"/>
      <c r="J656" s="161">
        <v>4777</v>
      </c>
      <c r="K656" s="161">
        <v>479</v>
      </c>
      <c r="L656" s="161">
        <v>0</v>
      </c>
      <c r="M656" s="161">
        <v>1088</v>
      </c>
      <c r="N656" s="161">
        <v>6344</v>
      </c>
      <c r="O656" s="166"/>
      <c r="P656" s="226"/>
      <c r="Q656" s="226"/>
    </row>
    <row r="657" spans="1:17" ht="14.5">
      <c r="A657" s="162">
        <v>481</v>
      </c>
      <c r="B657" s="163">
        <v>481035016</v>
      </c>
      <c r="C657" s="87" t="s">
        <v>537</v>
      </c>
      <c r="D657" s="85">
        <v>35</v>
      </c>
      <c r="E657" s="87" t="s">
        <v>60</v>
      </c>
      <c r="F657" s="87">
        <v>16</v>
      </c>
      <c r="G657" s="87" t="s">
        <v>41</v>
      </c>
      <c r="H657" s="225">
        <v>2</v>
      </c>
      <c r="I657" s="129"/>
      <c r="J657" s="161">
        <v>7804</v>
      </c>
      <c r="K657" s="161">
        <v>167</v>
      </c>
      <c r="L657" s="161">
        <v>0</v>
      </c>
      <c r="M657" s="161">
        <v>1088</v>
      </c>
      <c r="N657" s="161">
        <v>9059</v>
      </c>
      <c r="O657" s="166"/>
      <c r="P657" s="226"/>
      <c r="Q657" s="226"/>
    </row>
    <row r="658" spans="1:17" ht="14.5">
      <c r="A658" s="162">
        <v>481</v>
      </c>
      <c r="B658" s="163">
        <v>481035018</v>
      </c>
      <c r="C658" s="87" t="s">
        <v>537</v>
      </c>
      <c r="D658" s="85">
        <v>35</v>
      </c>
      <c r="E658" s="87" t="s">
        <v>60</v>
      </c>
      <c r="F658" s="87">
        <v>18</v>
      </c>
      <c r="G658" s="87" t="s">
        <v>43</v>
      </c>
      <c r="H658" s="225">
        <v>3</v>
      </c>
      <c r="I658" s="129"/>
      <c r="J658" s="161">
        <v>10193</v>
      </c>
      <c r="K658" s="161">
        <v>4935</v>
      </c>
      <c r="L658" s="161">
        <v>0</v>
      </c>
      <c r="M658" s="161">
        <v>1088</v>
      </c>
      <c r="N658" s="161">
        <v>16216</v>
      </c>
      <c r="O658" s="166"/>
      <c r="P658" s="226"/>
      <c r="Q658" s="226"/>
    </row>
    <row r="659" spans="1:17" ht="14.5">
      <c r="A659" s="162">
        <v>481</v>
      </c>
      <c r="B659" s="163">
        <v>481035030</v>
      </c>
      <c r="C659" s="87" t="s">
        <v>537</v>
      </c>
      <c r="D659" s="85">
        <v>35</v>
      </c>
      <c r="E659" s="87" t="s">
        <v>60</v>
      </c>
      <c r="F659" s="87">
        <v>30</v>
      </c>
      <c r="G659" s="87" t="s">
        <v>55</v>
      </c>
      <c r="H659" s="225">
        <v>2</v>
      </c>
      <c r="I659" s="129"/>
      <c r="J659" s="161">
        <v>12755.293434167574</v>
      </c>
      <c r="K659" s="161">
        <v>2828</v>
      </c>
      <c r="L659" s="161">
        <v>0</v>
      </c>
      <c r="M659" s="161">
        <v>1088</v>
      </c>
      <c r="N659" s="161">
        <v>16671.293434167572</v>
      </c>
      <c r="O659" s="166"/>
      <c r="P659" s="226"/>
      <c r="Q659" s="226"/>
    </row>
    <row r="660" spans="1:17" ht="14.5">
      <c r="A660" s="162">
        <v>481</v>
      </c>
      <c r="B660" s="163">
        <v>481035035</v>
      </c>
      <c r="C660" s="87" t="s">
        <v>537</v>
      </c>
      <c r="D660" s="85">
        <v>35</v>
      </c>
      <c r="E660" s="87" t="s">
        <v>60</v>
      </c>
      <c r="F660" s="87">
        <v>35</v>
      </c>
      <c r="G660" s="87" t="s">
        <v>60</v>
      </c>
      <c r="H660" s="225">
        <v>868.9000000000002</v>
      </c>
      <c r="I660" s="129"/>
      <c r="J660" s="161">
        <v>16119</v>
      </c>
      <c r="K660" s="161">
        <v>6690</v>
      </c>
      <c r="L660" s="161">
        <v>0</v>
      </c>
      <c r="M660" s="161">
        <v>1088</v>
      </c>
      <c r="N660" s="161">
        <v>23897</v>
      </c>
      <c r="O660" s="166"/>
      <c r="P660" s="226"/>
      <c r="Q660" s="226"/>
    </row>
    <row r="661" spans="1:17" ht="14.5">
      <c r="A661" s="162">
        <v>481</v>
      </c>
      <c r="B661" s="163">
        <v>481035040</v>
      </c>
      <c r="C661" s="87" t="s">
        <v>537</v>
      </c>
      <c r="D661" s="85">
        <v>35</v>
      </c>
      <c r="E661" s="87" t="s">
        <v>60</v>
      </c>
      <c r="F661" s="87">
        <v>40</v>
      </c>
      <c r="G661" s="87" t="s">
        <v>65</v>
      </c>
      <c r="H661" s="225">
        <v>2</v>
      </c>
      <c r="I661" s="129"/>
      <c r="J661" s="161">
        <v>13175</v>
      </c>
      <c r="K661" s="161">
        <v>3147</v>
      </c>
      <c r="L661" s="161">
        <v>0</v>
      </c>
      <c r="M661" s="161">
        <v>1088</v>
      </c>
      <c r="N661" s="161">
        <v>17410</v>
      </c>
      <c r="O661" s="166"/>
      <c r="P661" s="226"/>
      <c r="Q661" s="226"/>
    </row>
    <row r="662" spans="1:17" ht="14.5">
      <c r="A662" s="162">
        <v>481</v>
      </c>
      <c r="B662" s="163">
        <v>481035044</v>
      </c>
      <c r="C662" s="87" t="s">
        <v>537</v>
      </c>
      <c r="D662" s="85">
        <v>35</v>
      </c>
      <c r="E662" s="87" t="s">
        <v>60</v>
      </c>
      <c r="F662" s="87">
        <v>44</v>
      </c>
      <c r="G662" s="87" t="s">
        <v>69</v>
      </c>
      <c r="H662" s="225">
        <v>9.35</v>
      </c>
      <c r="I662" s="129"/>
      <c r="J662" s="161">
        <v>15321</v>
      </c>
      <c r="K662" s="161">
        <v>534</v>
      </c>
      <c r="L662" s="161">
        <v>0</v>
      </c>
      <c r="M662" s="161">
        <v>1088</v>
      </c>
      <c r="N662" s="161">
        <v>16943</v>
      </c>
      <c r="O662" s="166"/>
      <c r="P662" s="226"/>
      <c r="Q662" s="226"/>
    </row>
    <row r="663" spans="1:17" ht="14.5">
      <c r="A663" s="162">
        <v>481</v>
      </c>
      <c r="B663" s="163">
        <v>481035050</v>
      </c>
      <c r="C663" s="87" t="s">
        <v>537</v>
      </c>
      <c r="D663" s="85">
        <v>35</v>
      </c>
      <c r="E663" s="87" t="s">
        <v>60</v>
      </c>
      <c r="F663" s="87">
        <v>50</v>
      </c>
      <c r="G663" s="87" t="s">
        <v>75</v>
      </c>
      <c r="H663" s="225">
        <v>0.17</v>
      </c>
      <c r="I663" s="129"/>
      <c r="J663" s="161">
        <v>9925</v>
      </c>
      <c r="K663" s="161">
        <v>4527</v>
      </c>
      <c r="L663" s="161">
        <v>0</v>
      </c>
      <c r="M663" s="161">
        <v>1088</v>
      </c>
      <c r="N663" s="161">
        <v>15540</v>
      </c>
      <c r="O663" s="166"/>
      <c r="P663" s="226"/>
      <c r="Q663" s="226"/>
    </row>
    <row r="664" spans="1:17" ht="14.5">
      <c r="A664" s="162">
        <v>481</v>
      </c>
      <c r="B664" s="163">
        <v>481035057</v>
      </c>
      <c r="C664" s="87" t="s">
        <v>537</v>
      </c>
      <c r="D664" s="85">
        <v>35</v>
      </c>
      <c r="E664" s="87" t="s">
        <v>60</v>
      </c>
      <c r="F664" s="87">
        <v>57</v>
      </c>
      <c r="G664" s="87" t="s">
        <v>82</v>
      </c>
      <c r="H664" s="225">
        <v>1</v>
      </c>
      <c r="I664" s="129"/>
      <c r="J664" s="161">
        <v>10776</v>
      </c>
      <c r="K664" s="161">
        <v>234</v>
      </c>
      <c r="L664" s="161">
        <v>0</v>
      </c>
      <c r="M664" s="161">
        <v>1088</v>
      </c>
      <c r="N664" s="161">
        <v>12098</v>
      </c>
      <c r="O664" s="166"/>
      <c r="P664" s="226"/>
      <c r="Q664" s="226"/>
    </row>
    <row r="665" spans="1:17" ht="14.5">
      <c r="A665" s="162">
        <v>481</v>
      </c>
      <c r="B665" s="163">
        <v>481035073</v>
      </c>
      <c r="C665" s="87" t="s">
        <v>537</v>
      </c>
      <c r="D665" s="85">
        <v>35</v>
      </c>
      <c r="E665" s="87" t="s">
        <v>60</v>
      </c>
      <c r="F665" s="87">
        <v>73</v>
      </c>
      <c r="G665" s="87" t="s">
        <v>98</v>
      </c>
      <c r="H665" s="225">
        <v>2</v>
      </c>
      <c r="I665" s="129"/>
      <c r="J665" s="161">
        <v>12130</v>
      </c>
      <c r="K665" s="161">
        <v>8912</v>
      </c>
      <c r="L665" s="161">
        <v>0</v>
      </c>
      <c r="M665" s="161">
        <v>1088</v>
      </c>
      <c r="N665" s="161">
        <v>22130</v>
      </c>
      <c r="O665" s="166"/>
      <c r="P665" s="226"/>
      <c r="Q665" s="226"/>
    </row>
    <row r="666" spans="1:17" ht="14.5">
      <c r="A666" s="162">
        <v>481</v>
      </c>
      <c r="B666" s="163">
        <v>481035099</v>
      </c>
      <c r="C666" s="87" t="s">
        <v>537</v>
      </c>
      <c r="D666" s="85">
        <v>35</v>
      </c>
      <c r="E666" s="87" t="s">
        <v>60</v>
      </c>
      <c r="F666" s="87">
        <v>99</v>
      </c>
      <c r="G666" s="87" t="s">
        <v>124</v>
      </c>
      <c r="H666" s="225">
        <v>0.65</v>
      </c>
      <c r="I666" s="129"/>
      <c r="J666" s="161">
        <v>12629.512425049154</v>
      </c>
      <c r="K666" s="161">
        <v>6225</v>
      </c>
      <c r="L666" s="161">
        <v>0</v>
      </c>
      <c r="M666" s="161">
        <v>1088</v>
      </c>
      <c r="N666" s="161">
        <v>19942.512425049154</v>
      </c>
      <c r="O666" s="166"/>
      <c r="P666" s="226"/>
      <c r="Q666" s="226"/>
    </row>
    <row r="667" spans="1:17" ht="14.5">
      <c r="A667" s="162">
        <v>481</v>
      </c>
      <c r="B667" s="163">
        <v>481035101</v>
      </c>
      <c r="C667" s="87" t="s">
        <v>537</v>
      </c>
      <c r="D667" s="85">
        <v>35</v>
      </c>
      <c r="E667" s="87" t="s">
        <v>60</v>
      </c>
      <c r="F667" s="87">
        <v>101</v>
      </c>
      <c r="G667" s="87" t="s">
        <v>126</v>
      </c>
      <c r="H667" s="225">
        <v>1</v>
      </c>
      <c r="I667" s="129"/>
      <c r="J667" s="161">
        <v>10831</v>
      </c>
      <c r="K667" s="161">
        <v>3428</v>
      </c>
      <c r="L667" s="161">
        <v>0</v>
      </c>
      <c r="M667" s="161">
        <v>1088</v>
      </c>
      <c r="N667" s="161">
        <v>15347</v>
      </c>
      <c r="O667" s="166"/>
      <c r="P667" s="226"/>
      <c r="Q667" s="226"/>
    </row>
    <row r="668" spans="1:17" ht="14.5">
      <c r="A668" s="162">
        <v>481</v>
      </c>
      <c r="B668" s="163">
        <v>481035176</v>
      </c>
      <c r="C668" s="87" t="s">
        <v>537</v>
      </c>
      <c r="D668" s="85">
        <v>35</v>
      </c>
      <c r="E668" s="87" t="s">
        <v>60</v>
      </c>
      <c r="F668" s="87">
        <v>176</v>
      </c>
      <c r="G668" s="87" t="s">
        <v>201</v>
      </c>
      <c r="H668" s="225">
        <v>1</v>
      </c>
      <c r="I668" s="129"/>
      <c r="J668" s="161">
        <v>14579.208574859711</v>
      </c>
      <c r="K668" s="161">
        <v>4958</v>
      </c>
      <c r="L668" s="161">
        <v>0</v>
      </c>
      <c r="M668" s="161">
        <v>1088</v>
      </c>
      <c r="N668" s="161">
        <v>20625.208574859709</v>
      </c>
      <c r="O668" s="166"/>
      <c r="P668" s="226"/>
      <c r="Q668" s="226"/>
    </row>
    <row r="669" spans="1:17" ht="14.5">
      <c r="A669" s="162">
        <v>481</v>
      </c>
      <c r="B669" s="163">
        <v>481035181</v>
      </c>
      <c r="C669" s="87" t="s">
        <v>537</v>
      </c>
      <c r="D669" s="85">
        <v>35</v>
      </c>
      <c r="E669" s="87" t="s">
        <v>60</v>
      </c>
      <c r="F669" s="87">
        <v>181</v>
      </c>
      <c r="G669" s="87" t="s">
        <v>206</v>
      </c>
      <c r="H669" s="225">
        <v>1</v>
      </c>
      <c r="I669" s="129"/>
      <c r="J669" s="161">
        <v>4777</v>
      </c>
      <c r="K669" s="161">
        <v>68</v>
      </c>
      <c r="L669" s="161">
        <v>0</v>
      </c>
      <c r="M669" s="161">
        <v>1088</v>
      </c>
      <c r="N669" s="161">
        <v>5933</v>
      </c>
      <c r="O669" s="166"/>
      <c r="P669" s="226"/>
      <c r="Q669" s="226"/>
    </row>
    <row r="670" spans="1:17" ht="14.5">
      <c r="A670" s="162">
        <v>481</v>
      </c>
      <c r="B670" s="163">
        <v>481035189</v>
      </c>
      <c r="C670" s="87" t="s">
        <v>537</v>
      </c>
      <c r="D670" s="85">
        <v>35</v>
      </c>
      <c r="E670" s="87" t="s">
        <v>60</v>
      </c>
      <c r="F670" s="87">
        <v>189</v>
      </c>
      <c r="G670" s="87" t="s">
        <v>214</v>
      </c>
      <c r="H670" s="225">
        <v>4.71</v>
      </c>
      <c r="I670" s="129"/>
      <c r="J670" s="161">
        <v>11876.535469617698</v>
      </c>
      <c r="K670" s="161">
        <v>4100</v>
      </c>
      <c r="L670" s="161">
        <v>0</v>
      </c>
      <c r="M670" s="161">
        <v>1088</v>
      </c>
      <c r="N670" s="161">
        <v>17064.535469617698</v>
      </c>
      <c r="O670" s="166"/>
      <c r="P670" s="226"/>
      <c r="Q670" s="226"/>
    </row>
    <row r="671" spans="1:17" ht="14.5">
      <c r="A671" s="162">
        <v>481</v>
      </c>
      <c r="B671" s="163">
        <v>481035207</v>
      </c>
      <c r="C671" s="87" t="s">
        <v>537</v>
      </c>
      <c r="D671" s="85">
        <v>35</v>
      </c>
      <c r="E671" s="87" t="s">
        <v>60</v>
      </c>
      <c r="F671" s="87">
        <v>207</v>
      </c>
      <c r="G671" s="87" t="s">
        <v>232</v>
      </c>
      <c r="H671" s="225">
        <v>0.71</v>
      </c>
      <c r="I671" s="129"/>
      <c r="J671" s="161">
        <v>12360.556939418671</v>
      </c>
      <c r="K671" s="161">
        <v>9277</v>
      </c>
      <c r="L671" s="161">
        <v>0</v>
      </c>
      <c r="M671" s="161">
        <v>1088</v>
      </c>
      <c r="N671" s="161">
        <v>22725.556939418671</v>
      </c>
      <c r="O671" s="166"/>
      <c r="P671" s="226"/>
      <c r="Q671" s="226"/>
    </row>
    <row r="672" spans="1:17" ht="14.5">
      <c r="A672" s="162">
        <v>481</v>
      </c>
      <c r="B672" s="163">
        <v>481035212</v>
      </c>
      <c r="C672" s="87" t="s">
        <v>537</v>
      </c>
      <c r="D672" s="85">
        <v>35</v>
      </c>
      <c r="E672" s="87" t="s">
        <v>60</v>
      </c>
      <c r="F672" s="87">
        <v>212</v>
      </c>
      <c r="G672" s="87" t="s">
        <v>237</v>
      </c>
      <c r="H672" s="225">
        <v>1</v>
      </c>
      <c r="I672" s="129"/>
      <c r="J672" s="161">
        <v>4777</v>
      </c>
      <c r="K672" s="161">
        <v>1135</v>
      </c>
      <c r="L672" s="161">
        <v>0</v>
      </c>
      <c r="M672" s="161">
        <v>1088</v>
      </c>
      <c r="N672" s="161">
        <v>7000</v>
      </c>
      <c r="O672" s="166"/>
      <c r="P672" s="226"/>
      <c r="Q672" s="226"/>
    </row>
    <row r="673" spans="1:17" ht="14.5">
      <c r="A673" s="162">
        <v>481</v>
      </c>
      <c r="B673" s="163">
        <v>481035220</v>
      </c>
      <c r="C673" s="87" t="s">
        <v>537</v>
      </c>
      <c r="D673" s="85">
        <v>35</v>
      </c>
      <c r="E673" s="87" t="s">
        <v>60</v>
      </c>
      <c r="F673" s="87">
        <v>220</v>
      </c>
      <c r="G673" s="87" t="s">
        <v>245</v>
      </c>
      <c r="H673" s="225">
        <v>6</v>
      </c>
      <c r="I673" s="129"/>
      <c r="J673" s="161">
        <v>9788</v>
      </c>
      <c r="K673" s="161">
        <v>3699</v>
      </c>
      <c r="L673" s="161">
        <v>0</v>
      </c>
      <c r="M673" s="161">
        <v>1088</v>
      </c>
      <c r="N673" s="161">
        <v>14575</v>
      </c>
      <c r="O673" s="166"/>
      <c r="P673" s="226"/>
      <c r="Q673" s="226"/>
    </row>
    <row r="674" spans="1:17" ht="14.5">
      <c r="A674" s="162">
        <v>481</v>
      </c>
      <c r="B674" s="163">
        <v>481035243</v>
      </c>
      <c r="C674" s="87" t="s">
        <v>537</v>
      </c>
      <c r="D674" s="85">
        <v>35</v>
      </c>
      <c r="E674" s="87" t="s">
        <v>60</v>
      </c>
      <c r="F674" s="87">
        <v>243</v>
      </c>
      <c r="G674" s="87" t="s">
        <v>268</v>
      </c>
      <c r="H674" s="225">
        <v>2</v>
      </c>
      <c r="I674" s="129"/>
      <c r="J674" s="161">
        <v>16851</v>
      </c>
      <c r="K674" s="161">
        <v>2401</v>
      </c>
      <c r="L674" s="161">
        <v>0</v>
      </c>
      <c r="M674" s="161">
        <v>1088</v>
      </c>
      <c r="N674" s="161">
        <v>20340</v>
      </c>
      <c r="O674" s="166"/>
      <c r="P674" s="226"/>
      <c r="Q674" s="226"/>
    </row>
    <row r="675" spans="1:17" ht="14.5">
      <c r="A675" s="162">
        <v>481</v>
      </c>
      <c r="B675" s="163">
        <v>481035244</v>
      </c>
      <c r="C675" s="87" t="s">
        <v>537</v>
      </c>
      <c r="D675" s="85">
        <v>35</v>
      </c>
      <c r="E675" s="87" t="s">
        <v>60</v>
      </c>
      <c r="F675" s="87">
        <v>244</v>
      </c>
      <c r="G675" s="87" t="s">
        <v>269</v>
      </c>
      <c r="H675" s="225">
        <v>13.52</v>
      </c>
      <c r="I675" s="129"/>
      <c r="J675" s="161">
        <v>15942</v>
      </c>
      <c r="K675" s="161">
        <v>4538</v>
      </c>
      <c r="L675" s="161">
        <v>0</v>
      </c>
      <c r="M675" s="161">
        <v>1088</v>
      </c>
      <c r="N675" s="161">
        <v>21568</v>
      </c>
      <c r="O675" s="166"/>
      <c r="P675" s="226"/>
      <c r="Q675" s="226"/>
    </row>
    <row r="676" spans="1:17" ht="14.5">
      <c r="A676" s="162">
        <v>481</v>
      </c>
      <c r="B676" s="163">
        <v>481035285</v>
      </c>
      <c r="C676" s="87" t="s">
        <v>537</v>
      </c>
      <c r="D676" s="85">
        <v>35</v>
      </c>
      <c r="E676" s="87" t="s">
        <v>60</v>
      </c>
      <c r="F676" s="87">
        <v>285</v>
      </c>
      <c r="G676" s="87" t="s">
        <v>310</v>
      </c>
      <c r="H676" s="225">
        <v>7</v>
      </c>
      <c r="I676" s="129"/>
      <c r="J676" s="161">
        <v>14593</v>
      </c>
      <c r="K676" s="161">
        <v>3517</v>
      </c>
      <c r="L676" s="161">
        <v>0</v>
      </c>
      <c r="M676" s="161">
        <v>1088</v>
      </c>
      <c r="N676" s="161">
        <v>19198</v>
      </c>
      <c r="O676" s="166"/>
      <c r="P676" s="226"/>
      <c r="Q676" s="226"/>
    </row>
    <row r="677" spans="1:17" ht="14.5">
      <c r="A677" s="162">
        <v>481</v>
      </c>
      <c r="B677" s="163">
        <v>481035307</v>
      </c>
      <c r="C677" s="87" t="s">
        <v>537</v>
      </c>
      <c r="D677" s="85">
        <v>35</v>
      </c>
      <c r="E677" s="87" t="s">
        <v>60</v>
      </c>
      <c r="F677" s="87">
        <v>307</v>
      </c>
      <c r="G677" s="87" t="s">
        <v>332</v>
      </c>
      <c r="H677" s="225">
        <v>0.26</v>
      </c>
      <c r="I677" s="129"/>
      <c r="J677" s="161">
        <v>7804</v>
      </c>
      <c r="K677" s="161">
        <v>3264</v>
      </c>
      <c r="L677" s="161">
        <v>0</v>
      </c>
      <c r="M677" s="161">
        <v>1088</v>
      </c>
      <c r="N677" s="161">
        <v>12156</v>
      </c>
      <c r="O677" s="166"/>
      <c r="P677" s="226"/>
      <c r="Q677" s="226"/>
    </row>
    <row r="678" spans="1:17" ht="14.5">
      <c r="A678" s="162">
        <v>481</v>
      </c>
      <c r="B678" s="163">
        <v>481035336</v>
      </c>
      <c r="C678" s="87" t="s">
        <v>537</v>
      </c>
      <c r="D678" s="85">
        <v>35</v>
      </c>
      <c r="E678" s="87" t="s">
        <v>60</v>
      </c>
      <c r="F678" s="87">
        <v>336</v>
      </c>
      <c r="G678" s="87" t="s">
        <v>361</v>
      </c>
      <c r="H678" s="225">
        <v>2.71</v>
      </c>
      <c r="I678" s="129"/>
      <c r="J678" s="161">
        <v>17940</v>
      </c>
      <c r="K678" s="161">
        <v>2402</v>
      </c>
      <c r="L678" s="161">
        <v>0</v>
      </c>
      <c r="M678" s="161">
        <v>1088</v>
      </c>
      <c r="N678" s="161">
        <v>21430</v>
      </c>
      <c r="O678" s="166"/>
      <c r="P678" s="226"/>
      <c r="Q678" s="226"/>
    </row>
    <row r="679" spans="1:17" ht="14.5">
      <c r="A679" s="162">
        <v>482</v>
      </c>
      <c r="B679" s="163">
        <v>482204007</v>
      </c>
      <c r="C679" s="87" t="s">
        <v>538</v>
      </c>
      <c r="D679" s="85">
        <v>204</v>
      </c>
      <c r="E679" s="87" t="s">
        <v>229</v>
      </c>
      <c r="F679" s="87">
        <v>7</v>
      </c>
      <c r="G679" s="87" t="s">
        <v>32</v>
      </c>
      <c r="H679" s="225">
        <v>87.889999999999986</v>
      </c>
      <c r="I679" s="129"/>
      <c r="J679" s="161">
        <v>10959</v>
      </c>
      <c r="K679" s="161">
        <v>5534</v>
      </c>
      <c r="L679" s="161">
        <v>0</v>
      </c>
      <c r="M679" s="161">
        <v>1088</v>
      </c>
      <c r="N679" s="161">
        <v>17581</v>
      </c>
      <c r="O679" s="166"/>
      <c r="P679" s="226"/>
      <c r="Q679" s="226"/>
    </row>
    <row r="680" spans="1:17" ht="14.5">
      <c r="A680" s="162">
        <v>482</v>
      </c>
      <c r="B680" s="163">
        <v>482204030</v>
      </c>
      <c r="C680" s="87" t="s">
        <v>538</v>
      </c>
      <c r="D680" s="85">
        <v>204</v>
      </c>
      <c r="E680" s="87" t="s">
        <v>229</v>
      </c>
      <c r="F680" s="87">
        <v>30</v>
      </c>
      <c r="G680" s="87" t="s">
        <v>55</v>
      </c>
      <c r="H680" s="225">
        <v>1</v>
      </c>
      <c r="I680" s="129"/>
      <c r="J680" s="161">
        <v>9754</v>
      </c>
      <c r="K680" s="161">
        <v>2162</v>
      </c>
      <c r="L680" s="161">
        <v>0</v>
      </c>
      <c r="M680" s="161">
        <v>1088</v>
      </c>
      <c r="N680" s="161">
        <v>13004</v>
      </c>
      <c r="O680" s="166"/>
      <c r="P680" s="226"/>
      <c r="Q680" s="226"/>
    </row>
    <row r="681" spans="1:17" ht="14.5">
      <c r="A681" s="162">
        <v>482</v>
      </c>
      <c r="B681" s="163">
        <v>482204038</v>
      </c>
      <c r="C681" s="87" t="s">
        <v>538</v>
      </c>
      <c r="D681" s="85">
        <v>204</v>
      </c>
      <c r="E681" s="87" t="s">
        <v>229</v>
      </c>
      <c r="F681" s="87">
        <v>38</v>
      </c>
      <c r="G681" s="87" t="s">
        <v>63</v>
      </c>
      <c r="H681" s="225">
        <v>1</v>
      </c>
      <c r="I681" s="129"/>
      <c r="J681" s="161">
        <v>10115</v>
      </c>
      <c r="K681" s="161">
        <v>6954</v>
      </c>
      <c r="L681" s="161">
        <v>0</v>
      </c>
      <c r="M681" s="161">
        <v>1088</v>
      </c>
      <c r="N681" s="161">
        <v>18157</v>
      </c>
      <c r="O681" s="166"/>
      <c r="P681" s="226"/>
      <c r="Q681" s="226"/>
    </row>
    <row r="682" spans="1:17" ht="14.5">
      <c r="A682" s="162">
        <v>482</v>
      </c>
      <c r="B682" s="163">
        <v>482204105</v>
      </c>
      <c r="C682" s="87" t="s">
        <v>538</v>
      </c>
      <c r="D682" s="85">
        <v>204</v>
      </c>
      <c r="E682" s="87" t="s">
        <v>229</v>
      </c>
      <c r="F682" s="87">
        <v>105</v>
      </c>
      <c r="G682" s="87" t="s">
        <v>130</v>
      </c>
      <c r="H682" s="225">
        <v>3</v>
      </c>
      <c r="I682" s="129"/>
      <c r="J682" s="161">
        <v>9875</v>
      </c>
      <c r="K682" s="161">
        <v>4083</v>
      </c>
      <c r="L682" s="161">
        <v>0</v>
      </c>
      <c r="M682" s="161">
        <v>1088</v>
      </c>
      <c r="N682" s="161">
        <v>15046</v>
      </c>
      <c r="O682" s="166"/>
      <c r="P682" s="226"/>
      <c r="Q682" s="226"/>
    </row>
    <row r="683" spans="1:17" ht="14.5">
      <c r="A683" s="162">
        <v>482</v>
      </c>
      <c r="B683" s="163">
        <v>482204128</v>
      </c>
      <c r="C683" s="87" t="s">
        <v>538</v>
      </c>
      <c r="D683" s="85">
        <v>204</v>
      </c>
      <c r="E683" s="87" t="s">
        <v>229</v>
      </c>
      <c r="F683" s="87">
        <v>128</v>
      </c>
      <c r="G683" s="87" t="s">
        <v>153</v>
      </c>
      <c r="H683" s="225">
        <v>1</v>
      </c>
      <c r="I683" s="129"/>
      <c r="J683" s="161">
        <v>10115</v>
      </c>
      <c r="K683" s="161">
        <v>1051</v>
      </c>
      <c r="L683" s="161">
        <v>0</v>
      </c>
      <c r="M683" s="161">
        <v>1088</v>
      </c>
      <c r="N683" s="161">
        <v>12254</v>
      </c>
      <c r="O683" s="166"/>
      <c r="P683" s="226"/>
      <c r="Q683" s="226"/>
    </row>
    <row r="684" spans="1:17" ht="14.5">
      <c r="A684" s="162">
        <v>482</v>
      </c>
      <c r="B684" s="163">
        <v>482204164</v>
      </c>
      <c r="C684" s="87" t="s">
        <v>538</v>
      </c>
      <c r="D684" s="85">
        <v>204</v>
      </c>
      <c r="E684" s="87" t="s">
        <v>229</v>
      </c>
      <c r="F684" s="87">
        <v>164</v>
      </c>
      <c r="G684" s="87" t="s">
        <v>189</v>
      </c>
      <c r="H684" s="225">
        <v>2</v>
      </c>
      <c r="I684" s="129"/>
      <c r="J684" s="161">
        <v>10115</v>
      </c>
      <c r="K684" s="161">
        <v>4464</v>
      </c>
      <c r="L684" s="161">
        <v>0</v>
      </c>
      <c r="M684" s="161">
        <v>1088</v>
      </c>
      <c r="N684" s="161">
        <v>15667</v>
      </c>
      <c r="O684" s="166"/>
      <c r="P684" s="226"/>
      <c r="Q684" s="226"/>
    </row>
    <row r="685" spans="1:17" ht="14.5">
      <c r="A685" s="162">
        <v>482</v>
      </c>
      <c r="B685" s="163">
        <v>482204204</v>
      </c>
      <c r="C685" s="87" t="s">
        <v>538</v>
      </c>
      <c r="D685" s="85">
        <v>204</v>
      </c>
      <c r="E685" s="87" t="s">
        <v>229</v>
      </c>
      <c r="F685" s="87">
        <v>204</v>
      </c>
      <c r="G685" s="87" t="s">
        <v>229</v>
      </c>
      <c r="H685" s="225">
        <v>117.26</v>
      </c>
      <c r="I685" s="129"/>
      <c r="J685" s="161">
        <v>10381</v>
      </c>
      <c r="K685" s="161">
        <v>6487</v>
      </c>
      <c r="L685" s="161">
        <v>0</v>
      </c>
      <c r="M685" s="161">
        <v>1088</v>
      </c>
      <c r="N685" s="161">
        <v>17956</v>
      </c>
      <c r="O685" s="166"/>
      <c r="P685" s="226"/>
      <c r="Q685" s="226"/>
    </row>
    <row r="686" spans="1:17" ht="14.5">
      <c r="A686" s="162">
        <v>482</v>
      </c>
      <c r="B686" s="163">
        <v>482204229</v>
      </c>
      <c r="C686" s="87" t="s">
        <v>538</v>
      </c>
      <c r="D686" s="85">
        <v>204</v>
      </c>
      <c r="E686" s="87" t="s">
        <v>229</v>
      </c>
      <c r="F686" s="87">
        <v>229</v>
      </c>
      <c r="G686" s="87" t="s">
        <v>254</v>
      </c>
      <c r="H686" s="225">
        <v>0.5</v>
      </c>
      <c r="I686" s="129"/>
      <c r="J686" s="161">
        <v>14061.217885521883</v>
      </c>
      <c r="K686" s="161">
        <v>1059</v>
      </c>
      <c r="L686" s="161">
        <v>0</v>
      </c>
      <c r="M686" s="161">
        <v>1088</v>
      </c>
      <c r="N686" s="161">
        <v>16208.217885521883</v>
      </c>
      <c r="O686" s="166"/>
      <c r="P686" s="226"/>
      <c r="Q686" s="226"/>
    </row>
    <row r="687" spans="1:17" ht="14.5">
      <c r="A687" s="162">
        <v>482</v>
      </c>
      <c r="B687" s="163">
        <v>482204745</v>
      </c>
      <c r="C687" s="87" t="s">
        <v>538</v>
      </c>
      <c r="D687" s="85">
        <v>204</v>
      </c>
      <c r="E687" s="87" t="s">
        <v>229</v>
      </c>
      <c r="F687" s="87">
        <v>745</v>
      </c>
      <c r="G687" s="87" t="s">
        <v>422</v>
      </c>
      <c r="H687" s="225">
        <v>34.54</v>
      </c>
      <c r="I687" s="129"/>
      <c r="J687" s="161">
        <v>9948</v>
      </c>
      <c r="K687" s="161">
        <v>4335</v>
      </c>
      <c r="L687" s="161">
        <v>0</v>
      </c>
      <c r="M687" s="161">
        <v>1088</v>
      </c>
      <c r="N687" s="161">
        <v>15371</v>
      </c>
      <c r="O687" s="166"/>
      <c r="P687" s="226"/>
      <c r="Q687" s="226"/>
    </row>
    <row r="688" spans="1:17" ht="14.5">
      <c r="A688" s="162">
        <v>482</v>
      </c>
      <c r="B688" s="163">
        <v>482204773</v>
      </c>
      <c r="C688" s="87" t="s">
        <v>538</v>
      </c>
      <c r="D688" s="85">
        <v>204</v>
      </c>
      <c r="E688" s="87" t="s">
        <v>229</v>
      </c>
      <c r="F688" s="87">
        <v>773</v>
      </c>
      <c r="G688" s="87" t="s">
        <v>432</v>
      </c>
      <c r="H688" s="225">
        <v>39.659999999999997</v>
      </c>
      <c r="I688" s="129"/>
      <c r="J688" s="161">
        <v>10373</v>
      </c>
      <c r="K688" s="161">
        <v>5458</v>
      </c>
      <c r="L688" s="161">
        <v>0</v>
      </c>
      <c r="M688" s="161">
        <v>1088</v>
      </c>
      <c r="N688" s="161">
        <v>16919</v>
      </c>
      <c r="O688" s="166"/>
      <c r="P688" s="226"/>
      <c r="Q688" s="226"/>
    </row>
    <row r="689" spans="1:17" ht="14.5">
      <c r="A689" s="162">
        <v>483</v>
      </c>
      <c r="B689" s="163">
        <v>483239020</v>
      </c>
      <c r="C689" s="87" t="s">
        <v>539</v>
      </c>
      <c r="D689" s="85">
        <v>239</v>
      </c>
      <c r="E689" s="87" t="s">
        <v>264</v>
      </c>
      <c r="F689" s="87">
        <v>20</v>
      </c>
      <c r="G689" s="87" t="s">
        <v>45</v>
      </c>
      <c r="H689" s="225">
        <v>20</v>
      </c>
      <c r="I689" s="129"/>
      <c r="J689" s="161">
        <v>14407</v>
      </c>
      <c r="K689" s="161">
        <v>3324</v>
      </c>
      <c r="L689" s="161">
        <v>0</v>
      </c>
      <c r="M689" s="161">
        <v>1088</v>
      </c>
      <c r="N689" s="161">
        <v>18819</v>
      </c>
      <c r="O689" s="166"/>
      <c r="P689" s="226"/>
      <c r="Q689" s="226"/>
    </row>
    <row r="690" spans="1:17" ht="14.5">
      <c r="A690" s="162">
        <v>483</v>
      </c>
      <c r="B690" s="163">
        <v>483239036</v>
      </c>
      <c r="C690" s="87" t="s">
        <v>539</v>
      </c>
      <c r="D690" s="85">
        <v>239</v>
      </c>
      <c r="E690" s="87" t="s">
        <v>264</v>
      </c>
      <c r="F690" s="87">
        <v>36</v>
      </c>
      <c r="G690" s="87" t="s">
        <v>61</v>
      </c>
      <c r="H690" s="225">
        <v>22.28</v>
      </c>
      <c r="I690" s="129"/>
      <c r="J690" s="161">
        <v>12100</v>
      </c>
      <c r="K690" s="161">
        <v>5725</v>
      </c>
      <c r="L690" s="161">
        <v>0</v>
      </c>
      <c r="M690" s="161">
        <v>1088</v>
      </c>
      <c r="N690" s="161">
        <v>18913</v>
      </c>
      <c r="O690" s="166"/>
      <c r="P690" s="226"/>
      <c r="Q690" s="226"/>
    </row>
    <row r="691" spans="1:17" ht="14.5">
      <c r="A691" s="162">
        <v>483</v>
      </c>
      <c r="B691" s="163">
        <v>483239044</v>
      </c>
      <c r="C691" s="87" t="s">
        <v>539</v>
      </c>
      <c r="D691" s="85">
        <v>239</v>
      </c>
      <c r="E691" s="87" t="s">
        <v>264</v>
      </c>
      <c r="F691" s="87">
        <v>44</v>
      </c>
      <c r="G691" s="87" t="s">
        <v>69</v>
      </c>
      <c r="H691" s="225">
        <v>0.88</v>
      </c>
      <c r="I691" s="129"/>
      <c r="J691" s="161">
        <v>16273.988402945508</v>
      </c>
      <c r="K691" s="161">
        <v>568</v>
      </c>
      <c r="L691" s="161">
        <v>0</v>
      </c>
      <c r="M691" s="161">
        <v>1088</v>
      </c>
      <c r="N691" s="161">
        <v>17929.988402945506</v>
      </c>
      <c r="O691" s="166"/>
      <c r="P691" s="226"/>
      <c r="Q691" s="226"/>
    </row>
    <row r="692" spans="1:17" ht="14.5">
      <c r="A692" s="162">
        <v>483</v>
      </c>
      <c r="B692" s="163">
        <v>483239052</v>
      </c>
      <c r="C692" s="87" t="s">
        <v>539</v>
      </c>
      <c r="D692" s="85">
        <v>239</v>
      </c>
      <c r="E692" s="87" t="s">
        <v>264</v>
      </c>
      <c r="F692" s="87">
        <v>52</v>
      </c>
      <c r="G692" s="87" t="s">
        <v>77</v>
      </c>
      <c r="H692" s="225">
        <v>44.54</v>
      </c>
      <c r="I692" s="129"/>
      <c r="J692" s="161">
        <v>11022</v>
      </c>
      <c r="K692" s="161">
        <v>4385</v>
      </c>
      <c r="L692" s="161">
        <v>0</v>
      </c>
      <c r="M692" s="161">
        <v>1088</v>
      </c>
      <c r="N692" s="161">
        <v>16495</v>
      </c>
      <c r="O692" s="166"/>
      <c r="P692" s="226"/>
      <c r="Q692" s="226"/>
    </row>
    <row r="693" spans="1:17" ht="14.5">
      <c r="A693" s="162">
        <v>483</v>
      </c>
      <c r="B693" s="163">
        <v>483239082</v>
      </c>
      <c r="C693" s="87" t="s">
        <v>539</v>
      </c>
      <c r="D693" s="85">
        <v>239</v>
      </c>
      <c r="E693" s="87" t="s">
        <v>264</v>
      </c>
      <c r="F693" s="87">
        <v>82</v>
      </c>
      <c r="G693" s="87" t="s">
        <v>107</v>
      </c>
      <c r="H693" s="225">
        <v>10.55</v>
      </c>
      <c r="I693" s="129"/>
      <c r="J693" s="161">
        <v>11267</v>
      </c>
      <c r="K693" s="161">
        <v>5171</v>
      </c>
      <c r="L693" s="161">
        <v>0</v>
      </c>
      <c r="M693" s="161">
        <v>1088</v>
      </c>
      <c r="N693" s="161">
        <v>17526</v>
      </c>
      <c r="O693" s="166"/>
      <c r="P693" s="226"/>
      <c r="Q693" s="226"/>
    </row>
    <row r="694" spans="1:17" ht="14.5">
      <c r="A694" s="162">
        <v>483</v>
      </c>
      <c r="B694" s="163">
        <v>483239096</v>
      </c>
      <c r="C694" s="87" t="s">
        <v>539</v>
      </c>
      <c r="D694" s="85">
        <v>239</v>
      </c>
      <c r="E694" s="87" t="s">
        <v>264</v>
      </c>
      <c r="F694" s="87">
        <v>96</v>
      </c>
      <c r="G694" s="87" t="s">
        <v>121</v>
      </c>
      <c r="H694" s="225">
        <v>9.76</v>
      </c>
      <c r="I694" s="129"/>
      <c r="J694" s="161">
        <v>10040</v>
      </c>
      <c r="K694" s="161">
        <v>5696</v>
      </c>
      <c r="L694" s="161">
        <v>0</v>
      </c>
      <c r="M694" s="161">
        <v>1088</v>
      </c>
      <c r="N694" s="161">
        <v>16824</v>
      </c>
      <c r="O694" s="166"/>
      <c r="P694" s="226"/>
      <c r="Q694" s="226"/>
    </row>
    <row r="695" spans="1:17" ht="14.5">
      <c r="A695" s="162">
        <v>483</v>
      </c>
      <c r="B695" s="163">
        <v>483239118</v>
      </c>
      <c r="C695" s="87" t="s">
        <v>539</v>
      </c>
      <c r="D695" s="85">
        <v>239</v>
      </c>
      <c r="E695" s="87" t="s">
        <v>264</v>
      </c>
      <c r="F695" s="87">
        <v>118</v>
      </c>
      <c r="G695" s="87" t="s">
        <v>143</v>
      </c>
      <c r="H695" s="225">
        <v>3</v>
      </c>
      <c r="I695" s="129"/>
      <c r="J695" s="161">
        <v>10416</v>
      </c>
      <c r="K695" s="161">
        <v>2132</v>
      </c>
      <c r="L695" s="161">
        <v>0</v>
      </c>
      <c r="M695" s="161">
        <v>1088</v>
      </c>
      <c r="N695" s="161">
        <v>13636</v>
      </c>
      <c r="O695" s="166"/>
      <c r="P695" s="226"/>
      <c r="Q695" s="226"/>
    </row>
    <row r="696" spans="1:17" ht="14.5">
      <c r="A696" s="162">
        <v>483</v>
      </c>
      <c r="B696" s="163">
        <v>483239131</v>
      </c>
      <c r="C696" s="87" t="s">
        <v>539</v>
      </c>
      <c r="D696" s="85">
        <v>239</v>
      </c>
      <c r="E696" s="87" t="s">
        <v>264</v>
      </c>
      <c r="F696" s="87">
        <v>131</v>
      </c>
      <c r="G696" s="87" t="s">
        <v>156</v>
      </c>
      <c r="H696" s="225">
        <v>2</v>
      </c>
      <c r="I696" s="129"/>
      <c r="J696" s="161">
        <v>14069</v>
      </c>
      <c r="K696" s="161">
        <v>6626</v>
      </c>
      <c r="L696" s="161">
        <v>0</v>
      </c>
      <c r="M696" s="161">
        <v>1088</v>
      </c>
      <c r="N696" s="161">
        <v>21783</v>
      </c>
      <c r="O696" s="166"/>
      <c r="P696" s="226"/>
      <c r="Q696" s="226"/>
    </row>
    <row r="697" spans="1:17" ht="14.5">
      <c r="A697" s="162">
        <v>483</v>
      </c>
      <c r="B697" s="163">
        <v>483239145</v>
      </c>
      <c r="C697" s="87" t="s">
        <v>539</v>
      </c>
      <c r="D697" s="85">
        <v>239</v>
      </c>
      <c r="E697" s="87" t="s">
        <v>264</v>
      </c>
      <c r="F697" s="87">
        <v>145</v>
      </c>
      <c r="G697" s="87" t="s">
        <v>170</v>
      </c>
      <c r="H697" s="225">
        <v>7.5</v>
      </c>
      <c r="I697" s="129"/>
      <c r="J697" s="161">
        <v>10473</v>
      </c>
      <c r="K697" s="161">
        <v>1491</v>
      </c>
      <c r="L697" s="161">
        <v>0</v>
      </c>
      <c r="M697" s="161">
        <v>1088</v>
      </c>
      <c r="N697" s="161">
        <v>13052</v>
      </c>
      <c r="O697" s="166"/>
      <c r="P697" s="226"/>
      <c r="Q697" s="226"/>
    </row>
    <row r="698" spans="1:17" ht="14.5">
      <c r="A698" s="162">
        <v>483</v>
      </c>
      <c r="B698" s="163">
        <v>483239171</v>
      </c>
      <c r="C698" s="87" t="s">
        <v>539</v>
      </c>
      <c r="D698" s="85">
        <v>239</v>
      </c>
      <c r="E698" s="87" t="s">
        <v>264</v>
      </c>
      <c r="F698" s="87">
        <v>171</v>
      </c>
      <c r="G698" s="87" t="s">
        <v>196</v>
      </c>
      <c r="H698" s="225">
        <v>13.249999999999998</v>
      </c>
      <c r="I698" s="129"/>
      <c r="J698" s="161">
        <v>13019</v>
      </c>
      <c r="K698" s="161">
        <v>3607</v>
      </c>
      <c r="L698" s="161">
        <v>0</v>
      </c>
      <c r="M698" s="161">
        <v>1088</v>
      </c>
      <c r="N698" s="161">
        <v>17714</v>
      </c>
      <c r="O698" s="166"/>
      <c r="P698" s="226"/>
      <c r="Q698" s="226"/>
    </row>
    <row r="699" spans="1:17" ht="14.5">
      <c r="A699" s="162">
        <v>483</v>
      </c>
      <c r="B699" s="163">
        <v>483239172</v>
      </c>
      <c r="C699" s="87" t="s">
        <v>539</v>
      </c>
      <c r="D699" s="85">
        <v>239</v>
      </c>
      <c r="E699" s="87" t="s">
        <v>264</v>
      </c>
      <c r="F699" s="87">
        <v>172</v>
      </c>
      <c r="G699" s="87" t="s">
        <v>197</v>
      </c>
      <c r="H699" s="225">
        <v>4.45</v>
      </c>
      <c r="I699" s="129"/>
      <c r="J699" s="161">
        <v>13796</v>
      </c>
      <c r="K699" s="161">
        <v>11702</v>
      </c>
      <c r="L699" s="161">
        <v>0</v>
      </c>
      <c r="M699" s="161">
        <v>1088</v>
      </c>
      <c r="N699" s="161">
        <v>26586</v>
      </c>
      <c r="O699" s="166"/>
      <c r="P699" s="226"/>
      <c r="Q699" s="226"/>
    </row>
    <row r="700" spans="1:17" ht="14.5">
      <c r="A700" s="162">
        <v>483</v>
      </c>
      <c r="B700" s="163">
        <v>483239182</v>
      </c>
      <c r="C700" s="87" t="s">
        <v>539</v>
      </c>
      <c r="D700" s="85">
        <v>239</v>
      </c>
      <c r="E700" s="87" t="s">
        <v>264</v>
      </c>
      <c r="F700" s="87">
        <v>182</v>
      </c>
      <c r="G700" s="87" t="s">
        <v>207</v>
      </c>
      <c r="H700" s="225">
        <v>33.479999999999997</v>
      </c>
      <c r="I700" s="129"/>
      <c r="J700" s="161">
        <v>12412</v>
      </c>
      <c r="K700" s="161">
        <v>2422</v>
      </c>
      <c r="L700" s="161">
        <v>0</v>
      </c>
      <c r="M700" s="161">
        <v>1088</v>
      </c>
      <c r="N700" s="161">
        <v>15922</v>
      </c>
      <c r="O700" s="166"/>
      <c r="P700" s="226"/>
      <c r="Q700" s="226"/>
    </row>
    <row r="701" spans="1:17" ht="14.5">
      <c r="A701" s="162">
        <v>483</v>
      </c>
      <c r="B701" s="163">
        <v>483239231</v>
      </c>
      <c r="C701" s="87" t="s">
        <v>539</v>
      </c>
      <c r="D701" s="85">
        <v>239</v>
      </c>
      <c r="E701" s="87" t="s">
        <v>264</v>
      </c>
      <c r="F701" s="87">
        <v>231</v>
      </c>
      <c r="G701" s="87" t="s">
        <v>256</v>
      </c>
      <c r="H701" s="225">
        <v>13.8</v>
      </c>
      <c r="I701" s="129"/>
      <c r="J701" s="161">
        <v>12748</v>
      </c>
      <c r="K701" s="161">
        <v>3444</v>
      </c>
      <c r="L701" s="161">
        <v>0</v>
      </c>
      <c r="M701" s="161">
        <v>1088</v>
      </c>
      <c r="N701" s="161">
        <v>17280</v>
      </c>
      <c r="O701" s="166"/>
      <c r="P701" s="226"/>
      <c r="Q701" s="226"/>
    </row>
    <row r="702" spans="1:17" ht="14.5">
      <c r="A702" s="162">
        <v>483</v>
      </c>
      <c r="B702" s="163">
        <v>483239239</v>
      </c>
      <c r="C702" s="87" t="s">
        <v>539</v>
      </c>
      <c r="D702" s="85">
        <v>239</v>
      </c>
      <c r="E702" s="87" t="s">
        <v>264</v>
      </c>
      <c r="F702" s="87">
        <v>239</v>
      </c>
      <c r="G702" s="87" t="s">
        <v>264</v>
      </c>
      <c r="H702" s="225">
        <v>297.27</v>
      </c>
      <c r="I702" s="129"/>
      <c r="J702" s="161">
        <v>12023</v>
      </c>
      <c r="K702" s="161">
        <v>4083</v>
      </c>
      <c r="L702" s="161">
        <v>0</v>
      </c>
      <c r="M702" s="161">
        <v>1088</v>
      </c>
      <c r="N702" s="161">
        <v>17194</v>
      </c>
      <c r="O702" s="166"/>
      <c r="P702" s="226"/>
      <c r="Q702" s="226"/>
    </row>
    <row r="703" spans="1:17" ht="14.5">
      <c r="A703" s="162">
        <v>483</v>
      </c>
      <c r="B703" s="163">
        <v>483239240</v>
      </c>
      <c r="C703" s="87" t="s">
        <v>539</v>
      </c>
      <c r="D703" s="85">
        <v>239</v>
      </c>
      <c r="E703" s="87" t="s">
        <v>264</v>
      </c>
      <c r="F703" s="87">
        <v>240</v>
      </c>
      <c r="G703" s="87" t="s">
        <v>265</v>
      </c>
      <c r="H703" s="225">
        <v>2</v>
      </c>
      <c r="I703" s="129"/>
      <c r="J703" s="161">
        <v>12015.642921451614</v>
      </c>
      <c r="K703" s="161">
        <v>4863</v>
      </c>
      <c r="L703" s="161">
        <v>0</v>
      </c>
      <c r="M703" s="161">
        <v>1088</v>
      </c>
      <c r="N703" s="161">
        <v>17966.642921451614</v>
      </c>
      <c r="O703" s="166"/>
      <c r="P703" s="226"/>
      <c r="Q703" s="226"/>
    </row>
    <row r="704" spans="1:17" ht="14.5">
      <c r="A704" s="162">
        <v>483</v>
      </c>
      <c r="B704" s="163">
        <v>483239243</v>
      </c>
      <c r="C704" s="87" t="s">
        <v>539</v>
      </c>
      <c r="D704" s="85">
        <v>239</v>
      </c>
      <c r="E704" s="87" t="s">
        <v>264</v>
      </c>
      <c r="F704" s="87">
        <v>243</v>
      </c>
      <c r="G704" s="87" t="s">
        <v>268</v>
      </c>
      <c r="H704" s="225">
        <v>1</v>
      </c>
      <c r="I704" s="129"/>
      <c r="J704" s="161">
        <v>15518.332806854127</v>
      </c>
      <c r="K704" s="161">
        <v>2211</v>
      </c>
      <c r="L704" s="161">
        <v>0</v>
      </c>
      <c r="M704" s="161">
        <v>1088</v>
      </c>
      <c r="N704" s="161">
        <v>18817.332806854127</v>
      </c>
      <c r="O704" s="166"/>
      <c r="P704" s="226"/>
      <c r="Q704" s="226"/>
    </row>
    <row r="705" spans="1:17" ht="14.5">
      <c r="A705" s="162">
        <v>483</v>
      </c>
      <c r="B705" s="163">
        <v>483239250</v>
      </c>
      <c r="C705" s="87" t="s">
        <v>539</v>
      </c>
      <c r="D705" s="85">
        <v>239</v>
      </c>
      <c r="E705" s="87" t="s">
        <v>264</v>
      </c>
      <c r="F705" s="87">
        <v>250</v>
      </c>
      <c r="G705" s="87" t="s">
        <v>275</v>
      </c>
      <c r="H705" s="225">
        <v>1</v>
      </c>
      <c r="I705" s="129"/>
      <c r="J705" s="161">
        <v>14972</v>
      </c>
      <c r="K705" s="161">
        <v>3482</v>
      </c>
      <c r="L705" s="161">
        <v>0</v>
      </c>
      <c r="M705" s="161">
        <v>1088</v>
      </c>
      <c r="N705" s="161">
        <v>19542</v>
      </c>
      <c r="O705" s="166"/>
      <c r="P705" s="226"/>
      <c r="Q705" s="226"/>
    </row>
    <row r="706" spans="1:17" ht="14.5">
      <c r="A706" s="162">
        <v>483</v>
      </c>
      <c r="B706" s="163">
        <v>483239251</v>
      </c>
      <c r="C706" s="87" t="s">
        <v>539</v>
      </c>
      <c r="D706" s="85">
        <v>239</v>
      </c>
      <c r="E706" s="87" t="s">
        <v>264</v>
      </c>
      <c r="F706" s="87">
        <v>251</v>
      </c>
      <c r="G706" s="87" t="s">
        <v>276</v>
      </c>
      <c r="H706" s="225">
        <v>0.5</v>
      </c>
      <c r="I706" s="129"/>
      <c r="J706" s="161">
        <v>11960</v>
      </c>
      <c r="K706" s="161">
        <v>2242</v>
      </c>
      <c r="L706" s="161">
        <v>0</v>
      </c>
      <c r="M706" s="161">
        <v>1088</v>
      </c>
      <c r="N706" s="161">
        <v>15290</v>
      </c>
      <c r="O706" s="166"/>
      <c r="P706" s="226"/>
      <c r="Q706" s="226"/>
    </row>
    <row r="707" spans="1:17" ht="14.5">
      <c r="A707" s="162">
        <v>483</v>
      </c>
      <c r="B707" s="163">
        <v>483239261</v>
      </c>
      <c r="C707" s="87" t="s">
        <v>539</v>
      </c>
      <c r="D707" s="85">
        <v>239</v>
      </c>
      <c r="E707" s="87" t="s">
        <v>264</v>
      </c>
      <c r="F707" s="87">
        <v>261</v>
      </c>
      <c r="G707" s="87" t="s">
        <v>286</v>
      </c>
      <c r="H707" s="225">
        <v>18.100000000000001</v>
      </c>
      <c r="I707" s="129"/>
      <c r="J707" s="161">
        <v>11099</v>
      </c>
      <c r="K707" s="161">
        <v>7775</v>
      </c>
      <c r="L707" s="161">
        <v>0</v>
      </c>
      <c r="M707" s="161">
        <v>1088</v>
      </c>
      <c r="N707" s="161">
        <v>19962</v>
      </c>
      <c r="O707" s="166"/>
      <c r="P707" s="226"/>
      <c r="Q707" s="226"/>
    </row>
    <row r="708" spans="1:17" ht="14.5">
      <c r="A708" s="162">
        <v>483</v>
      </c>
      <c r="B708" s="163">
        <v>483239310</v>
      </c>
      <c r="C708" s="87" t="s">
        <v>539</v>
      </c>
      <c r="D708" s="85">
        <v>239</v>
      </c>
      <c r="E708" s="87" t="s">
        <v>264</v>
      </c>
      <c r="F708" s="87">
        <v>310</v>
      </c>
      <c r="G708" s="87" t="s">
        <v>335</v>
      </c>
      <c r="H708" s="225">
        <v>58.589999999999996</v>
      </c>
      <c r="I708" s="129"/>
      <c r="J708" s="161">
        <v>14134</v>
      </c>
      <c r="K708" s="161">
        <v>2995</v>
      </c>
      <c r="L708" s="161">
        <v>0</v>
      </c>
      <c r="M708" s="161">
        <v>1088</v>
      </c>
      <c r="N708" s="161">
        <v>18217</v>
      </c>
      <c r="O708" s="166"/>
      <c r="P708" s="226"/>
      <c r="Q708" s="226"/>
    </row>
    <row r="709" spans="1:17" ht="14.5">
      <c r="A709" s="162">
        <v>483</v>
      </c>
      <c r="B709" s="163">
        <v>483239336</v>
      </c>
      <c r="C709" s="87" t="s">
        <v>539</v>
      </c>
      <c r="D709" s="85">
        <v>239</v>
      </c>
      <c r="E709" s="87" t="s">
        <v>264</v>
      </c>
      <c r="F709" s="87">
        <v>336</v>
      </c>
      <c r="G709" s="87" t="s">
        <v>361</v>
      </c>
      <c r="H709" s="225">
        <v>2</v>
      </c>
      <c r="I709" s="129"/>
      <c r="J709" s="161">
        <v>17454</v>
      </c>
      <c r="K709" s="161">
        <v>2337</v>
      </c>
      <c r="L709" s="161">
        <v>0</v>
      </c>
      <c r="M709" s="161">
        <v>1088</v>
      </c>
      <c r="N709" s="161">
        <v>20879</v>
      </c>
      <c r="O709" s="166"/>
      <c r="P709" s="226"/>
      <c r="Q709" s="226"/>
    </row>
    <row r="710" spans="1:17" ht="14.5">
      <c r="A710" s="162">
        <v>483</v>
      </c>
      <c r="B710" s="163">
        <v>483239625</v>
      </c>
      <c r="C710" s="87" t="s">
        <v>539</v>
      </c>
      <c r="D710" s="85">
        <v>239</v>
      </c>
      <c r="E710" s="87" t="s">
        <v>264</v>
      </c>
      <c r="F710" s="87">
        <v>625</v>
      </c>
      <c r="G710" s="87" t="s">
        <v>388</v>
      </c>
      <c r="H710" s="225">
        <v>3.84</v>
      </c>
      <c r="I710" s="129"/>
      <c r="J710" s="161">
        <v>13611</v>
      </c>
      <c r="K710" s="161">
        <v>1722</v>
      </c>
      <c r="L710" s="161">
        <v>0</v>
      </c>
      <c r="M710" s="161">
        <v>1088</v>
      </c>
      <c r="N710" s="161">
        <v>16421</v>
      </c>
      <c r="O710" s="166"/>
      <c r="P710" s="226"/>
      <c r="Q710" s="226"/>
    </row>
    <row r="711" spans="1:17" ht="14.5">
      <c r="A711" s="162">
        <v>483</v>
      </c>
      <c r="B711" s="163">
        <v>483239665</v>
      </c>
      <c r="C711" s="87" t="s">
        <v>539</v>
      </c>
      <c r="D711" s="85">
        <v>239</v>
      </c>
      <c r="E711" s="87" t="s">
        <v>264</v>
      </c>
      <c r="F711" s="87">
        <v>665</v>
      </c>
      <c r="G711" s="87" t="s">
        <v>398</v>
      </c>
      <c r="H711" s="225">
        <v>7.6400000000000006</v>
      </c>
      <c r="I711" s="129"/>
      <c r="J711" s="161">
        <v>14719</v>
      </c>
      <c r="K711" s="161">
        <v>1807</v>
      </c>
      <c r="L711" s="161">
        <v>0</v>
      </c>
      <c r="M711" s="161">
        <v>1088</v>
      </c>
      <c r="N711" s="161">
        <v>17614</v>
      </c>
      <c r="O711" s="166"/>
      <c r="P711" s="226"/>
      <c r="Q711" s="226"/>
    </row>
    <row r="712" spans="1:17" ht="14.5">
      <c r="A712" s="162">
        <v>483</v>
      </c>
      <c r="B712" s="163">
        <v>483239740</v>
      </c>
      <c r="C712" s="87" t="s">
        <v>539</v>
      </c>
      <c r="D712" s="85">
        <v>239</v>
      </c>
      <c r="E712" s="87" t="s">
        <v>264</v>
      </c>
      <c r="F712" s="87">
        <v>740</v>
      </c>
      <c r="G712" s="87" t="s">
        <v>421</v>
      </c>
      <c r="H712" s="225">
        <v>5.91</v>
      </c>
      <c r="I712" s="129"/>
      <c r="J712" s="161">
        <v>11960</v>
      </c>
      <c r="K712" s="161">
        <v>6299</v>
      </c>
      <c r="L712" s="161">
        <v>0</v>
      </c>
      <c r="M712" s="161">
        <v>1088</v>
      </c>
      <c r="N712" s="161">
        <v>19347</v>
      </c>
      <c r="O712" s="166"/>
      <c r="P712" s="226"/>
      <c r="Q712" s="226"/>
    </row>
    <row r="713" spans="1:17" ht="14.5">
      <c r="A713" s="162">
        <v>483</v>
      </c>
      <c r="B713" s="163">
        <v>483239760</v>
      </c>
      <c r="C713" s="87" t="s">
        <v>539</v>
      </c>
      <c r="D713" s="85">
        <v>239</v>
      </c>
      <c r="E713" s="87" t="s">
        <v>264</v>
      </c>
      <c r="F713" s="87">
        <v>760</v>
      </c>
      <c r="G713" s="87" t="s">
        <v>426</v>
      </c>
      <c r="H713" s="225">
        <v>42.5</v>
      </c>
      <c r="I713" s="129"/>
      <c r="J713" s="161">
        <v>12251</v>
      </c>
      <c r="K713" s="161">
        <v>2610</v>
      </c>
      <c r="L713" s="161">
        <v>0</v>
      </c>
      <c r="M713" s="161">
        <v>1088</v>
      </c>
      <c r="N713" s="161">
        <v>15949</v>
      </c>
      <c r="O713" s="166"/>
      <c r="P713" s="226"/>
      <c r="Q713" s="226"/>
    </row>
    <row r="714" spans="1:17" ht="14.5">
      <c r="A714" s="162">
        <v>483</v>
      </c>
      <c r="B714" s="163">
        <v>483239780</v>
      </c>
      <c r="C714" s="87" t="s">
        <v>539</v>
      </c>
      <c r="D714" s="85">
        <v>239</v>
      </c>
      <c r="E714" s="87" t="s">
        <v>264</v>
      </c>
      <c r="F714" s="87">
        <v>780</v>
      </c>
      <c r="G714" s="87" t="s">
        <v>436</v>
      </c>
      <c r="H714" s="225">
        <v>0.5</v>
      </c>
      <c r="I714" s="129"/>
      <c r="J714" s="161">
        <v>12399.629317257408</v>
      </c>
      <c r="K714" s="161">
        <v>3070</v>
      </c>
      <c r="L714" s="161">
        <v>0</v>
      </c>
      <c r="M714" s="161">
        <v>1088</v>
      </c>
      <c r="N714" s="161">
        <v>16557.629317257408</v>
      </c>
      <c r="O714" s="166"/>
      <c r="P714" s="226"/>
      <c r="Q714" s="226"/>
    </row>
    <row r="715" spans="1:17" ht="14.5">
      <c r="A715" s="162">
        <v>484</v>
      </c>
      <c r="B715" s="163">
        <v>484035001</v>
      </c>
      <c r="C715" s="87" t="s">
        <v>540</v>
      </c>
      <c r="D715" s="85">
        <v>35</v>
      </c>
      <c r="E715" s="87" t="s">
        <v>60</v>
      </c>
      <c r="F715" s="87">
        <v>1</v>
      </c>
      <c r="G715" s="87" t="s">
        <v>26</v>
      </c>
      <c r="H715" s="225">
        <v>1</v>
      </c>
      <c r="I715" s="129"/>
      <c r="J715" s="161">
        <v>17894</v>
      </c>
      <c r="K715" s="161">
        <v>1794</v>
      </c>
      <c r="L715" s="161">
        <v>0</v>
      </c>
      <c r="M715" s="161">
        <v>1088</v>
      </c>
      <c r="N715" s="161">
        <v>20776</v>
      </c>
      <c r="O715" s="166"/>
      <c r="P715" s="226"/>
      <c r="Q715" s="226"/>
    </row>
    <row r="716" spans="1:17" ht="14.5">
      <c r="A716" s="162">
        <v>484</v>
      </c>
      <c r="B716" s="163">
        <v>484035018</v>
      </c>
      <c r="C716" s="87" t="s">
        <v>540</v>
      </c>
      <c r="D716" s="85">
        <v>35</v>
      </c>
      <c r="E716" s="87" t="s">
        <v>60</v>
      </c>
      <c r="F716" s="87">
        <v>18</v>
      </c>
      <c r="G716" s="87" t="s">
        <v>43</v>
      </c>
      <c r="H716" s="225">
        <v>3</v>
      </c>
      <c r="I716" s="129"/>
      <c r="J716" s="161">
        <v>14723.34220248668</v>
      </c>
      <c r="K716" s="161">
        <v>7128</v>
      </c>
      <c r="L716" s="161">
        <v>0</v>
      </c>
      <c r="M716" s="161">
        <v>1088</v>
      </c>
      <c r="N716" s="161">
        <v>22939.342202486681</v>
      </c>
      <c r="O716" s="166"/>
      <c r="P716" s="226"/>
      <c r="Q716" s="226"/>
    </row>
    <row r="717" spans="1:17" ht="14.5">
      <c r="A717" s="162">
        <v>484</v>
      </c>
      <c r="B717" s="163">
        <v>484035035</v>
      </c>
      <c r="C717" s="87" t="s">
        <v>540</v>
      </c>
      <c r="D717" s="85">
        <v>35</v>
      </c>
      <c r="E717" s="87" t="s">
        <v>60</v>
      </c>
      <c r="F717" s="87">
        <v>35</v>
      </c>
      <c r="G717" s="87" t="s">
        <v>60</v>
      </c>
      <c r="H717" s="225">
        <v>1224.2500000000002</v>
      </c>
      <c r="I717" s="129"/>
      <c r="J717" s="161">
        <v>17357</v>
      </c>
      <c r="K717" s="161">
        <v>7204</v>
      </c>
      <c r="L717" s="161">
        <v>0</v>
      </c>
      <c r="M717" s="161">
        <v>1088</v>
      </c>
      <c r="N717" s="161">
        <v>25649</v>
      </c>
      <c r="O717" s="166"/>
      <c r="P717" s="226"/>
      <c r="Q717" s="226"/>
    </row>
    <row r="718" spans="1:17" ht="14.5">
      <c r="A718" s="162">
        <v>484</v>
      </c>
      <c r="B718" s="163">
        <v>484035044</v>
      </c>
      <c r="C718" s="87" t="s">
        <v>540</v>
      </c>
      <c r="D718" s="85">
        <v>35</v>
      </c>
      <c r="E718" s="87" t="s">
        <v>60</v>
      </c>
      <c r="F718" s="87">
        <v>44</v>
      </c>
      <c r="G718" s="87" t="s">
        <v>69</v>
      </c>
      <c r="H718" s="225">
        <v>4.43</v>
      </c>
      <c r="I718" s="129"/>
      <c r="J718" s="161">
        <v>13651</v>
      </c>
      <c r="K718" s="161">
        <v>476</v>
      </c>
      <c r="L718" s="161">
        <v>0</v>
      </c>
      <c r="M718" s="161">
        <v>1088</v>
      </c>
      <c r="N718" s="161">
        <v>15215</v>
      </c>
      <c r="O718" s="166"/>
      <c r="P718" s="226"/>
      <c r="Q718" s="226"/>
    </row>
    <row r="719" spans="1:17" ht="14.5">
      <c r="A719" s="162">
        <v>484</v>
      </c>
      <c r="B719" s="163">
        <v>484035050</v>
      </c>
      <c r="C719" s="87" t="s">
        <v>540</v>
      </c>
      <c r="D719" s="85">
        <v>35</v>
      </c>
      <c r="E719" s="87" t="s">
        <v>60</v>
      </c>
      <c r="F719" s="87">
        <v>50</v>
      </c>
      <c r="G719" s="87" t="s">
        <v>75</v>
      </c>
      <c r="H719" s="225">
        <v>1</v>
      </c>
      <c r="I719" s="129"/>
      <c r="J719" s="161">
        <v>15073</v>
      </c>
      <c r="K719" s="161">
        <v>6875</v>
      </c>
      <c r="L719" s="161">
        <v>0</v>
      </c>
      <c r="M719" s="161">
        <v>1088</v>
      </c>
      <c r="N719" s="161">
        <v>23036</v>
      </c>
      <c r="O719" s="166"/>
      <c r="P719" s="226"/>
      <c r="Q719" s="226"/>
    </row>
    <row r="720" spans="1:17" ht="14.5">
      <c r="A720" s="162">
        <v>484</v>
      </c>
      <c r="B720" s="163">
        <v>484035093</v>
      </c>
      <c r="C720" s="87" t="s">
        <v>540</v>
      </c>
      <c r="D720" s="85">
        <v>35</v>
      </c>
      <c r="E720" s="87" t="s">
        <v>60</v>
      </c>
      <c r="F720" s="87">
        <v>93</v>
      </c>
      <c r="G720" s="87" t="s">
        <v>118</v>
      </c>
      <c r="H720" s="225">
        <v>1</v>
      </c>
      <c r="I720" s="129"/>
      <c r="J720" s="161">
        <v>19084</v>
      </c>
      <c r="K720" s="161">
        <v>246</v>
      </c>
      <c r="L720" s="161">
        <v>0</v>
      </c>
      <c r="M720" s="161">
        <v>1088</v>
      </c>
      <c r="N720" s="161">
        <v>20418</v>
      </c>
      <c r="O720" s="166"/>
      <c r="P720" s="226"/>
      <c r="Q720" s="226"/>
    </row>
    <row r="721" spans="1:17" ht="14.5">
      <c r="A721" s="162">
        <v>484</v>
      </c>
      <c r="B721" s="163">
        <v>484035133</v>
      </c>
      <c r="C721" s="87" t="s">
        <v>540</v>
      </c>
      <c r="D721" s="85">
        <v>35</v>
      </c>
      <c r="E721" s="87" t="s">
        <v>60</v>
      </c>
      <c r="F721" s="87">
        <v>133</v>
      </c>
      <c r="G721" s="87" t="s">
        <v>158</v>
      </c>
      <c r="H721" s="225">
        <v>1</v>
      </c>
      <c r="I721" s="129"/>
      <c r="J721" s="161">
        <v>13964.691946487292</v>
      </c>
      <c r="K721" s="161">
        <v>1864</v>
      </c>
      <c r="L721" s="161">
        <v>0</v>
      </c>
      <c r="M721" s="161">
        <v>1088</v>
      </c>
      <c r="N721" s="161">
        <v>16916.691946487292</v>
      </c>
      <c r="O721" s="166"/>
      <c r="P721" s="226"/>
      <c r="Q721" s="226"/>
    </row>
    <row r="722" spans="1:17" ht="14.5">
      <c r="A722" s="162">
        <v>484</v>
      </c>
      <c r="B722" s="163">
        <v>484035163</v>
      </c>
      <c r="C722" s="87" t="s">
        <v>540</v>
      </c>
      <c r="D722" s="85">
        <v>35</v>
      </c>
      <c r="E722" s="87" t="s">
        <v>60</v>
      </c>
      <c r="F722" s="87">
        <v>163</v>
      </c>
      <c r="G722" s="87" t="s">
        <v>188</v>
      </c>
      <c r="H722" s="225">
        <v>1</v>
      </c>
      <c r="I722" s="129"/>
      <c r="J722" s="161">
        <v>15762</v>
      </c>
      <c r="K722" s="161">
        <v>104</v>
      </c>
      <c r="L722" s="161">
        <v>0</v>
      </c>
      <c r="M722" s="161">
        <v>1088</v>
      </c>
      <c r="N722" s="161">
        <v>16954</v>
      </c>
      <c r="O722" s="166"/>
      <c r="P722" s="226"/>
      <c r="Q722" s="226"/>
    </row>
    <row r="723" spans="1:17" ht="14.5">
      <c r="A723" s="162">
        <v>484</v>
      </c>
      <c r="B723" s="163">
        <v>484035176</v>
      </c>
      <c r="C723" s="87" t="s">
        <v>540</v>
      </c>
      <c r="D723" s="85">
        <v>35</v>
      </c>
      <c r="E723" s="87" t="s">
        <v>60</v>
      </c>
      <c r="F723" s="87">
        <v>176</v>
      </c>
      <c r="G723" s="87" t="s">
        <v>201</v>
      </c>
      <c r="H723" s="225">
        <v>0.13</v>
      </c>
      <c r="I723" s="129"/>
      <c r="J723" s="161">
        <v>14579.208574859711</v>
      </c>
      <c r="K723" s="161">
        <v>4958</v>
      </c>
      <c r="L723" s="161">
        <v>0</v>
      </c>
      <c r="M723" s="161">
        <v>1088</v>
      </c>
      <c r="N723" s="161">
        <v>20625.208574859709</v>
      </c>
      <c r="O723" s="166"/>
      <c r="P723" s="226"/>
      <c r="Q723" s="226"/>
    </row>
    <row r="724" spans="1:17" ht="14.5">
      <c r="A724" s="162">
        <v>484</v>
      </c>
      <c r="B724" s="163">
        <v>484035189</v>
      </c>
      <c r="C724" s="87" t="s">
        <v>540</v>
      </c>
      <c r="D724" s="85">
        <v>35</v>
      </c>
      <c r="E724" s="87" t="s">
        <v>60</v>
      </c>
      <c r="F724" s="87">
        <v>189</v>
      </c>
      <c r="G724" s="87" t="s">
        <v>214</v>
      </c>
      <c r="H724" s="225">
        <v>0.14000000000000001</v>
      </c>
      <c r="I724" s="129"/>
      <c r="J724" s="161">
        <v>11876.535469617698</v>
      </c>
      <c r="K724" s="161">
        <v>4100</v>
      </c>
      <c r="L724" s="161">
        <v>0</v>
      </c>
      <c r="M724" s="161">
        <v>1088</v>
      </c>
      <c r="N724" s="161">
        <v>17064.535469617698</v>
      </c>
      <c r="O724" s="166"/>
      <c r="P724" s="226"/>
      <c r="Q724" s="226"/>
    </row>
    <row r="725" spans="1:17" ht="14.5">
      <c r="A725" s="162">
        <v>484</v>
      </c>
      <c r="B725" s="163">
        <v>484035207</v>
      </c>
      <c r="C725" s="87" t="s">
        <v>540</v>
      </c>
      <c r="D725" s="85">
        <v>35</v>
      </c>
      <c r="E725" s="87" t="s">
        <v>60</v>
      </c>
      <c r="F725" s="87">
        <v>207</v>
      </c>
      <c r="G725" s="87" t="s">
        <v>232</v>
      </c>
      <c r="H725" s="225">
        <v>1</v>
      </c>
      <c r="I725" s="129"/>
      <c r="J725" s="161">
        <v>16962</v>
      </c>
      <c r="K725" s="161">
        <v>12731</v>
      </c>
      <c r="L725" s="161">
        <v>0</v>
      </c>
      <c r="M725" s="161">
        <v>1088</v>
      </c>
      <c r="N725" s="161">
        <v>30781</v>
      </c>
      <c r="O725" s="166"/>
      <c r="P725" s="226"/>
      <c r="Q725" s="226"/>
    </row>
    <row r="726" spans="1:17" ht="14.5">
      <c r="A726" s="162">
        <v>484</v>
      </c>
      <c r="B726" s="163">
        <v>484035220</v>
      </c>
      <c r="C726" s="87" t="s">
        <v>540</v>
      </c>
      <c r="D726" s="85">
        <v>35</v>
      </c>
      <c r="E726" s="87" t="s">
        <v>60</v>
      </c>
      <c r="F726" s="87">
        <v>220</v>
      </c>
      <c r="G726" s="87" t="s">
        <v>245</v>
      </c>
      <c r="H726" s="225">
        <v>1</v>
      </c>
      <c r="I726" s="129"/>
      <c r="J726" s="161">
        <v>13824.907319639307</v>
      </c>
      <c r="K726" s="161">
        <v>5224</v>
      </c>
      <c r="L726" s="161">
        <v>0</v>
      </c>
      <c r="M726" s="161">
        <v>1088</v>
      </c>
      <c r="N726" s="161">
        <v>20136.907319639307</v>
      </c>
      <c r="O726" s="166"/>
      <c r="P726" s="226"/>
      <c r="Q726" s="226"/>
    </row>
    <row r="727" spans="1:17" ht="14.5">
      <c r="A727" s="162">
        <v>484</v>
      </c>
      <c r="B727" s="163">
        <v>484035243</v>
      </c>
      <c r="C727" s="87" t="s">
        <v>540</v>
      </c>
      <c r="D727" s="85">
        <v>35</v>
      </c>
      <c r="E727" s="87" t="s">
        <v>60</v>
      </c>
      <c r="F727" s="87">
        <v>243</v>
      </c>
      <c r="G727" s="87" t="s">
        <v>268</v>
      </c>
      <c r="H727" s="225">
        <v>5</v>
      </c>
      <c r="I727" s="129"/>
      <c r="J727" s="161">
        <v>15450</v>
      </c>
      <c r="K727" s="161">
        <v>2202</v>
      </c>
      <c r="L727" s="161">
        <v>0</v>
      </c>
      <c r="M727" s="161">
        <v>1088</v>
      </c>
      <c r="N727" s="161">
        <v>18740</v>
      </c>
      <c r="O727" s="166"/>
      <c r="P727" s="226"/>
      <c r="Q727" s="226"/>
    </row>
    <row r="728" spans="1:17" ht="14.5">
      <c r="A728" s="162">
        <v>484</v>
      </c>
      <c r="B728" s="163">
        <v>484035244</v>
      </c>
      <c r="C728" s="87" t="s">
        <v>540</v>
      </c>
      <c r="D728" s="85">
        <v>35</v>
      </c>
      <c r="E728" s="87" t="s">
        <v>60</v>
      </c>
      <c r="F728" s="87">
        <v>244</v>
      </c>
      <c r="G728" s="87" t="s">
        <v>269</v>
      </c>
      <c r="H728" s="225">
        <v>9.02</v>
      </c>
      <c r="I728" s="129"/>
      <c r="J728" s="161">
        <v>16656</v>
      </c>
      <c r="K728" s="161">
        <v>4741</v>
      </c>
      <c r="L728" s="161">
        <v>0</v>
      </c>
      <c r="M728" s="161">
        <v>1088</v>
      </c>
      <c r="N728" s="161">
        <v>22485</v>
      </c>
      <c r="O728" s="166"/>
      <c r="P728" s="226"/>
      <c r="Q728" s="226"/>
    </row>
    <row r="729" spans="1:17" ht="14.5">
      <c r="A729" s="162">
        <v>484</v>
      </c>
      <c r="B729" s="163">
        <v>484035248</v>
      </c>
      <c r="C729" s="87" t="s">
        <v>540</v>
      </c>
      <c r="D729" s="85">
        <v>35</v>
      </c>
      <c r="E729" s="87" t="s">
        <v>60</v>
      </c>
      <c r="F729" s="87">
        <v>248</v>
      </c>
      <c r="G729" s="87" t="s">
        <v>273</v>
      </c>
      <c r="H729" s="225">
        <v>2.14</v>
      </c>
      <c r="I729" s="129"/>
      <c r="J729" s="161">
        <v>19084</v>
      </c>
      <c r="K729" s="161">
        <v>1258</v>
      </c>
      <c r="L729" s="161">
        <v>0</v>
      </c>
      <c r="M729" s="161">
        <v>1088</v>
      </c>
      <c r="N729" s="161">
        <v>21430</v>
      </c>
      <c r="O729" s="166"/>
      <c r="P729" s="226"/>
      <c r="Q729" s="226"/>
    </row>
    <row r="730" spans="1:17" ht="14.5">
      <c r="A730" s="162">
        <v>484</v>
      </c>
      <c r="B730" s="163">
        <v>484035258</v>
      </c>
      <c r="C730" s="87" t="s">
        <v>540</v>
      </c>
      <c r="D730" s="85">
        <v>35</v>
      </c>
      <c r="E730" s="87" t="s">
        <v>60</v>
      </c>
      <c r="F730" s="87">
        <v>258</v>
      </c>
      <c r="G730" s="87" t="s">
        <v>283</v>
      </c>
      <c r="H730" s="225">
        <v>1</v>
      </c>
      <c r="I730" s="129"/>
      <c r="J730" s="161">
        <v>15157.483749697996</v>
      </c>
      <c r="K730" s="161">
        <v>5068</v>
      </c>
      <c r="L730" s="161">
        <v>0</v>
      </c>
      <c r="M730" s="161">
        <v>1088</v>
      </c>
      <c r="N730" s="161">
        <v>21313.483749697996</v>
      </c>
      <c r="O730" s="166"/>
      <c r="P730" s="226"/>
      <c r="Q730" s="226"/>
    </row>
    <row r="731" spans="1:17" ht="14.5">
      <c r="A731" s="162">
        <v>484</v>
      </c>
      <c r="B731" s="163">
        <v>484035262</v>
      </c>
      <c r="C731" s="87" t="s">
        <v>540</v>
      </c>
      <c r="D731" s="85">
        <v>35</v>
      </c>
      <c r="E731" s="87" t="s">
        <v>60</v>
      </c>
      <c r="F731" s="87">
        <v>262</v>
      </c>
      <c r="G731" s="87" t="s">
        <v>287</v>
      </c>
      <c r="H731" s="225">
        <v>0.97</v>
      </c>
      <c r="I731" s="129"/>
      <c r="J731" s="161">
        <v>13688.277095481049</v>
      </c>
      <c r="K731" s="161">
        <v>2730</v>
      </c>
      <c r="L731" s="161">
        <v>0</v>
      </c>
      <c r="M731" s="161">
        <v>1088</v>
      </c>
      <c r="N731" s="161">
        <v>17506.277095481048</v>
      </c>
      <c r="O731" s="166"/>
      <c r="P731" s="226"/>
      <c r="Q731" s="226"/>
    </row>
    <row r="732" spans="1:17" ht="14.5">
      <c r="A732" s="162">
        <v>484</v>
      </c>
      <c r="B732" s="163">
        <v>484035285</v>
      </c>
      <c r="C732" s="87" t="s">
        <v>540</v>
      </c>
      <c r="D732" s="85">
        <v>35</v>
      </c>
      <c r="E732" s="87" t="s">
        <v>60</v>
      </c>
      <c r="F732" s="87">
        <v>285</v>
      </c>
      <c r="G732" s="87" t="s">
        <v>310</v>
      </c>
      <c r="H732" s="225">
        <v>2</v>
      </c>
      <c r="I732" s="129"/>
      <c r="J732" s="161">
        <v>15862</v>
      </c>
      <c r="K732" s="161">
        <v>3822</v>
      </c>
      <c r="L732" s="161">
        <v>0</v>
      </c>
      <c r="M732" s="161">
        <v>1088</v>
      </c>
      <c r="N732" s="161">
        <v>20772</v>
      </c>
      <c r="O732" s="166"/>
      <c r="P732" s="226"/>
      <c r="Q732" s="226"/>
    </row>
    <row r="733" spans="1:17" ht="14.5">
      <c r="A733" s="162">
        <v>484</v>
      </c>
      <c r="B733" s="163">
        <v>484035314</v>
      </c>
      <c r="C733" s="87" t="s">
        <v>540</v>
      </c>
      <c r="D733" s="85">
        <v>35</v>
      </c>
      <c r="E733" s="87" t="s">
        <v>60</v>
      </c>
      <c r="F733" s="87">
        <v>314</v>
      </c>
      <c r="G733" s="87" t="s">
        <v>339</v>
      </c>
      <c r="H733" s="225">
        <v>2</v>
      </c>
      <c r="I733" s="129"/>
      <c r="J733" s="161">
        <v>16986</v>
      </c>
      <c r="K733" s="161">
        <v>12817</v>
      </c>
      <c r="L733" s="161">
        <v>0</v>
      </c>
      <c r="M733" s="161">
        <v>1088</v>
      </c>
      <c r="N733" s="161">
        <v>30891</v>
      </c>
      <c r="O733" s="166"/>
      <c r="P733" s="226"/>
      <c r="Q733" s="226"/>
    </row>
    <row r="734" spans="1:17" ht="14.5">
      <c r="A734" s="162">
        <v>484</v>
      </c>
      <c r="B734" s="163">
        <v>484035336</v>
      </c>
      <c r="C734" s="87" t="s">
        <v>540</v>
      </c>
      <c r="D734" s="85">
        <v>35</v>
      </c>
      <c r="E734" s="87" t="s">
        <v>60</v>
      </c>
      <c r="F734" s="87">
        <v>336</v>
      </c>
      <c r="G734" s="87" t="s">
        <v>361</v>
      </c>
      <c r="H734" s="225">
        <v>1</v>
      </c>
      <c r="I734" s="129"/>
      <c r="J734" s="161">
        <v>13302</v>
      </c>
      <c r="K734" s="161">
        <v>1781</v>
      </c>
      <c r="L734" s="161">
        <v>0</v>
      </c>
      <c r="M734" s="161">
        <v>1088</v>
      </c>
      <c r="N734" s="161">
        <v>16171</v>
      </c>
      <c r="O734" s="166"/>
      <c r="P734" s="226"/>
      <c r="Q734" s="226"/>
    </row>
    <row r="735" spans="1:17" ht="14.5">
      <c r="A735" s="162">
        <v>485</v>
      </c>
      <c r="B735" s="163">
        <v>485258030</v>
      </c>
      <c r="C735" s="87" t="s">
        <v>541</v>
      </c>
      <c r="D735" s="85">
        <v>258</v>
      </c>
      <c r="E735" s="87" t="s">
        <v>283</v>
      </c>
      <c r="F735" s="87">
        <v>30</v>
      </c>
      <c r="G735" s="87" t="s">
        <v>55</v>
      </c>
      <c r="H735" s="225">
        <v>0.86</v>
      </c>
      <c r="I735" s="129"/>
      <c r="J735" s="161">
        <v>12755.293434167574</v>
      </c>
      <c r="K735" s="161">
        <v>2828</v>
      </c>
      <c r="L735" s="161">
        <v>0</v>
      </c>
      <c r="M735" s="161">
        <v>1088</v>
      </c>
      <c r="N735" s="161">
        <v>16671.293434167572</v>
      </c>
      <c r="O735" s="166"/>
      <c r="P735" s="226"/>
      <c r="Q735" s="226"/>
    </row>
    <row r="736" spans="1:17" ht="14.5">
      <c r="A736" s="162">
        <v>485</v>
      </c>
      <c r="B736" s="163">
        <v>485258071</v>
      </c>
      <c r="C736" s="87" t="s">
        <v>541</v>
      </c>
      <c r="D736" s="85">
        <v>258</v>
      </c>
      <c r="E736" s="87" t="s">
        <v>283</v>
      </c>
      <c r="F736" s="87">
        <v>71</v>
      </c>
      <c r="G736" s="87" t="s">
        <v>96</v>
      </c>
      <c r="H736" s="225">
        <v>2</v>
      </c>
      <c r="I736" s="129"/>
      <c r="J736" s="161">
        <v>11611</v>
      </c>
      <c r="K736" s="161">
        <v>5063</v>
      </c>
      <c r="L736" s="161">
        <v>0</v>
      </c>
      <c r="M736" s="161">
        <v>1088</v>
      </c>
      <c r="N736" s="161">
        <v>17762</v>
      </c>
      <c r="O736" s="166"/>
      <c r="P736" s="226"/>
      <c r="Q736" s="226"/>
    </row>
    <row r="737" spans="1:17" ht="14.5">
      <c r="A737" s="162">
        <v>485</v>
      </c>
      <c r="B737" s="163">
        <v>485258079</v>
      </c>
      <c r="C737" s="87" t="s">
        <v>541</v>
      </c>
      <c r="D737" s="85">
        <v>258</v>
      </c>
      <c r="E737" s="87" t="s">
        <v>283</v>
      </c>
      <c r="F737" s="87">
        <v>79</v>
      </c>
      <c r="G737" s="87" t="s">
        <v>104</v>
      </c>
      <c r="H737" s="225">
        <v>2</v>
      </c>
      <c r="I737" s="129"/>
      <c r="J737" s="161">
        <v>12809.629255589431</v>
      </c>
      <c r="K737" s="161">
        <v>192</v>
      </c>
      <c r="L737" s="161">
        <v>0</v>
      </c>
      <c r="M737" s="161">
        <v>1088</v>
      </c>
      <c r="N737" s="161">
        <v>14089.629255589431</v>
      </c>
      <c r="O737" s="166"/>
      <c r="P737" s="226"/>
      <c r="Q737" s="226"/>
    </row>
    <row r="738" spans="1:17" ht="14.5">
      <c r="A738" s="162">
        <v>485</v>
      </c>
      <c r="B738" s="163">
        <v>485258107</v>
      </c>
      <c r="C738" s="87" t="s">
        <v>541</v>
      </c>
      <c r="D738" s="85">
        <v>258</v>
      </c>
      <c r="E738" s="87" t="s">
        <v>283</v>
      </c>
      <c r="F738" s="87">
        <v>107</v>
      </c>
      <c r="G738" s="87" t="s">
        <v>132</v>
      </c>
      <c r="H738" s="225">
        <v>1</v>
      </c>
      <c r="I738" s="129"/>
      <c r="J738" s="161">
        <v>10683</v>
      </c>
      <c r="K738" s="161">
        <v>3198</v>
      </c>
      <c r="L738" s="161">
        <v>0</v>
      </c>
      <c r="M738" s="161">
        <v>1088</v>
      </c>
      <c r="N738" s="161">
        <v>14969</v>
      </c>
      <c r="O738" s="166"/>
      <c r="P738" s="226"/>
      <c r="Q738" s="226"/>
    </row>
    <row r="739" spans="1:17" ht="14.5">
      <c r="A739" s="162">
        <v>485</v>
      </c>
      <c r="B739" s="163">
        <v>485258128</v>
      </c>
      <c r="C739" s="87" t="s">
        <v>541</v>
      </c>
      <c r="D739" s="85">
        <v>258</v>
      </c>
      <c r="E739" s="87" t="s">
        <v>283</v>
      </c>
      <c r="F739" s="87">
        <v>128</v>
      </c>
      <c r="G739" s="87" t="s">
        <v>153</v>
      </c>
      <c r="H739" s="225">
        <v>2</v>
      </c>
      <c r="I739" s="129"/>
      <c r="J739" s="161">
        <v>15597</v>
      </c>
      <c r="K739" s="161">
        <v>1620</v>
      </c>
      <c r="L739" s="161">
        <v>0</v>
      </c>
      <c r="M739" s="161">
        <v>1088</v>
      </c>
      <c r="N739" s="161">
        <v>18305</v>
      </c>
      <c r="O739" s="166"/>
      <c r="P739" s="226"/>
      <c r="Q739" s="226"/>
    </row>
    <row r="740" spans="1:17" ht="14.5">
      <c r="A740" s="162">
        <v>485</v>
      </c>
      <c r="B740" s="163">
        <v>485258163</v>
      </c>
      <c r="C740" s="87" t="s">
        <v>541</v>
      </c>
      <c r="D740" s="85">
        <v>258</v>
      </c>
      <c r="E740" s="87" t="s">
        <v>283</v>
      </c>
      <c r="F740" s="87">
        <v>163</v>
      </c>
      <c r="G740" s="87" t="s">
        <v>188</v>
      </c>
      <c r="H740" s="225">
        <v>12.25</v>
      </c>
      <c r="I740" s="129"/>
      <c r="J740" s="161">
        <v>14812</v>
      </c>
      <c r="K740" s="161">
        <v>98</v>
      </c>
      <c r="L740" s="161">
        <v>0</v>
      </c>
      <c r="M740" s="161">
        <v>1088</v>
      </c>
      <c r="N740" s="161">
        <v>15998</v>
      </c>
      <c r="O740" s="166"/>
      <c r="P740" s="226"/>
      <c r="Q740" s="226"/>
    </row>
    <row r="741" spans="1:17" ht="14.5">
      <c r="A741" s="162">
        <v>485</v>
      </c>
      <c r="B741" s="163">
        <v>485258229</v>
      </c>
      <c r="C741" s="87" t="s">
        <v>541</v>
      </c>
      <c r="D741" s="85">
        <v>258</v>
      </c>
      <c r="E741" s="87" t="s">
        <v>283</v>
      </c>
      <c r="F741" s="87">
        <v>229</v>
      </c>
      <c r="G741" s="87" t="s">
        <v>254</v>
      </c>
      <c r="H741" s="225">
        <v>14.27</v>
      </c>
      <c r="I741" s="129"/>
      <c r="J741" s="161">
        <v>15205</v>
      </c>
      <c r="K741" s="161">
        <v>1145</v>
      </c>
      <c r="L741" s="161">
        <v>0</v>
      </c>
      <c r="M741" s="161">
        <v>1088</v>
      </c>
      <c r="N741" s="161">
        <v>17438</v>
      </c>
      <c r="O741" s="166"/>
      <c r="P741" s="226"/>
      <c r="Q741" s="226"/>
    </row>
    <row r="742" spans="1:17" ht="14.5">
      <c r="A742" s="162">
        <v>485</v>
      </c>
      <c r="B742" s="163">
        <v>485258258</v>
      </c>
      <c r="C742" s="87" t="s">
        <v>541</v>
      </c>
      <c r="D742" s="85">
        <v>258</v>
      </c>
      <c r="E742" s="87" t="s">
        <v>283</v>
      </c>
      <c r="F742" s="87">
        <v>258</v>
      </c>
      <c r="G742" s="87" t="s">
        <v>283</v>
      </c>
      <c r="H742" s="225">
        <v>444.86</v>
      </c>
      <c r="I742" s="129"/>
      <c r="J742" s="161">
        <v>13966</v>
      </c>
      <c r="K742" s="161">
        <v>4670</v>
      </c>
      <c r="L742" s="161">
        <v>0</v>
      </c>
      <c r="M742" s="161">
        <v>1088</v>
      </c>
      <c r="N742" s="161">
        <v>19724</v>
      </c>
      <c r="O742" s="166"/>
      <c r="P742" s="226"/>
      <c r="Q742" s="226"/>
    </row>
    <row r="743" spans="1:17" ht="14.5">
      <c r="A743" s="162">
        <v>485</v>
      </c>
      <c r="B743" s="163">
        <v>485258291</v>
      </c>
      <c r="C743" s="87" t="s">
        <v>541</v>
      </c>
      <c r="D743" s="85">
        <v>258</v>
      </c>
      <c r="E743" s="87" t="s">
        <v>283</v>
      </c>
      <c r="F743" s="87">
        <v>291</v>
      </c>
      <c r="G743" s="87" t="s">
        <v>316</v>
      </c>
      <c r="H743" s="225">
        <v>7</v>
      </c>
      <c r="I743" s="129"/>
      <c r="J743" s="161">
        <v>15196</v>
      </c>
      <c r="K743" s="161">
        <v>5976</v>
      </c>
      <c r="L743" s="161">
        <v>0</v>
      </c>
      <c r="M743" s="161">
        <v>1088</v>
      </c>
      <c r="N743" s="161">
        <v>22260</v>
      </c>
      <c r="O743" s="166"/>
      <c r="P743" s="226"/>
      <c r="Q743" s="226"/>
    </row>
    <row r="744" spans="1:17" ht="14.5">
      <c r="A744" s="162">
        <v>485</v>
      </c>
      <c r="B744" s="163">
        <v>485258295</v>
      </c>
      <c r="C744" s="87" t="s">
        <v>541</v>
      </c>
      <c r="D744" s="85">
        <v>258</v>
      </c>
      <c r="E744" s="87" t="s">
        <v>283</v>
      </c>
      <c r="F744" s="87">
        <v>295</v>
      </c>
      <c r="G744" s="87" t="s">
        <v>320</v>
      </c>
      <c r="H744" s="225">
        <v>1</v>
      </c>
      <c r="I744" s="129"/>
      <c r="J744" s="161">
        <v>15093</v>
      </c>
      <c r="K744" s="161">
        <v>8008</v>
      </c>
      <c r="L744" s="161">
        <v>0</v>
      </c>
      <c r="M744" s="161">
        <v>1088</v>
      </c>
      <c r="N744" s="161">
        <v>24189</v>
      </c>
      <c r="O744" s="166"/>
      <c r="P744" s="226"/>
      <c r="Q744" s="226"/>
    </row>
    <row r="745" spans="1:17" ht="14.5">
      <c r="A745" s="162">
        <v>486</v>
      </c>
      <c r="B745" s="163">
        <v>486348151</v>
      </c>
      <c r="C745" s="87" t="s">
        <v>565</v>
      </c>
      <c r="D745" s="85">
        <v>348</v>
      </c>
      <c r="E745" s="87" t="s">
        <v>373</v>
      </c>
      <c r="F745" s="87">
        <v>151</v>
      </c>
      <c r="G745" s="87" t="s">
        <v>176</v>
      </c>
      <c r="H745" s="225">
        <v>2.76</v>
      </c>
      <c r="I745" s="129"/>
      <c r="J745" s="161">
        <v>15171</v>
      </c>
      <c r="K745" s="161">
        <v>1196</v>
      </c>
      <c r="L745" s="161">
        <v>0</v>
      </c>
      <c r="M745" s="161">
        <v>1088</v>
      </c>
      <c r="N745" s="161">
        <v>17455</v>
      </c>
      <c r="O745" s="166"/>
      <c r="P745" s="226"/>
      <c r="Q745" s="226"/>
    </row>
    <row r="746" spans="1:17" ht="14.5">
      <c r="A746" s="162">
        <v>486</v>
      </c>
      <c r="B746" s="163">
        <v>486348153</v>
      </c>
      <c r="C746" s="87" t="s">
        <v>565</v>
      </c>
      <c r="D746" s="85">
        <v>348</v>
      </c>
      <c r="E746" s="87" t="s">
        <v>373</v>
      </c>
      <c r="F746" s="87">
        <v>153</v>
      </c>
      <c r="G746" s="87" t="s">
        <v>178</v>
      </c>
      <c r="H746" s="225">
        <v>1</v>
      </c>
      <c r="I746" s="129"/>
      <c r="J746" s="161">
        <v>10115</v>
      </c>
      <c r="K746" s="161">
        <v>0</v>
      </c>
      <c r="L746" s="161">
        <v>0</v>
      </c>
      <c r="M746" s="161">
        <v>1088</v>
      </c>
      <c r="N746" s="161">
        <v>11203</v>
      </c>
      <c r="O746" s="166"/>
      <c r="P746" s="226"/>
      <c r="Q746" s="226"/>
    </row>
    <row r="747" spans="1:17" ht="14.5">
      <c r="A747" s="162">
        <v>486</v>
      </c>
      <c r="B747" s="163">
        <v>486348186</v>
      </c>
      <c r="C747" s="87" t="s">
        <v>565</v>
      </c>
      <c r="D747" s="85">
        <v>348</v>
      </c>
      <c r="E747" s="87" t="s">
        <v>373</v>
      </c>
      <c r="F747" s="87">
        <v>186</v>
      </c>
      <c r="G747" s="87" t="s">
        <v>211</v>
      </c>
      <c r="H747" s="225">
        <v>1.46</v>
      </c>
      <c r="I747" s="129"/>
      <c r="J747" s="161">
        <v>16023</v>
      </c>
      <c r="K747" s="161">
        <v>5777</v>
      </c>
      <c r="L747" s="161">
        <v>0</v>
      </c>
      <c r="M747" s="161">
        <v>1088</v>
      </c>
      <c r="N747" s="161">
        <v>22888</v>
      </c>
      <c r="O747" s="166"/>
      <c r="P747" s="226"/>
      <c r="Q747" s="226"/>
    </row>
    <row r="748" spans="1:17" ht="14.5">
      <c r="A748" s="162">
        <v>486</v>
      </c>
      <c r="B748" s="163">
        <v>486348215</v>
      </c>
      <c r="C748" s="87" t="s">
        <v>565</v>
      </c>
      <c r="D748" s="85">
        <v>348</v>
      </c>
      <c r="E748" s="87" t="s">
        <v>373</v>
      </c>
      <c r="F748" s="87">
        <v>215</v>
      </c>
      <c r="G748" s="87" t="s">
        <v>240</v>
      </c>
      <c r="H748" s="225">
        <v>1</v>
      </c>
      <c r="I748" s="129"/>
      <c r="J748" s="161">
        <v>18511</v>
      </c>
      <c r="K748" s="161">
        <v>1390</v>
      </c>
      <c r="L748" s="161">
        <v>0</v>
      </c>
      <c r="M748" s="161">
        <v>1088</v>
      </c>
      <c r="N748" s="161">
        <v>20989</v>
      </c>
      <c r="O748" s="166"/>
      <c r="P748" s="226"/>
      <c r="Q748" s="226"/>
    </row>
    <row r="749" spans="1:17" ht="14.5">
      <c r="A749" s="162">
        <v>486</v>
      </c>
      <c r="B749" s="163">
        <v>486348226</v>
      </c>
      <c r="C749" s="87" t="s">
        <v>565</v>
      </c>
      <c r="D749" s="85">
        <v>348</v>
      </c>
      <c r="E749" s="87" t="s">
        <v>373</v>
      </c>
      <c r="F749" s="87">
        <v>226</v>
      </c>
      <c r="G749" s="87" t="s">
        <v>251</v>
      </c>
      <c r="H749" s="225">
        <v>0.03</v>
      </c>
      <c r="I749" s="129"/>
      <c r="J749" s="161">
        <v>15575</v>
      </c>
      <c r="K749" s="161">
        <v>1444</v>
      </c>
      <c r="L749" s="161">
        <v>0</v>
      </c>
      <c r="M749" s="161">
        <v>1088</v>
      </c>
      <c r="N749" s="161">
        <v>18107</v>
      </c>
      <c r="O749" s="166"/>
      <c r="P749" s="226"/>
      <c r="Q749" s="226"/>
    </row>
    <row r="750" spans="1:17" ht="14.5">
      <c r="A750" s="162">
        <v>486</v>
      </c>
      <c r="B750" s="163">
        <v>486348271</v>
      </c>
      <c r="C750" s="87" t="s">
        <v>565</v>
      </c>
      <c r="D750" s="85">
        <v>348</v>
      </c>
      <c r="E750" s="87" t="s">
        <v>373</v>
      </c>
      <c r="F750" s="87">
        <v>271</v>
      </c>
      <c r="G750" s="87" t="s">
        <v>296</v>
      </c>
      <c r="H750" s="225">
        <v>1</v>
      </c>
      <c r="I750" s="129"/>
      <c r="J750" s="161">
        <v>14416</v>
      </c>
      <c r="K750" s="161">
        <v>4142</v>
      </c>
      <c r="L750" s="161">
        <v>0</v>
      </c>
      <c r="M750" s="161">
        <v>1088</v>
      </c>
      <c r="N750" s="161">
        <v>19646</v>
      </c>
      <c r="O750" s="166"/>
      <c r="P750" s="226"/>
      <c r="Q750" s="226"/>
    </row>
    <row r="751" spans="1:17" ht="14.5">
      <c r="A751" s="162">
        <v>486</v>
      </c>
      <c r="B751" s="163">
        <v>486348277</v>
      </c>
      <c r="C751" s="87" t="s">
        <v>565</v>
      </c>
      <c r="D751" s="85">
        <v>348</v>
      </c>
      <c r="E751" s="87" t="s">
        <v>373</v>
      </c>
      <c r="F751" s="87">
        <v>277</v>
      </c>
      <c r="G751" s="87" t="s">
        <v>302</v>
      </c>
      <c r="H751" s="225">
        <v>6</v>
      </c>
      <c r="I751" s="129"/>
      <c r="J751" s="161">
        <v>17446</v>
      </c>
      <c r="K751" s="161">
        <v>59</v>
      </c>
      <c r="L751" s="161">
        <v>0</v>
      </c>
      <c r="M751" s="161">
        <v>1088</v>
      </c>
      <c r="N751" s="161">
        <v>18593</v>
      </c>
      <c r="O751" s="166"/>
      <c r="P751" s="226"/>
      <c r="Q751" s="226"/>
    </row>
    <row r="752" spans="1:17" ht="14.5">
      <c r="A752" s="162">
        <v>486</v>
      </c>
      <c r="B752" s="163">
        <v>486348316</v>
      </c>
      <c r="C752" s="87" t="s">
        <v>565</v>
      </c>
      <c r="D752" s="85">
        <v>348</v>
      </c>
      <c r="E752" s="87" t="s">
        <v>373</v>
      </c>
      <c r="F752" s="87">
        <v>316</v>
      </c>
      <c r="G752" s="87" t="s">
        <v>341</v>
      </c>
      <c r="H752" s="225">
        <v>4.05</v>
      </c>
      <c r="I752" s="129"/>
      <c r="J752" s="161">
        <v>16631</v>
      </c>
      <c r="K752" s="161">
        <v>1324</v>
      </c>
      <c r="L752" s="161">
        <v>0</v>
      </c>
      <c r="M752" s="161">
        <v>1088</v>
      </c>
      <c r="N752" s="161">
        <v>19043</v>
      </c>
      <c r="O752" s="166"/>
      <c r="P752" s="226"/>
      <c r="Q752" s="226"/>
    </row>
    <row r="753" spans="1:17" ht="14.5">
      <c r="A753" s="162">
        <v>486</v>
      </c>
      <c r="B753" s="163">
        <v>486348348</v>
      </c>
      <c r="C753" s="87" t="s">
        <v>565</v>
      </c>
      <c r="D753" s="85">
        <v>348</v>
      </c>
      <c r="E753" s="87" t="s">
        <v>373</v>
      </c>
      <c r="F753" s="87">
        <v>348</v>
      </c>
      <c r="G753" s="87" t="s">
        <v>373</v>
      </c>
      <c r="H753" s="225">
        <v>631.04999999999995</v>
      </c>
      <c r="I753" s="129"/>
      <c r="J753" s="161">
        <v>15898</v>
      </c>
      <c r="K753" s="161">
        <v>0</v>
      </c>
      <c r="L753" s="161">
        <v>1505.1653607969747</v>
      </c>
      <c r="M753" s="161">
        <v>1088</v>
      </c>
      <c r="N753" s="161">
        <v>18491.165360796975</v>
      </c>
      <c r="O753" s="166"/>
      <c r="P753" s="226"/>
      <c r="Q753" s="226"/>
    </row>
    <row r="754" spans="1:17" ht="14.5">
      <c r="A754" s="162">
        <v>486</v>
      </c>
      <c r="B754" s="163">
        <v>486348610</v>
      </c>
      <c r="C754" s="87" t="s">
        <v>565</v>
      </c>
      <c r="D754" s="85">
        <v>348</v>
      </c>
      <c r="E754" s="87" t="s">
        <v>373</v>
      </c>
      <c r="F754" s="87">
        <v>610</v>
      </c>
      <c r="G754" s="87" t="s">
        <v>382</v>
      </c>
      <c r="H754" s="225">
        <v>0.05</v>
      </c>
      <c r="I754" s="129"/>
      <c r="J754" s="161">
        <v>10064</v>
      </c>
      <c r="K754" s="161">
        <v>1570</v>
      </c>
      <c r="L754" s="161">
        <v>0</v>
      </c>
      <c r="M754" s="161">
        <v>1088</v>
      </c>
      <c r="N754" s="161">
        <v>12722</v>
      </c>
      <c r="O754" s="166"/>
      <c r="P754" s="226"/>
      <c r="Q754" s="226"/>
    </row>
    <row r="755" spans="1:17" ht="14.5">
      <c r="A755" s="162">
        <v>486</v>
      </c>
      <c r="B755" s="163">
        <v>486348658</v>
      </c>
      <c r="C755" s="87" t="s">
        <v>565</v>
      </c>
      <c r="D755" s="85">
        <v>348</v>
      </c>
      <c r="E755" s="87" t="s">
        <v>373</v>
      </c>
      <c r="F755" s="87">
        <v>658</v>
      </c>
      <c r="G755" s="87" t="s">
        <v>395</v>
      </c>
      <c r="H755" s="225">
        <v>3</v>
      </c>
      <c r="I755" s="129"/>
      <c r="J755" s="161">
        <v>15989</v>
      </c>
      <c r="K755" s="161">
        <v>2611</v>
      </c>
      <c r="L755" s="161">
        <v>0</v>
      </c>
      <c r="M755" s="161">
        <v>1088</v>
      </c>
      <c r="N755" s="161">
        <v>19688</v>
      </c>
      <c r="O755" s="166"/>
      <c r="P755" s="226"/>
      <c r="Q755" s="226"/>
    </row>
    <row r="756" spans="1:17" ht="14.5">
      <c r="A756" s="162">
        <v>486</v>
      </c>
      <c r="B756" s="163">
        <v>486348753</v>
      </c>
      <c r="C756" s="87" t="s">
        <v>565</v>
      </c>
      <c r="D756" s="85">
        <v>348</v>
      </c>
      <c r="E756" s="87" t="s">
        <v>373</v>
      </c>
      <c r="F756" s="87">
        <v>753</v>
      </c>
      <c r="G756" s="87" t="s">
        <v>424</v>
      </c>
      <c r="H756" s="225">
        <v>1</v>
      </c>
      <c r="I756" s="129"/>
      <c r="J756" s="161">
        <v>10115</v>
      </c>
      <c r="K756" s="161">
        <v>2812</v>
      </c>
      <c r="L756" s="161">
        <v>0</v>
      </c>
      <c r="M756" s="161">
        <v>1088</v>
      </c>
      <c r="N756" s="161">
        <v>14015</v>
      </c>
      <c r="O756" s="166"/>
      <c r="P756" s="226"/>
      <c r="Q756" s="226"/>
    </row>
    <row r="757" spans="1:17" ht="14.5">
      <c r="A757" s="162">
        <v>486</v>
      </c>
      <c r="B757" s="163">
        <v>486348767</v>
      </c>
      <c r="C757" s="87" t="s">
        <v>565</v>
      </c>
      <c r="D757" s="85">
        <v>348</v>
      </c>
      <c r="E757" s="87" t="s">
        <v>373</v>
      </c>
      <c r="F757" s="87">
        <v>767</v>
      </c>
      <c r="G757" s="87" t="s">
        <v>430</v>
      </c>
      <c r="H757" s="225">
        <v>8.48</v>
      </c>
      <c r="I757" s="129"/>
      <c r="J757" s="161">
        <v>14612</v>
      </c>
      <c r="K757" s="161">
        <v>1689</v>
      </c>
      <c r="L757" s="161">
        <v>0</v>
      </c>
      <c r="M757" s="161">
        <v>1088</v>
      </c>
      <c r="N757" s="161">
        <v>17389</v>
      </c>
      <c r="O757" s="166"/>
      <c r="P757" s="226"/>
      <c r="Q757" s="226"/>
    </row>
    <row r="758" spans="1:17" ht="14.5">
      <c r="A758" s="162">
        <v>486</v>
      </c>
      <c r="B758" s="163">
        <v>486348775</v>
      </c>
      <c r="C758" s="87" t="s">
        <v>565</v>
      </c>
      <c r="D758" s="85">
        <v>348</v>
      </c>
      <c r="E758" s="87" t="s">
        <v>373</v>
      </c>
      <c r="F758" s="87">
        <v>775</v>
      </c>
      <c r="G758" s="87" t="s">
        <v>434</v>
      </c>
      <c r="H758" s="225">
        <v>6.0999999999999988</v>
      </c>
      <c r="I758" s="129"/>
      <c r="J758" s="161">
        <v>16970</v>
      </c>
      <c r="K758" s="161">
        <v>3954</v>
      </c>
      <c r="L758" s="161">
        <v>0</v>
      </c>
      <c r="M758" s="161">
        <v>1088</v>
      </c>
      <c r="N758" s="161">
        <v>22012</v>
      </c>
      <c r="O758" s="166"/>
      <c r="P758" s="226"/>
      <c r="Q758" s="226"/>
    </row>
    <row r="759" spans="1:17" ht="14.5">
      <c r="A759" s="162">
        <v>487</v>
      </c>
      <c r="B759" s="163">
        <v>487049018</v>
      </c>
      <c r="C759" s="87" t="s">
        <v>542</v>
      </c>
      <c r="D759" s="85">
        <v>49</v>
      </c>
      <c r="E759" s="87" t="s">
        <v>74</v>
      </c>
      <c r="F759" s="87">
        <v>18</v>
      </c>
      <c r="G759" s="87" t="s">
        <v>43</v>
      </c>
      <c r="H759" s="225">
        <v>1</v>
      </c>
      <c r="I759" s="129"/>
      <c r="J759" s="161">
        <v>12704</v>
      </c>
      <c r="K759" s="161">
        <v>6150</v>
      </c>
      <c r="L759" s="161">
        <v>0</v>
      </c>
      <c r="M759" s="161">
        <v>1088</v>
      </c>
      <c r="N759" s="161">
        <v>19942</v>
      </c>
      <c r="O759" s="166"/>
      <c r="P759" s="226"/>
      <c r="Q759" s="226"/>
    </row>
    <row r="760" spans="1:17" ht="14.5">
      <c r="A760" s="162">
        <v>487</v>
      </c>
      <c r="B760" s="163">
        <v>487049026</v>
      </c>
      <c r="C760" s="87" t="s">
        <v>542</v>
      </c>
      <c r="D760" s="85">
        <v>49</v>
      </c>
      <c r="E760" s="87" t="s">
        <v>74</v>
      </c>
      <c r="F760" s="87">
        <v>26</v>
      </c>
      <c r="G760" s="87" t="s">
        <v>51</v>
      </c>
      <c r="H760" s="225">
        <v>1</v>
      </c>
      <c r="I760" s="129"/>
      <c r="J760" s="161">
        <v>11970.349152708473</v>
      </c>
      <c r="K760" s="161">
        <v>4263</v>
      </c>
      <c r="L760" s="161">
        <v>0</v>
      </c>
      <c r="M760" s="161">
        <v>1088</v>
      </c>
      <c r="N760" s="161">
        <v>17321.349152708473</v>
      </c>
      <c r="O760" s="166"/>
      <c r="P760" s="226"/>
      <c r="Q760" s="226"/>
    </row>
    <row r="761" spans="1:17" ht="14.5">
      <c r="A761" s="162">
        <v>487</v>
      </c>
      <c r="B761" s="163">
        <v>487049035</v>
      </c>
      <c r="C761" s="87" t="s">
        <v>542</v>
      </c>
      <c r="D761" s="85">
        <v>49</v>
      </c>
      <c r="E761" s="87" t="s">
        <v>74</v>
      </c>
      <c r="F761" s="87">
        <v>35</v>
      </c>
      <c r="G761" s="87" t="s">
        <v>60</v>
      </c>
      <c r="H761" s="225">
        <v>20.590000000000003</v>
      </c>
      <c r="I761" s="129"/>
      <c r="J761" s="161">
        <v>17443</v>
      </c>
      <c r="K761" s="161">
        <v>7240</v>
      </c>
      <c r="L761" s="161">
        <v>0</v>
      </c>
      <c r="M761" s="161">
        <v>1088</v>
      </c>
      <c r="N761" s="161">
        <v>25771</v>
      </c>
      <c r="O761" s="166"/>
      <c r="P761" s="226"/>
      <c r="Q761" s="226"/>
    </row>
    <row r="762" spans="1:17" ht="14.5">
      <c r="A762" s="162">
        <v>487</v>
      </c>
      <c r="B762" s="163">
        <v>487049040</v>
      </c>
      <c r="C762" s="87" t="s">
        <v>542</v>
      </c>
      <c r="D762" s="85">
        <v>49</v>
      </c>
      <c r="E762" s="87" t="s">
        <v>74</v>
      </c>
      <c r="F762" s="87">
        <v>40</v>
      </c>
      <c r="G762" s="87" t="s">
        <v>65</v>
      </c>
      <c r="H762" s="225">
        <v>1</v>
      </c>
      <c r="I762" s="129"/>
      <c r="J762" s="161">
        <v>12954.484033485678</v>
      </c>
      <c r="K762" s="161">
        <v>3094</v>
      </c>
      <c r="L762" s="161">
        <v>0</v>
      </c>
      <c r="M762" s="161">
        <v>1088</v>
      </c>
      <c r="N762" s="161">
        <v>17136.484033485678</v>
      </c>
      <c r="O762" s="166"/>
      <c r="P762" s="226"/>
      <c r="Q762" s="226"/>
    </row>
    <row r="763" spans="1:17" ht="14.5">
      <c r="A763" s="162">
        <v>487</v>
      </c>
      <c r="B763" s="163">
        <v>487049044</v>
      </c>
      <c r="C763" s="87" t="s">
        <v>542</v>
      </c>
      <c r="D763" s="85">
        <v>49</v>
      </c>
      <c r="E763" s="87" t="s">
        <v>74</v>
      </c>
      <c r="F763" s="87">
        <v>44</v>
      </c>
      <c r="G763" s="87" t="s">
        <v>69</v>
      </c>
      <c r="H763" s="225">
        <v>3</v>
      </c>
      <c r="I763" s="129"/>
      <c r="J763" s="161">
        <v>15030</v>
      </c>
      <c r="K763" s="161">
        <v>524</v>
      </c>
      <c r="L763" s="161">
        <v>0</v>
      </c>
      <c r="M763" s="161">
        <v>1088</v>
      </c>
      <c r="N763" s="161">
        <v>16642</v>
      </c>
      <c r="O763" s="166"/>
      <c r="P763" s="226"/>
      <c r="Q763" s="226"/>
    </row>
    <row r="764" spans="1:17" ht="14.5">
      <c r="A764" s="162">
        <v>487</v>
      </c>
      <c r="B764" s="163">
        <v>487049048</v>
      </c>
      <c r="C764" s="87" t="s">
        <v>542</v>
      </c>
      <c r="D764" s="85">
        <v>49</v>
      </c>
      <c r="E764" s="87" t="s">
        <v>74</v>
      </c>
      <c r="F764" s="87">
        <v>48</v>
      </c>
      <c r="G764" s="87" t="s">
        <v>73</v>
      </c>
      <c r="H764" s="225">
        <v>0.42</v>
      </c>
      <c r="I764" s="129"/>
      <c r="J764" s="161">
        <v>15397</v>
      </c>
      <c r="K764" s="161">
        <v>12460</v>
      </c>
      <c r="L764" s="161">
        <v>0</v>
      </c>
      <c r="M764" s="161">
        <v>1088</v>
      </c>
      <c r="N764" s="161">
        <v>28945</v>
      </c>
      <c r="O764" s="166"/>
      <c r="P764" s="226"/>
      <c r="Q764" s="226"/>
    </row>
    <row r="765" spans="1:17" ht="14.5">
      <c r="A765" s="162">
        <v>487</v>
      </c>
      <c r="B765" s="163">
        <v>487049049</v>
      </c>
      <c r="C765" s="87" t="s">
        <v>542</v>
      </c>
      <c r="D765" s="85">
        <v>49</v>
      </c>
      <c r="E765" s="87" t="s">
        <v>74</v>
      </c>
      <c r="F765" s="87">
        <v>49</v>
      </c>
      <c r="G765" s="87" t="s">
        <v>74</v>
      </c>
      <c r="H765" s="225">
        <v>53.22</v>
      </c>
      <c r="I765" s="129"/>
      <c r="J765" s="161">
        <v>17425</v>
      </c>
      <c r="K765" s="161">
        <v>22014</v>
      </c>
      <c r="L765" s="161">
        <v>0</v>
      </c>
      <c r="M765" s="161">
        <v>1088</v>
      </c>
      <c r="N765" s="161">
        <v>40527</v>
      </c>
      <c r="O765" s="166"/>
      <c r="P765" s="226"/>
      <c r="Q765" s="226"/>
    </row>
    <row r="766" spans="1:17" ht="14.5">
      <c r="A766" s="162">
        <v>487</v>
      </c>
      <c r="B766" s="163">
        <v>487049057</v>
      </c>
      <c r="C766" s="87" t="s">
        <v>542</v>
      </c>
      <c r="D766" s="85">
        <v>49</v>
      </c>
      <c r="E766" s="87" t="s">
        <v>74</v>
      </c>
      <c r="F766" s="87">
        <v>57</v>
      </c>
      <c r="G766" s="87" t="s">
        <v>82</v>
      </c>
      <c r="H766" s="225">
        <v>5</v>
      </c>
      <c r="I766" s="129"/>
      <c r="J766" s="161">
        <v>15251</v>
      </c>
      <c r="K766" s="161">
        <v>331</v>
      </c>
      <c r="L766" s="161">
        <v>0</v>
      </c>
      <c r="M766" s="161">
        <v>1088</v>
      </c>
      <c r="N766" s="161">
        <v>16670</v>
      </c>
      <c r="O766" s="166"/>
      <c r="P766" s="226"/>
      <c r="Q766" s="226"/>
    </row>
    <row r="767" spans="1:17" ht="14.5">
      <c r="A767" s="162">
        <v>487</v>
      </c>
      <c r="B767" s="163">
        <v>487049093</v>
      </c>
      <c r="C767" s="87" t="s">
        <v>542</v>
      </c>
      <c r="D767" s="85">
        <v>49</v>
      </c>
      <c r="E767" s="87" t="s">
        <v>74</v>
      </c>
      <c r="F767" s="87">
        <v>93</v>
      </c>
      <c r="G767" s="87" t="s">
        <v>118</v>
      </c>
      <c r="H767" s="225">
        <v>50.639999999999993</v>
      </c>
      <c r="I767" s="129"/>
      <c r="J767" s="161">
        <v>15423</v>
      </c>
      <c r="K767" s="161">
        <v>199</v>
      </c>
      <c r="L767" s="161">
        <v>0</v>
      </c>
      <c r="M767" s="161">
        <v>1088</v>
      </c>
      <c r="N767" s="161">
        <v>16710</v>
      </c>
      <c r="O767" s="166"/>
      <c r="P767" s="226"/>
      <c r="Q767" s="226"/>
    </row>
    <row r="768" spans="1:17" ht="14.5">
      <c r="A768" s="162">
        <v>487</v>
      </c>
      <c r="B768" s="163">
        <v>487049097</v>
      </c>
      <c r="C768" s="87" t="s">
        <v>542</v>
      </c>
      <c r="D768" s="85">
        <v>49</v>
      </c>
      <c r="E768" s="87" t="s">
        <v>74</v>
      </c>
      <c r="F768" s="87">
        <v>97</v>
      </c>
      <c r="G768" s="87" t="s">
        <v>122</v>
      </c>
      <c r="H768" s="225">
        <v>1</v>
      </c>
      <c r="I768" s="129"/>
      <c r="J768" s="161">
        <v>15701.485072463767</v>
      </c>
      <c r="K768" s="161">
        <v>0</v>
      </c>
      <c r="L768" s="161">
        <v>0</v>
      </c>
      <c r="M768" s="161">
        <v>1088</v>
      </c>
      <c r="N768" s="161">
        <v>16789.485072463765</v>
      </c>
      <c r="O768" s="166"/>
      <c r="P768" s="226"/>
      <c r="Q768" s="226"/>
    </row>
    <row r="769" spans="1:17" ht="14.5">
      <c r="A769" s="162">
        <v>487</v>
      </c>
      <c r="B769" s="163">
        <v>487049100</v>
      </c>
      <c r="C769" s="87" t="s">
        <v>542</v>
      </c>
      <c r="D769" s="85">
        <v>49</v>
      </c>
      <c r="E769" s="87" t="s">
        <v>74</v>
      </c>
      <c r="F769" s="87">
        <v>100</v>
      </c>
      <c r="G769" s="87" t="s">
        <v>125</v>
      </c>
      <c r="H769" s="225">
        <v>2</v>
      </c>
      <c r="I769" s="129"/>
      <c r="J769" s="161">
        <v>14901</v>
      </c>
      <c r="K769" s="161">
        <v>4924</v>
      </c>
      <c r="L769" s="161">
        <v>0</v>
      </c>
      <c r="M769" s="161">
        <v>1088</v>
      </c>
      <c r="N769" s="161">
        <v>20913</v>
      </c>
      <c r="O769" s="166"/>
      <c r="P769" s="226"/>
      <c r="Q769" s="226"/>
    </row>
    <row r="770" spans="1:17" ht="14.5">
      <c r="A770" s="162">
        <v>487</v>
      </c>
      <c r="B770" s="163">
        <v>487049128</v>
      </c>
      <c r="C770" s="87" t="s">
        <v>542</v>
      </c>
      <c r="D770" s="85">
        <v>49</v>
      </c>
      <c r="E770" s="87" t="s">
        <v>74</v>
      </c>
      <c r="F770" s="87">
        <v>128</v>
      </c>
      <c r="G770" s="87" t="s">
        <v>153</v>
      </c>
      <c r="H770" s="225">
        <v>1</v>
      </c>
      <c r="I770" s="129"/>
      <c r="J770" s="161">
        <v>14901</v>
      </c>
      <c r="K770" s="161">
        <v>1548</v>
      </c>
      <c r="L770" s="161">
        <v>0</v>
      </c>
      <c r="M770" s="161">
        <v>1088</v>
      </c>
      <c r="N770" s="161">
        <v>17537</v>
      </c>
      <c r="O770" s="166"/>
      <c r="P770" s="226"/>
      <c r="Q770" s="226"/>
    </row>
    <row r="771" spans="1:17" ht="14.5">
      <c r="A771" s="162">
        <v>487</v>
      </c>
      <c r="B771" s="163">
        <v>487049149</v>
      </c>
      <c r="C771" s="87" t="s">
        <v>542</v>
      </c>
      <c r="D771" s="85">
        <v>49</v>
      </c>
      <c r="E771" s="87" t="s">
        <v>74</v>
      </c>
      <c r="F771" s="87">
        <v>149</v>
      </c>
      <c r="G771" s="87" t="s">
        <v>174</v>
      </c>
      <c r="H771" s="225">
        <v>1</v>
      </c>
      <c r="I771" s="129"/>
      <c r="J771" s="161">
        <v>17386.039515521137</v>
      </c>
      <c r="K771" s="161">
        <v>130</v>
      </c>
      <c r="L771" s="161">
        <v>0</v>
      </c>
      <c r="M771" s="161">
        <v>1088</v>
      </c>
      <c r="N771" s="161">
        <v>18604.039515521137</v>
      </c>
      <c r="O771" s="166"/>
      <c r="P771" s="226"/>
      <c r="Q771" s="226"/>
    </row>
    <row r="772" spans="1:17" ht="14.5">
      <c r="A772" s="162">
        <v>487</v>
      </c>
      <c r="B772" s="163">
        <v>487049163</v>
      </c>
      <c r="C772" s="87" t="s">
        <v>542</v>
      </c>
      <c r="D772" s="85">
        <v>49</v>
      </c>
      <c r="E772" s="87" t="s">
        <v>74</v>
      </c>
      <c r="F772" s="87">
        <v>163</v>
      </c>
      <c r="G772" s="87" t="s">
        <v>188</v>
      </c>
      <c r="H772" s="225">
        <v>14</v>
      </c>
      <c r="I772" s="129"/>
      <c r="J772" s="161">
        <v>16483</v>
      </c>
      <c r="K772" s="161">
        <v>109</v>
      </c>
      <c r="L772" s="161">
        <v>0</v>
      </c>
      <c r="M772" s="161">
        <v>1088</v>
      </c>
      <c r="N772" s="161">
        <v>17680</v>
      </c>
      <c r="O772" s="166"/>
      <c r="P772" s="226"/>
      <c r="Q772" s="226"/>
    </row>
    <row r="773" spans="1:17" ht="14.5">
      <c r="A773" s="162">
        <v>487</v>
      </c>
      <c r="B773" s="163">
        <v>487049165</v>
      </c>
      <c r="C773" s="87" t="s">
        <v>542</v>
      </c>
      <c r="D773" s="85">
        <v>49</v>
      </c>
      <c r="E773" s="87" t="s">
        <v>74</v>
      </c>
      <c r="F773" s="87">
        <v>165</v>
      </c>
      <c r="G773" s="87" t="s">
        <v>190</v>
      </c>
      <c r="H773" s="225">
        <v>49.72999999999999</v>
      </c>
      <c r="I773" s="129"/>
      <c r="J773" s="161">
        <v>16533</v>
      </c>
      <c r="K773" s="161">
        <v>0</v>
      </c>
      <c r="L773" s="161">
        <v>0</v>
      </c>
      <c r="M773" s="161">
        <v>1088</v>
      </c>
      <c r="N773" s="161">
        <v>17621</v>
      </c>
      <c r="O773" s="166"/>
      <c r="P773" s="226"/>
      <c r="Q773" s="226"/>
    </row>
    <row r="774" spans="1:17" ht="14.5">
      <c r="A774" s="162">
        <v>487</v>
      </c>
      <c r="B774" s="163">
        <v>487049176</v>
      </c>
      <c r="C774" s="87" t="s">
        <v>542</v>
      </c>
      <c r="D774" s="85">
        <v>49</v>
      </c>
      <c r="E774" s="87" t="s">
        <v>74</v>
      </c>
      <c r="F774" s="87">
        <v>176</v>
      </c>
      <c r="G774" s="87" t="s">
        <v>201</v>
      </c>
      <c r="H774" s="225">
        <v>46.639999999999993</v>
      </c>
      <c r="I774" s="129"/>
      <c r="J774" s="161">
        <v>16387</v>
      </c>
      <c r="K774" s="161">
        <v>5573</v>
      </c>
      <c r="L774" s="161">
        <v>0</v>
      </c>
      <c r="M774" s="161">
        <v>1088</v>
      </c>
      <c r="N774" s="161">
        <v>23048</v>
      </c>
      <c r="O774" s="166"/>
      <c r="P774" s="226"/>
      <c r="Q774" s="226"/>
    </row>
    <row r="775" spans="1:17" ht="14.5">
      <c r="A775" s="162">
        <v>487</v>
      </c>
      <c r="B775" s="163">
        <v>487049178</v>
      </c>
      <c r="C775" s="87" t="s">
        <v>542</v>
      </c>
      <c r="D775" s="85">
        <v>49</v>
      </c>
      <c r="E775" s="87" t="s">
        <v>74</v>
      </c>
      <c r="F775" s="87">
        <v>178</v>
      </c>
      <c r="G775" s="87" t="s">
        <v>203</v>
      </c>
      <c r="H775" s="225">
        <v>3</v>
      </c>
      <c r="I775" s="129"/>
      <c r="J775" s="161">
        <v>15017</v>
      </c>
      <c r="K775" s="161">
        <v>1633</v>
      </c>
      <c r="L775" s="161">
        <v>0</v>
      </c>
      <c r="M775" s="161">
        <v>1088</v>
      </c>
      <c r="N775" s="161">
        <v>17738</v>
      </c>
      <c r="O775" s="166"/>
      <c r="P775" s="226"/>
      <c r="Q775" s="226"/>
    </row>
    <row r="776" spans="1:17" ht="14.5">
      <c r="A776" s="162">
        <v>487</v>
      </c>
      <c r="B776" s="163">
        <v>487049181</v>
      </c>
      <c r="C776" s="87" t="s">
        <v>542</v>
      </c>
      <c r="D776" s="85">
        <v>49</v>
      </c>
      <c r="E776" s="87" t="s">
        <v>74</v>
      </c>
      <c r="F776" s="87">
        <v>181</v>
      </c>
      <c r="G776" s="87" t="s">
        <v>206</v>
      </c>
      <c r="H776" s="225">
        <v>3</v>
      </c>
      <c r="I776" s="129"/>
      <c r="J776" s="161">
        <v>14901</v>
      </c>
      <c r="K776" s="161">
        <v>211</v>
      </c>
      <c r="L776" s="161">
        <v>0</v>
      </c>
      <c r="M776" s="161">
        <v>1088</v>
      </c>
      <c r="N776" s="161">
        <v>16200</v>
      </c>
      <c r="O776" s="166"/>
      <c r="P776" s="226"/>
      <c r="Q776" s="226"/>
    </row>
    <row r="777" spans="1:17" ht="14.5">
      <c r="A777" s="162">
        <v>487</v>
      </c>
      <c r="B777" s="163">
        <v>487049182</v>
      </c>
      <c r="C777" s="87" t="s">
        <v>542</v>
      </c>
      <c r="D777" s="85">
        <v>49</v>
      </c>
      <c r="E777" s="87" t="s">
        <v>74</v>
      </c>
      <c r="F777" s="87">
        <v>182</v>
      </c>
      <c r="G777" s="87" t="s">
        <v>207</v>
      </c>
      <c r="H777" s="225">
        <v>3</v>
      </c>
      <c r="I777" s="129"/>
      <c r="J777" s="161">
        <v>13139.008011564407</v>
      </c>
      <c r="K777" s="161">
        <v>2564</v>
      </c>
      <c r="L777" s="161">
        <v>0</v>
      </c>
      <c r="M777" s="161">
        <v>1088</v>
      </c>
      <c r="N777" s="161">
        <v>16791.008011564409</v>
      </c>
      <c r="O777" s="166"/>
      <c r="P777" s="226"/>
      <c r="Q777" s="226"/>
    </row>
    <row r="778" spans="1:17" ht="14.5">
      <c r="A778" s="162">
        <v>487</v>
      </c>
      <c r="B778" s="163">
        <v>487049199</v>
      </c>
      <c r="C778" s="87" t="s">
        <v>542</v>
      </c>
      <c r="D778" s="85">
        <v>49</v>
      </c>
      <c r="E778" s="87" t="s">
        <v>74</v>
      </c>
      <c r="F778" s="87">
        <v>199</v>
      </c>
      <c r="G778" s="87" t="s">
        <v>224</v>
      </c>
      <c r="H778" s="225">
        <v>1</v>
      </c>
      <c r="I778" s="129"/>
      <c r="J778" s="161">
        <v>11982.317991734053</v>
      </c>
      <c r="K778" s="161">
        <v>8751</v>
      </c>
      <c r="L778" s="161">
        <v>0</v>
      </c>
      <c r="M778" s="161">
        <v>1088</v>
      </c>
      <c r="N778" s="161">
        <v>21821.317991734053</v>
      </c>
      <c r="O778" s="166"/>
      <c r="P778" s="226"/>
      <c r="Q778" s="226"/>
    </row>
    <row r="779" spans="1:17" ht="14.5">
      <c r="A779" s="162">
        <v>487</v>
      </c>
      <c r="B779" s="163">
        <v>487049201</v>
      </c>
      <c r="C779" s="87" t="s">
        <v>542</v>
      </c>
      <c r="D779" s="85">
        <v>49</v>
      </c>
      <c r="E779" s="87" t="s">
        <v>74</v>
      </c>
      <c r="F779" s="87">
        <v>201</v>
      </c>
      <c r="G779" s="87" t="s">
        <v>226</v>
      </c>
      <c r="H779" s="225">
        <v>1</v>
      </c>
      <c r="I779" s="129"/>
      <c r="J779" s="161">
        <v>16657.577270715865</v>
      </c>
      <c r="K779" s="161">
        <v>81</v>
      </c>
      <c r="L779" s="161">
        <v>0</v>
      </c>
      <c r="M779" s="161">
        <v>1088</v>
      </c>
      <c r="N779" s="161">
        <v>17826.577270715865</v>
      </c>
      <c r="O779" s="166"/>
      <c r="P779" s="226"/>
      <c r="Q779" s="226"/>
    </row>
    <row r="780" spans="1:17" ht="14.5">
      <c r="A780" s="162">
        <v>487</v>
      </c>
      <c r="B780" s="163">
        <v>487049229</v>
      </c>
      <c r="C780" s="87" t="s">
        <v>542</v>
      </c>
      <c r="D780" s="85">
        <v>49</v>
      </c>
      <c r="E780" s="87" t="s">
        <v>74</v>
      </c>
      <c r="F780" s="87">
        <v>229</v>
      </c>
      <c r="G780" s="87" t="s">
        <v>254</v>
      </c>
      <c r="H780" s="225">
        <v>2.95</v>
      </c>
      <c r="I780" s="129"/>
      <c r="J780" s="161">
        <v>12704</v>
      </c>
      <c r="K780" s="161">
        <v>957</v>
      </c>
      <c r="L780" s="161">
        <v>0</v>
      </c>
      <c r="M780" s="161">
        <v>1088</v>
      </c>
      <c r="N780" s="161">
        <v>14749</v>
      </c>
      <c r="O780" s="166"/>
      <c r="P780" s="226"/>
      <c r="Q780" s="226"/>
    </row>
    <row r="781" spans="1:17" ht="14.5">
      <c r="A781" s="162">
        <v>487</v>
      </c>
      <c r="B781" s="163">
        <v>487049243</v>
      </c>
      <c r="C781" s="87" t="s">
        <v>542</v>
      </c>
      <c r="D781" s="85">
        <v>49</v>
      </c>
      <c r="E781" s="87" t="s">
        <v>74</v>
      </c>
      <c r="F781" s="87">
        <v>243</v>
      </c>
      <c r="G781" s="87" t="s">
        <v>268</v>
      </c>
      <c r="H781" s="225">
        <v>1</v>
      </c>
      <c r="I781" s="129"/>
      <c r="J781" s="161">
        <v>15518.332806854127</v>
      </c>
      <c r="K781" s="161">
        <v>2211</v>
      </c>
      <c r="L781" s="161">
        <v>0</v>
      </c>
      <c r="M781" s="161">
        <v>1088</v>
      </c>
      <c r="N781" s="161">
        <v>18817.332806854127</v>
      </c>
      <c r="O781" s="166"/>
      <c r="P781" s="226"/>
      <c r="Q781" s="226"/>
    </row>
    <row r="782" spans="1:17" ht="14.5">
      <c r="A782" s="162">
        <v>487</v>
      </c>
      <c r="B782" s="163">
        <v>487049244</v>
      </c>
      <c r="C782" s="87" t="s">
        <v>542</v>
      </c>
      <c r="D782" s="85">
        <v>49</v>
      </c>
      <c r="E782" s="87" t="s">
        <v>74</v>
      </c>
      <c r="F782" s="87">
        <v>244</v>
      </c>
      <c r="G782" s="87" t="s">
        <v>269</v>
      </c>
      <c r="H782" s="225">
        <v>4.59</v>
      </c>
      <c r="I782" s="129"/>
      <c r="J782" s="161">
        <v>14253</v>
      </c>
      <c r="K782" s="161">
        <v>4057</v>
      </c>
      <c r="L782" s="161">
        <v>0</v>
      </c>
      <c r="M782" s="161">
        <v>1088</v>
      </c>
      <c r="N782" s="161">
        <v>19398</v>
      </c>
      <c r="O782" s="166"/>
      <c r="P782" s="226"/>
      <c r="Q782" s="226"/>
    </row>
    <row r="783" spans="1:17" ht="14.5">
      <c r="A783" s="162">
        <v>487</v>
      </c>
      <c r="B783" s="163">
        <v>487049248</v>
      </c>
      <c r="C783" s="87" t="s">
        <v>542</v>
      </c>
      <c r="D783" s="85">
        <v>49</v>
      </c>
      <c r="E783" s="87" t="s">
        <v>74</v>
      </c>
      <c r="F783" s="87">
        <v>248</v>
      </c>
      <c r="G783" s="87" t="s">
        <v>273</v>
      </c>
      <c r="H783" s="225">
        <v>14.94</v>
      </c>
      <c r="I783" s="129"/>
      <c r="J783" s="161">
        <v>16058</v>
      </c>
      <c r="K783" s="161">
        <v>1058</v>
      </c>
      <c r="L783" s="161">
        <v>0</v>
      </c>
      <c r="M783" s="161">
        <v>1088</v>
      </c>
      <c r="N783" s="161">
        <v>18204</v>
      </c>
      <c r="O783" s="166"/>
      <c r="P783" s="226"/>
      <c r="Q783" s="226"/>
    </row>
    <row r="784" spans="1:17" ht="14.5">
      <c r="A784" s="162">
        <v>487</v>
      </c>
      <c r="B784" s="163">
        <v>487049258</v>
      </c>
      <c r="C784" s="87" t="s">
        <v>542</v>
      </c>
      <c r="D784" s="85">
        <v>49</v>
      </c>
      <c r="E784" s="87" t="s">
        <v>74</v>
      </c>
      <c r="F784" s="87">
        <v>258</v>
      </c>
      <c r="G784" s="87" t="s">
        <v>283</v>
      </c>
      <c r="H784" s="225">
        <v>2</v>
      </c>
      <c r="I784" s="129"/>
      <c r="J784" s="161">
        <v>17098</v>
      </c>
      <c r="K784" s="161">
        <v>5717</v>
      </c>
      <c r="L784" s="161">
        <v>0</v>
      </c>
      <c r="M784" s="161">
        <v>1088</v>
      </c>
      <c r="N784" s="161">
        <v>23903</v>
      </c>
      <c r="O784" s="166"/>
      <c r="P784" s="226"/>
      <c r="Q784" s="226"/>
    </row>
    <row r="785" spans="1:17" ht="14.5">
      <c r="A785" s="162">
        <v>487</v>
      </c>
      <c r="B785" s="163">
        <v>487049262</v>
      </c>
      <c r="C785" s="87" t="s">
        <v>542</v>
      </c>
      <c r="D785" s="85">
        <v>49</v>
      </c>
      <c r="E785" s="87" t="s">
        <v>74</v>
      </c>
      <c r="F785" s="87">
        <v>262</v>
      </c>
      <c r="G785" s="87" t="s">
        <v>287</v>
      </c>
      <c r="H785" s="225">
        <v>7</v>
      </c>
      <c r="I785" s="129"/>
      <c r="J785" s="161">
        <v>15270</v>
      </c>
      <c r="K785" s="161">
        <v>3046</v>
      </c>
      <c r="L785" s="161">
        <v>0</v>
      </c>
      <c r="M785" s="161">
        <v>1088</v>
      </c>
      <c r="N785" s="161">
        <v>19404</v>
      </c>
      <c r="O785" s="166"/>
      <c r="P785" s="226"/>
      <c r="Q785" s="226"/>
    </row>
    <row r="786" spans="1:17" ht="14.5">
      <c r="A786" s="162">
        <v>487</v>
      </c>
      <c r="B786" s="163">
        <v>487049274</v>
      </c>
      <c r="C786" s="87" t="s">
        <v>542</v>
      </c>
      <c r="D786" s="85">
        <v>49</v>
      </c>
      <c r="E786" s="87" t="s">
        <v>74</v>
      </c>
      <c r="F786" s="87">
        <v>274</v>
      </c>
      <c r="G786" s="87" t="s">
        <v>299</v>
      </c>
      <c r="H786" s="225">
        <v>123.85</v>
      </c>
      <c r="I786" s="129"/>
      <c r="J786" s="161">
        <v>16379</v>
      </c>
      <c r="K786" s="161">
        <v>7706</v>
      </c>
      <c r="L786" s="161">
        <v>0</v>
      </c>
      <c r="M786" s="161">
        <v>1088</v>
      </c>
      <c r="N786" s="161">
        <v>25173</v>
      </c>
      <c r="O786" s="166"/>
      <c r="P786" s="226"/>
      <c r="Q786" s="226"/>
    </row>
    <row r="787" spans="1:17" ht="14.5">
      <c r="A787" s="162">
        <v>487</v>
      </c>
      <c r="B787" s="163">
        <v>487049285</v>
      </c>
      <c r="C787" s="87" t="s">
        <v>542</v>
      </c>
      <c r="D787" s="85">
        <v>49</v>
      </c>
      <c r="E787" s="87" t="s">
        <v>74</v>
      </c>
      <c r="F787" s="87">
        <v>285</v>
      </c>
      <c r="G787" s="87" t="s">
        <v>310</v>
      </c>
      <c r="H787" s="225">
        <v>3</v>
      </c>
      <c r="I787" s="129"/>
      <c r="J787" s="161">
        <v>11334</v>
      </c>
      <c r="K787" s="161">
        <v>2731</v>
      </c>
      <c r="L787" s="161">
        <v>0</v>
      </c>
      <c r="M787" s="161">
        <v>1088</v>
      </c>
      <c r="N787" s="161">
        <v>15153</v>
      </c>
      <c r="O787" s="166"/>
      <c r="P787" s="226"/>
      <c r="Q787" s="226"/>
    </row>
    <row r="788" spans="1:17" ht="14.5">
      <c r="A788" s="162">
        <v>487</v>
      </c>
      <c r="B788" s="163">
        <v>487049293</v>
      </c>
      <c r="C788" s="87" t="s">
        <v>542</v>
      </c>
      <c r="D788" s="85">
        <v>49</v>
      </c>
      <c r="E788" s="87" t="s">
        <v>74</v>
      </c>
      <c r="F788" s="87">
        <v>293</v>
      </c>
      <c r="G788" s="87" t="s">
        <v>318</v>
      </c>
      <c r="H788" s="225">
        <v>2</v>
      </c>
      <c r="I788" s="129"/>
      <c r="J788" s="161">
        <v>14953.293164987406</v>
      </c>
      <c r="K788" s="161">
        <v>404</v>
      </c>
      <c r="L788" s="161">
        <v>0</v>
      </c>
      <c r="M788" s="161">
        <v>1088</v>
      </c>
      <c r="N788" s="161">
        <v>16445.293164987408</v>
      </c>
      <c r="O788" s="166"/>
      <c r="P788" s="226"/>
      <c r="Q788" s="226"/>
    </row>
    <row r="789" spans="1:17" ht="14.5">
      <c r="A789" s="162">
        <v>487</v>
      </c>
      <c r="B789" s="163">
        <v>487049308</v>
      </c>
      <c r="C789" s="87" t="s">
        <v>542</v>
      </c>
      <c r="D789" s="85">
        <v>49</v>
      </c>
      <c r="E789" s="87" t="s">
        <v>74</v>
      </c>
      <c r="F789" s="87">
        <v>308</v>
      </c>
      <c r="G789" s="87" t="s">
        <v>333</v>
      </c>
      <c r="H789" s="225">
        <v>2.84</v>
      </c>
      <c r="I789" s="129"/>
      <c r="J789" s="161">
        <v>13216</v>
      </c>
      <c r="K789" s="161">
        <v>5452</v>
      </c>
      <c r="L789" s="161">
        <v>0</v>
      </c>
      <c r="M789" s="161">
        <v>1088</v>
      </c>
      <c r="N789" s="161">
        <v>19756</v>
      </c>
      <c r="O789" s="166"/>
      <c r="P789" s="226"/>
      <c r="Q789" s="226"/>
    </row>
    <row r="790" spans="1:17" ht="14.5">
      <c r="A790" s="162">
        <v>487</v>
      </c>
      <c r="B790" s="163">
        <v>487049314</v>
      </c>
      <c r="C790" s="87" t="s">
        <v>542</v>
      </c>
      <c r="D790" s="85">
        <v>49</v>
      </c>
      <c r="E790" s="87" t="s">
        <v>74</v>
      </c>
      <c r="F790" s="87">
        <v>314</v>
      </c>
      <c r="G790" s="87" t="s">
        <v>339</v>
      </c>
      <c r="H790" s="225">
        <v>1</v>
      </c>
      <c r="I790" s="129"/>
      <c r="J790" s="161">
        <v>18284</v>
      </c>
      <c r="K790" s="161">
        <v>13797</v>
      </c>
      <c r="L790" s="161">
        <v>0</v>
      </c>
      <c r="M790" s="161">
        <v>1088</v>
      </c>
      <c r="N790" s="161">
        <v>33169</v>
      </c>
      <c r="O790" s="166"/>
      <c r="P790" s="226"/>
      <c r="Q790" s="226"/>
    </row>
    <row r="791" spans="1:17" ht="14.5">
      <c r="A791" s="162">
        <v>487</v>
      </c>
      <c r="B791" s="163">
        <v>487049344</v>
      </c>
      <c r="C791" s="87" t="s">
        <v>542</v>
      </c>
      <c r="D791" s="85">
        <v>49</v>
      </c>
      <c r="E791" s="87" t="s">
        <v>74</v>
      </c>
      <c r="F791" s="87">
        <v>344</v>
      </c>
      <c r="G791" s="87" t="s">
        <v>369</v>
      </c>
      <c r="H791" s="225">
        <v>1</v>
      </c>
      <c r="I791" s="129"/>
      <c r="J791" s="161">
        <v>11664.974948618958</v>
      </c>
      <c r="K791" s="161">
        <v>5203</v>
      </c>
      <c r="L791" s="161">
        <v>0</v>
      </c>
      <c r="M791" s="161">
        <v>1088</v>
      </c>
      <c r="N791" s="161">
        <v>17955.974948618958</v>
      </c>
      <c r="O791" s="166"/>
      <c r="P791" s="226"/>
      <c r="Q791" s="226"/>
    </row>
    <row r="792" spans="1:17" ht="14.5">
      <c r="A792" s="162">
        <v>487</v>
      </c>
      <c r="B792" s="163">
        <v>487049347</v>
      </c>
      <c r="C792" s="87" t="s">
        <v>542</v>
      </c>
      <c r="D792" s="85">
        <v>49</v>
      </c>
      <c r="E792" s="87" t="s">
        <v>74</v>
      </c>
      <c r="F792" s="87">
        <v>347</v>
      </c>
      <c r="G792" s="87" t="s">
        <v>372</v>
      </c>
      <c r="H792" s="225">
        <v>9</v>
      </c>
      <c r="I792" s="129"/>
      <c r="J792" s="161">
        <v>16813</v>
      </c>
      <c r="K792" s="161">
        <v>7515</v>
      </c>
      <c r="L792" s="161">
        <v>0</v>
      </c>
      <c r="M792" s="161">
        <v>1088</v>
      </c>
      <c r="N792" s="161">
        <v>25416</v>
      </c>
      <c r="O792" s="166"/>
      <c r="P792" s="226"/>
      <c r="Q792" s="226"/>
    </row>
    <row r="793" spans="1:17" ht="14.5">
      <c r="A793" s="162">
        <v>487</v>
      </c>
      <c r="B793" s="163">
        <v>487274010</v>
      </c>
      <c r="C793" s="87" t="s">
        <v>542</v>
      </c>
      <c r="D793" s="85">
        <v>274</v>
      </c>
      <c r="E793" s="87" t="s">
        <v>299</v>
      </c>
      <c r="F793" s="87">
        <v>10</v>
      </c>
      <c r="G793" s="87" t="s">
        <v>35</v>
      </c>
      <c r="H793" s="225">
        <v>7.97</v>
      </c>
      <c r="I793" s="129"/>
      <c r="J793" s="161">
        <v>12135</v>
      </c>
      <c r="K793" s="161">
        <v>5246</v>
      </c>
      <c r="L793" s="161">
        <v>0</v>
      </c>
      <c r="M793" s="161">
        <v>1088</v>
      </c>
      <c r="N793" s="161">
        <v>18469</v>
      </c>
      <c r="O793" s="166"/>
      <c r="P793" s="226"/>
      <c r="Q793" s="226"/>
    </row>
    <row r="794" spans="1:17" ht="14.5">
      <c r="A794" s="162">
        <v>487</v>
      </c>
      <c r="B794" s="163">
        <v>487274030</v>
      </c>
      <c r="C794" s="87" t="s">
        <v>542</v>
      </c>
      <c r="D794" s="85">
        <v>274</v>
      </c>
      <c r="E794" s="87" t="s">
        <v>299</v>
      </c>
      <c r="F794" s="87">
        <v>30</v>
      </c>
      <c r="G794" s="87" t="s">
        <v>55</v>
      </c>
      <c r="H794" s="225">
        <v>1</v>
      </c>
      <c r="I794" s="129"/>
      <c r="J794" s="161">
        <v>15868</v>
      </c>
      <c r="K794" s="161">
        <v>3518</v>
      </c>
      <c r="L794" s="161">
        <v>0</v>
      </c>
      <c r="M794" s="161">
        <v>1088</v>
      </c>
      <c r="N794" s="161">
        <v>20474</v>
      </c>
      <c r="O794" s="166"/>
      <c r="P794" s="226"/>
      <c r="Q794" s="226"/>
    </row>
    <row r="795" spans="1:17" ht="14.5">
      <c r="A795" s="162">
        <v>487</v>
      </c>
      <c r="B795" s="163">
        <v>487274031</v>
      </c>
      <c r="C795" s="87" t="s">
        <v>542</v>
      </c>
      <c r="D795" s="85">
        <v>274</v>
      </c>
      <c r="E795" s="87" t="s">
        <v>299</v>
      </c>
      <c r="F795" s="87">
        <v>31</v>
      </c>
      <c r="G795" s="87" t="s">
        <v>56</v>
      </c>
      <c r="H795" s="225">
        <v>6</v>
      </c>
      <c r="I795" s="129"/>
      <c r="J795" s="161">
        <v>13544</v>
      </c>
      <c r="K795" s="161">
        <v>6079</v>
      </c>
      <c r="L795" s="161">
        <v>0</v>
      </c>
      <c r="M795" s="161">
        <v>1088</v>
      </c>
      <c r="N795" s="161">
        <v>20711</v>
      </c>
      <c r="O795" s="166"/>
      <c r="P795" s="226"/>
      <c r="Q795" s="226"/>
    </row>
    <row r="796" spans="1:17" ht="14.5">
      <c r="A796" s="162">
        <v>487</v>
      </c>
      <c r="B796" s="163">
        <v>487274035</v>
      </c>
      <c r="C796" s="87" t="s">
        <v>542</v>
      </c>
      <c r="D796" s="85">
        <v>274</v>
      </c>
      <c r="E796" s="87" t="s">
        <v>299</v>
      </c>
      <c r="F796" s="87">
        <v>35</v>
      </c>
      <c r="G796" s="87" t="s">
        <v>60</v>
      </c>
      <c r="H796" s="225">
        <v>17.970000000000002</v>
      </c>
      <c r="I796" s="129"/>
      <c r="J796" s="161">
        <v>16587</v>
      </c>
      <c r="K796" s="161">
        <v>6885</v>
      </c>
      <c r="L796" s="161">
        <v>0</v>
      </c>
      <c r="M796" s="161">
        <v>1088</v>
      </c>
      <c r="N796" s="161">
        <v>24560</v>
      </c>
      <c r="O796" s="166"/>
      <c r="P796" s="226"/>
      <c r="Q796" s="226"/>
    </row>
    <row r="797" spans="1:17" ht="14.5">
      <c r="A797" s="162">
        <v>487</v>
      </c>
      <c r="B797" s="163">
        <v>487274044</v>
      </c>
      <c r="C797" s="87" t="s">
        <v>542</v>
      </c>
      <c r="D797" s="85">
        <v>274</v>
      </c>
      <c r="E797" s="87" t="s">
        <v>299</v>
      </c>
      <c r="F797" s="87">
        <v>44</v>
      </c>
      <c r="G797" s="87" t="s">
        <v>69</v>
      </c>
      <c r="H797" s="225">
        <v>2</v>
      </c>
      <c r="I797" s="129"/>
      <c r="J797" s="161">
        <v>17025</v>
      </c>
      <c r="K797" s="161">
        <v>594</v>
      </c>
      <c r="L797" s="161">
        <v>0</v>
      </c>
      <c r="M797" s="161">
        <v>1088</v>
      </c>
      <c r="N797" s="161">
        <v>18707</v>
      </c>
      <c r="O797" s="166"/>
      <c r="P797" s="226"/>
      <c r="Q797" s="226"/>
    </row>
    <row r="798" spans="1:17" ht="14.5">
      <c r="A798" s="162">
        <v>487</v>
      </c>
      <c r="B798" s="163">
        <v>487274048</v>
      </c>
      <c r="C798" s="87" t="s">
        <v>542</v>
      </c>
      <c r="D798" s="85">
        <v>274</v>
      </c>
      <c r="E798" s="87" t="s">
        <v>299</v>
      </c>
      <c r="F798" s="87">
        <v>48</v>
      </c>
      <c r="G798" s="87" t="s">
        <v>73</v>
      </c>
      <c r="H798" s="225">
        <v>1</v>
      </c>
      <c r="I798" s="129"/>
      <c r="J798" s="161">
        <v>11899</v>
      </c>
      <c r="K798" s="161">
        <v>9629</v>
      </c>
      <c r="L798" s="161">
        <v>0</v>
      </c>
      <c r="M798" s="161">
        <v>1088</v>
      </c>
      <c r="N798" s="161">
        <v>22616</v>
      </c>
      <c r="O798" s="166"/>
      <c r="P798" s="226"/>
      <c r="Q798" s="226"/>
    </row>
    <row r="799" spans="1:17" ht="14.5">
      <c r="A799" s="162">
        <v>487</v>
      </c>
      <c r="B799" s="163">
        <v>487274049</v>
      </c>
      <c r="C799" s="87" t="s">
        <v>542</v>
      </c>
      <c r="D799" s="85">
        <v>274</v>
      </c>
      <c r="E799" s="87" t="s">
        <v>299</v>
      </c>
      <c r="F799" s="87">
        <v>49</v>
      </c>
      <c r="G799" s="87" t="s">
        <v>74</v>
      </c>
      <c r="H799" s="225">
        <v>54.519999999999996</v>
      </c>
      <c r="I799" s="129"/>
      <c r="J799" s="161">
        <v>15610</v>
      </c>
      <c r="K799" s="161">
        <v>19721</v>
      </c>
      <c r="L799" s="161">
        <v>0</v>
      </c>
      <c r="M799" s="161">
        <v>1088</v>
      </c>
      <c r="N799" s="161">
        <v>36419</v>
      </c>
      <c r="O799" s="166"/>
      <c r="P799" s="226"/>
      <c r="Q799" s="226"/>
    </row>
    <row r="800" spans="1:17" ht="14.5">
      <c r="A800" s="162">
        <v>487</v>
      </c>
      <c r="B800" s="163">
        <v>487274057</v>
      </c>
      <c r="C800" s="87" t="s">
        <v>542</v>
      </c>
      <c r="D800" s="85">
        <v>274</v>
      </c>
      <c r="E800" s="87" t="s">
        <v>299</v>
      </c>
      <c r="F800" s="87">
        <v>57</v>
      </c>
      <c r="G800" s="87" t="s">
        <v>82</v>
      </c>
      <c r="H800" s="225">
        <v>15</v>
      </c>
      <c r="I800" s="129"/>
      <c r="J800" s="161">
        <v>15923</v>
      </c>
      <c r="K800" s="161">
        <v>345</v>
      </c>
      <c r="L800" s="161">
        <v>0</v>
      </c>
      <c r="M800" s="161">
        <v>1088</v>
      </c>
      <c r="N800" s="161">
        <v>17356</v>
      </c>
      <c r="O800" s="166"/>
      <c r="P800" s="226"/>
      <c r="Q800" s="226"/>
    </row>
    <row r="801" spans="1:17" ht="14.5">
      <c r="A801" s="162">
        <v>487</v>
      </c>
      <c r="B801" s="163">
        <v>487274093</v>
      </c>
      <c r="C801" s="87" t="s">
        <v>542</v>
      </c>
      <c r="D801" s="85">
        <v>274</v>
      </c>
      <c r="E801" s="87" t="s">
        <v>299</v>
      </c>
      <c r="F801" s="87">
        <v>93</v>
      </c>
      <c r="G801" s="87" t="s">
        <v>118</v>
      </c>
      <c r="H801" s="225">
        <v>53.37</v>
      </c>
      <c r="I801" s="129"/>
      <c r="J801" s="161">
        <v>16143</v>
      </c>
      <c r="K801" s="161">
        <v>208</v>
      </c>
      <c r="L801" s="161">
        <v>0</v>
      </c>
      <c r="M801" s="161">
        <v>1088</v>
      </c>
      <c r="N801" s="161">
        <v>17439</v>
      </c>
      <c r="O801" s="166"/>
      <c r="P801" s="226"/>
      <c r="Q801" s="226"/>
    </row>
    <row r="802" spans="1:17" ht="14.5">
      <c r="A802" s="162">
        <v>487</v>
      </c>
      <c r="B802" s="163">
        <v>487274097</v>
      </c>
      <c r="C802" s="87" t="s">
        <v>542</v>
      </c>
      <c r="D802" s="85">
        <v>274</v>
      </c>
      <c r="E802" s="87" t="s">
        <v>299</v>
      </c>
      <c r="F802" s="87">
        <v>97</v>
      </c>
      <c r="G802" s="87" t="s">
        <v>122</v>
      </c>
      <c r="H802" s="225">
        <v>1</v>
      </c>
      <c r="I802" s="129"/>
      <c r="J802" s="161">
        <v>15701.485072463767</v>
      </c>
      <c r="K802" s="161">
        <v>0</v>
      </c>
      <c r="L802" s="161">
        <v>0</v>
      </c>
      <c r="M802" s="161">
        <v>1088</v>
      </c>
      <c r="N802" s="161">
        <v>16789.485072463765</v>
      </c>
      <c r="O802" s="166"/>
      <c r="P802" s="226"/>
      <c r="Q802" s="226"/>
    </row>
    <row r="803" spans="1:17" ht="14.5">
      <c r="A803" s="162">
        <v>487</v>
      </c>
      <c r="B803" s="163">
        <v>487274128</v>
      </c>
      <c r="C803" s="87" t="s">
        <v>542</v>
      </c>
      <c r="D803" s="85">
        <v>274</v>
      </c>
      <c r="E803" s="87" t="s">
        <v>299</v>
      </c>
      <c r="F803" s="87">
        <v>128</v>
      </c>
      <c r="G803" s="87" t="s">
        <v>153</v>
      </c>
      <c r="H803" s="225">
        <v>1</v>
      </c>
      <c r="I803" s="129"/>
      <c r="J803" s="161">
        <v>9659</v>
      </c>
      <c r="K803" s="161">
        <v>1003</v>
      </c>
      <c r="L803" s="161">
        <v>0</v>
      </c>
      <c r="M803" s="161">
        <v>1088</v>
      </c>
      <c r="N803" s="161">
        <v>11750</v>
      </c>
      <c r="O803" s="166"/>
      <c r="P803" s="226"/>
      <c r="Q803" s="226"/>
    </row>
    <row r="804" spans="1:17" ht="14.5">
      <c r="A804" s="162">
        <v>487</v>
      </c>
      <c r="B804" s="163">
        <v>487274149</v>
      </c>
      <c r="C804" s="87" t="s">
        <v>542</v>
      </c>
      <c r="D804" s="85">
        <v>274</v>
      </c>
      <c r="E804" s="87" t="s">
        <v>299</v>
      </c>
      <c r="F804" s="87">
        <v>149</v>
      </c>
      <c r="G804" s="87" t="s">
        <v>174</v>
      </c>
      <c r="H804" s="225">
        <v>1.94</v>
      </c>
      <c r="I804" s="129"/>
      <c r="J804" s="161">
        <v>14837</v>
      </c>
      <c r="K804" s="161">
        <v>111</v>
      </c>
      <c r="L804" s="161">
        <v>0</v>
      </c>
      <c r="M804" s="161">
        <v>1088</v>
      </c>
      <c r="N804" s="161">
        <v>16036</v>
      </c>
      <c r="O804" s="166"/>
      <c r="P804" s="226"/>
      <c r="Q804" s="226"/>
    </row>
    <row r="805" spans="1:17" ht="14.5">
      <c r="A805" s="162">
        <v>487</v>
      </c>
      <c r="B805" s="163">
        <v>487274153</v>
      </c>
      <c r="C805" s="87" t="s">
        <v>542</v>
      </c>
      <c r="D805" s="85">
        <v>274</v>
      </c>
      <c r="E805" s="87" t="s">
        <v>299</v>
      </c>
      <c r="F805" s="87">
        <v>153</v>
      </c>
      <c r="G805" s="87" t="s">
        <v>178</v>
      </c>
      <c r="H805" s="225">
        <v>0.8</v>
      </c>
      <c r="I805" s="129"/>
      <c r="J805" s="161">
        <v>15254.340083668003</v>
      </c>
      <c r="K805" s="161">
        <v>0</v>
      </c>
      <c r="L805" s="161">
        <v>0</v>
      </c>
      <c r="M805" s="161">
        <v>1088</v>
      </c>
      <c r="N805" s="161">
        <v>16342.340083668003</v>
      </c>
      <c r="O805" s="166"/>
      <c r="P805" s="226"/>
      <c r="Q805" s="226"/>
    </row>
    <row r="806" spans="1:17" ht="14.5">
      <c r="A806" s="162">
        <v>487</v>
      </c>
      <c r="B806" s="163">
        <v>487274160</v>
      </c>
      <c r="C806" s="87" t="s">
        <v>542</v>
      </c>
      <c r="D806" s="85">
        <v>274</v>
      </c>
      <c r="E806" s="87" t="s">
        <v>299</v>
      </c>
      <c r="F806" s="87">
        <v>160</v>
      </c>
      <c r="G806" s="87" t="s">
        <v>185</v>
      </c>
      <c r="H806" s="225">
        <v>1</v>
      </c>
      <c r="I806" s="129"/>
      <c r="J806" s="161">
        <v>17025</v>
      </c>
      <c r="K806" s="161">
        <v>35</v>
      </c>
      <c r="L806" s="161">
        <v>0</v>
      </c>
      <c r="M806" s="161">
        <v>1088</v>
      </c>
      <c r="N806" s="161">
        <v>18148</v>
      </c>
      <c r="O806" s="166"/>
      <c r="P806" s="226"/>
      <c r="Q806" s="226"/>
    </row>
    <row r="807" spans="1:17" ht="14.5">
      <c r="A807" s="162">
        <v>487</v>
      </c>
      <c r="B807" s="163">
        <v>487274163</v>
      </c>
      <c r="C807" s="87" t="s">
        <v>542</v>
      </c>
      <c r="D807" s="85">
        <v>274</v>
      </c>
      <c r="E807" s="87" t="s">
        <v>299</v>
      </c>
      <c r="F807" s="87">
        <v>163</v>
      </c>
      <c r="G807" s="87" t="s">
        <v>188</v>
      </c>
      <c r="H807" s="225">
        <v>11.280000000000001</v>
      </c>
      <c r="I807" s="129"/>
      <c r="J807" s="161">
        <v>16241</v>
      </c>
      <c r="K807" s="161">
        <v>108</v>
      </c>
      <c r="L807" s="161">
        <v>0</v>
      </c>
      <c r="M807" s="161">
        <v>1088</v>
      </c>
      <c r="N807" s="161">
        <v>17437</v>
      </c>
      <c r="O807" s="166"/>
      <c r="P807" s="226"/>
      <c r="Q807" s="226"/>
    </row>
    <row r="808" spans="1:17" ht="14.5">
      <c r="A808" s="162">
        <v>487</v>
      </c>
      <c r="B808" s="163">
        <v>487274165</v>
      </c>
      <c r="C808" s="87" t="s">
        <v>542</v>
      </c>
      <c r="D808" s="85">
        <v>274</v>
      </c>
      <c r="E808" s="87" t="s">
        <v>299</v>
      </c>
      <c r="F808" s="87">
        <v>165</v>
      </c>
      <c r="G808" s="87" t="s">
        <v>190</v>
      </c>
      <c r="H808" s="225">
        <v>27.849999999999998</v>
      </c>
      <c r="I808" s="129"/>
      <c r="J808" s="161">
        <v>14899</v>
      </c>
      <c r="K808" s="161">
        <v>0</v>
      </c>
      <c r="L808" s="161">
        <v>0</v>
      </c>
      <c r="M808" s="161">
        <v>1088</v>
      </c>
      <c r="N808" s="161">
        <v>15987</v>
      </c>
      <c r="O808" s="166"/>
      <c r="P808" s="226"/>
      <c r="Q808" s="226"/>
    </row>
    <row r="809" spans="1:17" ht="14.5">
      <c r="A809" s="162">
        <v>487</v>
      </c>
      <c r="B809" s="163">
        <v>487274176</v>
      </c>
      <c r="C809" s="87" t="s">
        <v>542</v>
      </c>
      <c r="D809" s="85">
        <v>274</v>
      </c>
      <c r="E809" s="87" t="s">
        <v>299</v>
      </c>
      <c r="F809" s="87">
        <v>176</v>
      </c>
      <c r="G809" s="87" t="s">
        <v>201</v>
      </c>
      <c r="H809" s="225">
        <v>67.059999999999988</v>
      </c>
      <c r="I809" s="129"/>
      <c r="J809" s="161">
        <v>15007</v>
      </c>
      <c r="K809" s="161">
        <v>5103</v>
      </c>
      <c r="L809" s="161">
        <v>0</v>
      </c>
      <c r="M809" s="161">
        <v>1088</v>
      </c>
      <c r="N809" s="161">
        <v>21198</v>
      </c>
      <c r="O809" s="166"/>
      <c r="P809" s="226"/>
      <c r="Q809" s="226"/>
    </row>
    <row r="810" spans="1:17" ht="14.5">
      <c r="A810" s="162">
        <v>487</v>
      </c>
      <c r="B810" s="163">
        <v>487274178</v>
      </c>
      <c r="C810" s="87" t="s">
        <v>542</v>
      </c>
      <c r="D810" s="85">
        <v>274</v>
      </c>
      <c r="E810" s="87" t="s">
        <v>299</v>
      </c>
      <c r="F810" s="87">
        <v>178</v>
      </c>
      <c r="G810" s="87" t="s">
        <v>203</v>
      </c>
      <c r="H810" s="225">
        <v>1</v>
      </c>
      <c r="I810" s="129"/>
      <c r="J810" s="161">
        <v>14833</v>
      </c>
      <c r="K810" s="161">
        <v>1613</v>
      </c>
      <c r="L810" s="161">
        <v>0</v>
      </c>
      <c r="M810" s="161">
        <v>1088</v>
      </c>
      <c r="N810" s="161">
        <v>17534</v>
      </c>
      <c r="O810" s="166"/>
      <c r="P810" s="226"/>
      <c r="Q810" s="226"/>
    </row>
    <row r="811" spans="1:17" ht="14.5">
      <c r="A811" s="162">
        <v>487</v>
      </c>
      <c r="B811" s="163">
        <v>487274181</v>
      </c>
      <c r="C811" s="87" t="s">
        <v>542</v>
      </c>
      <c r="D811" s="85">
        <v>274</v>
      </c>
      <c r="E811" s="87" t="s">
        <v>299</v>
      </c>
      <c r="F811" s="87">
        <v>181</v>
      </c>
      <c r="G811" s="87" t="s">
        <v>206</v>
      </c>
      <c r="H811" s="225">
        <v>3</v>
      </c>
      <c r="I811" s="129"/>
      <c r="J811" s="161">
        <v>15959</v>
      </c>
      <c r="K811" s="161">
        <v>226</v>
      </c>
      <c r="L811" s="161">
        <v>0</v>
      </c>
      <c r="M811" s="161">
        <v>1088</v>
      </c>
      <c r="N811" s="161">
        <v>17273</v>
      </c>
      <c r="O811" s="166"/>
      <c r="P811" s="226"/>
      <c r="Q811" s="226"/>
    </row>
    <row r="812" spans="1:17" ht="14.5">
      <c r="A812" s="162">
        <v>487</v>
      </c>
      <c r="B812" s="163">
        <v>487274189</v>
      </c>
      <c r="C812" s="87" t="s">
        <v>542</v>
      </c>
      <c r="D812" s="85">
        <v>274</v>
      </c>
      <c r="E812" s="87" t="s">
        <v>299</v>
      </c>
      <c r="F812" s="87">
        <v>189</v>
      </c>
      <c r="G812" s="87" t="s">
        <v>214</v>
      </c>
      <c r="H812" s="225">
        <v>0.01</v>
      </c>
      <c r="I812" s="129"/>
      <c r="J812" s="161">
        <v>11876.535469617698</v>
      </c>
      <c r="K812" s="161">
        <v>4100</v>
      </c>
      <c r="L812" s="161">
        <v>0</v>
      </c>
      <c r="M812" s="161">
        <v>1088</v>
      </c>
      <c r="N812" s="161">
        <v>17064.535469617698</v>
      </c>
      <c r="O812" s="166"/>
      <c r="P812" s="226"/>
      <c r="Q812" s="226"/>
    </row>
    <row r="813" spans="1:17" ht="14.5">
      <c r="A813" s="162">
        <v>487</v>
      </c>
      <c r="B813" s="163">
        <v>487274201</v>
      </c>
      <c r="C813" s="87" t="s">
        <v>542</v>
      </c>
      <c r="D813" s="85">
        <v>274</v>
      </c>
      <c r="E813" s="87" t="s">
        <v>299</v>
      </c>
      <c r="F813" s="87">
        <v>201</v>
      </c>
      <c r="G813" s="87" t="s">
        <v>226</v>
      </c>
      <c r="H813" s="225">
        <v>2</v>
      </c>
      <c r="I813" s="129"/>
      <c r="J813" s="161">
        <v>16657.577270715865</v>
      </c>
      <c r="K813" s="161">
        <v>81</v>
      </c>
      <c r="L813" s="161">
        <v>0</v>
      </c>
      <c r="M813" s="161">
        <v>1088</v>
      </c>
      <c r="N813" s="161">
        <v>17826.577270715865</v>
      </c>
      <c r="O813" s="166"/>
      <c r="P813" s="226"/>
      <c r="Q813" s="226"/>
    </row>
    <row r="814" spans="1:17" ht="14.5">
      <c r="A814" s="162">
        <v>487</v>
      </c>
      <c r="B814" s="163">
        <v>487274220</v>
      </c>
      <c r="C814" s="87" t="s">
        <v>542</v>
      </c>
      <c r="D814" s="85">
        <v>274</v>
      </c>
      <c r="E814" s="87" t="s">
        <v>299</v>
      </c>
      <c r="F814" s="87">
        <v>220</v>
      </c>
      <c r="G814" s="87" t="s">
        <v>245</v>
      </c>
      <c r="H814" s="225">
        <v>1</v>
      </c>
      <c r="I814" s="129"/>
      <c r="J814" s="161">
        <v>15868</v>
      </c>
      <c r="K814" s="161">
        <v>5996</v>
      </c>
      <c r="L814" s="161">
        <v>0</v>
      </c>
      <c r="M814" s="161">
        <v>1088</v>
      </c>
      <c r="N814" s="161">
        <v>22952</v>
      </c>
      <c r="O814" s="166"/>
      <c r="P814" s="226"/>
      <c r="Q814" s="226"/>
    </row>
    <row r="815" spans="1:17" ht="14.5">
      <c r="A815" s="162">
        <v>487</v>
      </c>
      <c r="B815" s="163">
        <v>487274229</v>
      </c>
      <c r="C815" s="87" t="s">
        <v>542</v>
      </c>
      <c r="D815" s="85">
        <v>274</v>
      </c>
      <c r="E815" s="87" t="s">
        <v>299</v>
      </c>
      <c r="F815" s="87">
        <v>229</v>
      </c>
      <c r="G815" s="87" t="s">
        <v>254</v>
      </c>
      <c r="H815" s="225">
        <v>4</v>
      </c>
      <c r="I815" s="129"/>
      <c r="J815" s="161">
        <v>11135</v>
      </c>
      <c r="K815" s="161">
        <v>839</v>
      </c>
      <c r="L815" s="161">
        <v>0</v>
      </c>
      <c r="M815" s="161">
        <v>1088</v>
      </c>
      <c r="N815" s="161">
        <v>13062</v>
      </c>
      <c r="O815" s="166"/>
      <c r="P815" s="226"/>
      <c r="Q815" s="226"/>
    </row>
    <row r="816" spans="1:17" ht="14.5">
      <c r="A816" s="162">
        <v>487</v>
      </c>
      <c r="B816" s="163">
        <v>487274244</v>
      </c>
      <c r="C816" s="87" t="s">
        <v>542</v>
      </c>
      <c r="D816" s="85">
        <v>274</v>
      </c>
      <c r="E816" s="87" t="s">
        <v>299</v>
      </c>
      <c r="F816" s="87">
        <v>244</v>
      </c>
      <c r="G816" s="87" t="s">
        <v>269</v>
      </c>
      <c r="H816" s="225">
        <v>0.59</v>
      </c>
      <c r="I816" s="129"/>
      <c r="J816" s="161">
        <v>10179</v>
      </c>
      <c r="K816" s="161">
        <v>2898</v>
      </c>
      <c r="L816" s="161">
        <v>0</v>
      </c>
      <c r="M816" s="161">
        <v>1088</v>
      </c>
      <c r="N816" s="161">
        <v>14165</v>
      </c>
      <c r="O816" s="166"/>
      <c r="P816" s="226"/>
      <c r="Q816" s="226"/>
    </row>
    <row r="817" spans="1:17" ht="14.5">
      <c r="A817" s="162">
        <v>487</v>
      </c>
      <c r="B817" s="163">
        <v>487274248</v>
      </c>
      <c r="C817" s="87" t="s">
        <v>542</v>
      </c>
      <c r="D817" s="85">
        <v>274</v>
      </c>
      <c r="E817" s="87" t="s">
        <v>299</v>
      </c>
      <c r="F817" s="87">
        <v>248</v>
      </c>
      <c r="G817" s="87" t="s">
        <v>273</v>
      </c>
      <c r="H817" s="225">
        <v>30.61</v>
      </c>
      <c r="I817" s="129"/>
      <c r="J817" s="161">
        <v>14276</v>
      </c>
      <c r="K817" s="161">
        <v>941</v>
      </c>
      <c r="L817" s="161">
        <v>0</v>
      </c>
      <c r="M817" s="161">
        <v>1088</v>
      </c>
      <c r="N817" s="161">
        <v>16305</v>
      </c>
      <c r="O817" s="166"/>
      <c r="P817" s="226"/>
      <c r="Q817" s="226"/>
    </row>
    <row r="818" spans="1:17" ht="14.5">
      <c r="A818" s="162">
        <v>487</v>
      </c>
      <c r="B818" s="163">
        <v>487274262</v>
      </c>
      <c r="C818" s="87" t="s">
        <v>542</v>
      </c>
      <c r="D818" s="85">
        <v>274</v>
      </c>
      <c r="E818" s="87" t="s">
        <v>299</v>
      </c>
      <c r="F818" s="87">
        <v>262</v>
      </c>
      <c r="G818" s="87" t="s">
        <v>287</v>
      </c>
      <c r="H818" s="225">
        <v>15</v>
      </c>
      <c r="I818" s="129"/>
      <c r="J818" s="161">
        <v>13592</v>
      </c>
      <c r="K818" s="161">
        <v>2711</v>
      </c>
      <c r="L818" s="161">
        <v>0</v>
      </c>
      <c r="M818" s="161">
        <v>1088</v>
      </c>
      <c r="N818" s="161">
        <v>17391</v>
      </c>
      <c r="O818" s="166"/>
      <c r="P818" s="226"/>
      <c r="Q818" s="226"/>
    </row>
    <row r="819" spans="1:17" ht="14.5">
      <c r="A819" s="162">
        <v>487</v>
      </c>
      <c r="B819" s="163">
        <v>487274274</v>
      </c>
      <c r="C819" s="87" t="s">
        <v>542</v>
      </c>
      <c r="D819" s="85">
        <v>274</v>
      </c>
      <c r="E819" s="87" t="s">
        <v>299</v>
      </c>
      <c r="F819" s="87">
        <v>274</v>
      </c>
      <c r="G819" s="87" t="s">
        <v>299</v>
      </c>
      <c r="H819" s="225">
        <v>183.95</v>
      </c>
      <c r="I819" s="129"/>
      <c r="J819" s="161">
        <v>16064</v>
      </c>
      <c r="K819" s="161">
        <v>7558</v>
      </c>
      <c r="L819" s="161">
        <v>0</v>
      </c>
      <c r="M819" s="161">
        <v>1088</v>
      </c>
      <c r="N819" s="161">
        <v>24710</v>
      </c>
      <c r="O819" s="166"/>
      <c r="P819" s="226"/>
      <c r="Q819" s="226"/>
    </row>
    <row r="820" spans="1:17" ht="14.5">
      <c r="A820" s="162">
        <v>487</v>
      </c>
      <c r="B820" s="163">
        <v>487274284</v>
      </c>
      <c r="C820" s="87" t="s">
        <v>542</v>
      </c>
      <c r="D820" s="85">
        <v>274</v>
      </c>
      <c r="E820" s="87" t="s">
        <v>299</v>
      </c>
      <c r="F820" s="87">
        <v>284</v>
      </c>
      <c r="G820" s="87" t="s">
        <v>309</v>
      </c>
      <c r="H820" s="225">
        <v>5.75</v>
      </c>
      <c r="I820" s="129"/>
      <c r="J820" s="161">
        <v>15088</v>
      </c>
      <c r="K820" s="161">
        <v>6120</v>
      </c>
      <c r="L820" s="161">
        <v>0</v>
      </c>
      <c r="M820" s="161">
        <v>1088</v>
      </c>
      <c r="N820" s="161">
        <v>22296</v>
      </c>
      <c r="O820" s="166"/>
      <c r="P820" s="226"/>
      <c r="Q820" s="226"/>
    </row>
    <row r="821" spans="1:17" ht="14.5">
      <c r="A821" s="162">
        <v>487</v>
      </c>
      <c r="B821" s="163">
        <v>487274295</v>
      </c>
      <c r="C821" s="87" t="s">
        <v>542</v>
      </c>
      <c r="D821" s="85">
        <v>274</v>
      </c>
      <c r="E821" s="87" t="s">
        <v>299</v>
      </c>
      <c r="F821" s="87">
        <v>295</v>
      </c>
      <c r="G821" s="87" t="s">
        <v>320</v>
      </c>
      <c r="H821" s="225">
        <v>5</v>
      </c>
      <c r="I821" s="129"/>
      <c r="J821" s="161">
        <v>11941.320043370508</v>
      </c>
      <c r="K821" s="161">
        <v>6336</v>
      </c>
      <c r="L821" s="161">
        <v>0</v>
      </c>
      <c r="M821" s="161">
        <v>1088</v>
      </c>
      <c r="N821" s="161">
        <v>19365.320043370506</v>
      </c>
      <c r="O821" s="166"/>
      <c r="P821" s="226"/>
      <c r="Q821" s="226"/>
    </row>
    <row r="822" spans="1:17" ht="14.5">
      <c r="A822" s="162">
        <v>487</v>
      </c>
      <c r="B822" s="163">
        <v>487274308</v>
      </c>
      <c r="C822" s="87" t="s">
        <v>542</v>
      </c>
      <c r="D822" s="85">
        <v>274</v>
      </c>
      <c r="E822" s="87" t="s">
        <v>299</v>
      </c>
      <c r="F822" s="87">
        <v>308</v>
      </c>
      <c r="G822" s="87" t="s">
        <v>333</v>
      </c>
      <c r="H822" s="225">
        <v>7.45</v>
      </c>
      <c r="I822" s="129"/>
      <c r="J822" s="161">
        <v>15676</v>
      </c>
      <c r="K822" s="161">
        <v>6467</v>
      </c>
      <c r="L822" s="161">
        <v>0</v>
      </c>
      <c r="M822" s="161">
        <v>1088</v>
      </c>
      <c r="N822" s="161">
        <v>23231</v>
      </c>
      <c r="O822" s="166"/>
      <c r="P822" s="226"/>
      <c r="Q822" s="226"/>
    </row>
    <row r="823" spans="1:17" ht="14.5">
      <c r="A823" s="162">
        <v>487</v>
      </c>
      <c r="B823" s="163">
        <v>487274314</v>
      </c>
      <c r="C823" s="87" t="s">
        <v>542</v>
      </c>
      <c r="D823" s="85">
        <v>274</v>
      </c>
      <c r="E823" s="87" t="s">
        <v>299</v>
      </c>
      <c r="F823" s="87">
        <v>314</v>
      </c>
      <c r="G823" s="87" t="s">
        <v>339</v>
      </c>
      <c r="H823" s="225">
        <v>2.95</v>
      </c>
      <c r="I823" s="129"/>
      <c r="J823" s="161">
        <v>15868</v>
      </c>
      <c r="K823" s="161">
        <v>11973</v>
      </c>
      <c r="L823" s="161">
        <v>0</v>
      </c>
      <c r="M823" s="161">
        <v>1088</v>
      </c>
      <c r="N823" s="161">
        <v>28929</v>
      </c>
      <c r="O823" s="166"/>
      <c r="P823" s="226"/>
      <c r="Q823" s="226"/>
    </row>
    <row r="824" spans="1:17" ht="14.5">
      <c r="A824" s="162">
        <v>487</v>
      </c>
      <c r="B824" s="163">
        <v>487274336</v>
      </c>
      <c r="C824" s="87" t="s">
        <v>542</v>
      </c>
      <c r="D824" s="85">
        <v>274</v>
      </c>
      <c r="E824" s="87" t="s">
        <v>299</v>
      </c>
      <c r="F824" s="87">
        <v>336</v>
      </c>
      <c r="G824" s="87" t="s">
        <v>361</v>
      </c>
      <c r="H824" s="225">
        <v>1</v>
      </c>
      <c r="I824" s="129"/>
      <c r="J824" s="161">
        <v>14165.168426448598</v>
      </c>
      <c r="K824" s="161">
        <v>1896</v>
      </c>
      <c r="L824" s="161">
        <v>0</v>
      </c>
      <c r="M824" s="161">
        <v>1088</v>
      </c>
      <c r="N824" s="161">
        <v>17149.168426448596</v>
      </c>
      <c r="O824" s="166"/>
      <c r="P824" s="226"/>
      <c r="Q824" s="226"/>
    </row>
    <row r="825" spans="1:17" ht="14.5">
      <c r="A825" s="162">
        <v>487</v>
      </c>
      <c r="B825" s="163">
        <v>487274346</v>
      </c>
      <c r="C825" s="87" t="s">
        <v>542</v>
      </c>
      <c r="D825" s="85">
        <v>274</v>
      </c>
      <c r="E825" s="87" t="s">
        <v>299</v>
      </c>
      <c r="F825" s="87">
        <v>346</v>
      </c>
      <c r="G825" s="87" t="s">
        <v>371</v>
      </c>
      <c r="H825" s="225">
        <v>1</v>
      </c>
      <c r="I825" s="129"/>
      <c r="J825" s="161">
        <v>13235</v>
      </c>
      <c r="K825" s="161">
        <v>1299</v>
      </c>
      <c r="L825" s="161">
        <v>0</v>
      </c>
      <c r="M825" s="161">
        <v>1088</v>
      </c>
      <c r="N825" s="161">
        <v>15622</v>
      </c>
      <c r="O825" s="166"/>
      <c r="P825" s="226"/>
      <c r="Q825" s="226"/>
    </row>
    <row r="826" spans="1:17" ht="14.5">
      <c r="A826" s="162">
        <v>487</v>
      </c>
      <c r="B826" s="163">
        <v>487274347</v>
      </c>
      <c r="C826" s="87" t="s">
        <v>542</v>
      </c>
      <c r="D826" s="85">
        <v>274</v>
      </c>
      <c r="E826" s="87" t="s">
        <v>299</v>
      </c>
      <c r="F826" s="87">
        <v>347</v>
      </c>
      <c r="G826" s="87" t="s">
        <v>372</v>
      </c>
      <c r="H826" s="225">
        <v>13.32</v>
      </c>
      <c r="I826" s="129"/>
      <c r="J826" s="161">
        <v>14927</v>
      </c>
      <c r="K826" s="161">
        <v>6672</v>
      </c>
      <c r="L826" s="161">
        <v>0</v>
      </c>
      <c r="M826" s="161">
        <v>1088</v>
      </c>
      <c r="N826" s="161">
        <v>22687</v>
      </c>
      <c r="O826" s="166"/>
      <c r="P826" s="226"/>
      <c r="Q826" s="226"/>
    </row>
    <row r="827" spans="1:17" ht="14.5">
      <c r="A827" s="162">
        <v>488</v>
      </c>
      <c r="B827" s="163">
        <v>488219001</v>
      </c>
      <c r="C827" s="87" t="s">
        <v>458</v>
      </c>
      <c r="D827" s="85">
        <v>219</v>
      </c>
      <c r="E827" s="87" t="s">
        <v>244</v>
      </c>
      <c r="F827" s="87">
        <v>1</v>
      </c>
      <c r="G827" s="87" t="s">
        <v>26</v>
      </c>
      <c r="H827" s="225">
        <v>46.379999999999995</v>
      </c>
      <c r="I827" s="129"/>
      <c r="J827" s="161">
        <v>12976</v>
      </c>
      <c r="K827" s="161">
        <v>1301</v>
      </c>
      <c r="L827" s="161">
        <v>0</v>
      </c>
      <c r="M827" s="161">
        <v>1088</v>
      </c>
      <c r="N827" s="161">
        <v>15365</v>
      </c>
      <c r="O827" s="166"/>
      <c r="P827" s="226"/>
      <c r="Q827" s="226"/>
    </row>
    <row r="828" spans="1:17" ht="14.5">
      <c r="A828" s="162">
        <v>488</v>
      </c>
      <c r="B828" s="163">
        <v>488219016</v>
      </c>
      <c r="C828" s="87" t="s">
        <v>458</v>
      </c>
      <c r="D828" s="85">
        <v>219</v>
      </c>
      <c r="E828" s="87" t="s">
        <v>244</v>
      </c>
      <c r="F828" s="87">
        <v>16</v>
      </c>
      <c r="G828" s="87" t="s">
        <v>41</v>
      </c>
      <c r="H828" s="225">
        <v>3</v>
      </c>
      <c r="I828" s="129"/>
      <c r="J828" s="161">
        <v>16603</v>
      </c>
      <c r="K828" s="161">
        <v>355</v>
      </c>
      <c r="L828" s="161">
        <v>0</v>
      </c>
      <c r="M828" s="161">
        <v>1088</v>
      </c>
      <c r="N828" s="161">
        <v>18046</v>
      </c>
      <c r="O828" s="166"/>
      <c r="P828" s="226"/>
      <c r="Q828" s="226"/>
    </row>
    <row r="829" spans="1:17" ht="14.5">
      <c r="A829" s="162">
        <v>488</v>
      </c>
      <c r="B829" s="163">
        <v>488219035</v>
      </c>
      <c r="C829" s="87" t="s">
        <v>458</v>
      </c>
      <c r="D829" s="85">
        <v>219</v>
      </c>
      <c r="E829" s="87" t="s">
        <v>244</v>
      </c>
      <c r="F829" s="87">
        <v>35</v>
      </c>
      <c r="G829" s="87" t="s">
        <v>60</v>
      </c>
      <c r="H829" s="225">
        <v>1</v>
      </c>
      <c r="I829" s="129"/>
      <c r="J829" s="161">
        <v>18666</v>
      </c>
      <c r="K829" s="161">
        <v>7747</v>
      </c>
      <c r="L829" s="161">
        <v>0</v>
      </c>
      <c r="M829" s="161">
        <v>1088</v>
      </c>
      <c r="N829" s="161">
        <v>27501</v>
      </c>
      <c r="O829" s="166"/>
      <c r="P829" s="226"/>
      <c r="Q829" s="226"/>
    </row>
    <row r="830" spans="1:17" ht="14.5">
      <c r="A830" s="162">
        <v>488</v>
      </c>
      <c r="B830" s="163">
        <v>488219040</v>
      </c>
      <c r="C830" s="87" t="s">
        <v>458</v>
      </c>
      <c r="D830" s="85">
        <v>219</v>
      </c>
      <c r="E830" s="87" t="s">
        <v>244</v>
      </c>
      <c r="F830" s="87">
        <v>40</v>
      </c>
      <c r="G830" s="87" t="s">
        <v>65</v>
      </c>
      <c r="H830" s="225">
        <v>13.75</v>
      </c>
      <c r="I830" s="129"/>
      <c r="J830" s="161">
        <v>14629</v>
      </c>
      <c r="K830" s="161">
        <v>3494</v>
      </c>
      <c r="L830" s="161">
        <v>0</v>
      </c>
      <c r="M830" s="161">
        <v>1088</v>
      </c>
      <c r="N830" s="161">
        <v>19211</v>
      </c>
      <c r="O830" s="166"/>
      <c r="P830" s="226"/>
      <c r="Q830" s="226"/>
    </row>
    <row r="831" spans="1:17" ht="14.5">
      <c r="A831" s="162">
        <v>488</v>
      </c>
      <c r="B831" s="163">
        <v>488219044</v>
      </c>
      <c r="C831" s="87" t="s">
        <v>458</v>
      </c>
      <c r="D831" s="85">
        <v>219</v>
      </c>
      <c r="E831" s="87" t="s">
        <v>244</v>
      </c>
      <c r="F831" s="87">
        <v>44</v>
      </c>
      <c r="G831" s="87" t="s">
        <v>69</v>
      </c>
      <c r="H831" s="225">
        <v>154.41999999999996</v>
      </c>
      <c r="I831" s="129"/>
      <c r="J831" s="161">
        <v>15424</v>
      </c>
      <c r="K831" s="161">
        <v>538</v>
      </c>
      <c r="L831" s="161">
        <v>0</v>
      </c>
      <c r="M831" s="161">
        <v>1088</v>
      </c>
      <c r="N831" s="161">
        <v>17050</v>
      </c>
      <c r="O831" s="166"/>
      <c r="P831" s="226"/>
      <c r="Q831" s="226"/>
    </row>
    <row r="832" spans="1:17" ht="14.5">
      <c r="A832" s="162">
        <v>488</v>
      </c>
      <c r="B832" s="163">
        <v>488219050</v>
      </c>
      <c r="C832" s="87" t="s">
        <v>458</v>
      </c>
      <c r="D832" s="85">
        <v>219</v>
      </c>
      <c r="E832" s="87" t="s">
        <v>244</v>
      </c>
      <c r="F832" s="87">
        <v>50</v>
      </c>
      <c r="G832" s="87" t="s">
        <v>75</v>
      </c>
      <c r="H832" s="225">
        <v>1</v>
      </c>
      <c r="I832" s="129"/>
      <c r="J832" s="161">
        <v>16708</v>
      </c>
      <c r="K832" s="161">
        <v>7620</v>
      </c>
      <c r="L832" s="161">
        <v>0</v>
      </c>
      <c r="M832" s="161">
        <v>1088</v>
      </c>
      <c r="N832" s="161">
        <v>25416</v>
      </c>
      <c r="O832" s="166"/>
      <c r="P832" s="226"/>
      <c r="Q832" s="226"/>
    </row>
    <row r="833" spans="1:17" ht="14.5">
      <c r="A833" s="162">
        <v>488</v>
      </c>
      <c r="B833" s="163">
        <v>488219052</v>
      </c>
      <c r="C833" s="87" t="s">
        <v>458</v>
      </c>
      <c r="D833" s="85">
        <v>219</v>
      </c>
      <c r="E833" s="87" t="s">
        <v>244</v>
      </c>
      <c r="F833" s="87">
        <v>52</v>
      </c>
      <c r="G833" s="87" t="s">
        <v>77</v>
      </c>
      <c r="H833" s="225">
        <v>4</v>
      </c>
      <c r="I833" s="129"/>
      <c r="J833" s="161">
        <v>10475</v>
      </c>
      <c r="K833" s="161">
        <v>4167</v>
      </c>
      <c r="L833" s="161">
        <v>0</v>
      </c>
      <c r="M833" s="161">
        <v>1088</v>
      </c>
      <c r="N833" s="161">
        <v>15730</v>
      </c>
      <c r="O833" s="166"/>
      <c r="P833" s="226"/>
      <c r="Q833" s="226"/>
    </row>
    <row r="834" spans="1:17" ht="14.5">
      <c r="A834" s="162">
        <v>488</v>
      </c>
      <c r="B834" s="163">
        <v>488219065</v>
      </c>
      <c r="C834" s="87" t="s">
        <v>458</v>
      </c>
      <c r="D834" s="85">
        <v>219</v>
      </c>
      <c r="E834" s="87" t="s">
        <v>244</v>
      </c>
      <c r="F834" s="87">
        <v>65</v>
      </c>
      <c r="G834" s="87" t="s">
        <v>90</v>
      </c>
      <c r="H834" s="225">
        <v>10.99</v>
      </c>
      <c r="I834" s="129"/>
      <c r="J834" s="161">
        <v>11514</v>
      </c>
      <c r="K834" s="161">
        <v>8478</v>
      </c>
      <c r="L834" s="161">
        <v>0</v>
      </c>
      <c r="M834" s="161">
        <v>1088</v>
      </c>
      <c r="N834" s="161">
        <v>21080</v>
      </c>
      <c r="O834" s="166"/>
      <c r="P834" s="226"/>
      <c r="Q834" s="226"/>
    </row>
    <row r="835" spans="1:17" ht="14.5">
      <c r="A835" s="162">
        <v>488</v>
      </c>
      <c r="B835" s="163">
        <v>488219083</v>
      </c>
      <c r="C835" s="87" t="s">
        <v>458</v>
      </c>
      <c r="D835" s="85">
        <v>219</v>
      </c>
      <c r="E835" s="87" t="s">
        <v>244</v>
      </c>
      <c r="F835" s="87">
        <v>83</v>
      </c>
      <c r="G835" s="87" t="s">
        <v>108</v>
      </c>
      <c r="H835" s="225">
        <v>12.62</v>
      </c>
      <c r="I835" s="129"/>
      <c r="J835" s="161">
        <v>14104</v>
      </c>
      <c r="K835" s="161">
        <v>2281</v>
      </c>
      <c r="L835" s="161">
        <v>0</v>
      </c>
      <c r="M835" s="161">
        <v>1088</v>
      </c>
      <c r="N835" s="161">
        <v>17473</v>
      </c>
      <c r="O835" s="166"/>
      <c r="P835" s="226"/>
      <c r="Q835" s="226"/>
    </row>
    <row r="836" spans="1:17" ht="14.5">
      <c r="A836" s="162">
        <v>488</v>
      </c>
      <c r="B836" s="163">
        <v>488219118</v>
      </c>
      <c r="C836" s="87" t="s">
        <v>458</v>
      </c>
      <c r="D836" s="85">
        <v>219</v>
      </c>
      <c r="E836" s="87" t="s">
        <v>244</v>
      </c>
      <c r="F836" s="87">
        <v>118</v>
      </c>
      <c r="G836" s="87" t="s">
        <v>143</v>
      </c>
      <c r="H836" s="225">
        <v>1.5</v>
      </c>
      <c r="I836" s="129"/>
      <c r="J836" s="161">
        <v>15057</v>
      </c>
      <c r="K836" s="161">
        <v>3082</v>
      </c>
      <c r="L836" s="161">
        <v>0</v>
      </c>
      <c r="M836" s="161">
        <v>1088</v>
      </c>
      <c r="N836" s="161">
        <v>19227</v>
      </c>
      <c r="O836" s="166"/>
      <c r="P836" s="226"/>
      <c r="Q836" s="226"/>
    </row>
    <row r="837" spans="1:17" ht="14.5">
      <c r="A837" s="162">
        <v>488</v>
      </c>
      <c r="B837" s="163">
        <v>488219122</v>
      </c>
      <c r="C837" s="87" t="s">
        <v>458</v>
      </c>
      <c r="D837" s="85">
        <v>219</v>
      </c>
      <c r="E837" s="87" t="s">
        <v>244</v>
      </c>
      <c r="F837" s="87">
        <v>122</v>
      </c>
      <c r="G837" s="87" t="s">
        <v>147</v>
      </c>
      <c r="H837" s="225">
        <v>26</v>
      </c>
      <c r="I837" s="129"/>
      <c r="J837" s="161">
        <v>12989</v>
      </c>
      <c r="K837" s="161">
        <v>4011</v>
      </c>
      <c r="L837" s="161">
        <v>0</v>
      </c>
      <c r="M837" s="161">
        <v>1088</v>
      </c>
      <c r="N837" s="161">
        <v>18088</v>
      </c>
      <c r="O837" s="166"/>
      <c r="P837" s="226"/>
      <c r="Q837" s="226"/>
    </row>
    <row r="838" spans="1:17" ht="14.5">
      <c r="A838" s="162">
        <v>488</v>
      </c>
      <c r="B838" s="163">
        <v>488219131</v>
      </c>
      <c r="C838" s="87" t="s">
        <v>458</v>
      </c>
      <c r="D838" s="85">
        <v>219</v>
      </c>
      <c r="E838" s="87" t="s">
        <v>244</v>
      </c>
      <c r="F838" s="87">
        <v>131</v>
      </c>
      <c r="G838" s="87" t="s">
        <v>156</v>
      </c>
      <c r="H838" s="225">
        <v>7.45</v>
      </c>
      <c r="I838" s="129"/>
      <c r="J838" s="161">
        <v>11529</v>
      </c>
      <c r="K838" s="161">
        <v>5430</v>
      </c>
      <c r="L838" s="161">
        <v>0</v>
      </c>
      <c r="M838" s="161">
        <v>1088</v>
      </c>
      <c r="N838" s="161">
        <v>18047</v>
      </c>
      <c r="O838" s="166"/>
      <c r="P838" s="226"/>
      <c r="Q838" s="226"/>
    </row>
    <row r="839" spans="1:17" ht="14.5">
      <c r="A839" s="162">
        <v>488</v>
      </c>
      <c r="B839" s="163">
        <v>488219133</v>
      </c>
      <c r="C839" s="87" t="s">
        <v>458</v>
      </c>
      <c r="D839" s="85">
        <v>219</v>
      </c>
      <c r="E839" s="87" t="s">
        <v>244</v>
      </c>
      <c r="F839" s="87">
        <v>133</v>
      </c>
      <c r="G839" s="87" t="s">
        <v>158</v>
      </c>
      <c r="H839" s="225">
        <v>25.78</v>
      </c>
      <c r="I839" s="129"/>
      <c r="J839" s="161">
        <v>13801</v>
      </c>
      <c r="K839" s="161">
        <v>1842</v>
      </c>
      <c r="L839" s="161">
        <v>0</v>
      </c>
      <c r="M839" s="161">
        <v>1088</v>
      </c>
      <c r="N839" s="161">
        <v>16731</v>
      </c>
      <c r="O839" s="166"/>
      <c r="P839" s="226"/>
      <c r="Q839" s="226"/>
    </row>
    <row r="840" spans="1:17" ht="14.5">
      <c r="A840" s="162">
        <v>488</v>
      </c>
      <c r="B840" s="163">
        <v>488219142</v>
      </c>
      <c r="C840" s="87" t="s">
        <v>458</v>
      </c>
      <c r="D840" s="85">
        <v>219</v>
      </c>
      <c r="E840" s="87" t="s">
        <v>244</v>
      </c>
      <c r="F840" s="87">
        <v>142</v>
      </c>
      <c r="G840" s="87" t="s">
        <v>167</v>
      </c>
      <c r="H840" s="225">
        <v>17.32</v>
      </c>
      <c r="I840" s="129"/>
      <c r="J840" s="161">
        <v>11993</v>
      </c>
      <c r="K840" s="161">
        <v>10161</v>
      </c>
      <c r="L840" s="161">
        <v>0</v>
      </c>
      <c r="M840" s="161">
        <v>1088</v>
      </c>
      <c r="N840" s="161">
        <v>23242</v>
      </c>
      <c r="O840" s="166"/>
      <c r="P840" s="226"/>
      <c r="Q840" s="226"/>
    </row>
    <row r="841" spans="1:17" ht="14.5">
      <c r="A841" s="162">
        <v>488</v>
      </c>
      <c r="B841" s="163">
        <v>488219145</v>
      </c>
      <c r="C841" s="87" t="s">
        <v>458</v>
      </c>
      <c r="D841" s="85">
        <v>219</v>
      </c>
      <c r="E841" s="87" t="s">
        <v>244</v>
      </c>
      <c r="F841" s="87">
        <v>145</v>
      </c>
      <c r="G841" s="87" t="s">
        <v>170</v>
      </c>
      <c r="H841" s="225">
        <v>4</v>
      </c>
      <c r="I841" s="129"/>
      <c r="J841" s="161">
        <v>14321</v>
      </c>
      <c r="K841" s="161">
        <v>2039</v>
      </c>
      <c r="L841" s="161">
        <v>0</v>
      </c>
      <c r="M841" s="161">
        <v>1088</v>
      </c>
      <c r="N841" s="161">
        <v>17448</v>
      </c>
      <c r="O841" s="166"/>
      <c r="P841" s="226"/>
      <c r="Q841" s="226"/>
    </row>
    <row r="842" spans="1:17" ht="14.5">
      <c r="A842" s="162">
        <v>488</v>
      </c>
      <c r="B842" s="163">
        <v>488219171</v>
      </c>
      <c r="C842" s="87" t="s">
        <v>458</v>
      </c>
      <c r="D842" s="85">
        <v>219</v>
      </c>
      <c r="E842" s="87" t="s">
        <v>244</v>
      </c>
      <c r="F842" s="87">
        <v>171</v>
      </c>
      <c r="G842" s="87" t="s">
        <v>196</v>
      </c>
      <c r="H842" s="225">
        <v>11.57</v>
      </c>
      <c r="I842" s="129"/>
      <c r="J842" s="161">
        <v>12734</v>
      </c>
      <c r="K842" s="161">
        <v>3528</v>
      </c>
      <c r="L842" s="161">
        <v>0</v>
      </c>
      <c r="M842" s="161">
        <v>1088</v>
      </c>
      <c r="N842" s="161">
        <v>17350</v>
      </c>
      <c r="O842" s="166"/>
      <c r="P842" s="226"/>
      <c r="Q842" s="226"/>
    </row>
    <row r="843" spans="1:17" ht="14.5">
      <c r="A843" s="162">
        <v>488</v>
      </c>
      <c r="B843" s="163">
        <v>488219182</v>
      </c>
      <c r="C843" s="87" t="s">
        <v>458</v>
      </c>
      <c r="D843" s="85">
        <v>219</v>
      </c>
      <c r="E843" s="87" t="s">
        <v>244</v>
      </c>
      <c r="F843" s="87">
        <v>182</v>
      </c>
      <c r="G843" s="87" t="s">
        <v>207</v>
      </c>
      <c r="H843" s="225">
        <v>1</v>
      </c>
      <c r="I843" s="129"/>
      <c r="J843" s="161">
        <v>10603</v>
      </c>
      <c r="K843" s="161">
        <v>2069</v>
      </c>
      <c r="L843" s="161">
        <v>0</v>
      </c>
      <c r="M843" s="161">
        <v>1088</v>
      </c>
      <c r="N843" s="161">
        <v>13760</v>
      </c>
      <c r="O843" s="166"/>
      <c r="P843" s="226"/>
      <c r="Q843" s="226"/>
    </row>
    <row r="844" spans="1:17" ht="14.5">
      <c r="A844" s="162">
        <v>488</v>
      </c>
      <c r="B844" s="163">
        <v>488219219</v>
      </c>
      <c r="C844" s="87" t="s">
        <v>458</v>
      </c>
      <c r="D844" s="85">
        <v>219</v>
      </c>
      <c r="E844" s="87" t="s">
        <v>244</v>
      </c>
      <c r="F844" s="87">
        <v>219</v>
      </c>
      <c r="G844" s="87" t="s">
        <v>244</v>
      </c>
      <c r="H844" s="225">
        <v>11.14</v>
      </c>
      <c r="I844" s="129"/>
      <c r="J844" s="161">
        <v>11480</v>
      </c>
      <c r="K844" s="161">
        <v>5631</v>
      </c>
      <c r="L844" s="161">
        <v>0</v>
      </c>
      <c r="M844" s="161">
        <v>1088</v>
      </c>
      <c r="N844" s="161">
        <v>18199</v>
      </c>
      <c r="O844" s="166"/>
      <c r="P844" s="226"/>
      <c r="Q844" s="226"/>
    </row>
    <row r="845" spans="1:17" ht="14.5">
      <c r="A845" s="162">
        <v>488</v>
      </c>
      <c r="B845" s="163">
        <v>488219231</v>
      </c>
      <c r="C845" s="87" t="s">
        <v>458</v>
      </c>
      <c r="D845" s="85">
        <v>219</v>
      </c>
      <c r="E845" s="87" t="s">
        <v>244</v>
      </c>
      <c r="F845" s="87">
        <v>231</v>
      </c>
      <c r="G845" s="87" t="s">
        <v>256</v>
      </c>
      <c r="H845" s="225">
        <v>26.6</v>
      </c>
      <c r="I845" s="129"/>
      <c r="J845" s="161">
        <v>12244</v>
      </c>
      <c r="K845" s="161">
        <v>3308</v>
      </c>
      <c r="L845" s="161">
        <v>0</v>
      </c>
      <c r="M845" s="161">
        <v>1088</v>
      </c>
      <c r="N845" s="161">
        <v>16640</v>
      </c>
      <c r="O845" s="166"/>
      <c r="P845" s="226"/>
      <c r="Q845" s="226"/>
    </row>
    <row r="846" spans="1:17" ht="14.5">
      <c r="A846" s="162">
        <v>488</v>
      </c>
      <c r="B846" s="163">
        <v>488219239</v>
      </c>
      <c r="C846" s="87" t="s">
        <v>458</v>
      </c>
      <c r="D846" s="85">
        <v>219</v>
      </c>
      <c r="E846" s="87" t="s">
        <v>244</v>
      </c>
      <c r="F846" s="87">
        <v>239</v>
      </c>
      <c r="G846" s="87" t="s">
        <v>264</v>
      </c>
      <c r="H846" s="225">
        <v>11</v>
      </c>
      <c r="I846" s="129"/>
      <c r="J846" s="161">
        <v>12508</v>
      </c>
      <c r="K846" s="161">
        <v>4248</v>
      </c>
      <c r="L846" s="161">
        <v>0</v>
      </c>
      <c r="M846" s="161">
        <v>1088</v>
      </c>
      <c r="N846" s="161">
        <v>17844</v>
      </c>
      <c r="O846" s="166"/>
      <c r="P846" s="226"/>
      <c r="Q846" s="226"/>
    </row>
    <row r="847" spans="1:17" ht="14.5">
      <c r="A847" s="162">
        <v>488</v>
      </c>
      <c r="B847" s="163">
        <v>488219243</v>
      </c>
      <c r="C847" s="87" t="s">
        <v>458</v>
      </c>
      <c r="D847" s="85">
        <v>219</v>
      </c>
      <c r="E847" s="87" t="s">
        <v>244</v>
      </c>
      <c r="F847" s="87">
        <v>243</v>
      </c>
      <c r="G847" s="87" t="s">
        <v>268</v>
      </c>
      <c r="H847" s="225">
        <v>29.29</v>
      </c>
      <c r="I847" s="129"/>
      <c r="J847" s="161">
        <v>13612</v>
      </c>
      <c r="K847" s="161">
        <v>1940</v>
      </c>
      <c r="L847" s="161">
        <v>0</v>
      </c>
      <c r="M847" s="161">
        <v>1088</v>
      </c>
      <c r="N847" s="161">
        <v>16640</v>
      </c>
      <c r="O847" s="166"/>
      <c r="P847" s="226"/>
      <c r="Q847" s="226"/>
    </row>
    <row r="848" spans="1:17" ht="14.5">
      <c r="A848" s="162">
        <v>488</v>
      </c>
      <c r="B848" s="163">
        <v>488219244</v>
      </c>
      <c r="C848" s="87" t="s">
        <v>458</v>
      </c>
      <c r="D848" s="85">
        <v>219</v>
      </c>
      <c r="E848" s="87" t="s">
        <v>244</v>
      </c>
      <c r="F848" s="87">
        <v>244</v>
      </c>
      <c r="G848" s="87" t="s">
        <v>269</v>
      </c>
      <c r="H848" s="225">
        <v>174.09</v>
      </c>
      <c r="I848" s="129"/>
      <c r="J848" s="161">
        <v>14695</v>
      </c>
      <c r="K848" s="161">
        <v>4183</v>
      </c>
      <c r="L848" s="161">
        <v>0</v>
      </c>
      <c r="M848" s="161">
        <v>1088</v>
      </c>
      <c r="N848" s="161">
        <v>19966</v>
      </c>
      <c r="O848" s="166"/>
      <c r="P848" s="226"/>
      <c r="Q848" s="226"/>
    </row>
    <row r="849" spans="1:17" ht="14.5">
      <c r="A849" s="162">
        <v>488</v>
      </c>
      <c r="B849" s="163">
        <v>488219251</v>
      </c>
      <c r="C849" s="87" t="s">
        <v>458</v>
      </c>
      <c r="D849" s="85">
        <v>219</v>
      </c>
      <c r="E849" s="87" t="s">
        <v>244</v>
      </c>
      <c r="F849" s="87">
        <v>251</v>
      </c>
      <c r="G849" s="87" t="s">
        <v>276</v>
      </c>
      <c r="H849" s="225">
        <v>103.24999999999999</v>
      </c>
      <c r="I849" s="129"/>
      <c r="J849" s="161">
        <v>13306</v>
      </c>
      <c r="K849" s="161">
        <v>2494</v>
      </c>
      <c r="L849" s="161">
        <v>0</v>
      </c>
      <c r="M849" s="161">
        <v>1088</v>
      </c>
      <c r="N849" s="161">
        <v>16888</v>
      </c>
      <c r="O849" s="166"/>
      <c r="P849" s="226"/>
      <c r="Q849" s="226"/>
    </row>
    <row r="850" spans="1:17" ht="14.5">
      <c r="A850" s="162">
        <v>488</v>
      </c>
      <c r="B850" s="163">
        <v>488219264</v>
      </c>
      <c r="C850" s="87" t="s">
        <v>458</v>
      </c>
      <c r="D850" s="85">
        <v>219</v>
      </c>
      <c r="E850" s="87" t="s">
        <v>244</v>
      </c>
      <c r="F850" s="87">
        <v>264</v>
      </c>
      <c r="G850" s="87" t="s">
        <v>289</v>
      </c>
      <c r="H850" s="225">
        <v>16.149999999999999</v>
      </c>
      <c r="I850" s="129"/>
      <c r="J850" s="161">
        <v>11430</v>
      </c>
      <c r="K850" s="161">
        <v>5609</v>
      </c>
      <c r="L850" s="161">
        <v>0</v>
      </c>
      <c r="M850" s="161">
        <v>1088</v>
      </c>
      <c r="N850" s="161">
        <v>18127</v>
      </c>
      <c r="O850" s="166"/>
      <c r="P850" s="226"/>
      <c r="Q850" s="226"/>
    </row>
    <row r="851" spans="1:17" ht="14.5">
      <c r="A851" s="162">
        <v>488</v>
      </c>
      <c r="B851" s="163">
        <v>488219285</v>
      </c>
      <c r="C851" s="87" t="s">
        <v>458</v>
      </c>
      <c r="D851" s="85">
        <v>219</v>
      </c>
      <c r="E851" s="87" t="s">
        <v>244</v>
      </c>
      <c r="F851" s="87">
        <v>285</v>
      </c>
      <c r="G851" s="87" t="s">
        <v>310</v>
      </c>
      <c r="H851" s="225">
        <v>7.48</v>
      </c>
      <c r="I851" s="129"/>
      <c r="J851" s="161">
        <v>15388</v>
      </c>
      <c r="K851" s="161">
        <v>3708</v>
      </c>
      <c r="L851" s="161">
        <v>0</v>
      </c>
      <c r="M851" s="161">
        <v>1088</v>
      </c>
      <c r="N851" s="161">
        <v>20184</v>
      </c>
      <c r="O851" s="166"/>
      <c r="P851" s="226"/>
      <c r="Q851" s="226"/>
    </row>
    <row r="852" spans="1:17" ht="14.5">
      <c r="A852" s="162">
        <v>488</v>
      </c>
      <c r="B852" s="163">
        <v>488219293</v>
      </c>
      <c r="C852" s="87" t="s">
        <v>458</v>
      </c>
      <c r="D852" s="85">
        <v>219</v>
      </c>
      <c r="E852" s="87" t="s">
        <v>244</v>
      </c>
      <c r="F852" s="87">
        <v>293</v>
      </c>
      <c r="G852" s="87" t="s">
        <v>318</v>
      </c>
      <c r="H852" s="225">
        <v>4</v>
      </c>
      <c r="I852" s="129"/>
      <c r="J852" s="161">
        <v>17353</v>
      </c>
      <c r="K852" s="161">
        <v>468</v>
      </c>
      <c r="L852" s="161">
        <v>0</v>
      </c>
      <c r="M852" s="161">
        <v>1088</v>
      </c>
      <c r="N852" s="161">
        <v>18909</v>
      </c>
      <c r="O852" s="166"/>
      <c r="P852" s="226"/>
      <c r="Q852" s="226"/>
    </row>
    <row r="853" spans="1:17" ht="14.5">
      <c r="A853" s="162">
        <v>488</v>
      </c>
      <c r="B853" s="163">
        <v>488219336</v>
      </c>
      <c r="C853" s="87" t="s">
        <v>458</v>
      </c>
      <c r="D853" s="85">
        <v>219</v>
      </c>
      <c r="E853" s="87" t="s">
        <v>244</v>
      </c>
      <c r="F853" s="87">
        <v>336</v>
      </c>
      <c r="G853" s="87" t="s">
        <v>361</v>
      </c>
      <c r="H853" s="225">
        <v>274.76999999999992</v>
      </c>
      <c r="I853" s="129"/>
      <c r="J853" s="161">
        <v>12768</v>
      </c>
      <c r="K853" s="161">
        <v>1709</v>
      </c>
      <c r="L853" s="161">
        <v>0</v>
      </c>
      <c r="M853" s="161">
        <v>1088</v>
      </c>
      <c r="N853" s="161">
        <v>15565</v>
      </c>
      <c r="O853" s="166"/>
      <c r="P853" s="226"/>
      <c r="Q853" s="226"/>
    </row>
    <row r="854" spans="1:17" ht="14.5">
      <c r="A854" s="162">
        <v>488</v>
      </c>
      <c r="B854" s="163">
        <v>488219625</v>
      </c>
      <c r="C854" s="87" t="s">
        <v>458</v>
      </c>
      <c r="D854" s="85">
        <v>219</v>
      </c>
      <c r="E854" s="87" t="s">
        <v>244</v>
      </c>
      <c r="F854" s="87">
        <v>625</v>
      </c>
      <c r="G854" s="87" t="s">
        <v>388</v>
      </c>
      <c r="H854" s="225">
        <v>2.0499999999999998</v>
      </c>
      <c r="I854" s="129"/>
      <c r="J854" s="161">
        <v>15760</v>
      </c>
      <c r="K854" s="161">
        <v>1993</v>
      </c>
      <c r="L854" s="161">
        <v>0</v>
      </c>
      <c r="M854" s="161">
        <v>1088</v>
      </c>
      <c r="N854" s="161">
        <v>18841</v>
      </c>
      <c r="O854" s="166"/>
      <c r="P854" s="226"/>
      <c r="Q854" s="226"/>
    </row>
    <row r="855" spans="1:17" ht="14.5">
      <c r="A855" s="162">
        <v>488</v>
      </c>
      <c r="B855" s="163">
        <v>488219760</v>
      </c>
      <c r="C855" s="87" t="s">
        <v>458</v>
      </c>
      <c r="D855" s="85">
        <v>219</v>
      </c>
      <c r="E855" s="87" t="s">
        <v>244</v>
      </c>
      <c r="F855" s="87">
        <v>760</v>
      </c>
      <c r="G855" s="87" t="s">
        <v>426</v>
      </c>
      <c r="H855" s="225">
        <v>5.5</v>
      </c>
      <c r="I855" s="129"/>
      <c r="J855" s="161">
        <v>11896</v>
      </c>
      <c r="K855" s="161">
        <v>2534</v>
      </c>
      <c r="L855" s="161">
        <v>0</v>
      </c>
      <c r="M855" s="161">
        <v>1088</v>
      </c>
      <c r="N855" s="161">
        <v>15518</v>
      </c>
      <c r="O855" s="166"/>
      <c r="P855" s="226"/>
      <c r="Q855" s="226"/>
    </row>
    <row r="856" spans="1:17" ht="14.5">
      <c r="A856" s="162">
        <v>488</v>
      </c>
      <c r="B856" s="163">
        <v>488219780</v>
      </c>
      <c r="C856" s="87" t="s">
        <v>458</v>
      </c>
      <c r="D856" s="85">
        <v>219</v>
      </c>
      <c r="E856" s="87" t="s">
        <v>244</v>
      </c>
      <c r="F856" s="87">
        <v>780</v>
      </c>
      <c r="G856" s="87" t="s">
        <v>436</v>
      </c>
      <c r="H856" s="225">
        <v>52.55</v>
      </c>
      <c r="I856" s="129"/>
      <c r="J856" s="161">
        <v>12877</v>
      </c>
      <c r="K856" s="161">
        <v>3188</v>
      </c>
      <c r="L856" s="161">
        <v>0</v>
      </c>
      <c r="M856" s="161">
        <v>1088</v>
      </c>
      <c r="N856" s="161">
        <v>17153</v>
      </c>
      <c r="O856" s="166"/>
      <c r="P856" s="226"/>
      <c r="Q856" s="226"/>
    </row>
    <row r="857" spans="1:17" ht="14.5">
      <c r="A857" s="162">
        <v>489</v>
      </c>
      <c r="B857" s="163">
        <v>489020020</v>
      </c>
      <c r="C857" s="87" t="s">
        <v>543</v>
      </c>
      <c r="D857" s="85">
        <v>20</v>
      </c>
      <c r="E857" s="87" t="s">
        <v>45</v>
      </c>
      <c r="F857" s="87">
        <v>20</v>
      </c>
      <c r="G857" s="87" t="s">
        <v>45</v>
      </c>
      <c r="H857" s="225">
        <v>224.03000000000006</v>
      </c>
      <c r="I857" s="129"/>
      <c r="J857" s="161">
        <v>13883</v>
      </c>
      <c r="K857" s="161">
        <v>3203</v>
      </c>
      <c r="L857" s="161">
        <v>0</v>
      </c>
      <c r="M857" s="161">
        <v>1088</v>
      </c>
      <c r="N857" s="161">
        <v>18174</v>
      </c>
      <c r="O857" s="166"/>
      <c r="P857" s="226"/>
      <c r="Q857" s="226"/>
    </row>
    <row r="858" spans="1:17" ht="14.5">
      <c r="A858" s="162">
        <v>489</v>
      </c>
      <c r="B858" s="163">
        <v>489020036</v>
      </c>
      <c r="C858" s="87" t="s">
        <v>543</v>
      </c>
      <c r="D858" s="85">
        <v>20</v>
      </c>
      <c r="E858" s="87" t="s">
        <v>45</v>
      </c>
      <c r="F858" s="87">
        <v>36</v>
      </c>
      <c r="G858" s="87" t="s">
        <v>61</v>
      </c>
      <c r="H858" s="225">
        <v>82.4</v>
      </c>
      <c r="I858" s="129"/>
      <c r="J858" s="161">
        <v>12654</v>
      </c>
      <c r="K858" s="161">
        <v>5987</v>
      </c>
      <c r="L858" s="161">
        <v>0</v>
      </c>
      <c r="M858" s="161">
        <v>1088</v>
      </c>
      <c r="N858" s="161">
        <v>19729</v>
      </c>
      <c r="O858" s="166"/>
      <c r="P858" s="226"/>
      <c r="Q858" s="226"/>
    </row>
    <row r="859" spans="1:17" ht="14.5">
      <c r="A859" s="162">
        <v>489</v>
      </c>
      <c r="B859" s="163">
        <v>489020052</v>
      </c>
      <c r="C859" s="87" t="s">
        <v>543</v>
      </c>
      <c r="D859" s="85">
        <v>20</v>
      </c>
      <c r="E859" s="87" t="s">
        <v>45</v>
      </c>
      <c r="F859" s="87">
        <v>52</v>
      </c>
      <c r="G859" s="87" t="s">
        <v>77</v>
      </c>
      <c r="H859" s="225">
        <v>5</v>
      </c>
      <c r="I859" s="129"/>
      <c r="J859" s="161">
        <v>14140</v>
      </c>
      <c r="K859" s="161">
        <v>5625</v>
      </c>
      <c r="L859" s="161">
        <v>0</v>
      </c>
      <c r="M859" s="161">
        <v>1088</v>
      </c>
      <c r="N859" s="161">
        <v>20853</v>
      </c>
      <c r="O859" s="166"/>
      <c r="P859" s="226"/>
      <c r="Q859" s="226"/>
    </row>
    <row r="860" spans="1:17" ht="14.5">
      <c r="A860" s="162">
        <v>489</v>
      </c>
      <c r="B860" s="163">
        <v>489020096</v>
      </c>
      <c r="C860" s="87" t="s">
        <v>543</v>
      </c>
      <c r="D860" s="85">
        <v>20</v>
      </c>
      <c r="E860" s="87" t="s">
        <v>45</v>
      </c>
      <c r="F860" s="87">
        <v>96</v>
      </c>
      <c r="G860" s="87" t="s">
        <v>121</v>
      </c>
      <c r="H860" s="225">
        <v>108.11000000000003</v>
      </c>
      <c r="I860" s="129"/>
      <c r="J860" s="161">
        <v>13238</v>
      </c>
      <c r="K860" s="161">
        <v>7511</v>
      </c>
      <c r="L860" s="161">
        <v>0</v>
      </c>
      <c r="M860" s="161">
        <v>1088</v>
      </c>
      <c r="N860" s="161">
        <v>21837</v>
      </c>
      <c r="O860" s="166"/>
      <c r="P860" s="226"/>
      <c r="Q860" s="226"/>
    </row>
    <row r="861" spans="1:17" ht="14.5">
      <c r="A861" s="162">
        <v>489</v>
      </c>
      <c r="B861" s="163">
        <v>489020172</v>
      </c>
      <c r="C861" s="87" t="s">
        <v>543</v>
      </c>
      <c r="D861" s="85">
        <v>20</v>
      </c>
      <c r="E861" s="87" t="s">
        <v>45</v>
      </c>
      <c r="F861" s="87">
        <v>172</v>
      </c>
      <c r="G861" s="87" t="s">
        <v>197</v>
      </c>
      <c r="H861" s="225">
        <v>37.730000000000004</v>
      </c>
      <c r="I861" s="129"/>
      <c r="J861" s="161">
        <v>12737</v>
      </c>
      <c r="K861" s="161">
        <v>10803</v>
      </c>
      <c r="L861" s="161">
        <v>0</v>
      </c>
      <c r="M861" s="161">
        <v>1088</v>
      </c>
      <c r="N861" s="161">
        <v>24628</v>
      </c>
      <c r="O861" s="166"/>
      <c r="P861" s="226"/>
      <c r="Q861" s="226"/>
    </row>
    <row r="862" spans="1:17" ht="14.5">
      <c r="A862" s="162">
        <v>489</v>
      </c>
      <c r="B862" s="163">
        <v>489020182</v>
      </c>
      <c r="C862" s="87" t="s">
        <v>543</v>
      </c>
      <c r="D862" s="85">
        <v>20</v>
      </c>
      <c r="E862" s="87" t="s">
        <v>45</v>
      </c>
      <c r="F862" s="87">
        <v>182</v>
      </c>
      <c r="G862" s="87" t="s">
        <v>207</v>
      </c>
      <c r="H862" s="225">
        <v>0.91</v>
      </c>
      <c r="I862" s="129"/>
      <c r="J862" s="161">
        <v>13139.008011564407</v>
      </c>
      <c r="K862" s="161">
        <v>2564</v>
      </c>
      <c r="L862" s="161">
        <v>0</v>
      </c>
      <c r="M862" s="161">
        <v>1088</v>
      </c>
      <c r="N862" s="161">
        <v>16791.008011564409</v>
      </c>
      <c r="O862" s="166"/>
      <c r="P862" s="226"/>
      <c r="Q862" s="226"/>
    </row>
    <row r="863" spans="1:17" ht="14.5">
      <c r="A863" s="162">
        <v>489</v>
      </c>
      <c r="B863" s="163">
        <v>489020197</v>
      </c>
      <c r="C863" s="87" t="s">
        <v>543</v>
      </c>
      <c r="D863" s="85">
        <v>20</v>
      </c>
      <c r="E863" s="87" t="s">
        <v>45</v>
      </c>
      <c r="F863" s="87">
        <v>197</v>
      </c>
      <c r="G863" s="87" t="s">
        <v>222</v>
      </c>
      <c r="H863" s="225">
        <v>1.47</v>
      </c>
      <c r="I863" s="129"/>
      <c r="J863" s="161">
        <v>11611</v>
      </c>
      <c r="K863" s="161">
        <v>10454</v>
      </c>
      <c r="L863" s="161">
        <v>0</v>
      </c>
      <c r="M863" s="161">
        <v>1088</v>
      </c>
      <c r="N863" s="161">
        <v>23153</v>
      </c>
      <c r="O863" s="166"/>
      <c r="P863" s="226"/>
      <c r="Q863" s="226"/>
    </row>
    <row r="864" spans="1:17" ht="14.5">
      <c r="A864" s="162">
        <v>489</v>
      </c>
      <c r="B864" s="163">
        <v>489020239</v>
      </c>
      <c r="C864" s="87" t="s">
        <v>543</v>
      </c>
      <c r="D864" s="85">
        <v>20</v>
      </c>
      <c r="E864" s="87" t="s">
        <v>45</v>
      </c>
      <c r="F864" s="87">
        <v>239</v>
      </c>
      <c r="G864" s="87" t="s">
        <v>264</v>
      </c>
      <c r="H864" s="225">
        <v>49.190000000000005</v>
      </c>
      <c r="I864" s="129"/>
      <c r="J864" s="161">
        <v>12165</v>
      </c>
      <c r="K864" s="161">
        <v>4132</v>
      </c>
      <c r="L864" s="161">
        <v>0</v>
      </c>
      <c r="M864" s="161">
        <v>1088</v>
      </c>
      <c r="N864" s="161">
        <v>17385</v>
      </c>
      <c r="O864" s="166"/>
      <c r="P864" s="226"/>
      <c r="Q864" s="226"/>
    </row>
    <row r="865" spans="1:17" ht="14.5">
      <c r="A865" s="162">
        <v>489</v>
      </c>
      <c r="B865" s="163">
        <v>489020261</v>
      </c>
      <c r="C865" s="87" t="s">
        <v>543</v>
      </c>
      <c r="D865" s="85">
        <v>20</v>
      </c>
      <c r="E865" s="87" t="s">
        <v>45</v>
      </c>
      <c r="F865" s="87">
        <v>261</v>
      </c>
      <c r="G865" s="87" t="s">
        <v>286</v>
      </c>
      <c r="H865" s="225">
        <v>149.43</v>
      </c>
      <c r="I865" s="129"/>
      <c r="J865" s="161">
        <v>12408</v>
      </c>
      <c r="K865" s="161">
        <v>8692</v>
      </c>
      <c r="L865" s="161">
        <v>0</v>
      </c>
      <c r="M865" s="161">
        <v>1088</v>
      </c>
      <c r="N865" s="161">
        <v>22188</v>
      </c>
      <c r="O865" s="166"/>
      <c r="P865" s="226"/>
      <c r="Q865" s="226"/>
    </row>
    <row r="866" spans="1:17" ht="14.5">
      <c r="A866" s="162">
        <v>489</v>
      </c>
      <c r="B866" s="163">
        <v>489020310</v>
      </c>
      <c r="C866" s="87" t="s">
        <v>543</v>
      </c>
      <c r="D866" s="85">
        <v>20</v>
      </c>
      <c r="E866" s="87" t="s">
        <v>45</v>
      </c>
      <c r="F866" s="87">
        <v>310</v>
      </c>
      <c r="G866" s="87" t="s">
        <v>335</v>
      </c>
      <c r="H866" s="225">
        <v>18.04</v>
      </c>
      <c r="I866" s="129"/>
      <c r="J866" s="161">
        <v>12390</v>
      </c>
      <c r="K866" s="161">
        <v>2625</v>
      </c>
      <c r="L866" s="161">
        <v>0</v>
      </c>
      <c r="M866" s="161">
        <v>1088</v>
      </c>
      <c r="N866" s="161">
        <v>16103</v>
      </c>
      <c r="O866" s="166"/>
      <c r="P866" s="226"/>
      <c r="Q866" s="226"/>
    </row>
    <row r="867" spans="1:17" ht="14.5">
      <c r="A867" s="162">
        <v>489</v>
      </c>
      <c r="B867" s="163">
        <v>489020645</v>
      </c>
      <c r="C867" s="87" t="s">
        <v>543</v>
      </c>
      <c r="D867" s="85">
        <v>20</v>
      </c>
      <c r="E867" s="87" t="s">
        <v>45</v>
      </c>
      <c r="F867" s="87">
        <v>645</v>
      </c>
      <c r="G867" s="87" t="s">
        <v>392</v>
      </c>
      <c r="H867" s="225">
        <v>99.180000000000035</v>
      </c>
      <c r="I867" s="129"/>
      <c r="J867" s="161">
        <v>13892</v>
      </c>
      <c r="K867" s="161">
        <v>5442</v>
      </c>
      <c r="L867" s="161">
        <v>0</v>
      </c>
      <c r="M867" s="161">
        <v>1088</v>
      </c>
      <c r="N867" s="161">
        <v>20422</v>
      </c>
      <c r="O867" s="166"/>
      <c r="P867" s="226"/>
      <c r="Q867" s="226"/>
    </row>
    <row r="868" spans="1:17" ht="14.5">
      <c r="A868" s="162">
        <v>489</v>
      </c>
      <c r="B868" s="163">
        <v>489020660</v>
      </c>
      <c r="C868" s="87" t="s">
        <v>543</v>
      </c>
      <c r="D868" s="85">
        <v>20</v>
      </c>
      <c r="E868" s="87" t="s">
        <v>45</v>
      </c>
      <c r="F868" s="87">
        <v>660</v>
      </c>
      <c r="G868" s="87" t="s">
        <v>396</v>
      </c>
      <c r="H868" s="225">
        <v>25.63</v>
      </c>
      <c r="I868" s="129"/>
      <c r="J868" s="161">
        <v>14140</v>
      </c>
      <c r="K868" s="161">
        <v>11164</v>
      </c>
      <c r="L868" s="161">
        <v>0</v>
      </c>
      <c r="M868" s="161">
        <v>1088</v>
      </c>
      <c r="N868" s="161">
        <v>26392</v>
      </c>
      <c r="O868" s="166"/>
      <c r="P868" s="226"/>
      <c r="Q868" s="226"/>
    </row>
    <row r="869" spans="1:17" ht="14.5">
      <c r="A869" s="162">
        <v>489</v>
      </c>
      <c r="B869" s="163">
        <v>489020712</v>
      </c>
      <c r="C869" s="87" t="s">
        <v>543</v>
      </c>
      <c r="D869" s="85">
        <v>20</v>
      </c>
      <c r="E869" s="87" t="s">
        <v>45</v>
      </c>
      <c r="F869" s="87">
        <v>712</v>
      </c>
      <c r="G869" s="87" t="s">
        <v>413</v>
      </c>
      <c r="H869" s="225">
        <v>31.07</v>
      </c>
      <c r="I869" s="129"/>
      <c r="J869" s="161">
        <v>12684</v>
      </c>
      <c r="K869" s="161">
        <v>9208</v>
      </c>
      <c r="L869" s="161">
        <v>0</v>
      </c>
      <c r="M869" s="161">
        <v>1088</v>
      </c>
      <c r="N869" s="161">
        <v>22980</v>
      </c>
      <c r="O869" s="166"/>
      <c r="P869" s="226"/>
      <c r="Q869" s="226"/>
    </row>
    <row r="870" spans="1:17" ht="14.5">
      <c r="A870" s="162">
        <v>491</v>
      </c>
      <c r="B870" s="163">
        <v>491095072</v>
      </c>
      <c r="C870" s="87" t="s">
        <v>544</v>
      </c>
      <c r="D870" s="85">
        <v>95</v>
      </c>
      <c r="E870" s="87" t="s">
        <v>120</v>
      </c>
      <c r="F870" s="87">
        <v>72</v>
      </c>
      <c r="G870" s="87" t="s">
        <v>97</v>
      </c>
      <c r="H870" s="225">
        <v>3.95</v>
      </c>
      <c r="I870" s="129"/>
      <c r="J870" s="161">
        <v>16419</v>
      </c>
      <c r="K870" s="161">
        <v>4019</v>
      </c>
      <c r="L870" s="161">
        <v>0</v>
      </c>
      <c r="M870" s="161">
        <v>1088</v>
      </c>
      <c r="N870" s="161">
        <v>21526</v>
      </c>
      <c r="O870" s="166"/>
      <c r="P870" s="226"/>
      <c r="Q870" s="226"/>
    </row>
    <row r="871" spans="1:17" ht="14.5">
      <c r="A871" s="162">
        <v>491</v>
      </c>
      <c r="B871" s="163">
        <v>491095095</v>
      </c>
      <c r="C871" s="87" t="s">
        <v>544</v>
      </c>
      <c r="D871" s="85">
        <v>95</v>
      </c>
      <c r="E871" s="87" t="s">
        <v>120</v>
      </c>
      <c r="F871" s="87">
        <v>95</v>
      </c>
      <c r="G871" s="87" t="s">
        <v>120</v>
      </c>
      <c r="H871" s="225">
        <v>1185.6299999999994</v>
      </c>
      <c r="I871" s="129"/>
      <c r="J871" s="161">
        <v>15193</v>
      </c>
      <c r="K871" s="161">
        <v>41</v>
      </c>
      <c r="L871" s="161">
        <v>0</v>
      </c>
      <c r="M871" s="161">
        <v>1088</v>
      </c>
      <c r="N871" s="161">
        <v>16322</v>
      </c>
      <c r="O871" s="166"/>
      <c r="P871" s="226"/>
      <c r="Q871" s="226"/>
    </row>
    <row r="872" spans="1:17" ht="14.5">
      <c r="A872" s="162">
        <v>491</v>
      </c>
      <c r="B872" s="163">
        <v>491095201</v>
      </c>
      <c r="C872" s="87" t="s">
        <v>544</v>
      </c>
      <c r="D872" s="85">
        <v>95</v>
      </c>
      <c r="E872" s="87" t="s">
        <v>120</v>
      </c>
      <c r="F872" s="87">
        <v>201</v>
      </c>
      <c r="G872" s="87" t="s">
        <v>226</v>
      </c>
      <c r="H872" s="225">
        <v>19.300000000000004</v>
      </c>
      <c r="I872" s="129"/>
      <c r="J872" s="161">
        <v>16343</v>
      </c>
      <c r="K872" s="161">
        <v>80</v>
      </c>
      <c r="L872" s="161">
        <v>0</v>
      </c>
      <c r="M872" s="161">
        <v>1088</v>
      </c>
      <c r="N872" s="161">
        <v>17511</v>
      </c>
      <c r="O872" s="166"/>
      <c r="P872" s="226"/>
      <c r="Q872" s="226"/>
    </row>
    <row r="873" spans="1:17" ht="14.5">
      <c r="A873" s="162">
        <v>491</v>
      </c>
      <c r="B873" s="163">
        <v>491095265</v>
      </c>
      <c r="C873" s="87" t="s">
        <v>544</v>
      </c>
      <c r="D873" s="85">
        <v>95</v>
      </c>
      <c r="E873" s="87" t="s">
        <v>120</v>
      </c>
      <c r="F873" s="87">
        <v>265</v>
      </c>
      <c r="G873" s="87" t="s">
        <v>290</v>
      </c>
      <c r="H873" s="225">
        <v>3</v>
      </c>
      <c r="I873" s="129"/>
      <c r="J873" s="161">
        <v>14984</v>
      </c>
      <c r="K873" s="161">
        <v>6247</v>
      </c>
      <c r="L873" s="161">
        <v>0</v>
      </c>
      <c r="M873" s="161">
        <v>1088</v>
      </c>
      <c r="N873" s="161">
        <v>22319</v>
      </c>
      <c r="O873" s="166"/>
      <c r="P873" s="226"/>
      <c r="Q873" s="226"/>
    </row>
    <row r="874" spans="1:17" ht="14.5">
      <c r="A874" s="162">
        <v>491</v>
      </c>
      <c r="B874" s="163">
        <v>491095273</v>
      </c>
      <c r="C874" s="87" t="s">
        <v>544</v>
      </c>
      <c r="D874" s="85">
        <v>95</v>
      </c>
      <c r="E874" s="87" t="s">
        <v>120</v>
      </c>
      <c r="F874" s="87">
        <v>273</v>
      </c>
      <c r="G874" s="87" t="s">
        <v>298</v>
      </c>
      <c r="H874" s="225">
        <v>12.55</v>
      </c>
      <c r="I874" s="129"/>
      <c r="J874" s="161">
        <v>12280</v>
      </c>
      <c r="K874" s="161">
        <v>3840</v>
      </c>
      <c r="L874" s="161">
        <v>0</v>
      </c>
      <c r="M874" s="161">
        <v>1088</v>
      </c>
      <c r="N874" s="161">
        <v>17208</v>
      </c>
      <c r="O874" s="166"/>
      <c r="P874" s="226"/>
      <c r="Q874" s="226"/>
    </row>
    <row r="875" spans="1:17" ht="14.5">
      <c r="A875" s="162">
        <v>491</v>
      </c>
      <c r="B875" s="163">
        <v>491095292</v>
      </c>
      <c r="C875" s="87" t="s">
        <v>544</v>
      </c>
      <c r="D875" s="85">
        <v>95</v>
      </c>
      <c r="E875" s="87" t="s">
        <v>120</v>
      </c>
      <c r="F875" s="87">
        <v>292</v>
      </c>
      <c r="G875" s="87" t="s">
        <v>317</v>
      </c>
      <c r="H875" s="225">
        <v>17</v>
      </c>
      <c r="I875" s="129"/>
      <c r="J875" s="161">
        <v>14128</v>
      </c>
      <c r="K875" s="161">
        <v>1656</v>
      </c>
      <c r="L875" s="161">
        <v>0</v>
      </c>
      <c r="M875" s="161">
        <v>1088</v>
      </c>
      <c r="N875" s="161">
        <v>16872</v>
      </c>
      <c r="O875" s="166"/>
      <c r="P875" s="226"/>
      <c r="Q875" s="226"/>
    </row>
    <row r="876" spans="1:17" ht="14.5">
      <c r="A876" s="162">
        <v>491</v>
      </c>
      <c r="B876" s="163">
        <v>491095293</v>
      </c>
      <c r="C876" s="87" t="s">
        <v>544</v>
      </c>
      <c r="D876" s="85">
        <v>95</v>
      </c>
      <c r="E876" s="87" t="s">
        <v>120</v>
      </c>
      <c r="F876" s="87">
        <v>293</v>
      </c>
      <c r="G876" s="87" t="s">
        <v>318</v>
      </c>
      <c r="H876" s="225">
        <v>0.19</v>
      </c>
      <c r="I876" s="129"/>
      <c r="J876" s="161">
        <v>11611</v>
      </c>
      <c r="K876" s="161">
        <v>313</v>
      </c>
      <c r="L876" s="161">
        <v>0</v>
      </c>
      <c r="M876" s="161">
        <v>1088</v>
      </c>
      <c r="N876" s="161">
        <v>13012</v>
      </c>
      <c r="O876" s="166"/>
      <c r="P876" s="226"/>
      <c r="Q876" s="226"/>
    </row>
    <row r="877" spans="1:17" ht="14.5">
      <c r="A877" s="162">
        <v>491</v>
      </c>
      <c r="B877" s="163">
        <v>491095331</v>
      </c>
      <c r="C877" s="87" t="s">
        <v>544</v>
      </c>
      <c r="D877" s="85">
        <v>95</v>
      </c>
      <c r="E877" s="87" t="s">
        <v>120</v>
      </c>
      <c r="F877" s="87">
        <v>331</v>
      </c>
      <c r="G877" s="87" t="s">
        <v>356</v>
      </c>
      <c r="H877" s="225">
        <v>36.799999999999997</v>
      </c>
      <c r="I877" s="129"/>
      <c r="J877" s="161">
        <v>13306</v>
      </c>
      <c r="K877" s="161">
        <v>2986</v>
      </c>
      <c r="L877" s="161">
        <v>0</v>
      </c>
      <c r="M877" s="161">
        <v>1088</v>
      </c>
      <c r="N877" s="161">
        <v>17380</v>
      </c>
      <c r="O877" s="166"/>
      <c r="P877" s="226"/>
      <c r="Q877" s="226"/>
    </row>
    <row r="878" spans="1:17" ht="14.5">
      <c r="A878" s="162">
        <v>491</v>
      </c>
      <c r="B878" s="163">
        <v>491095650</v>
      </c>
      <c r="C878" s="87" t="s">
        <v>544</v>
      </c>
      <c r="D878" s="85">
        <v>95</v>
      </c>
      <c r="E878" s="87" t="s">
        <v>120</v>
      </c>
      <c r="F878" s="87">
        <v>650</v>
      </c>
      <c r="G878" s="87" t="s">
        <v>393</v>
      </c>
      <c r="H878" s="225">
        <v>3</v>
      </c>
      <c r="I878" s="129"/>
      <c r="J878" s="161">
        <v>11212</v>
      </c>
      <c r="K878" s="161">
        <v>3711</v>
      </c>
      <c r="L878" s="161">
        <v>0</v>
      </c>
      <c r="M878" s="161">
        <v>1088</v>
      </c>
      <c r="N878" s="161">
        <v>16011</v>
      </c>
      <c r="O878" s="166"/>
      <c r="P878" s="226"/>
      <c r="Q878" s="226"/>
    </row>
    <row r="879" spans="1:17" ht="14.5">
      <c r="A879" s="162">
        <v>491</v>
      </c>
      <c r="B879" s="163">
        <v>491095665</v>
      </c>
      <c r="C879" s="87" t="s">
        <v>544</v>
      </c>
      <c r="D879" s="85">
        <v>95</v>
      </c>
      <c r="E879" s="87" t="s">
        <v>120</v>
      </c>
      <c r="F879" s="87">
        <v>665</v>
      </c>
      <c r="G879" s="87" t="s">
        <v>398</v>
      </c>
      <c r="H879" s="225">
        <v>4</v>
      </c>
      <c r="I879" s="129"/>
      <c r="J879" s="161">
        <v>12753</v>
      </c>
      <c r="K879" s="161">
        <v>1566</v>
      </c>
      <c r="L879" s="161">
        <v>0</v>
      </c>
      <c r="M879" s="161">
        <v>1088</v>
      </c>
      <c r="N879" s="161">
        <v>15407</v>
      </c>
      <c r="O879" s="166"/>
      <c r="P879" s="226"/>
      <c r="Q879" s="226"/>
    </row>
    <row r="880" spans="1:17" ht="14.5">
      <c r="A880" s="162">
        <v>491</v>
      </c>
      <c r="B880" s="163">
        <v>491095763</v>
      </c>
      <c r="C880" s="87" t="s">
        <v>544</v>
      </c>
      <c r="D880" s="85">
        <v>95</v>
      </c>
      <c r="E880" s="87" t="s">
        <v>120</v>
      </c>
      <c r="F880" s="87">
        <v>763</v>
      </c>
      <c r="G880" s="87" t="s">
        <v>427</v>
      </c>
      <c r="H880" s="225">
        <v>2.93</v>
      </c>
      <c r="I880" s="129"/>
      <c r="J880" s="161">
        <v>13817</v>
      </c>
      <c r="K880" s="161">
        <v>3269</v>
      </c>
      <c r="L880" s="161">
        <v>0</v>
      </c>
      <c r="M880" s="161">
        <v>1088</v>
      </c>
      <c r="N880" s="161">
        <v>18174</v>
      </c>
      <c r="O880" s="166"/>
      <c r="P880" s="226"/>
      <c r="Q880" s="226"/>
    </row>
    <row r="881" spans="1:17" ht="14.5">
      <c r="A881" s="162">
        <v>492</v>
      </c>
      <c r="B881" s="163">
        <v>492281061</v>
      </c>
      <c r="C881" s="87" t="s">
        <v>545</v>
      </c>
      <c r="D881" s="85">
        <v>281</v>
      </c>
      <c r="E881" s="87" t="s">
        <v>306</v>
      </c>
      <c r="F881" s="87">
        <v>61</v>
      </c>
      <c r="G881" s="87" t="s">
        <v>86</v>
      </c>
      <c r="H881" s="225">
        <v>2.41</v>
      </c>
      <c r="I881" s="129"/>
      <c r="J881" s="161">
        <v>10115</v>
      </c>
      <c r="K881" s="161">
        <v>429</v>
      </c>
      <c r="L881" s="161">
        <v>0</v>
      </c>
      <c r="M881" s="161">
        <v>1088</v>
      </c>
      <c r="N881" s="161">
        <v>11632</v>
      </c>
      <c r="O881" s="166"/>
      <c r="P881" s="226"/>
      <c r="Q881" s="226"/>
    </row>
    <row r="882" spans="1:17" ht="14.5">
      <c r="A882" s="162">
        <v>492</v>
      </c>
      <c r="B882" s="163">
        <v>492281086</v>
      </c>
      <c r="C882" s="87" t="s">
        <v>545</v>
      </c>
      <c r="D882" s="85">
        <v>281</v>
      </c>
      <c r="E882" s="87" t="s">
        <v>306</v>
      </c>
      <c r="F882" s="87">
        <v>86</v>
      </c>
      <c r="G882" s="87" t="s">
        <v>111</v>
      </c>
      <c r="H882" s="225">
        <v>1</v>
      </c>
      <c r="I882" s="129"/>
      <c r="J882" s="161">
        <v>13303.401318407959</v>
      </c>
      <c r="K882" s="161">
        <v>1354</v>
      </c>
      <c r="L882" s="161">
        <v>0</v>
      </c>
      <c r="M882" s="161">
        <v>1088</v>
      </c>
      <c r="N882" s="161">
        <v>15745.401318407959</v>
      </c>
      <c r="O882" s="166"/>
      <c r="P882" s="226"/>
      <c r="Q882" s="226"/>
    </row>
    <row r="883" spans="1:17" ht="14.5">
      <c r="A883" s="162">
        <v>492</v>
      </c>
      <c r="B883" s="163">
        <v>492281087</v>
      </c>
      <c r="C883" s="87" t="s">
        <v>545</v>
      </c>
      <c r="D883" s="85">
        <v>281</v>
      </c>
      <c r="E883" s="87" t="s">
        <v>306</v>
      </c>
      <c r="F883" s="87">
        <v>87</v>
      </c>
      <c r="G883" s="87" t="s">
        <v>112</v>
      </c>
      <c r="H883" s="225">
        <v>2</v>
      </c>
      <c r="I883" s="129"/>
      <c r="J883" s="161">
        <v>12232.634074950691</v>
      </c>
      <c r="K883" s="161">
        <v>4700</v>
      </c>
      <c r="L883" s="161">
        <v>0</v>
      </c>
      <c r="M883" s="161">
        <v>1088</v>
      </c>
      <c r="N883" s="161">
        <v>18020.634074950693</v>
      </c>
      <c r="O883" s="166"/>
      <c r="P883" s="226"/>
      <c r="Q883" s="226"/>
    </row>
    <row r="884" spans="1:17" ht="14.5">
      <c r="A884" s="162">
        <v>492</v>
      </c>
      <c r="B884" s="163">
        <v>492281137</v>
      </c>
      <c r="C884" s="87" t="s">
        <v>545</v>
      </c>
      <c r="D884" s="85">
        <v>281</v>
      </c>
      <c r="E884" s="87" t="s">
        <v>306</v>
      </c>
      <c r="F884" s="87">
        <v>137</v>
      </c>
      <c r="G884" s="87" t="s">
        <v>162</v>
      </c>
      <c r="H884" s="225">
        <v>0.59</v>
      </c>
      <c r="I884" s="129"/>
      <c r="J884" s="161">
        <v>16842.922068622574</v>
      </c>
      <c r="K884" s="161">
        <v>0</v>
      </c>
      <c r="L884" s="161">
        <v>0</v>
      </c>
      <c r="M884" s="161">
        <v>1088</v>
      </c>
      <c r="N884" s="161">
        <v>17930.922068622574</v>
      </c>
      <c r="O884" s="166"/>
      <c r="P884" s="226"/>
      <c r="Q884" s="226"/>
    </row>
    <row r="885" spans="1:17" ht="14.5">
      <c r="A885" s="162">
        <v>492</v>
      </c>
      <c r="B885" s="163">
        <v>492281281</v>
      </c>
      <c r="C885" s="87" t="s">
        <v>545</v>
      </c>
      <c r="D885" s="85">
        <v>281</v>
      </c>
      <c r="E885" s="87" t="s">
        <v>306</v>
      </c>
      <c r="F885" s="87">
        <v>281</v>
      </c>
      <c r="G885" s="87" t="s">
        <v>306</v>
      </c>
      <c r="H885" s="225">
        <v>346.15000000000009</v>
      </c>
      <c r="I885" s="129"/>
      <c r="J885" s="161">
        <v>16577</v>
      </c>
      <c r="K885" s="161">
        <v>8</v>
      </c>
      <c r="L885" s="161">
        <v>0</v>
      </c>
      <c r="M885" s="161">
        <v>1088</v>
      </c>
      <c r="N885" s="161">
        <v>17673</v>
      </c>
      <c r="O885" s="166"/>
      <c r="P885" s="226"/>
      <c r="Q885" s="226"/>
    </row>
    <row r="886" spans="1:17" ht="14.5">
      <c r="A886" s="162">
        <v>492</v>
      </c>
      <c r="B886" s="163">
        <v>492281325</v>
      </c>
      <c r="C886" s="87" t="s">
        <v>545</v>
      </c>
      <c r="D886" s="85">
        <v>281</v>
      </c>
      <c r="E886" s="87" t="s">
        <v>306</v>
      </c>
      <c r="F886" s="87">
        <v>325</v>
      </c>
      <c r="G886" s="87" t="s">
        <v>350</v>
      </c>
      <c r="H886" s="225">
        <v>0.71</v>
      </c>
      <c r="I886" s="129"/>
      <c r="J886" s="161">
        <v>14217.67856848185</v>
      </c>
      <c r="K886" s="161">
        <v>1414</v>
      </c>
      <c r="L886" s="161">
        <v>0</v>
      </c>
      <c r="M886" s="161">
        <v>1088</v>
      </c>
      <c r="N886" s="161">
        <v>16719.67856848185</v>
      </c>
      <c r="O886" s="166"/>
      <c r="P886" s="226"/>
      <c r="Q886" s="226"/>
    </row>
    <row r="887" spans="1:17" ht="14.5">
      <c r="A887" s="162">
        <v>492</v>
      </c>
      <c r="B887" s="163">
        <v>492281332</v>
      </c>
      <c r="C887" s="87" t="s">
        <v>545</v>
      </c>
      <c r="D887" s="85">
        <v>281</v>
      </c>
      <c r="E887" s="87" t="s">
        <v>306</v>
      </c>
      <c r="F887" s="87">
        <v>332</v>
      </c>
      <c r="G887" s="87" t="s">
        <v>357</v>
      </c>
      <c r="H887" s="225">
        <v>2.06</v>
      </c>
      <c r="I887" s="129"/>
      <c r="J887" s="161">
        <v>14678.608624649149</v>
      </c>
      <c r="K887" s="161">
        <v>1111</v>
      </c>
      <c r="L887" s="161">
        <v>0</v>
      </c>
      <c r="M887" s="161">
        <v>1088</v>
      </c>
      <c r="N887" s="161">
        <v>16877.608624649147</v>
      </c>
      <c r="O887" s="166"/>
      <c r="P887" s="226"/>
      <c r="Q887" s="226"/>
    </row>
    <row r="888" spans="1:17" ht="14.5">
      <c r="A888" s="162">
        <v>493</v>
      </c>
      <c r="B888" s="163">
        <v>493057035</v>
      </c>
      <c r="C888" s="87" t="s">
        <v>566</v>
      </c>
      <c r="D888" s="85">
        <v>57</v>
      </c>
      <c r="E888" s="87" t="s">
        <v>82</v>
      </c>
      <c r="F888" s="87">
        <v>35</v>
      </c>
      <c r="G888" s="87" t="s">
        <v>60</v>
      </c>
      <c r="H888" s="225">
        <v>21.230000000000004</v>
      </c>
      <c r="I888" s="129"/>
      <c r="J888" s="161">
        <v>20022</v>
      </c>
      <c r="K888" s="161">
        <v>8310</v>
      </c>
      <c r="L888" s="161">
        <v>0</v>
      </c>
      <c r="M888" s="161">
        <v>1088</v>
      </c>
      <c r="N888" s="161">
        <v>29420</v>
      </c>
      <c r="O888" s="166"/>
      <c r="P888" s="226"/>
      <c r="Q888" s="226"/>
    </row>
    <row r="889" spans="1:17" ht="14.5">
      <c r="A889" s="162">
        <v>493</v>
      </c>
      <c r="B889" s="163">
        <v>493057044</v>
      </c>
      <c r="C889" s="87" t="s">
        <v>566</v>
      </c>
      <c r="D889" s="85">
        <v>57</v>
      </c>
      <c r="E889" s="87" t="s">
        <v>82</v>
      </c>
      <c r="F889" s="87">
        <v>44</v>
      </c>
      <c r="G889" s="87" t="s">
        <v>69</v>
      </c>
      <c r="H889" s="225">
        <v>2</v>
      </c>
      <c r="I889" s="129"/>
      <c r="J889" s="161">
        <v>16273.988402945508</v>
      </c>
      <c r="K889" s="161">
        <v>568</v>
      </c>
      <c r="L889" s="161">
        <v>0</v>
      </c>
      <c r="M889" s="161">
        <v>1088</v>
      </c>
      <c r="N889" s="161">
        <v>17929.988402945506</v>
      </c>
      <c r="O889" s="166"/>
      <c r="P889" s="226"/>
      <c r="Q889" s="226"/>
    </row>
    <row r="890" spans="1:17" ht="14.5">
      <c r="A890" s="162">
        <v>493</v>
      </c>
      <c r="B890" s="163">
        <v>493057057</v>
      </c>
      <c r="C890" s="87" t="s">
        <v>566</v>
      </c>
      <c r="D890" s="85">
        <v>57</v>
      </c>
      <c r="E890" s="87" t="s">
        <v>82</v>
      </c>
      <c r="F890" s="87">
        <v>57</v>
      </c>
      <c r="G890" s="87" t="s">
        <v>82</v>
      </c>
      <c r="H890" s="225">
        <v>95.280000000000015</v>
      </c>
      <c r="I890" s="129"/>
      <c r="J890" s="161">
        <v>19637</v>
      </c>
      <c r="K890" s="161">
        <v>426</v>
      </c>
      <c r="L890" s="161">
        <v>0</v>
      </c>
      <c r="M890" s="161">
        <v>1088</v>
      </c>
      <c r="N890" s="161">
        <v>21151</v>
      </c>
      <c r="O890" s="166"/>
      <c r="P890" s="226"/>
      <c r="Q890" s="226"/>
    </row>
    <row r="891" spans="1:17" ht="14.5">
      <c r="A891" s="162">
        <v>493</v>
      </c>
      <c r="B891" s="163">
        <v>493057093</v>
      </c>
      <c r="C891" s="87" t="s">
        <v>566</v>
      </c>
      <c r="D891" s="85">
        <v>57</v>
      </c>
      <c r="E891" s="87" t="s">
        <v>82</v>
      </c>
      <c r="F891" s="87">
        <v>93</v>
      </c>
      <c r="G891" s="87" t="s">
        <v>118</v>
      </c>
      <c r="H891" s="225">
        <v>27.78</v>
      </c>
      <c r="I891" s="129"/>
      <c r="J891" s="161">
        <v>19674</v>
      </c>
      <c r="K891" s="161">
        <v>254</v>
      </c>
      <c r="L891" s="161">
        <v>0</v>
      </c>
      <c r="M891" s="161">
        <v>1088</v>
      </c>
      <c r="N891" s="161">
        <v>21016</v>
      </c>
      <c r="O891" s="166"/>
      <c r="P891" s="226"/>
      <c r="Q891" s="226"/>
    </row>
    <row r="892" spans="1:17" ht="14.5">
      <c r="A892" s="162">
        <v>493</v>
      </c>
      <c r="B892" s="163">
        <v>493057163</v>
      </c>
      <c r="C892" s="87" t="s">
        <v>566</v>
      </c>
      <c r="D892" s="85">
        <v>57</v>
      </c>
      <c r="E892" s="87" t="s">
        <v>82</v>
      </c>
      <c r="F892" s="87">
        <v>163</v>
      </c>
      <c r="G892" s="87" t="s">
        <v>188</v>
      </c>
      <c r="H892" s="225">
        <v>8</v>
      </c>
      <c r="I892" s="129"/>
      <c r="J892" s="161">
        <v>17491</v>
      </c>
      <c r="K892" s="161">
        <v>116</v>
      </c>
      <c r="L892" s="161">
        <v>0</v>
      </c>
      <c r="M892" s="161">
        <v>1088</v>
      </c>
      <c r="N892" s="161">
        <v>18695</v>
      </c>
      <c r="O892" s="166"/>
      <c r="P892" s="226"/>
      <c r="Q892" s="226"/>
    </row>
    <row r="893" spans="1:17" ht="14.5">
      <c r="A893" s="162">
        <v>493</v>
      </c>
      <c r="B893" s="163">
        <v>493057165</v>
      </c>
      <c r="C893" s="87" t="s">
        <v>566</v>
      </c>
      <c r="D893" s="85">
        <v>57</v>
      </c>
      <c r="E893" s="87" t="s">
        <v>82</v>
      </c>
      <c r="F893" s="87">
        <v>165</v>
      </c>
      <c r="G893" s="87" t="s">
        <v>190</v>
      </c>
      <c r="H893" s="225">
        <v>3.58</v>
      </c>
      <c r="I893" s="129"/>
      <c r="J893" s="161">
        <v>18690</v>
      </c>
      <c r="K893" s="161">
        <v>0</v>
      </c>
      <c r="L893" s="161">
        <v>0</v>
      </c>
      <c r="M893" s="161">
        <v>1088</v>
      </c>
      <c r="N893" s="161">
        <v>19778</v>
      </c>
      <c r="O893" s="166"/>
      <c r="P893" s="226"/>
      <c r="Q893" s="226"/>
    </row>
    <row r="894" spans="1:17" ht="14.5">
      <c r="A894" s="162">
        <v>493</v>
      </c>
      <c r="B894" s="163">
        <v>493057176</v>
      </c>
      <c r="C894" s="87" t="s">
        <v>566</v>
      </c>
      <c r="D894" s="85">
        <v>57</v>
      </c>
      <c r="E894" s="87" t="s">
        <v>82</v>
      </c>
      <c r="F894" s="87">
        <v>176</v>
      </c>
      <c r="G894" s="87" t="s">
        <v>201</v>
      </c>
      <c r="H894" s="225">
        <v>3.81</v>
      </c>
      <c r="I894" s="129"/>
      <c r="J894" s="161">
        <v>20097</v>
      </c>
      <c r="K894" s="161">
        <v>6834</v>
      </c>
      <c r="L894" s="161">
        <v>0</v>
      </c>
      <c r="M894" s="161">
        <v>1088</v>
      </c>
      <c r="N894" s="161">
        <v>28019</v>
      </c>
      <c r="O894" s="166"/>
      <c r="P894" s="226"/>
      <c r="Q894" s="226"/>
    </row>
    <row r="895" spans="1:17" ht="14.5">
      <c r="A895" s="162">
        <v>493</v>
      </c>
      <c r="B895" s="163">
        <v>493057178</v>
      </c>
      <c r="C895" s="87" t="s">
        <v>566</v>
      </c>
      <c r="D895" s="85">
        <v>57</v>
      </c>
      <c r="E895" s="87" t="s">
        <v>82</v>
      </c>
      <c r="F895" s="87">
        <v>178</v>
      </c>
      <c r="G895" s="87" t="s">
        <v>203</v>
      </c>
      <c r="H895" s="225">
        <v>1</v>
      </c>
      <c r="I895" s="129"/>
      <c r="J895" s="161">
        <v>11927.888034239677</v>
      </c>
      <c r="K895" s="161">
        <v>1297</v>
      </c>
      <c r="L895" s="161">
        <v>0</v>
      </c>
      <c r="M895" s="161">
        <v>1088</v>
      </c>
      <c r="N895" s="161">
        <v>14312.888034239677</v>
      </c>
      <c r="O895" s="166"/>
      <c r="P895" s="226"/>
      <c r="Q895" s="226"/>
    </row>
    <row r="896" spans="1:17" ht="14.5">
      <c r="A896" s="162">
        <v>493</v>
      </c>
      <c r="B896" s="163">
        <v>493057244</v>
      </c>
      <c r="C896" s="87" t="s">
        <v>566</v>
      </c>
      <c r="D896" s="85">
        <v>57</v>
      </c>
      <c r="E896" s="87" t="s">
        <v>82</v>
      </c>
      <c r="F896" s="87">
        <v>244</v>
      </c>
      <c r="G896" s="87" t="s">
        <v>269</v>
      </c>
      <c r="H896" s="225">
        <v>3.14</v>
      </c>
      <c r="I896" s="129"/>
      <c r="J896" s="161">
        <v>20640</v>
      </c>
      <c r="K896" s="161">
        <v>5876</v>
      </c>
      <c r="L896" s="161">
        <v>0</v>
      </c>
      <c r="M896" s="161">
        <v>1088</v>
      </c>
      <c r="N896" s="161">
        <v>27604</v>
      </c>
      <c r="O896" s="166"/>
      <c r="P896" s="226"/>
      <c r="Q896" s="226"/>
    </row>
    <row r="897" spans="1:17" ht="14.5">
      <c r="A897" s="162">
        <v>493</v>
      </c>
      <c r="B897" s="163">
        <v>493057248</v>
      </c>
      <c r="C897" s="87" t="s">
        <v>566</v>
      </c>
      <c r="D897" s="85">
        <v>57</v>
      </c>
      <c r="E897" s="87" t="s">
        <v>82</v>
      </c>
      <c r="F897" s="87">
        <v>248</v>
      </c>
      <c r="G897" s="87" t="s">
        <v>273</v>
      </c>
      <c r="H897" s="225">
        <v>24.239999999999995</v>
      </c>
      <c r="I897" s="129"/>
      <c r="J897" s="161">
        <v>18790</v>
      </c>
      <c r="K897" s="161">
        <v>1238</v>
      </c>
      <c r="L897" s="161">
        <v>0</v>
      </c>
      <c r="M897" s="161">
        <v>1088</v>
      </c>
      <c r="N897" s="161">
        <v>21116</v>
      </c>
      <c r="O897" s="166"/>
      <c r="P897" s="226"/>
      <c r="Q897" s="226"/>
    </row>
    <row r="898" spans="1:17" ht="14.5">
      <c r="A898" s="162">
        <v>493</v>
      </c>
      <c r="B898" s="163">
        <v>493057258</v>
      </c>
      <c r="C898" s="87" t="s">
        <v>566</v>
      </c>
      <c r="D898" s="85">
        <v>57</v>
      </c>
      <c r="E898" s="87" t="s">
        <v>82</v>
      </c>
      <c r="F898" s="87">
        <v>258</v>
      </c>
      <c r="G898" s="87" t="s">
        <v>283</v>
      </c>
      <c r="H898" s="225">
        <v>1</v>
      </c>
      <c r="I898" s="129"/>
      <c r="J898" s="161">
        <v>15157.483749697996</v>
      </c>
      <c r="K898" s="161">
        <v>5068</v>
      </c>
      <c r="L898" s="161">
        <v>0</v>
      </c>
      <c r="M898" s="161">
        <v>1088</v>
      </c>
      <c r="N898" s="161">
        <v>21313.483749697996</v>
      </c>
      <c r="O898" s="166"/>
      <c r="P898" s="226"/>
      <c r="Q898" s="226"/>
    </row>
    <row r="899" spans="1:17" ht="14.5">
      <c r="A899" s="162">
        <v>493</v>
      </c>
      <c r="B899" s="163">
        <v>493057262</v>
      </c>
      <c r="C899" s="87" t="s">
        <v>566</v>
      </c>
      <c r="D899" s="85">
        <v>57</v>
      </c>
      <c r="E899" s="87" t="s">
        <v>82</v>
      </c>
      <c r="F899" s="87">
        <v>262</v>
      </c>
      <c r="G899" s="87" t="s">
        <v>287</v>
      </c>
      <c r="H899" s="225">
        <v>5.0999999999999996</v>
      </c>
      <c r="I899" s="129"/>
      <c r="J899" s="161">
        <v>17575</v>
      </c>
      <c r="K899" s="161">
        <v>3505</v>
      </c>
      <c r="L899" s="161">
        <v>0</v>
      </c>
      <c r="M899" s="161">
        <v>1088</v>
      </c>
      <c r="N899" s="161">
        <v>22168</v>
      </c>
      <c r="O899" s="166"/>
      <c r="P899" s="226"/>
      <c r="Q899" s="226"/>
    </row>
    <row r="900" spans="1:17" ht="14.5">
      <c r="A900" s="162">
        <v>493</v>
      </c>
      <c r="B900" s="163">
        <v>493057274</v>
      </c>
      <c r="C900" s="87" t="s">
        <v>566</v>
      </c>
      <c r="D900" s="85">
        <v>57</v>
      </c>
      <c r="E900" s="87" t="s">
        <v>82</v>
      </c>
      <c r="F900" s="87">
        <v>274</v>
      </c>
      <c r="G900" s="87" t="s">
        <v>299</v>
      </c>
      <c r="H900" s="225">
        <v>0.71</v>
      </c>
      <c r="I900" s="129"/>
      <c r="J900" s="161">
        <v>19340</v>
      </c>
      <c r="K900" s="161">
        <v>9099</v>
      </c>
      <c r="L900" s="161">
        <v>0</v>
      </c>
      <c r="M900" s="161">
        <v>1088</v>
      </c>
      <c r="N900" s="161">
        <v>29527</v>
      </c>
      <c r="O900" s="166"/>
      <c r="P900" s="226"/>
      <c r="Q900" s="226"/>
    </row>
    <row r="901" spans="1:17" ht="14.5">
      <c r="A901" s="162">
        <v>493</v>
      </c>
      <c r="B901" s="163">
        <v>493057305</v>
      </c>
      <c r="C901" s="87" t="s">
        <v>566</v>
      </c>
      <c r="D901" s="85">
        <v>57</v>
      </c>
      <c r="E901" s="87" t="s">
        <v>82</v>
      </c>
      <c r="F901" s="87">
        <v>305</v>
      </c>
      <c r="G901" s="87" t="s">
        <v>330</v>
      </c>
      <c r="H901" s="225">
        <v>1</v>
      </c>
      <c r="I901" s="129"/>
      <c r="J901" s="161">
        <v>12188.46260643962</v>
      </c>
      <c r="K901" s="161">
        <v>5115</v>
      </c>
      <c r="L901" s="161">
        <v>0</v>
      </c>
      <c r="M901" s="161">
        <v>1088</v>
      </c>
      <c r="N901" s="161">
        <v>18391.462606439622</v>
      </c>
      <c r="O901" s="166"/>
      <c r="P901" s="226"/>
      <c r="Q901" s="226"/>
    </row>
    <row r="902" spans="1:17" ht="14.5">
      <c r="A902" s="162">
        <v>493</v>
      </c>
      <c r="B902" s="163">
        <v>493057346</v>
      </c>
      <c r="C902" s="87" t="s">
        <v>566</v>
      </c>
      <c r="D902" s="85">
        <v>57</v>
      </c>
      <c r="E902" s="87" t="s">
        <v>82</v>
      </c>
      <c r="F902" s="87">
        <v>346</v>
      </c>
      <c r="G902" s="87" t="s">
        <v>371</v>
      </c>
      <c r="H902" s="225">
        <v>2</v>
      </c>
      <c r="I902" s="129"/>
      <c r="J902" s="161">
        <v>20097</v>
      </c>
      <c r="K902" s="161">
        <v>1973</v>
      </c>
      <c r="L902" s="161">
        <v>0</v>
      </c>
      <c r="M902" s="161">
        <v>1088</v>
      </c>
      <c r="N902" s="161">
        <v>23158</v>
      </c>
      <c r="O902" s="166"/>
      <c r="P902" s="226"/>
      <c r="Q902" s="226"/>
    </row>
    <row r="903" spans="1:17" ht="14.5">
      <c r="A903" s="162">
        <v>494</v>
      </c>
      <c r="B903" s="163">
        <v>494093031</v>
      </c>
      <c r="C903" s="87" t="s">
        <v>546</v>
      </c>
      <c r="D903" s="85">
        <v>93</v>
      </c>
      <c r="E903" s="87" t="s">
        <v>118</v>
      </c>
      <c r="F903" s="87">
        <v>31</v>
      </c>
      <c r="G903" s="87" t="s">
        <v>56</v>
      </c>
      <c r="H903" s="225">
        <v>2</v>
      </c>
      <c r="I903" s="129"/>
      <c r="J903" s="161">
        <v>12042.119718280468</v>
      </c>
      <c r="K903" s="161">
        <v>5405</v>
      </c>
      <c r="L903" s="161">
        <v>0</v>
      </c>
      <c r="M903" s="161">
        <v>1088</v>
      </c>
      <c r="N903" s="161">
        <v>18535.119718280468</v>
      </c>
      <c r="O903" s="166"/>
      <c r="P903" s="226"/>
      <c r="Q903" s="226"/>
    </row>
    <row r="904" spans="1:17" ht="14.5">
      <c r="A904" s="162">
        <v>494</v>
      </c>
      <c r="B904" s="163">
        <v>494093035</v>
      </c>
      <c r="C904" s="87" t="s">
        <v>546</v>
      </c>
      <c r="D904" s="85">
        <v>93</v>
      </c>
      <c r="E904" s="87" t="s">
        <v>118</v>
      </c>
      <c r="F904" s="87">
        <v>35</v>
      </c>
      <c r="G904" s="87" t="s">
        <v>60</v>
      </c>
      <c r="H904" s="225">
        <v>5</v>
      </c>
      <c r="I904" s="129"/>
      <c r="J904" s="161">
        <v>17196</v>
      </c>
      <c r="K904" s="161">
        <v>7137</v>
      </c>
      <c r="L904" s="161">
        <v>0</v>
      </c>
      <c r="M904" s="161">
        <v>1088</v>
      </c>
      <c r="N904" s="161">
        <v>25421</v>
      </c>
      <c r="O904" s="166"/>
      <c r="P904" s="226"/>
      <c r="Q904" s="226"/>
    </row>
    <row r="905" spans="1:17" ht="14.5">
      <c r="A905" s="162">
        <v>494</v>
      </c>
      <c r="B905" s="163">
        <v>494093049</v>
      </c>
      <c r="C905" s="87" t="s">
        <v>546</v>
      </c>
      <c r="D905" s="85">
        <v>93</v>
      </c>
      <c r="E905" s="87" t="s">
        <v>118</v>
      </c>
      <c r="F905" s="87">
        <v>49</v>
      </c>
      <c r="G905" s="87" t="s">
        <v>74</v>
      </c>
      <c r="H905" s="225">
        <v>2</v>
      </c>
      <c r="I905" s="129"/>
      <c r="J905" s="161">
        <v>16521</v>
      </c>
      <c r="K905" s="161">
        <v>20872</v>
      </c>
      <c r="L905" s="161">
        <v>0</v>
      </c>
      <c r="M905" s="161">
        <v>1088</v>
      </c>
      <c r="N905" s="161">
        <v>38481</v>
      </c>
      <c r="O905" s="166"/>
      <c r="P905" s="226"/>
      <c r="Q905" s="226"/>
    </row>
    <row r="906" spans="1:17" ht="14.5">
      <c r="A906" s="162">
        <v>494</v>
      </c>
      <c r="B906" s="163">
        <v>494093056</v>
      </c>
      <c r="C906" s="87" t="s">
        <v>546</v>
      </c>
      <c r="D906" s="85">
        <v>93</v>
      </c>
      <c r="E906" s="87" t="s">
        <v>118</v>
      </c>
      <c r="F906" s="87">
        <v>56</v>
      </c>
      <c r="G906" s="87" t="s">
        <v>81</v>
      </c>
      <c r="H906" s="225">
        <v>1</v>
      </c>
      <c r="I906" s="129"/>
      <c r="J906" s="161">
        <v>10055</v>
      </c>
      <c r="K906" s="161">
        <v>3302</v>
      </c>
      <c r="L906" s="161">
        <v>0</v>
      </c>
      <c r="M906" s="161">
        <v>1088</v>
      </c>
      <c r="N906" s="161">
        <v>14445</v>
      </c>
      <c r="O906" s="166"/>
      <c r="P906" s="226"/>
      <c r="Q906" s="226"/>
    </row>
    <row r="907" spans="1:17" ht="14.5">
      <c r="A907" s="162">
        <v>494</v>
      </c>
      <c r="B907" s="163">
        <v>494093057</v>
      </c>
      <c r="C907" s="87" t="s">
        <v>546</v>
      </c>
      <c r="D907" s="85">
        <v>93</v>
      </c>
      <c r="E907" s="87" t="s">
        <v>118</v>
      </c>
      <c r="F907" s="87">
        <v>57</v>
      </c>
      <c r="G907" s="87" t="s">
        <v>82</v>
      </c>
      <c r="H907" s="225">
        <v>76.720000000000013</v>
      </c>
      <c r="I907" s="129"/>
      <c r="J907" s="161">
        <v>15773</v>
      </c>
      <c r="K907" s="161">
        <v>342</v>
      </c>
      <c r="L907" s="161">
        <v>0</v>
      </c>
      <c r="M907" s="161">
        <v>1088</v>
      </c>
      <c r="N907" s="161">
        <v>17203</v>
      </c>
      <c r="O907" s="166"/>
      <c r="P907" s="226"/>
      <c r="Q907" s="226"/>
    </row>
    <row r="908" spans="1:17" ht="14.5">
      <c r="A908" s="162">
        <v>494</v>
      </c>
      <c r="B908" s="163">
        <v>494093071</v>
      </c>
      <c r="C908" s="87" t="s">
        <v>546</v>
      </c>
      <c r="D908" s="85">
        <v>93</v>
      </c>
      <c r="E908" s="87" t="s">
        <v>118</v>
      </c>
      <c r="F908" s="87">
        <v>71</v>
      </c>
      <c r="G908" s="87" t="s">
        <v>96</v>
      </c>
      <c r="H908" s="225">
        <v>5</v>
      </c>
      <c r="I908" s="129"/>
      <c r="J908" s="161">
        <v>12955</v>
      </c>
      <c r="K908" s="161">
        <v>5649</v>
      </c>
      <c r="L908" s="161">
        <v>0</v>
      </c>
      <c r="M908" s="161">
        <v>1088</v>
      </c>
      <c r="N908" s="161">
        <v>19692</v>
      </c>
      <c r="O908" s="166"/>
      <c r="P908" s="226"/>
      <c r="Q908" s="226"/>
    </row>
    <row r="909" spans="1:17" ht="14.5">
      <c r="A909" s="162">
        <v>494</v>
      </c>
      <c r="B909" s="163">
        <v>494093093</v>
      </c>
      <c r="C909" s="87" t="s">
        <v>546</v>
      </c>
      <c r="D909" s="85">
        <v>93</v>
      </c>
      <c r="E909" s="87" t="s">
        <v>118</v>
      </c>
      <c r="F909" s="87">
        <v>93</v>
      </c>
      <c r="G909" s="87" t="s">
        <v>118</v>
      </c>
      <c r="H909" s="225">
        <v>275.88</v>
      </c>
      <c r="I909" s="129"/>
      <c r="J909" s="161">
        <v>15189</v>
      </c>
      <c r="K909" s="161">
        <v>196</v>
      </c>
      <c r="L909" s="161">
        <v>0</v>
      </c>
      <c r="M909" s="161">
        <v>1088</v>
      </c>
      <c r="N909" s="161">
        <v>16473</v>
      </c>
      <c r="O909" s="166"/>
      <c r="P909" s="226"/>
      <c r="Q909" s="226"/>
    </row>
    <row r="910" spans="1:17" ht="14.5">
      <c r="A910" s="162">
        <v>494</v>
      </c>
      <c r="B910" s="163">
        <v>494093097</v>
      </c>
      <c r="C910" s="87" t="s">
        <v>546</v>
      </c>
      <c r="D910" s="85">
        <v>93</v>
      </c>
      <c r="E910" s="87" t="s">
        <v>118</v>
      </c>
      <c r="F910" s="87">
        <v>97</v>
      </c>
      <c r="G910" s="87" t="s">
        <v>122</v>
      </c>
      <c r="H910" s="225">
        <v>2</v>
      </c>
      <c r="I910" s="129"/>
      <c r="J910" s="161">
        <v>15701.485072463767</v>
      </c>
      <c r="K910" s="161">
        <v>0</v>
      </c>
      <c r="L910" s="161">
        <v>0</v>
      </c>
      <c r="M910" s="161">
        <v>1088</v>
      </c>
      <c r="N910" s="161">
        <v>16789.485072463765</v>
      </c>
      <c r="O910" s="166"/>
      <c r="P910" s="226"/>
      <c r="Q910" s="226"/>
    </row>
    <row r="911" spans="1:17" ht="14.5">
      <c r="A911" s="162">
        <v>494</v>
      </c>
      <c r="B911" s="163">
        <v>494093128</v>
      </c>
      <c r="C911" s="87" t="s">
        <v>546</v>
      </c>
      <c r="D911" s="85">
        <v>93</v>
      </c>
      <c r="E911" s="87" t="s">
        <v>118</v>
      </c>
      <c r="F911" s="87">
        <v>128</v>
      </c>
      <c r="G911" s="87" t="s">
        <v>153</v>
      </c>
      <c r="H911" s="225">
        <v>1</v>
      </c>
      <c r="I911" s="129"/>
      <c r="J911" s="161">
        <v>10432</v>
      </c>
      <c r="K911" s="161">
        <v>1084</v>
      </c>
      <c r="L911" s="161">
        <v>0</v>
      </c>
      <c r="M911" s="161">
        <v>1088</v>
      </c>
      <c r="N911" s="161">
        <v>12604</v>
      </c>
      <c r="O911" s="166"/>
      <c r="P911" s="226"/>
      <c r="Q911" s="226"/>
    </row>
    <row r="912" spans="1:17" ht="14.5">
      <c r="A912" s="162">
        <v>494</v>
      </c>
      <c r="B912" s="163">
        <v>494093149</v>
      </c>
      <c r="C912" s="87" t="s">
        <v>546</v>
      </c>
      <c r="D912" s="85">
        <v>93</v>
      </c>
      <c r="E912" s="87" t="s">
        <v>118</v>
      </c>
      <c r="F912" s="87">
        <v>149</v>
      </c>
      <c r="G912" s="87" t="s">
        <v>174</v>
      </c>
      <c r="H912" s="225">
        <v>3</v>
      </c>
      <c r="I912" s="129"/>
      <c r="J912" s="161">
        <v>17386.039515521137</v>
      </c>
      <c r="K912" s="161">
        <v>130</v>
      </c>
      <c r="L912" s="161">
        <v>0</v>
      </c>
      <c r="M912" s="161">
        <v>1088</v>
      </c>
      <c r="N912" s="161">
        <v>18604.039515521137</v>
      </c>
      <c r="O912" s="166"/>
      <c r="P912" s="226"/>
      <c r="Q912" s="226"/>
    </row>
    <row r="913" spans="1:17" ht="14.5">
      <c r="A913" s="162">
        <v>494</v>
      </c>
      <c r="B913" s="163">
        <v>494093163</v>
      </c>
      <c r="C913" s="87" t="s">
        <v>546</v>
      </c>
      <c r="D913" s="85">
        <v>93</v>
      </c>
      <c r="E913" s="87" t="s">
        <v>118</v>
      </c>
      <c r="F913" s="87">
        <v>163</v>
      </c>
      <c r="G913" s="87" t="s">
        <v>188</v>
      </c>
      <c r="H913" s="225">
        <v>17.61</v>
      </c>
      <c r="I913" s="129"/>
      <c r="J913" s="161">
        <v>16182</v>
      </c>
      <c r="K913" s="161">
        <v>107</v>
      </c>
      <c r="L913" s="161">
        <v>0</v>
      </c>
      <c r="M913" s="161">
        <v>1088</v>
      </c>
      <c r="N913" s="161">
        <v>17377</v>
      </c>
      <c r="O913" s="166"/>
      <c r="P913" s="226"/>
      <c r="Q913" s="226"/>
    </row>
    <row r="914" spans="1:17" ht="14.5">
      <c r="A914" s="162">
        <v>494</v>
      </c>
      <c r="B914" s="163">
        <v>494093165</v>
      </c>
      <c r="C914" s="87" t="s">
        <v>546</v>
      </c>
      <c r="D914" s="85">
        <v>93</v>
      </c>
      <c r="E914" s="87" t="s">
        <v>118</v>
      </c>
      <c r="F914" s="87">
        <v>165</v>
      </c>
      <c r="G914" s="87" t="s">
        <v>190</v>
      </c>
      <c r="H914" s="225">
        <v>37.409999999999997</v>
      </c>
      <c r="I914" s="129"/>
      <c r="J914" s="161">
        <v>14857</v>
      </c>
      <c r="K914" s="161">
        <v>0</v>
      </c>
      <c r="L914" s="161">
        <v>0</v>
      </c>
      <c r="M914" s="161">
        <v>1088</v>
      </c>
      <c r="N914" s="161">
        <v>15945</v>
      </c>
      <c r="O914" s="166"/>
      <c r="P914" s="226"/>
      <c r="Q914" s="226"/>
    </row>
    <row r="915" spans="1:17" ht="14.5">
      <c r="A915" s="162">
        <v>494</v>
      </c>
      <c r="B915" s="163">
        <v>494093176</v>
      </c>
      <c r="C915" s="87" t="s">
        <v>546</v>
      </c>
      <c r="D915" s="85">
        <v>93</v>
      </c>
      <c r="E915" s="87" t="s">
        <v>118</v>
      </c>
      <c r="F915" s="87">
        <v>176</v>
      </c>
      <c r="G915" s="87" t="s">
        <v>201</v>
      </c>
      <c r="H915" s="225">
        <v>10</v>
      </c>
      <c r="I915" s="129"/>
      <c r="J915" s="161">
        <v>16605</v>
      </c>
      <c r="K915" s="161">
        <v>5647</v>
      </c>
      <c r="L915" s="161">
        <v>0</v>
      </c>
      <c r="M915" s="161">
        <v>1088</v>
      </c>
      <c r="N915" s="161">
        <v>23340</v>
      </c>
      <c r="O915" s="166"/>
      <c r="P915" s="226"/>
      <c r="Q915" s="226"/>
    </row>
    <row r="916" spans="1:17" ht="14.5">
      <c r="A916" s="162">
        <v>494</v>
      </c>
      <c r="B916" s="163">
        <v>494093178</v>
      </c>
      <c r="C916" s="87" t="s">
        <v>546</v>
      </c>
      <c r="D916" s="85">
        <v>93</v>
      </c>
      <c r="E916" s="87" t="s">
        <v>118</v>
      </c>
      <c r="F916" s="87">
        <v>178</v>
      </c>
      <c r="G916" s="87" t="s">
        <v>203</v>
      </c>
      <c r="H916" s="225">
        <v>2</v>
      </c>
      <c r="I916" s="129"/>
      <c r="J916" s="161">
        <v>10244</v>
      </c>
      <c r="K916" s="161">
        <v>1114</v>
      </c>
      <c r="L916" s="161">
        <v>0</v>
      </c>
      <c r="M916" s="161">
        <v>1088</v>
      </c>
      <c r="N916" s="161">
        <v>12446</v>
      </c>
      <c r="O916" s="166"/>
      <c r="P916" s="226"/>
      <c r="Q916" s="226"/>
    </row>
    <row r="917" spans="1:17" ht="14.5">
      <c r="A917" s="162">
        <v>494</v>
      </c>
      <c r="B917" s="163">
        <v>494093181</v>
      </c>
      <c r="C917" s="87" t="s">
        <v>546</v>
      </c>
      <c r="D917" s="85">
        <v>93</v>
      </c>
      <c r="E917" s="87" t="s">
        <v>118</v>
      </c>
      <c r="F917" s="87">
        <v>181</v>
      </c>
      <c r="G917" s="87" t="s">
        <v>206</v>
      </c>
      <c r="H917" s="225">
        <v>5.93</v>
      </c>
      <c r="I917" s="129"/>
      <c r="J917" s="161">
        <v>17087</v>
      </c>
      <c r="K917" s="161">
        <v>242</v>
      </c>
      <c r="L917" s="161">
        <v>0</v>
      </c>
      <c r="M917" s="161">
        <v>1088</v>
      </c>
      <c r="N917" s="161">
        <v>18417</v>
      </c>
      <c r="O917" s="166"/>
      <c r="P917" s="226"/>
      <c r="Q917" s="226"/>
    </row>
    <row r="918" spans="1:17" ht="14.5">
      <c r="A918" s="162">
        <v>494</v>
      </c>
      <c r="B918" s="163">
        <v>494093229</v>
      </c>
      <c r="C918" s="87" t="s">
        <v>546</v>
      </c>
      <c r="D918" s="85">
        <v>93</v>
      </c>
      <c r="E918" s="87" t="s">
        <v>118</v>
      </c>
      <c r="F918" s="87">
        <v>229</v>
      </c>
      <c r="G918" s="87" t="s">
        <v>254</v>
      </c>
      <c r="H918" s="225">
        <v>5</v>
      </c>
      <c r="I918" s="129"/>
      <c r="J918" s="161">
        <v>18290</v>
      </c>
      <c r="K918" s="161">
        <v>1377</v>
      </c>
      <c r="L918" s="161">
        <v>0</v>
      </c>
      <c r="M918" s="161">
        <v>1088</v>
      </c>
      <c r="N918" s="161">
        <v>20755</v>
      </c>
      <c r="O918" s="166"/>
      <c r="P918" s="226"/>
      <c r="Q918" s="226"/>
    </row>
    <row r="919" spans="1:17" ht="14.5">
      <c r="A919" s="162">
        <v>494</v>
      </c>
      <c r="B919" s="163">
        <v>494093248</v>
      </c>
      <c r="C919" s="87" t="s">
        <v>546</v>
      </c>
      <c r="D919" s="85">
        <v>93</v>
      </c>
      <c r="E919" s="87" t="s">
        <v>118</v>
      </c>
      <c r="F919" s="87">
        <v>248</v>
      </c>
      <c r="G919" s="87" t="s">
        <v>273</v>
      </c>
      <c r="H919" s="225">
        <v>301.38000000000005</v>
      </c>
      <c r="I919" s="129"/>
      <c r="J919" s="161">
        <v>15431</v>
      </c>
      <c r="K919" s="161">
        <v>1017</v>
      </c>
      <c r="L919" s="161">
        <v>0</v>
      </c>
      <c r="M919" s="161">
        <v>1088</v>
      </c>
      <c r="N919" s="161">
        <v>17536</v>
      </c>
      <c r="O919" s="166"/>
      <c r="P919" s="226"/>
      <c r="Q919" s="226"/>
    </row>
    <row r="920" spans="1:17" ht="14.5">
      <c r="A920" s="162">
        <v>494</v>
      </c>
      <c r="B920" s="163">
        <v>494093262</v>
      </c>
      <c r="C920" s="87" t="s">
        <v>546</v>
      </c>
      <c r="D920" s="85">
        <v>93</v>
      </c>
      <c r="E920" s="87" t="s">
        <v>118</v>
      </c>
      <c r="F920" s="87">
        <v>262</v>
      </c>
      <c r="G920" s="87" t="s">
        <v>287</v>
      </c>
      <c r="H920" s="225">
        <v>13</v>
      </c>
      <c r="I920" s="129"/>
      <c r="J920" s="161">
        <v>14591</v>
      </c>
      <c r="K920" s="161">
        <v>2910</v>
      </c>
      <c r="L920" s="161">
        <v>0</v>
      </c>
      <c r="M920" s="161">
        <v>1088</v>
      </c>
      <c r="N920" s="161">
        <v>18589</v>
      </c>
      <c r="O920" s="166"/>
      <c r="P920" s="226"/>
      <c r="Q920" s="226"/>
    </row>
    <row r="921" spans="1:17" ht="14.5">
      <c r="A921" s="162">
        <v>494</v>
      </c>
      <c r="B921" s="163">
        <v>494093284</v>
      </c>
      <c r="C921" s="87" t="s">
        <v>546</v>
      </c>
      <c r="D921" s="85">
        <v>93</v>
      </c>
      <c r="E921" s="87" t="s">
        <v>118</v>
      </c>
      <c r="F921" s="87">
        <v>284</v>
      </c>
      <c r="G921" s="87" t="s">
        <v>309</v>
      </c>
      <c r="H921" s="225">
        <v>4</v>
      </c>
      <c r="I921" s="129"/>
      <c r="J921" s="161">
        <v>11312</v>
      </c>
      <c r="K921" s="161">
        <v>4588</v>
      </c>
      <c r="L921" s="161">
        <v>0</v>
      </c>
      <c r="M921" s="161">
        <v>1088</v>
      </c>
      <c r="N921" s="161">
        <v>16988</v>
      </c>
      <c r="O921" s="166"/>
      <c r="P921" s="226"/>
      <c r="Q921" s="226"/>
    </row>
    <row r="922" spans="1:17" ht="14.5">
      <c r="A922" s="162">
        <v>494</v>
      </c>
      <c r="B922" s="163">
        <v>494093291</v>
      </c>
      <c r="C922" s="87" t="s">
        <v>546</v>
      </c>
      <c r="D922" s="85">
        <v>93</v>
      </c>
      <c r="E922" s="87" t="s">
        <v>118</v>
      </c>
      <c r="F922" s="87">
        <v>291</v>
      </c>
      <c r="G922" s="87" t="s">
        <v>316</v>
      </c>
      <c r="H922" s="225">
        <v>2</v>
      </c>
      <c r="I922" s="129"/>
      <c r="J922" s="161">
        <v>15581</v>
      </c>
      <c r="K922" s="161">
        <v>6128</v>
      </c>
      <c r="L922" s="161">
        <v>0</v>
      </c>
      <c r="M922" s="161">
        <v>1088</v>
      </c>
      <c r="N922" s="161">
        <v>22797</v>
      </c>
      <c r="O922" s="166"/>
      <c r="P922" s="226"/>
      <c r="Q922" s="226"/>
    </row>
    <row r="923" spans="1:17" ht="14.5">
      <c r="A923" s="162">
        <v>494</v>
      </c>
      <c r="B923" s="163">
        <v>494093293</v>
      </c>
      <c r="C923" s="87" t="s">
        <v>546</v>
      </c>
      <c r="D923" s="85">
        <v>93</v>
      </c>
      <c r="E923" s="87" t="s">
        <v>118</v>
      </c>
      <c r="F923" s="87">
        <v>293</v>
      </c>
      <c r="G923" s="87" t="s">
        <v>318</v>
      </c>
      <c r="H923" s="225">
        <v>1</v>
      </c>
      <c r="I923" s="129"/>
      <c r="J923" s="161">
        <v>17252</v>
      </c>
      <c r="K923" s="161">
        <v>466</v>
      </c>
      <c r="L923" s="161">
        <v>0</v>
      </c>
      <c r="M923" s="161">
        <v>1088</v>
      </c>
      <c r="N923" s="161">
        <v>18806</v>
      </c>
      <c r="O923" s="166"/>
      <c r="P923" s="226"/>
      <c r="Q923" s="226"/>
    </row>
    <row r="924" spans="1:17" ht="14.5">
      <c r="A924" s="162">
        <v>494</v>
      </c>
      <c r="B924" s="163">
        <v>494093295</v>
      </c>
      <c r="C924" s="87" t="s">
        <v>546</v>
      </c>
      <c r="D924" s="85">
        <v>93</v>
      </c>
      <c r="E924" s="87" t="s">
        <v>118</v>
      </c>
      <c r="F924" s="87">
        <v>295</v>
      </c>
      <c r="G924" s="87" t="s">
        <v>320</v>
      </c>
      <c r="H924" s="225">
        <v>1</v>
      </c>
      <c r="I924" s="129"/>
      <c r="J924" s="161">
        <v>11941.320043370508</v>
      </c>
      <c r="K924" s="161">
        <v>6336</v>
      </c>
      <c r="L924" s="161">
        <v>0</v>
      </c>
      <c r="M924" s="161">
        <v>1088</v>
      </c>
      <c r="N924" s="161">
        <v>19365.320043370506</v>
      </c>
      <c r="O924" s="166"/>
      <c r="P924" s="226"/>
      <c r="Q924" s="226"/>
    </row>
    <row r="925" spans="1:17" ht="14.5">
      <c r="A925" s="162">
        <v>494</v>
      </c>
      <c r="B925" s="163">
        <v>494093346</v>
      </c>
      <c r="C925" s="87" t="s">
        <v>546</v>
      </c>
      <c r="D925" s="85">
        <v>93</v>
      </c>
      <c r="E925" s="87" t="s">
        <v>118</v>
      </c>
      <c r="F925" s="87">
        <v>346</v>
      </c>
      <c r="G925" s="87" t="s">
        <v>371</v>
      </c>
      <c r="H925" s="225">
        <v>1</v>
      </c>
      <c r="I925" s="129"/>
      <c r="J925" s="161">
        <v>15559</v>
      </c>
      <c r="K925" s="161">
        <v>1528</v>
      </c>
      <c r="L925" s="161">
        <v>0</v>
      </c>
      <c r="M925" s="161">
        <v>1088</v>
      </c>
      <c r="N925" s="161">
        <v>18175</v>
      </c>
      <c r="O925" s="166"/>
      <c r="P925" s="226"/>
      <c r="Q925" s="226"/>
    </row>
    <row r="926" spans="1:17" ht="14.5">
      <c r="A926" s="162">
        <v>494</v>
      </c>
      <c r="B926" s="163">
        <v>494093347</v>
      </c>
      <c r="C926" s="87" t="s">
        <v>546</v>
      </c>
      <c r="D926" s="85">
        <v>93</v>
      </c>
      <c r="E926" s="87" t="s">
        <v>118</v>
      </c>
      <c r="F926" s="87">
        <v>347</v>
      </c>
      <c r="G926" s="87" t="s">
        <v>372</v>
      </c>
      <c r="H926" s="225">
        <v>3</v>
      </c>
      <c r="I926" s="129"/>
      <c r="J926" s="161">
        <v>17067</v>
      </c>
      <c r="K926" s="161">
        <v>7628</v>
      </c>
      <c r="L926" s="161">
        <v>0</v>
      </c>
      <c r="M926" s="161">
        <v>1088</v>
      </c>
      <c r="N926" s="161">
        <v>25783</v>
      </c>
      <c r="O926" s="166"/>
      <c r="P926" s="226"/>
      <c r="Q926" s="226"/>
    </row>
    <row r="927" spans="1:17" ht="14.5">
      <c r="A927" s="162">
        <v>496</v>
      </c>
      <c r="B927" s="163">
        <v>496201003</v>
      </c>
      <c r="C927" s="87" t="s">
        <v>547</v>
      </c>
      <c r="D927" s="85">
        <v>201</v>
      </c>
      <c r="E927" s="87" t="s">
        <v>226</v>
      </c>
      <c r="F927" s="87">
        <v>3</v>
      </c>
      <c r="G927" s="87" t="s">
        <v>28</v>
      </c>
      <c r="H927" s="225">
        <v>0.5</v>
      </c>
      <c r="I927" s="129"/>
      <c r="J927" s="161">
        <v>12089.715302013421</v>
      </c>
      <c r="K927" s="161">
        <v>1636</v>
      </c>
      <c r="L927" s="161">
        <v>0</v>
      </c>
      <c r="M927" s="161">
        <v>1088</v>
      </c>
      <c r="N927" s="161">
        <v>14813.715302013421</v>
      </c>
      <c r="O927" s="166"/>
      <c r="P927" s="226"/>
      <c r="Q927" s="226"/>
    </row>
    <row r="928" spans="1:17" ht="14.5">
      <c r="A928" s="162">
        <v>496</v>
      </c>
      <c r="B928" s="163">
        <v>496201072</v>
      </c>
      <c r="C928" s="87" t="s">
        <v>547</v>
      </c>
      <c r="D928" s="85">
        <v>201</v>
      </c>
      <c r="E928" s="87" t="s">
        <v>226</v>
      </c>
      <c r="F928" s="87">
        <v>72</v>
      </c>
      <c r="G928" s="87" t="s">
        <v>97</v>
      </c>
      <c r="H928" s="225">
        <v>3</v>
      </c>
      <c r="I928" s="129"/>
      <c r="J928" s="161">
        <v>13080</v>
      </c>
      <c r="K928" s="161">
        <v>3201</v>
      </c>
      <c r="L928" s="161">
        <v>0</v>
      </c>
      <c r="M928" s="161">
        <v>1088</v>
      </c>
      <c r="N928" s="161">
        <v>17369</v>
      </c>
      <c r="O928" s="166"/>
      <c r="P928" s="226"/>
      <c r="Q928" s="226"/>
    </row>
    <row r="929" spans="1:17" ht="14.5">
      <c r="A929" s="162">
        <v>496</v>
      </c>
      <c r="B929" s="163">
        <v>496201095</v>
      </c>
      <c r="C929" s="87" t="s">
        <v>547</v>
      </c>
      <c r="D929" s="85">
        <v>201</v>
      </c>
      <c r="E929" s="87" t="s">
        <v>226</v>
      </c>
      <c r="F929" s="87">
        <v>95</v>
      </c>
      <c r="G929" s="87" t="s">
        <v>120</v>
      </c>
      <c r="H929" s="225">
        <v>4</v>
      </c>
      <c r="I929" s="129"/>
      <c r="J929" s="161">
        <v>15831</v>
      </c>
      <c r="K929" s="161">
        <v>43</v>
      </c>
      <c r="L929" s="161">
        <v>0</v>
      </c>
      <c r="M929" s="161">
        <v>1088</v>
      </c>
      <c r="N929" s="161">
        <v>16962</v>
      </c>
      <c r="O929" s="166"/>
      <c r="P929" s="226"/>
      <c r="Q929" s="226"/>
    </row>
    <row r="930" spans="1:17" ht="14.5">
      <c r="A930" s="162">
        <v>496</v>
      </c>
      <c r="B930" s="163">
        <v>496201201</v>
      </c>
      <c r="C930" s="87" t="s">
        <v>547</v>
      </c>
      <c r="D930" s="85">
        <v>201</v>
      </c>
      <c r="E930" s="87" t="s">
        <v>226</v>
      </c>
      <c r="F930" s="87">
        <v>201</v>
      </c>
      <c r="G930" s="87" t="s">
        <v>226</v>
      </c>
      <c r="H930" s="225">
        <v>490.84</v>
      </c>
      <c r="I930" s="129"/>
      <c r="J930" s="161">
        <v>15506</v>
      </c>
      <c r="K930" s="161">
        <v>76</v>
      </c>
      <c r="L930" s="161">
        <v>519.76000325971802</v>
      </c>
      <c r="M930" s="161">
        <v>1088</v>
      </c>
      <c r="N930" s="161">
        <v>17189.760003259718</v>
      </c>
      <c r="O930" s="166"/>
      <c r="P930" s="226"/>
      <c r="Q930" s="226"/>
    </row>
    <row r="931" spans="1:17" ht="14.5">
      <c r="A931" s="162">
        <v>496</v>
      </c>
      <c r="B931" s="163">
        <v>496201331</v>
      </c>
      <c r="C931" s="87" t="s">
        <v>547</v>
      </c>
      <c r="D931" s="85">
        <v>201</v>
      </c>
      <c r="E931" s="87" t="s">
        <v>226</v>
      </c>
      <c r="F931" s="87">
        <v>331</v>
      </c>
      <c r="G931" s="87" t="s">
        <v>356</v>
      </c>
      <c r="H931" s="225">
        <v>1</v>
      </c>
      <c r="I931" s="129"/>
      <c r="J931" s="161">
        <v>12569.268859364875</v>
      </c>
      <c r="K931" s="161">
        <v>2821</v>
      </c>
      <c r="L931" s="161">
        <v>0</v>
      </c>
      <c r="M931" s="161">
        <v>1088</v>
      </c>
      <c r="N931" s="161">
        <v>16478.268859364875</v>
      </c>
      <c r="O931" s="166"/>
      <c r="P931" s="226"/>
      <c r="Q931" s="226"/>
    </row>
    <row r="932" spans="1:17" ht="14.5">
      <c r="A932" s="162">
        <v>497</v>
      </c>
      <c r="B932" s="163">
        <v>497117005</v>
      </c>
      <c r="C932" s="87" t="s">
        <v>548</v>
      </c>
      <c r="D932" s="85">
        <v>117</v>
      </c>
      <c r="E932" s="87" t="s">
        <v>142</v>
      </c>
      <c r="F932" s="87">
        <v>5</v>
      </c>
      <c r="G932" s="87" t="s">
        <v>30</v>
      </c>
      <c r="H932" s="225">
        <v>7.0600000000000005</v>
      </c>
      <c r="I932" s="129"/>
      <c r="J932" s="161">
        <v>12019</v>
      </c>
      <c r="K932" s="161">
        <v>5133</v>
      </c>
      <c r="L932" s="161">
        <v>0</v>
      </c>
      <c r="M932" s="161">
        <v>1088</v>
      </c>
      <c r="N932" s="161">
        <v>18240</v>
      </c>
      <c r="O932" s="166"/>
      <c r="P932" s="226"/>
      <c r="Q932" s="226"/>
    </row>
    <row r="933" spans="1:17" ht="14.5">
      <c r="A933" s="162">
        <v>497</v>
      </c>
      <c r="B933" s="163">
        <v>497117008</v>
      </c>
      <c r="C933" s="87" t="s">
        <v>548</v>
      </c>
      <c r="D933" s="85">
        <v>117</v>
      </c>
      <c r="E933" s="87" t="s">
        <v>142</v>
      </c>
      <c r="F933" s="87">
        <v>8</v>
      </c>
      <c r="G933" s="87" t="s">
        <v>33</v>
      </c>
      <c r="H933" s="225">
        <v>70.519999999999982</v>
      </c>
      <c r="I933" s="129"/>
      <c r="J933" s="161">
        <v>10930</v>
      </c>
      <c r="K933" s="161">
        <v>11015</v>
      </c>
      <c r="L933" s="161">
        <v>0</v>
      </c>
      <c r="M933" s="161">
        <v>1088</v>
      </c>
      <c r="N933" s="161">
        <v>23033</v>
      </c>
      <c r="O933" s="166"/>
      <c r="P933" s="226"/>
      <c r="Q933" s="226"/>
    </row>
    <row r="934" spans="1:17" ht="14.5">
      <c r="A934" s="162">
        <v>497</v>
      </c>
      <c r="B934" s="163">
        <v>497117024</v>
      </c>
      <c r="C934" s="87" t="s">
        <v>548</v>
      </c>
      <c r="D934" s="85">
        <v>117</v>
      </c>
      <c r="E934" s="87" t="s">
        <v>142</v>
      </c>
      <c r="F934" s="87">
        <v>24</v>
      </c>
      <c r="G934" s="87" t="s">
        <v>49</v>
      </c>
      <c r="H934" s="225">
        <v>21.230000000000004</v>
      </c>
      <c r="I934" s="129"/>
      <c r="J934" s="161">
        <v>11636</v>
      </c>
      <c r="K934" s="161">
        <v>3001</v>
      </c>
      <c r="L934" s="161">
        <v>0</v>
      </c>
      <c r="M934" s="161">
        <v>1088</v>
      </c>
      <c r="N934" s="161">
        <v>15725</v>
      </c>
      <c r="O934" s="166"/>
      <c r="P934" s="226"/>
      <c r="Q934" s="226"/>
    </row>
    <row r="935" spans="1:17" ht="14.5">
      <c r="A935" s="162">
        <v>497</v>
      </c>
      <c r="B935" s="163">
        <v>497117061</v>
      </c>
      <c r="C935" s="87" t="s">
        <v>548</v>
      </c>
      <c r="D935" s="85">
        <v>117</v>
      </c>
      <c r="E935" s="87" t="s">
        <v>142</v>
      </c>
      <c r="F935" s="87">
        <v>61</v>
      </c>
      <c r="G935" s="87" t="s">
        <v>86</v>
      </c>
      <c r="H935" s="225">
        <v>18.5</v>
      </c>
      <c r="I935" s="129"/>
      <c r="J935" s="161">
        <v>12979</v>
      </c>
      <c r="K935" s="161">
        <v>550</v>
      </c>
      <c r="L935" s="161">
        <v>0</v>
      </c>
      <c r="M935" s="161">
        <v>1088</v>
      </c>
      <c r="N935" s="161">
        <v>14617</v>
      </c>
      <c r="O935" s="166"/>
      <c r="P935" s="226"/>
      <c r="Q935" s="226"/>
    </row>
    <row r="936" spans="1:17" ht="14.5">
      <c r="A936" s="162">
        <v>497</v>
      </c>
      <c r="B936" s="163">
        <v>497117074</v>
      </c>
      <c r="C936" s="87" t="s">
        <v>548</v>
      </c>
      <c r="D936" s="85">
        <v>117</v>
      </c>
      <c r="E936" s="87" t="s">
        <v>142</v>
      </c>
      <c r="F936" s="87">
        <v>74</v>
      </c>
      <c r="G936" s="87" t="s">
        <v>99</v>
      </c>
      <c r="H936" s="225">
        <v>8</v>
      </c>
      <c r="I936" s="129"/>
      <c r="J936" s="161">
        <v>11285</v>
      </c>
      <c r="K936" s="161">
        <v>10446</v>
      </c>
      <c r="L936" s="161">
        <v>0</v>
      </c>
      <c r="M936" s="161">
        <v>1088</v>
      </c>
      <c r="N936" s="161">
        <v>22819</v>
      </c>
      <c r="O936" s="166"/>
      <c r="P936" s="226"/>
      <c r="Q936" s="226"/>
    </row>
    <row r="937" spans="1:17" ht="14.5">
      <c r="A937" s="162">
        <v>497</v>
      </c>
      <c r="B937" s="163">
        <v>497117086</v>
      </c>
      <c r="C937" s="87" t="s">
        <v>548</v>
      </c>
      <c r="D937" s="85">
        <v>117</v>
      </c>
      <c r="E937" s="87" t="s">
        <v>142</v>
      </c>
      <c r="F937" s="87">
        <v>86</v>
      </c>
      <c r="G937" s="87" t="s">
        <v>111</v>
      </c>
      <c r="H937" s="225">
        <v>24</v>
      </c>
      <c r="I937" s="129"/>
      <c r="J937" s="161">
        <v>11583</v>
      </c>
      <c r="K937" s="161">
        <v>1179</v>
      </c>
      <c r="L937" s="161">
        <v>0</v>
      </c>
      <c r="M937" s="161">
        <v>1088</v>
      </c>
      <c r="N937" s="161">
        <v>13850</v>
      </c>
      <c r="O937" s="166"/>
      <c r="P937" s="226"/>
      <c r="Q937" s="226"/>
    </row>
    <row r="938" spans="1:17" ht="14.5">
      <c r="A938" s="162">
        <v>497</v>
      </c>
      <c r="B938" s="163">
        <v>497117087</v>
      </c>
      <c r="C938" s="87" t="s">
        <v>548</v>
      </c>
      <c r="D938" s="85">
        <v>117</v>
      </c>
      <c r="E938" s="87" t="s">
        <v>142</v>
      </c>
      <c r="F938" s="87">
        <v>87</v>
      </c>
      <c r="G938" s="87" t="s">
        <v>112</v>
      </c>
      <c r="H938" s="225">
        <v>5</v>
      </c>
      <c r="I938" s="129"/>
      <c r="J938" s="161">
        <v>10115</v>
      </c>
      <c r="K938" s="161">
        <v>3886</v>
      </c>
      <c r="L938" s="161">
        <v>0</v>
      </c>
      <c r="M938" s="161">
        <v>1088</v>
      </c>
      <c r="N938" s="161">
        <v>15089</v>
      </c>
      <c r="O938" s="166"/>
      <c r="P938" s="226"/>
      <c r="Q938" s="226"/>
    </row>
    <row r="939" spans="1:17" ht="14.5">
      <c r="A939" s="162">
        <v>497</v>
      </c>
      <c r="B939" s="163">
        <v>497117111</v>
      </c>
      <c r="C939" s="87" t="s">
        <v>548</v>
      </c>
      <c r="D939" s="85">
        <v>117</v>
      </c>
      <c r="E939" s="87" t="s">
        <v>142</v>
      </c>
      <c r="F939" s="87">
        <v>111</v>
      </c>
      <c r="G939" s="87" t="s">
        <v>136</v>
      </c>
      <c r="H939" s="225">
        <v>10.969999999999999</v>
      </c>
      <c r="I939" s="129"/>
      <c r="J939" s="161">
        <v>10657</v>
      </c>
      <c r="K939" s="161">
        <v>2557</v>
      </c>
      <c r="L939" s="161">
        <v>0</v>
      </c>
      <c r="M939" s="161">
        <v>1088</v>
      </c>
      <c r="N939" s="161">
        <v>14302</v>
      </c>
      <c r="O939" s="166"/>
      <c r="P939" s="226"/>
      <c r="Q939" s="226"/>
    </row>
    <row r="940" spans="1:17" ht="14.5">
      <c r="A940" s="162">
        <v>497</v>
      </c>
      <c r="B940" s="163">
        <v>497117114</v>
      </c>
      <c r="C940" s="87" t="s">
        <v>548</v>
      </c>
      <c r="D940" s="85">
        <v>117</v>
      </c>
      <c r="E940" s="87" t="s">
        <v>142</v>
      </c>
      <c r="F940" s="87">
        <v>114</v>
      </c>
      <c r="G940" s="87" t="s">
        <v>139</v>
      </c>
      <c r="H940" s="225">
        <v>18</v>
      </c>
      <c r="I940" s="129"/>
      <c r="J940" s="161">
        <v>12599</v>
      </c>
      <c r="K940" s="161">
        <v>2055</v>
      </c>
      <c r="L940" s="161">
        <v>0</v>
      </c>
      <c r="M940" s="161">
        <v>1088</v>
      </c>
      <c r="N940" s="161">
        <v>15742</v>
      </c>
      <c r="O940" s="166"/>
      <c r="P940" s="226"/>
      <c r="Q940" s="226"/>
    </row>
    <row r="941" spans="1:17" ht="14.5">
      <c r="A941" s="162">
        <v>497</v>
      </c>
      <c r="B941" s="163">
        <v>497117117</v>
      </c>
      <c r="C941" s="87" t="s">
        <v>548</v>
      </c>
      <c r="D941" s="85">
        <v>117</v>
      </c>
      <c r="E941" s="87" t="s">
        <v>142</v>
      </c>
      <c r="F941" s="87">
        <v>117</v>
      </c>
      <c r="G941" s="87" t="s">
        <v>142</v>
      </c>
      <c r="H941" s="225">
        <v>32.510000000000005</v>
      </c>
      <c r="I941" s="129"/>
      <c r="J941" s="161">
        <v>10621</v>
      </c>
      <c r="K941" s="161">
        <v>5593</v>
      </c>
      <c r="L941" s="161">
        <v>0</v>
      </c>
      <c r="M941" s="161">
        <v>1088</v>
      </c>
      <c r="N941" s="161">
        <v>17302</v>
      </c>
      <c r="O941" s="166"/>
      <c r="P941" s="226"/>
      <c r="Q941" s="226"/>
    </row>
    <row r="942" spans="1:17" ht="14.5">
      <c r="A942" s="162">
        <v>497</v>
      </c>
      <c r="B942" s="163">
        <v>497117127</v>
      </c>
      <c r="C942" s="87" t="s">
        <v>548</v>
      </c>
      <c r="D942" s="85">
        <v>117</v>
      </c>
      <c r="E942" s="87" t="s">
        <v>142</v>
      </c>
      <c r="F942" s="87">
        <v>127</v>
      </c>
      <c r="G942" s="87" t="s">
        <v>152</v>
      </c>
      <c r="H942" s="225">
        <v>2</v>
      </c>
      <c r="I942" s="129"/>
      <c r="J942" s="161">
        <v>10115</v>
      </c>
      <c r="K942" s="161">
        <v>5288</v>
      </c>
      <c r="L942" s="161">
        <v>0</v>
      </c>
      <c r="M942" s="161">
        <v>1088</v>
      </c>
      <c r="N942" s="161">
        <v>16491</v>
      </c>
      <c r="O942" s="166"/>
      <c r="P942" s="226"/>
      <c r="Q942" s="226"/>
    </row>
    <row r="943" spans="1:17" ht="14.5">
      <c r="A943" s="162">
        <v>497</v>
      </c>
      <c r="B943" s="163">
        <v>497117137</v>
      </c>
      <c r="C943" s="87" t="s">
        <v>548</v>
      </c>
      <c r="D943" s="85">
        <v>117</v>
      </c>
      <c r="E943" s="87" t="s">
        <v>142</v>
      </c>
      <c r="F943" s="87">
        <v>137</v>
      </c>
      <c r="G943" s="87" t="s">
        <v>162</v>
      </c>
      <c r="H943" s="225">
        <v>34.299999999999997</v>
      </c>
      <c r="I943" s="129"/>
      <c r="J943" s="161">
        <v>11940</v>
      </c>
      <c r="K943" s="161">
        <v>0</v>
      </c>
      <c r="L943" s="161">
        <v>0</v>
      </c>
      <c r="M943" s="161">
        <v>1088</v>
      </c>
      <c r="N943" s="161">
        <v>13028</v>
      </c>
      <c r="O943" s="166"/>
      <c r="P943" s="226"/>
      <c r="Q943" s="226"/>
    </row>
    <row r="944" spans="1:17" ht="14.5">
      <c r="A944" s="162">
        <v>497</v>
      </c>
      <c r="B944" s="163">
        <v>497117154</v>
      </c>
      <c r="C944" s="87" t="s">
        <v>548</v>
      </c>
      <c r="D944" s="85">
        <v>117</v>
      </c>
      <c r="E944" s="87" t="s">
        <v>142</v>
      </c>
      <c r="F944" s="87">
        <v>154</v>
      </c>
      <c r="G944" s="87" t="s">
        <v>179</v>
      </c>
      <c r="H944" s="225">
        <v>1</v>
      </c>
      <c r="I944" s="129"/>
      <c r="J944" s="161">
        <v>9754</v>
      </c>
      <c r="K944" s="161">
        <v>10914</v>
      </c>
      <c r="L944" s="161">
        <v>0</v>
      </c>
      <c r="M944" s="161">
        <v>1088</v>
      </c>
      <c r="N944" s="161">
        <v>21756</v>
      </c>
      <c r="O944" s="166"/>
      <c r="P944" s="226"/>
      <c r="Q944" s="226"/>
    </row>
    <row r="945" spans="1:17" ht="14.5">
      <c r="A945" s="162">
        <v>497</v>
      </c>
      <c r="B945" s="163">
        <v>497117159</v>
      </c>
      <c r="C945" s="87" t="s">
        <v>548</v>
      </c>
      <c r="D945" s="85">
        <v>117</v>
      </c>
      <c r="E945" s="87" t="s">
        <v>142</v>
      </c>
      <c r="F945" s="87">
        <v>159</v>
      </c>
      <c r="G945" s="87" t="s">
        <v>184</v>
      </c>
      <c r="H945" s="225">
        <v>4.93</v>
      </c>
      <c r="I945" s="129"/>
      <c r="J945" s="161">
        <v>10296</v>
      </c>
      <c r="K945" s="161">
        <v>4354</v>
      </c>
      <c r="L945" s="161">
        <v>0</v>
      </c>
      <c r="M945" s="161">
        <v>1088</v>
      </c>
      <c r="N945" s="161">
        <v>15738</v>
      </c>
      <c r="O945" s="166"/>
      <c r="P945" s="226"/>
      <c r="Q945" s="226"/>
    </row>
    <row r="946" spans="1:17" ht="14.5">
      <c r="A946" s="162">
        <v>497</v>
      </c>
      <c r="B946" s="163">
        <v>497117161</v>
      </c>
      <c r="C946" s="87" t="s">
        <v>548</v>
      </c>
      <c r="D946" s="85">
        <v>117</v>
      </c>
      <c r="E946" s="87" t="s">
        <v>142</v>
      </c>
      <c r="F946" s="87">
        <v>161</v>
      </c>
      <c r="G946" s="87" t="s">
        <v>186</v>
      </c>
      <c r="H946" s="225">
        <v>2</v>
      </c>
      <c r="I946" s="129"/>
      <c r="J946" s="161">
        <v>10115</v>
      </c>
      <c r="K946" s="161">
        <v>4262</v>
      </c>
      <c r="L946" s="161">
        <v>0</v>
      </c>
      <c r="M946" s="161">
        <v>1088</v>
      </c>
      <c r="N946" s="161">
        <v>15465</v>
      </c>
      <c r="O946" s="166"/>
      <c r="P946" s="226"/>
      <c r="Q946" s="226"/>
    </row>
    <row r="947" spans="1:17" ht="14.5">
      <c r="A947" s="162">
        <v>497</v>
      </c>
      <c r="B947" s="163">
        <v>497117210</v>
      </c>
      <c r="C947" s="87" t="s">
        <v>548</v>
      </c>
      <c r="D947" s="85">
        <v>117</v>
      </c>
      <c r="E947" s="87" t="s">
        <v>142</v>
      </c>
      <c r="F947" s="87">
        <v>210</v>
      </c>
      <c r="G947" s="87" t="s">
        <v>235</v>
      </c>
      <c r="H947" s="225">
        <v>40.96</v>
      </c>
      <c r="I947" s="129"/>
      <c r="J947" s="161">
        <v>11443</v>
      </c>
      <c r="K947" s="161">
        <v>3793</v>
      </c>
      <c r="L947" s="161">
        <v>0</v>
      </c>
      <c r="M947" s="161">
        <v>1088</v>
      </c>
      <c r="N947" s="161">
        <v>16324</v>
      </c>
      <c r="O947" s="166"/>
      <c r="P947" s="226"/>
      <c r="Q947" s="226"/>
    </row>
    <row r="948" spans="1:17" ht="14.5">
      <c r="A948" s="162">
        <v>497</v>
      </c>
      <c r="B948" s="163">
        <v>497117223</v>
      </c>
      <c r="C948" s="87" t="s">
        <v>548</v>
      </c>
      <c r="D948" s="85">
        <v>117</v>
      </c>
      <c r="E948" s="87" t="s">
        <v>142</v>
      </c>
      <c r="F948" s="87">
        <v>223</v>
      </c>
      <c r="G948" s="87" t="s">
        <v>248</v>
      </c>
      <c r="H948" s="225">
        <v>4</v>
      </c>
      <c r="I948" s="129"/>
      <c r="J948" s="161">
        <v>10102</v>
      </c>
      <c r="K948" s="161">
        <v>220</v>
      </c>
      <c r="L948" s="161">
        <v>0</v>
      </c>
      <c r="M948" s="161">
        <v>1088</v>
      </c>
      <c r="N948" s="161">
        <v>11410</v>
      </c>
      <c r="O948" s="166"/>
      <c r="P948" s="226"/>
      <c r="Q948" s="226"/>
    </row>
    <row r="949" spans="1:17" ht="14.5">
      <c r="A949" s="162">
        <v>497</v>
      </c>
      <c r="B949" s="163">
        <v>497117227</v>
      </c>
      <c r="C949" s="87" t="s">
        <v>548</v>
      </c>
      <c r="D949" s="85">
        <v>117</v>
      </c>
      <c r="E949" s="87" t="s">
        <v>142</v>
      </c>
      <c r="F949" s="87">
        <v>227</v>
      </c>
      <c r="G949" s="87" t="s">
        <v>252</v>
      </c>
      <c r="H949" s="225">
        <v>2</v>
      </c>
      <c r="I949" s="129"/>
      <c r="J949" s="161">
        <v>14071.793831919813</v>
      </c>
      <c r="K949" s="161">
        <v>3688</v>
      </c>
      <c r="L949" s="161">
        <v>0</v>
      </c>
      <c r="M949" s="161">
        <v>1088</v>
      </c>
      <c r="N949" s="161">
        <v>18847.793831919815</v>
      </c>
      <c r="O949" s="166"/>
      <c r="P949" s="226"/>
      <c r="Q949" s="226"/>
    </row>
    <row r="950" spans="1:17" ht="14.5">
      <c r="A950" s="162">
        <v>497</v>
      </c>
      <c r="B950" s="163">
        <v>497117272</v>
      </c>
      <c r="C950" s="87" t="s">
        <v>548</v>
      </c>
      <c r="D950" s="85">
        <v>117</v>
      </c>
      <c r="E950" s="87" t="s">
        <v>142</v>
      </c>
      <c r="F950" s="87">
        <v>272</v>
      </c>
      <c r="G950" s="87" t="s">
        <v>297</v>
      </c>
      <c r="H950" s="225">
        <v>3</v>
      </c>
      <c r="I950" s="129"/>
      <c r="J950" s="161">
        <v>10115</v>
      </c>
      <c r="K950" s="161">
        <v>14891</v>
      </c>
      <c r="L950" s="161">
        <v>0</v>
      </c>
      <c r="M950" s="161">
        <v>1088</v>
      </c>
      <c r="N950" s="161">
        <v>26094</v>
      </c>
      <c r="O950" s="166"/>
      <c r="P950" s="226"/>
      <c r="Q950" s="226"/>
    </row>
    <row r="951" spans="1:17" ht="14.5">
      <c r="A951" s="162">
        <v>497</v>
      </c>
      <c r="B951" s="163">
        <v>497117275</v>
      </c>
      <c r="C951" s="87" t="s">
        <v>548</v>
      </c>
      <c r="D951" s="85">
        <v>117</v>
      </c>
      <c r="E951" s="87" t="s">
        <v>142</v>
      </c>
      <c r="F951" s="87">
        <v>275</v>
      </c>
      <c r="G951" s="87" t="s">
        <v>300</v>
      </c>
      <c r="H951" s="225">
        <v>5</v>
      </c>
      <c r="I951" s="129"/>
      <c r="J951" s="161">
        <v>12914</v>
      </c>
      <c r="K951" s="161">
        <v>3764</v>
      </c>
      <c r="L951" s="161">
        <v>0</v>
      </c>
      <c r="M951" s="161">
        <v>1088</v>
      </c>
      <c r="N951" s="161">
        <v>17766</v>
      </c>
      <c r="O951" s="166"/>
      <c r="P951" s="226"/>
      <c r="Q951" s="226"/>
    </row>
    <row r="952" spans="1:17" ht="14.5">
      <c r="A952" s="162">
        <v>497</v>
      </c>
      <c r="B952" s="163">
        <v>497117278</v>
      </c>
      <c r="C952" s="87" t="s">
        <v>548</v>
      </c>
      <c r="D952" s="85">
        <v>117</v>
      </c>
      <c r="E952" s="87" t="s">
        <v>142</v>
      </c>
      <c r="F952" s="87">
        <v>278</v>
      </c>
      <c r="G952" s="87" t="s">
        <v>303</v>
      </c>
      <c r="H952" s="225">
        <v>50.480000000000004</v>
      </c>
      <c r="I952" s="129"/>
      <c r="J952" s="161">
        <v>11440</v>
      </c>
      <c r="K952" s="161">
        <v>2124</v>
      </c>
      <c r="L952" s="161">
        <v>0</v>
      </c>
      <c r="M952" s="161">
        <v>1088</v>
      </c>
      <c r="N952" s="161">
        <v>14652</v>
      </c>
      <c r="O952" s="166"/>
      <c r="P952" s="226"/>
      <c r="Q952" s="226"/>
    </row>
    <row r="953" spans="1:17" ht="14.5">
      <c r="A953" s="162">
        <v>497</v>
      </c>
      <c r="B953" s="163">
        <v>497117281</v>
      </c>
      <c r="C953" s="87" t="s">
        <v>548</v>
      </c>
      <c r="D953" s="85">
        <v>117</v>
      </c>
      <c r="E953" s="87" t="s">
        <v>142</v>
      </c>
      <c r="F953" s="87">
        <v>281</v>
      </c>
      <c r="G953" s="87" t="s">
        <v>306</v>
      </c>
      <c r="H953" s="225">
        <v>72.180000000000007</v>
      </c>
      <c r="I953" s="129"/>
      <c r="J953" s="161">
        <v>14793</v>
      </c>
      <c r="K953" s="161">
        <v>7</v>
      </c>
      <c r="L953" s="161">
        <v>0</v>
      </c>
      <c r="M953" s="161">
        <v>1088</v>
      </c>
      <c r="N953" s="161">
        <v>15888</v>
      </c>
      <c r="O953" s="166"/>
      <c r="P953" s="226"/>
      <c r="Q953" s="226"/>
    </row>
    <row r="954" spans="1:17" ht="14.5">
      <c r="A954" s="162">
        <v>497</v>
      </c>
      <c r="B954" s="163">
        <v>497117289</v>
      </c>
      <c r="C954" s="87" t="s">
        <v>548</v>
      </c>
      <c r="D954" s="85">
        <v>117</v>
      </c>
      <c r="E954" s="87" t="s">
        <v>142</v>
      </c>
      <c r="F954" s="87">
        <v>289</v>
      </c>
      <c r="G954" s="87" t="s">
        <v>314</v>
      </c>
      <c r="H954" s="225">
        <v>0.5</v>
      </c>
      <c r="I954" s="129"/>
      <c r="J954" s="161">
        <v>9754</v>
      </c>
      <c r="K954" s="161">
        <v>7333</v>
      </c>
      <c r="L954" s="161">
        <v>0</v>
      </c>
      <c r="M954" s="161">
        <v>1088</v>
      </c>
      <c r="N954" s="161">
        <v>18175</v>
      </c>
      <c r="O954" s="166"/>
      <c r="P954" s="226"/>
      <c r="Q954" s="226"/>
    </row>
    <row r="955" spans="1:17" ht="14.5">
      <c r="A955" s="162">
        <v>497</v>
      </c>
      <c r="B955" s="163">
        <v>497117309</v>
      </c>
      <c r="C955" s="87" t="s">
        <v>548</v>
      </c>
      <c r="D955" s="85">
        <v>117</v>
      </c>
      <c r="E955" s="87" t="s">
        <v>142</v>
      </c>
      <c r="F955" s="87">
        <v>309</v>
      </c>
      <c r="G955" s="87" t="s">
        <v>334</v>
      </c>
      <c r="H955" s="225">
        <v>0.79</v>
      </c>
      <c r="I955" s="129"/>
      <c r="J955" s="161">
        <v>14213.309549050633</v>
      </c>
      <c r="K955" s="161">
        <v>829</v>
      </c>
      <c r="L955" s="161">
        <v>0</v>
      </c>
      <c r="M955" s="161">
        <v>1088</v>
      </c>
      <c r="N955" s="161">
        <v>16130.309549050633</v>
      </c>
      <c r="O955" s="166"/>
      <c r="P955" s="226"/>
      <c r="Q955" s="226"/>
    </row>
    <row r="956" spans="1:17" ht="14.5">
      <c r="A956" s="162">
        <v>497</v>
      </c>
      <c r="B956" s="163">
        <v>497117325</v>
      </c>
      <c r="C956" s="87" t="s">
        <v>548</v>
      </c>
      <c r="D956" s="85">
        <v>117</v>
      </c>
      <c r="E956" s="87" t="s">
        <v>142</v>
      </c>
      <c r="F956" s="87">
        <v>325</v>
      </c>
      <c r="G956" s="87" t="s">
        <v>350</v>
      </c>
      <c r="H956" s="225">
        <v>14.04</v>
      </c>
      <c r="I956" s="129"/>
      <c r="J956" s="161">
        <v>12429</v>
      </c>
      <c r="K956" s="161">
        <v>1236</v>
      </c>
      <c r="L956" s="161">
        <v>0</v>
      </c>
      <c r="M956" s="161">
        <v>1088</v>
      </c>
      <c r="N956" s="161">
        <v>14753</v>
      </c>
      <c r="O956" s="166"/>
      <c r="P956" s="226"/>
      <c r="Q956" s="226"/>
    </row>
    <row r="957" spans="1:17" ht="14.5">
      <c r="A957" s="162">
        <v>497</v>
      </c>
      <c r="B957" s="163">
        <v>497117332</v>
      </c>
      <c r="C957" s="87" t="s">
        <v>548</v>
      </c>
      <c r="D957" s="85">
        <v>117</v>
      </c>
      <c r="E957" s="87" t="s">
        <v>142</v>
      </c>
      <c r="F957" s="87">
        <v>332</v>
      </c>
      <c r="G957" s="87" t="s">
        <v>357</v>
      </c>
      <c r="H957" s="225">
        <v>9.91</v>
      </c>
      <c r="I957" s="129"/>
      <c r="J957" s="161">
        <v>9935</v>
      </c>
      <c r="K957" s="161">
        <v>752</v>
      </c>
      <c r="L957" s="161">
        <v>0</v>
      </c>
      <c r="M957" s="161">
        <v>1088</v>
      </c>
      <c r="N957" s="161">
        <v>11775</v>
      </c>
      <c r="O957" s="166"/>
      <c r="P957" s="226"/>
      <c r="Q957" s="226"/>
    </row>
    <row r="958" spans="1:17" ht="14.5">
      <c r="A958" s="162">
        <v>497</v>
      </c>
      <c r="B958" s="163">
        <v>497117340</v>
      </c>
      <c r="C958" s="87" t="s">
        <v>548</v>
      </c>
      <c r="D958" s="85">
        <v>117</v>
      </c>
      <c r="E958" s="87" t="s">
        <v>142</v>
      </c>
      <c r="F958" s="87">
        <v>340</v>
      </c>
      <c r="G958" s="87" t="s">
        <v>365</v>
      </c>
      <c r="H958" s="225">
        <v>2</v>
      </c>
      <c r="I958" s="129"/>
      <c r="J958" s="161">
        <v>11559</v>
      </c>
      <c r="K958" s="161">
        <v>6732</v>
      </c>
      <c r="L958" s="161">
        <v>0</v>
      </c>
      <c r="M958" s="161">
        <v>1088</v>
      </c>
      <c r="N958" s="161">
        <v>19379</v>
      </c>
      <c r="O958" s="166"/>
      <c r="P958" s="226"/>
      <c r="Q958" s="226"/>
    </row>
    <row r="959" spans="1:17" ht="14.5">
      <c r="A959" s="162">
        <v>497</v>
      </c>
      <c r="B959" s="163">
        <v>497117605</v>
      </c>
      <c r="C959" s="87" t="s">
        <v>548</v>
      </c>
      <c r="D959" s="85">
        <v>117</v>
      </c>
      <c r="E959" s="87" t="s">
        <v>142</v>
      </c>
      <c r="F959" s="87">
        <v>605</v>
      </c>
      <c r="G959" s="87" t="s">
        <v>381</v>
      </c>
      <c r="H959" s="225">
        <v>48.29</v>
      </c>
      <c r="I959" s="129"/>
      <c r="J959" s="161">
        <v>12278</v>
      </c>
      <c r="K959" s="161">
        <v>8459</v>
      </c>
      <c r="L959" s="161">
        <v>0</v>
      </c>
      <c r="M959" s="161">
        <v>1088</v>
      </c>
      <c r="N959" s="161">
        <v>21825</v>
      </c>
      <c r="O959" s="166"/>
      <c r="P959" s="226"/>
      <c r="Q959" s="226"/>
    </row>
    <row r="960" spans="1:17" ht="14.5">
      <c r="A960" s="162">
        <v>497</v>
      </c>
      <c r="B960" s="163">
        <v>497117615</v>
      </c>
      <c r="C960" s="87" t="s">
        <v>548</v>
      </c>
      <c r="D960" s="85">
        <v>117</v>
      </c>
      <c r="E960" s="87" t="s">
        <v>142</v>
      </c>
      <c r="F960" s="87">
        <v>615</v>
      </c>
      <c r="G960" s="87" t="s">
        <v>383</v>
      </c>
      <c r="H960" s="225">
        <v>0.45</v>
      </c>
      <c r="I960" s="129"/>
      <c r="J960" s="161">
        <v>14269.600801591812</v>
      </c>
      <c r="K960" s="161">
        <v>17</v>
      </c>
      <c r="L960" s="161">
        <v>0</v>
      </c>
      <c r="M960" s="161">
        <v>1088</v>
      </c>
      <c r="N960" s="161">
        <v>15374.600801591812</v>
      </c>
      <c r="O960" s="166"/>
      <c r="P960" s="226"/>
      <c r="Q960" s="226"/>
    </row>
    <row r="961" spans="1:17" ht="14.5">
      <c r="A961" s="162">
        <v>497</v>
      </c>
      <c r="B961" s="163">
        <v>497117632</v>
      </c>
      <c r="C961" s="87" t="s">
        <v>548</v>
      </c>
      <c r="D961" s="85">
        <v>117</v>
      </c>
      <c r="E961" s="87" t="s">
        <v>142</v>
      </c>
      <c r="F961" s="87">
        <v>632</v>
      </c>
      <c r="G961" s="87" t="s">
        <v>389</v>
      </c>
      <c r="H961" s="225">
        <v>1</v>
      </c>
      <c r="I961" s="129"/>
      <c r="J961" s="161">
        <v>12612.451803278689</v>
      </c>
      <c r="K961" s="161">
        <v>8092</v>
      </c>
      <c r="L961" s="161">
        <v>0</v>
      </c>
      <c r="M961" s="161">
        <v>1088</v>
      </c>
      <c r="N961" s="161">
        <v>21792.451803278687</v>
      </c>
      <c r="O961" s="166"/>
      <c r="P961" s="226"/>
      <c r="Q961" s="226"/>
    </row>
    <row r="962" spans="1:17" ht="14.5">
      <c r="A962" s="162">
        <v>497</v>
      </c>
      <c r="B962" s="163">
        <v>497117670</v>
      </c>
      <c r="C962" s="87" t="s">
        <v>548</v>
      </c>
      <c r="D962" s="85">
        <v>117</v>
      </c>
      <c r="E962" s="87" t="s">
        <v>142</v>
      </c>
      <c r="F962" s="87">
        <v>670</v>
      </c>
      <c r="G962" s="87" t="s">
        <v>399</v>
      </c>
      <c r="H962" s="225">
        <v>6.39</v>
      </c>
      <c r="I962" s="129"/>
      <c r="J962" s="161">
        <v>12716</v>
      </c>
      <c r="K962" s="161">
        <v>9497</v>
      </c>
      <c r="L962" s="161">
        <v>0</v>
      </c>
      <c r="M962" s="161">
        <v>1088</v>
      </c>
      <c r="N962" s="161">
        <v>23301</v>
      </c>
      <c r="O962" s="166"/>
      <c r="P962" s="226"/>
      <c r="Q962" s="226"/>
    </row>
    <row r="963" spans="1:17" ht="14.5">
      <c r="A963" s="162">
        <v>497</v>
      </c>
      <c r="B963" s="163">
        <v>497117672</v>
      </c>
      <c r="C963" s="87" t="s">
        <v>548</v>
      </c>
      <c r="D963" s="85">
        <v>117</v>
      </c>
      <c r="E963" s="87" t="s">
        <v>142</v>
      </c>
      <c r="F963" s="87">
        <v>672</v>
      </c>
      <c r="G963" s="87" t="s">
        <v>400</v>
      </c>
      <c r="H963" s="225">
        <v>2</v>
      </c>
      <c r="I963" s="129"/>
      <c r="J963" s="161">
        <v>11611</v>
      </c>
      <c r="K963" s="161">
        <v>3953</v>
      </c>
      <c r="L963" s="161">
        <v>0</v>
      </c>
      <c r="M963" s="161">
        <v>1088</v>
      </c>
      <c r="N963" s="161">
        <v>16652</v>
      </c>
      <c r="O963" s="166"/>
      <c r="P963" s="226"/>
      <c r="Q963" s="226"/>
    </row>
    <row r="964" spans="1:17" ht="14.5">
      <c r="A964" s="162">
        <v>497</v>
      </c>
      <c r="B964" s="163">
        <v>497117674</v>
      </c>
      <c r="C964" s="87" t="s">
        <v>548</v>
      </c>
      <c r="D964" s="85">
        <v>117</v>
      </c>
      <c r="E964" s="87" t="s">
        <v>142</v>
      </c>
      <c r="F964" s="87">
        <v>674</v>
      </c>
      <c r="G964" s="87" t="s">
        <v>402</v>
      </c>
      <c r="H964" s="225">
        <v>6</v>
      </c>
      <c r="I964" s="129"/>
      <c r="J964" s="161">
        <v>13240</v>
      </c>
      <c r="K964" s="161">
        <v>4775</v>
      </c>
      <c r="L964" s="161">
        <v>0</v>
      </c>
      <c r="M964" s="161">
        <v>1088</v>
      </c>
      <c r="N964" s="161">
        <v>19103</v>
      </c>
      <c r="O964" s="166"/>
      <c r="P964" s="226"/>
      <c r="Q964" s="226"/>
    </row>
    <row r="965" spans="1:17" ht="14.5">
      <c r="A965" s="162">
        <v>497</v>
      </c>
      <c r="B965" s="163">
        <v>497117680</v>
      </c>
      <c r="C965" s="87" t="s">
        <v>548</v>
      </c>
      <c r="D965" s="85">
        <v>117</v>
      </c>
      <c r="E965" s="87" t="s">
        <v>142</v>
      </c>
      <c r="F965" s="87">
        <v>680</v>
      </c>
      <c r="G965" s="87" t="s">
        <v>404</v>
      </c>
      <c r="H965" s="225">
        <v>2.5</v>
      </c>
      <c r="I965" s="129"/>
      <c r="J965" s="161">
        <v>11652</v>
      </c>
      <c r="K965" s="161">
        <v>3644</v>
      </c>
      <c r="L965" s="161">
        <v>0</v>
      </c>
      <c r="M965" s="161">
        <v>1088</v>
      </c>
      <c r="N965" s="161">
        <v>16384</v>
      </c>
      <c r="O965" s="166"/>
      <c r="P965" s="226"/>
      <c r="Q965" s="226"/>
    </row>
    <row r="966" spans="1:17" ht="14.5">
      <c r="A966" s="162">
        <v>497</v>
      </c>
      <c r="B966" s="163">
        <v>497117683</v>
      </c>
      <c r="C966" s="87" t="s">
        <v>548</v>
      </c>
      <c r="D966" s="85">
        <v>117</v>
      </c>
      <c r="E966" s="87" t="s">
        <v>142</v>
      </c>
      <c r="F966" s="87">
        <v>683</v>
      </c>
      <c r="G966" s="87" t="s">
        <v>405</v>
      </c>
      <c r="H966" s="225">
        <v>4</v>
      </c>
      <c r="I966" s="129"/>
      <c r="J966" s="161">
        <v>13352</v>
      </c>
      <c r="K966" s="161">
        <v>10989</v>
      </c>
      <c r="L966" s="161">
        <v>0</v>
      </c>
      <c r="M966" s="161">
        <v>1088</v>
      </c>
      <c r="N966" s="161">
        <v>25429</v>
      </c>
      <c r="O966" s="166"/>
      <c r="P966" s="226"/>
      <c r="Q966" s="226"/>
    </row>
    <row r="967" spans="1:17" ht="14.5">
      <c r="A967" s="162">
        <v>497</v>
      </c>
      <c r="B967" s="163">
        <v>497117685</v>
      </c>
      <c r="C967" s="87" t="s">
        <v>548</v>
      </c>
      <c r="D967" s="85">
        <v>117</v>
      </c>
      <c r="E967" s="87" t="s">
        <v>142</v>
      </c>
      <c r="F967" s="87">
        <v>685</v>
      </c>
      <c r="G967" s="87" t="s">
        <v>406</v>
      </c>
      <c r="H967" s="225">
        <v>2</v>
      </c>
      <c r="I967" s="129"/>
      <c r="J967" s="161">
        <v>15527.036315789477</v>
      </c>
      <c r="K967" s="161">
        <v>14067</v>
      </c>
      <c r="L967" s="161">
        <v>0</v>
      </c>
      <c r="M967" s="161">
        <v>1088</v>
      </c>
      <c r="N967" s="161">
        <v>30682.036315789475</v>
      </c>
      <c r="O967" s="166"/>
      <c r="P967" s="226"/>
      <c r="Q967" s="226"/>
    </row>
    <row r="968" spans="1:17" ht="14.5">
      <c r="A968" s="162">
        <v>497</v>
      </c>
      <c r="B968" s="163">
        <v>497117728</v>
      </c>
      <c r="C968" s="87" t="s">
        <v>548</v>
      </c>
      <c r="D968" s="85">
        <v>117</v>
      </c>
      <c r="E968" s="87" t="s">
        <v>142</v>
      </c>
      <c r="F968" s="87">
        <v>728</v>
      </c>
      <c r="G968" s="87" t="s">
        <v>418</v>
      </c>
      <c r="H968" s="225">
        <v>0.39</v>
      </c>
      <c r="I968" s="129"/>
      <c r="J968" s="161">
        <v>13089.362336448596</v>
      </c>
      <c r="K968" s="161">
        <v>15742</v>
      </c>
      <c r="L968" s="161">
        <v>0</v>
      </c>
      <c r="M968" s="161">
        <v>1088</v>
      </c>
      <c r="N968" s="161">
        <v>29919.362336448597</v>
      </c>
      <c r="O968" s="166"/>
      <c r="P968" s="226"/>
      <c r="Q968" s="226"/>
    </row>
    <row r="969" spans="1:17" ht="14.5">
      <c r="A969" s="162">
        <v>497</v>
      </c>
      <c r="B969" s="163">
        <v>497117750</v>
      </c>
      <c r="C969" s="87" t="s">
        <v>548</v>
      </c>
      <c r="D969" s="85">
        <v>117</v>
      </c>
      <c r="E969" s="87" t="s">
        <v>142</v>
      </c>
      <c r="F969" s="87">
        <v>750</v>
      </c>
      <c r="G969" s="87" t="s">
        <v>423</v>
      </c>
      <c r="H969" s="225">
        <v>1</v>
      </c>
      <c r="I969" s="129"/>
      <c r="J969" s="161">
        <v>10683</v>
      </c>
      <c r="K969" s="161">
        <v>6512</v>
      </c>
      <c r="L969" s="161">
        <v>0</v>
      </c>
      <c r="M969" s="161">
        <v>1088</v>
      </c>
      <c r="N969" s="161">
        <v>18283</v>
      </c>
      <c r="O969" s="166"/>
      <c r="P969" s="226"/>
      <c r="Q969" s="226"/>
    </row>
    <row r="970" spans="1:17" ht="14.5">
      <c r="A970" s="162">
        <v>497</v>
      </c>
      <c r="B970" s="163">
        <v>497117755</v>
      </c>
      <c r="C970" s="87" t="s">
        <v>548</v>
      </c>
      <c r="D970" s="85">
        <v>117</v>
      </c>
      <c r="E970" s="87" t="s">
        <v>142</v>
      </c>
      <c r="F970" s="87">
        <v>755</v>
      </c>
      <c r="G970" s="87" t="s">
        <v>425</v>
      </c>
      <c r="H970" s="225">
        <v>3</v>
      </c>
      <c r="I970" s="129"/>
      <c r="J970" s="161">
        <v>11147</v>
      </c>
      <c r="K970" s="161">
        <v>5298</v>
      </c>
      <c r="L970" s="161">
        <v>0</v>
      </c>
      <c r="M970" s="161">
        <v>1088</v>
      </c>
      <c r="N970" s="161">
        <v>17533</v>
      </c>
      <c r="O970" s="166"/>
      <c r="P970" s="226"/>
      <c r="Q970" s="226"/>
    </row>
    <row r="971" spans="1:17" ht="14.5">
      <c r="A971" s="162">
        <v>497</v>
      </c>
      <c r="B971" s="163">
        <v>497117766</v>
      </c>
      <c r="C971" s="87" t="s">
        <v>548</v>
      </c>
      <c r="D971" s="85">
        <v>117</v>
      </c>
      <c r="E971" s="87" t="s">
        <v>142</v>
      </c>
      <c r="F971" s="87">
        <v>766</v>
      </c>
      <c r="G971" s="87" t="s">
        <v>429</v>
      </c>
      <c r="H971" s="225">
        <v>3</v>
      </c>
      <c r="I971" s="129"/>
      <c r="J971" s="161">
        <v>9935</v>
      </c>
      <c r="K971" s="161">
        <v>3000</v>
      </c>
      <c r="L971" s="161">
        <v>0</v>
      </c>
      <c r="M971" s="161">
        <v>1088</v>
      </c>
      <c r="N971" s="161">
        <v>14023</v>
      </c>
      <c r="O971" s="166"/>
      <c r="P971" s="226"/>
      <c r="Q971" s="226"/>
    </row>
    <row r="972" spans="1:17" ht="14.5">
      <c r="A972" s="162">
        <v>498</v>
      </c>
      <c r="B972" s="163">
        <v>498281061</v>
      </c>
      <c r="C972" s="87" t="s">
        <v>549</v>
      </c>
      <c r="D972" s="85">
        <v>281</v>
      </c>
      <c r="E972" s="87" t="s">
        <v>306</v>
      </c>
      <c r="F972" s="87">
        <v>61</v>
      </c>
      <c r="G972" s="87" t="s">
        <v>86</v>
      </c>
      <c r="H972" s="225">
        <v>1</v>
      </c>
      <c r="I972" s="129"/>
      <c r="J972" s="161">
        <v>15675.290263815607</v>
      </c>
      <c r="K972" s="161">
        <v>664</v>
      </c>
      <c r="L972" s="161">
        <v>0</v>
      </c>
      <c r="M972" s="161">
        <v>1088</v>
      </c>
      <c r="N972" s="161">
        <v>17427.290263815608</v>
      </c>
      <c r="O972" s="166"/>
      <c r="P972" s="226"/>
      <c r="Q972" s="226"/>
    </row>
    <row r="973" spans="1:17" ht="14.5">
      <c r="A973" s="162">
        <v>498</v>
      </c>
      <c r="B973" s="163">
        <v>498281087</v>
      </c>
      <c r="C973" s="87" t="s">
        <v>549</v>
      </c>
      <c r="D973" s="85">
        <v>281</v>
      </c>
      <c r="E973" s="87" t="s">
        <v>306</v>
      </c>
      <c r="F973" s="87">
        <v>87</v>
      </c>
      <c r="G973" s="87" t="s">
        <v>112</v>
      </c>
      <c r="H973" s="225">
        <v>1</v>
      </c>
      <c r="I973" s="129"/>
      <c r="J973" s="161">
        <v>14165</v>
      </c>
      <c r="K973" s="161">
        <v>5442</v>
      </c>
      <c r="L973" s="161">
        <v>0</v>
      </c>
      <c r="M973" s="161">
        <v>1088</v>
      </c>
      <c r="N973" s="161">
        <v>20695</v>
      </c>
      <c r="O973" s="166"/>
      <c r="P973" s="226"/>
      <c r="Q973" s="226"/>
    </row>
    <row r="974" spans="1:17" ht="14.5">
      <c r="A974" s="162">
        <v>498</v>
      </c>
      <c r="B974" s="163">
        <v>498281111</v>
      </c>
      <c r="C974" s="87" t="s">
        <v>549</v>
      </c>
      <c r="D974" s="85">
        <v>281</v>
      </c>
      <c r="E974" s="87" t="s">
        <v>306</v>
      </c>
      <c r="F974" s="87">
        <v>111</v>
      </c>
      <c r="G974" s="87" t="s">
        <v>136</v>
      </c>
      <c r="H974" s="225">
        <v>2</v>
      </c>
      <c r="I974" s="129"/>
      <c r="J974" s="161">
        <v>13018.798476621421</v>
      </c>
      <c r="K974" s="161">
        <v>3124</v>
      </c>
      <c r="L974" s="161">
        <v>0</v>
      </c>
      <c r="M974" s="161">
        <v>1088</v>
      </c>
      <c r="N974" s="161">
        <v>17230.798476621421</v>
      </c>
      <c r="O974" s="166"/>
      <c r="P974" s="226"/>
      <c r="Q974" s="226"/>
    </row>
    <row r="975" spans="1:17" ht="14.5">
      <c r="A975" s="162">
        <v>498</v>
      </c>
      <c r="B975" s="163">
        <v>498281137</v>
      </c>
      <c r="C975" s="87" t="s">
        <v>549</v>
      </c>
      <c r="D975" s="85">
        <v>281</v>
      </c>
      <c r="E975" s="87" t="s">
        <v>306</v>
      </c>
      <c r="F975" s="87">
        <v>137</v>
      </c>
      <c r="G975" s="87" t="s">
        <v>162</v>
      </c>
      <c r="H975" s="225">
        <v>2</v>
      </c>
      <c r="I975" s="129"/>
      <c r="J975" s="161">
        <v>16591</v>
      </c>
      <c r="K975" s="161">
        <v>0</v>
      </c>
      <c r="L975" s="161">
        <v>0</v>
      </c>
      <c r="M975" s="161">
        <v>1088</v>
      </c>
      <c r="N975" s="161">
        <v>17679</v>
      </c>
      <c r="O975" s="166"/>
      <c r="P975" s="226"/>
      <c r="Q975" s="226"/>
    </row>
    <row r="976" spans="1:17" ht="14.5">
      <c r="A976" s="162">
        <v>498</v>
      </c>
      <c r="B976" s="163">
        <v>498281281</v>
      </c>
      <c r="C976" s="87" t="s">
        <v>549</v>
      </c>
      <c r="D976" s="85">
        <v>281</v>
      </c>
      <c r="E976" s="87" t="s">
        <v>306</v>
      </c>
      <c r="F976" s="87">
        <v>281</v>
      </c>
      <c r="G976" s="87" t="s">
        <v>306</v>
      </c>
      <c r="H976" s="225">
        <v>481.86000000000007</v>
      </c>
      <c r="I976" s="129"/>
      <c r="J976" s="161">
        <v>15770</v>
      </c>
      <c r="K976" s="161">
        <v>8</v>
      </c>
      <c r="L976" s="161">
        <v>0</v>
      </c>
      <c r="M976" s="161">
        <v>1088</v>
      </c>
      <c r="N976" s="161">
        <v>16866</v>
      </c>
      <c r="O976" s="166"/>
      <c r="P976" s="226"/>
      <c r="Q976" s="226"/>
    </row>
    <row r="977" spans="1:17" ht="14.5">
      <c r="A977" s="162">
        <v>498</v>
      </c>
      <c r="B977" s="163">
        <v>498281332</v>
      </c>
      <c r="C977" s="87" t="s">
        <v>549</v>
      </c>
      <c r="D977" s="85">
        <v>281</v>
      </c>
      <c r="E977" s="87" t="s">
        <v>306</v>
      </c>
      <c r="F977" s="87">
        <v>332</v>
      </c>
      <c r="G977" s="87" t="s">
        <v>357</v>
      </c>
      <c r="H977" s="225">
        <v>1</v>
      </c>
      <c r="I977" s="129"/>
      <c r="J977" s="161">
        <v>15597</v>
      </c>
      <c r="K977" s="161">
        <v>1181</v>
      </c>
      <c r="L977" s="161">
        <v>0</v>
      </c>
      <c r="M977" s="161">
        <v>1088</v>
      </c>
      <c r="N977" s="161">
        <v>17866</v>
      </c>
      <c r="O977" s="166"/>
      <c r="P977" s="226"/>
      <c r="Q977" s="226"/>
    </row>
    <row r="978" spans="1:17" ht="14.5">
      <c r="A978" s="162">
        <v>499</v>
      </c>
      <c r="B978" s="163">
        <v>499061024</v>
      </c>
      <c r="C978" s="87" t="s">
        <v>550</v>
      </c>
      <c r="D978" s="85">
        <v>61</v>
      </c>
      <c r="E978" s="87" t="s">
        <v>86</v>
      </c>
      <c r="F978" s="87">
        <v>24</v>
      </c>
      <c r="G978" s="87" t="s">
        <v>49</v>
      </c>
      <c r="H978" s="225">
        <v>1</v>
      </c>
      <c r="I978" s="129"/>
      <c r="J978" s="161">
        <v>16022</v>
      </c>
      <c r="K978" s="161">
        <v>4132</v>
      </c>
      <c r="L978" s="161">
        <v>0</v>
      </c>
      <c r="M978" s="161">
        <v>1088</v>
      </c>
      <c r="N978" s="161">
        <v>21242</v>
      </c>
      <c r="O978" s="166"/>
      <c r="P978" s="226"/>
      <c r="Q978" s="226"/>
    </row>
    <row r="979" spans="1:17" ht="14.5">
      <c r="A979" s="162">
        <v>499</v>
      </c>
      <c r="B979" s="163">
        <v>499061061</v>
      </c>
      <c r="C979" s="87" t="s">
        <v>550</v>
      </c>
      <c r="D979" s="85">
        <v>61</v>
      </c>
      <c r="E979" s="87" t="s">
        <v>86</v>
      </c>
      <c r="F979" s="87">
        <v>61</v>
      </c>
      <c r="G979" s="87" t="s">
        <v>86</v>
      </c>
      <c r="H979" s="225">
        <v>164.20999999999998</v>
      </c>
      <c r="I979" s="129"/>
      <c r="J979" s="161">
        <v>14426</v>
      </c>
      <c r="K979" s="161">
        <v>611</v>
      </c>
      <c r="L979" s="161">
        <v>0</v>
      </c>
      <c r="M979" s="161">
        <v>1088</v>
      </c>
      <c r="N979" s="161">
        <v>16125</v>
      </c>
      <c r="O979" s="166"/>
      <c r="P979" s="226"/>
      <c r="Q979" s="226"/>
    </row>
    <row r="980" spans="1:17" ht="14.5">
      <c r="A980" s="162">
        <v>499</v>
      </c>
      <c r="B980" s="163">
        <v>499061087</v>
      </c>
      <c r="C980" s="87" t="s">
        <v>550</v>
      </c>
      <c r="D980" s="85">
        <v>61</v>
      </c>
      <c r="E980" s="87" t="s">
        <v>86</v>
      </c>
      <c r="F980" s="87">
        <v>87</v>
      </c>
      <c r="G980" s="87" t="s">
        <v>112</v>
      </c>
      <c r="H980" s="225">
        <v>1</v>
      </c>
      <c r="I980" s="129"/>
      <c r="J980" s="161">
        <v>11611</v>
      </c>
      <c r="K980" s="161">
        <v>4461</v>
      </c>
      <c r="L980" s="161">
        <v>0</v>
      </c>
      <c r="M980" s="161">
        <v>1088</v>
      </c>
      <c r="N980" s="161">
        <v>17160</v>
      </c>
      <c r="O980" s="166"/>
      <c r="P980" s="226"/>
      <c r="Q980" s="226"/>
    </row>
    <row r="981" spans="1:17" ht="14.5">
      <c r="A981" s="162">
        <v>499</v>
      </c>
      <c r="B981" s="163">
        <v>499061111</v>
      </c>
      <c r="C981" s="87" t="s">
        <v>550</v>
      </c>
      <c r="D981" s="85">
        <v>61</v>
      </c>
      <c r="E981" s="87" t="s">
        <v>86</v>
      </c>
      <c r="F981" s="87">
        <v>111</v>
      </c>
      <c r="G981" s="87" t="s">
        <v>136</v>
      </c>
      <c r="H981" s="225">
        <v>1</v>
      </c>
      <c r="I981" s="129"/>
      <c r="J981" s="161">
        <v>16668</v>
      </c>
      <c r="K981" s="161">
        <v>4000</v>
      </c>
      <c r="L981" s="161">
        <v>0</v>
      </c>
      <c r="M981" s="161">
        <v>1088</v>
      </c>
      <c r="N981" s="161">
        <v>21756</v>
      </c>
      <c r="O981" s="166"/>
      <c r="P981" s="226"/>
      <c r="Q981" s="226"/>
    </row>
    <row r="982" spans="1:17" ht="14.5">
      <c r="A982" s="162">
        <v>499</v>
      </c>
      <c r="B982" s="163">
        <v>499061137</v>
      </c>
      <c r="C982" s="87" t="s">
        <v>550</v>
      </c>
      <c r="D982" s="85">
        <v>61</v>
      </c>
      <c r="E982" s="87" t="s">
        <v>86</v>
      </c>
      <c r="F982" s="87">
        <v>137</v>
      </c>
      <c r="G982" s="87" t="s">
        <v>162</v>
      </c>
      <c r="H982" s="225">
        <v>5</v>
      </c>
      <c r="I982" s="129"/>
      <c r="J982" s="161">
        <v>16421</v>
      </c>
      <c r="K982" s="161">
        <v>0</v>
      </c>
      <c r="L982" s="161">
        <v>0</v>
      </c>
      <c r="M982" s="161">
        <v>1088</v>
      </c>
      <c r="N982" s="161">
        <v>17509</v>
      </c>
      <c r="O982" s="166"/>
      <c r="P982" s="226"/>
      <c r="Q982" s="226"/>
    </row>
    <row r="983" spans="1:17" ht="14.5">
      <c r="A983" s="162">
        <v>499</v>
      </c>
      <c r="B983" s="163">
        <v>499061161</v>
      </c>
      <c r="C983" s="87" t="s">
        <v>550</v>
      </c>
      <c r="D983" s="85">
        <v>61</v>
      </c>
      <c r="E983" s="87" t="s">
        <v>86</v>
      </c>
      <c r="F983" s="87">
        <v>161</v>
      </c>
      <c r="G983" s="87" t="s">
        <v>186</v>
      </c>
      <c r="H983" s="225">
        <v>7</v>
      </c>
      <c r="I983" s="129"/>
      <c r="J983" s="161">
        <v>12454</v>
      </c>
      <c r="K983" s="161">
        <v>5248</v>
      </c>
      <c r="L983" s="161">
        <v>0</v>
      </c>
      <c r="M983" s="161">
        <v>1088</v>
      </c>
      <c r="N983" s="161">
        <v>18790</v>
      </c>
      <c r="O983" s="166"/>
      <c r="P983" s="226"/>
      <c r="Q983" s="226"/>
    </row>
    <row r="984" spans="1:17" ht="14.5">
      <c r="A984" s="162">
        <v>499</v>
      </c>
      <c r="B984" s="163">
        <v>499061210</v>
      </c>
      <c r="C984" s="87" t="s">
        <v>550</v>
      </c>
      <c r="D984" s="85">
        <v>61</v>
      </c>
      <c r="E984" s="87" t="s">
        <v>86</v>
      </c>
      <c r="F984" s="87">
        <v>210</v>
      </c>
      <c r="G984" s="87" t="s">
        <v>235</v>
      </c>
      <c r="H984" s="225">
        <v>0.98</v>
      </c>
      <c r="I984" s="129"/>
      <c r="J984" s="161">
        <v>12602.315463378176</v>
      </c>
      <c r="K984" s="161">
        <v>4177</v>
      </c>
      <c r="L984" s="161">
        <v>0</v>
      </c>
      <c r="M984" s="161">
        <v>1088</v>
      </c>
      <c r="N984" s="161">
        <v>17867.315463378174</v>
      </c>
      <c r="O984" s="166"/>
      <c r="P984" s="226"/>
      <c r="Q984" s="226"/>
    </row>
    <row r="985" spans="1:17" ht="14.5">
      <c r="A985" s="162">
        <v>499</v>
      </c>
      <c r="B985" s="163">
        <v>499061278</v>
      </c>
      <c r="C985" s="87" t="s">
        <v>550</v>
      </c>
      <c r="D985" s="85">
        <v>61</v>
      </c>
      <c r="E985" s="87" t="s">
        <v>86</v>
      </c>
      <c r="F985" s="87">
        <v>278</v>
      </c>
      <c r="G985" s="87" t="s">
        <v>303</v>
      </c>
      <c r="H985" s="225">
        <v>3</v>
      </c>
      <c r="I985" s="129"/>
      <c r="J985" s="161">
        <v>14140</v>
      </c>
      <c r="K985" s="161">
        <v>2626</v>
      </c>
      <c r="L985" s="161">
        <v>0</v>
      </c>
      <c r="M985" s="161">
        <v>1088</v>
      </c>
      <c r="N985" s="161">
        <v>17854</v>
      </c>
      <c r="O985" s="166"/>
      <c r="P985" s="226"/>
      <c r="Q985" s="226"/>
    </row>
    <row r="986" spans="1:17" ht="14.5">
      <c r="A986" s="162">
        <v>499</v>
      </c>
      <c r="B986" s="163">
        <v>499061281</v>
      </c>
      <c r="C986" s="87" t="s">
        <v>550</v>
      </c>
      <c r="D986" s="85">
        <v>61</v>
      </c>
      <c r="E986" s="87" t="s">
        <v>86</v>
      </c>
      <c r="F986" s="87">
        <v>281</v>
      </c>
      <c r="G986" s="87" t="s">
        <v>306</v>
      </c>
      <c r="H986" s="225">
        <v>353.1</v>
      </c>
      <c r="I986" s="129"/>
      <c r="J986" s="161">
        <v>15617</v>
      </c>
      <c r="K986" s="161">
        <v>8</v>
      </c>
      <c r="L986" s="161">
        <v>0</v>
      </c>
      <c r="M986" s="161">
        <v>1088</v>
      </c>
      <c r="N986" s="161">
        <v>16713</v>
      </c>
      <c r="O986" s="166"/>
      <c r="P986" s="226"/>
      <c r="Q986" s="226"/>
    </row>
    <row r="987" spans="1:17" ht="14.5">
      <c r="A987" s="162">
        <v>499</v>
      </c>
      <c r="B987" s="163">
        <v>499061325</v>
      </c>
      <c r="C987" s="87" t="s">
        <v>550</v>
      </c>
      <c r="D987" s="85">
        <v>61</v>
      </c>
      <c r="E987" s="87" t="s">
        <v>86</v>
      </c>
      <c r="F987" s="87">
        <v>325</v>
      </c>
      <c r="G987" s="87" t="s">
        <v>350</v>
      </c>
      <c r="H987" s="225">
        <v>1</v>
      </c>
      <c r="I987" s="129"/>
      <c r="J987" s="161">
        <v>14217.67856848185</v>
      </c>
      <c r="K987" s="161">
        <v>1414</v>
      </c>
      <c r="L987" s="161">
        <v>0</v>
      </c>
      <c r="M987" s="161">
        <v>1088</v>
      </c>
      <c r="N987" s="161">
        <v>16719.67856848185</v>
      </c>
      <c r="O987" s="166"/>
      <c r="P987" s="226"/>
      <c r="Q987" s="226"/>
    </row>
    <row r="988" spans="1:17" ht="14.5">
      <c r="A988" s="162">
        <v>499</v>
      </c>
      <c r="B988" s="163">
        <v>499061332</v>
      </c>
      <c r="C988" s="87" t="s">
        <v>550</v>
      </c>
      <c r="D988" s="85">
        <v>61</v>
      </c>
      <c r="E988" s="87" t="s">
        <v>86</v>
      </c>
      <c r="F988" s="87">
        <v>332</v>
      </c>
      <c r="G988" s="87" t="s">
        <v>357</v>
      </c>
      <c r="H988" s="225">
        <v>4</v>
      </c>
      <c r="I988" s="129"/>
      <c r="J988" s="161">
        <v>17454</v>
      </c>
      <c r="K988" s="161">
        <v>1321</v>
      </c>
      <c r="L988" s="161">
        <v>0</v>
      </c>
      <c r="M988" s="161">
        <v>1088</v>
      </c>
      <c r="N988" s="161">
        <v>19863</v>
      </c>
      <c r="O988" s="166"/>
      <c r="P988" s="226"/>
      <c r="Q988" s="226"/>
    </row>
    <row r="989" spans="1:17" ht="14.5">
      <c r="A989" s="162">
        <v>499</v>
      </c>
      <c r="B989" s="163">
        <v>499061670</v>
      </c>
      <c r="C989" s="87" t="s">
        <v>550</v>
      </c>
      <c r="D989" s="85">
        <v>61</v>
      </c>
      <c r="E989" s="87" t="s">
        <v>86</v>
      </c>
      <c r="F989" s="87">
        <v>670</v>
      </c>
      <c r="G989" s="87" t="s">
        <v>399</v>
      </c>
      <c r="H989" s="225">
        <v>1</v>
      </c>
      <c r="I989" s="129"/>
      <c r="J989" s="161">
        <v>9754</v>
      </c>
      <c r="K989" s="161">
        <v>7285</v>
      </c>
      <c r="L989" s="161">
        <v>0</v>
      </c>
      <c r="M989" s="161">
        <v>1088</v>
      </c>
      <c r="N989" s="161">
        <v>18127</v>
      </c>
      <c r="O989" s="166"/>
      <c r="P989" s="226"/>
      <c r="Q989" s="226"/>
    </row>
    <row r="990" spans="1:17" ht="14.5">
      <c r="A990" s="162">
        <v>499</v>
      </c>
      <c r="B990" s="163">
        <v>499061750</v>
      </c>
      <c r="C990" s="87" t="s">
        <v>550</v>
      </c>
      <c r="D990" s="85">
        <v>61</v>
      </c>
      <c r="E990" s="87" t="s">
        <v>86</v>
      </c>
      <c r="F990" s="87">
        <v>750</v>
      </c>
      <c r="G990" s="87" t="s">
        <v>423</v>
      </c>
      <c r="H990" s="225">
        <v>1</v>
      </c>
      <c r="I990" s="129"/>
      <c r="J990" s="161">
        <v>12869.548724409449</v>
      </c>
      <c r="K990" s="161">
        <v>7845</v>
      </c>
      <c r="L990" s="161">
        <v>0</v>
      </c>
      <c r="M990" s="161">
        <v>1088</v>
      </c>
      <c r="N990" s="161">
        <v>21802.548724409447</v>
      </c>
      <c r="O990" s="166"/>
      <c r="P990" s="226"/>
      <c r="Q990" s="226"/>
    </row>
    <row r="991" spans="1:17" ht="14.5">
      <c r="A991" s="162">
        <v>3501</v>
      </c>
      <c r="B991" s="163">
        <v>3501061061</v>
      </c>
      <c r="C991" s="87" t="s">
        <v>551</v>
      </c>
      <c r="D991" s="85">
        <v>61</v>
      </c>
      <c r="E991" s="87" t="s">
        <v>86</v>
      </c>
      <c r="F991" s="87">
        <v>61</v>
      </c>
      <c r="G991" s="87" t="s">
        <v>86</v>
      </c>
      <c r="H991" s="225">
        <v>30.290000000000003</v>
      </c>
      <c r="I991" s="129"/>
      <c r="J991" s="161">
        <v>17228</v>
      </c>
      <c r="K991" s="161">
        <v>730</v>
      </c>
      <c r="L991" s="161">
        <v>0</v>
      </c>
      <c r="M991" s="161">
        <v>1088</v>
      </c>
      <c r="N991" s="161">
        <v>19046</v>
      </c>
      <c r="O991" s="166"/>
      <c r="P991" s="226"/>
      <c r="Q991" s="226"/>
    </row>
    <row r="992" spans="1:17" ht="14.5">
      <c r="A992" s="162">
        <v>3501</v>
      </c>
      <c r="B992" s="163">
        <v>3501061087</v>
      </c>
      <c r="C992" s="87" t="s">
        <v>551</v>
      </c>
      <c r="D992" s="85">
        <v>61</v>
      </c>
      <c r="E992" s="87" t="s">
        <v>86</v>
      </c>
      <c r="F992" s="87">
        <v>87</v>
      </c>
      <c r="G992" s="87" t="s">
        <v>112</v>
      </c>
      <c r="H992" s="225">
        <v>1</v>
      </c>
      <c r="I992" s="129"/>
      <c r="J992" s="161">
        <v>16022</v>
      </c>
      <c r="K992" s="161">
        <v>6155</v>
      </c>
      <c r="L992" s="161">
        <v>0</v>
      </c>
      <c r="M992" s="161">
        <v>1088</v>
      </c>
      <c r="N992" s="161">
        <v>23265</v>
      </c>
      <c r="O992" s="166"/>
      <c r="P992" s="226"/>
      <c r="Q992" s="226"/>
    </row>
    <row r="993" spans="1:17" ht="14.5">
      <c r="A993" s="162">
        <v>3501</v>
      </c>
      <c r="B993" s="163">
        <v>3501061137</v>
      </c>
      <c r="C993" s="87" t="s">
        <v>551</v>
      </c>
      <c r="D993" s="85">
        <v>61</v>
      </c>
      <c r="E993" s="87" t="s">
        <v>86</v>
      </c>
      <c r="F993" s="87">
        <v>137</v>
      </c>
      <c r="G993" s="87" t="s">
        <v>162</v>
      </c>
      <c r="H993" s="225">
        <v>65.080000000000013</v>
      </c>
      <c r="I993" s="129"/>
      <c r="J993" s="161">
        <v>17790</v>
      </c>
      <c r="K993" s="161">
        <v>0</v>
      </c>
      <c r="L993" s="161">
        <v>0</v>
      </c>
      <c r="M993" s="161">
        <v>1088</v>
      </c>
      <c r="N993" s="161">
        <v>18878</v>
      </c>
      <c r="O993" s="166"/>
      <c r="P993" s="226"/>
      <c r="Q993" s="226"/>
    </row>
    <row r="994" spans="1:17" ht="14.5">
      <c r="A994" s="162">
        <v>3501</v>
      </c>
      <c r="B994" s="163">
        <v>3501061278</v>
      </c>
      <c r="C994" s="87" t="s">
        <v>551</v>
      </c>
      <c r="D994" s="85">
        <v>61</v>
      </c>
      <c r="E994" s="87" t="s">
        <v>86</v>
      </c>
      <c r="F994" s="87">
        <v>278</v>
      </c>
      <c r="G994" s="87" t="s">
        <v>303</v>
      </c>
      <c r="H994" s="225">
        <v>3.54</v>
      </c>
      <c r="I994" s="129"/>
      <c r="J994" s="161">
        <v>18345</v>
      </c>
      <c r="K994" s="161">
        <v>3407</v>
      </c>
      <c r="L994" s="161">
        <v>0</v>
      </c>
      <c r="M994" s="161">
        <v>1088</v>
      </c>
      <c r="N994" s="161">
        <v>22840</v>
      </c>
      <c r="O994" s="166"/>
      <c r="P994" s="226"/>
      <c r="Q994" s="226"/>
    </row>
    <row r="995" spans="1:17" ht="14.5">
      <c r="A995" s="162">
        <v>3501</v>
      </c>
      <c r="B995" s="163">
        <v>3501061281</v>
      </c>
      <c r="C995" s="87" t="s">
        <v>551</v>
      </c>
      <c r="D995" s="85">
        <v>61</v>
      </c>
      <c r="E995" s="87" t="s">
        <v>86</v>
      </c>
      <c r="F995" s="87">
        <v>281</v>
      </c>
      <c r="G995" s="87" t="s">
        <v>306</v>
      </c>
      <c r="H995" s="225">
        <v>113.53</v>
      </c>
      <c r="I995" s="129"/>
      <c r="J995" s="161">
        <v>17687</v>
      </c>
      <c r="K995" s="161">
        <v>9</v>
      </c>
      <c r="L995" s="161">
        <v>0</v>
      </c>
      <c r="M995" s="161">
        <v>1088</v>
      </c>
      <c r="N995" s="161">
        <v>18784</v>
      </c>
      <c r="O995" s="166"/>
      <c r="P995" s="226"/>
      <c r="Q995" s="226"/>
    </row>
    <row r="996" spans="1:17" ht="14.5">
      <c r="A996" s="162">
        <v>3501</v>
      </c>
      <c r="B996" s="163">
        <v>3501061325</v>
      </c>
      <c r="C996" s="87" t="s">
        <v>551</v>
      </c>
      <c r="D996" s="85">
        <v>61</v>
      </c>
      <c r="E996" s="87" t="s">
        <v>86</v>
      </c>
      <c r="F996" s="87">
        <v>325</v>
      </c>
      <c r="G996" s="87" t="s">
        <v>350</v>
      </c>
      <c r="H996" s="225">
        <v>7.28</v>
      </c>
      <c r="I996" s="129"/>
      <c r="J996" s="161">
        <v>17192</v>
      </c>
      <c r="K996" s="161">
        <v>1710</v>
      </c>
      <c r="L996" s="161">
        <v>0</v>
      </c>
      <c r="M996" s="161">
        <v>1088</v>
      </c>
      <c r="N996" s="161">
        <v>19990</v>
      </c>
      <c r="O996" s="166"/>
      <c r="P996" s="226"/>
      <c r="Q996" s="226"/>
    </row>
    <row r="997" spans="1:17" ht="14.5">
      <c r="A997" s="162">
        <v>3501</v>
      </c>
      <c r="B997" s="163">
        <v>3501061332</v>
      </c>
      <c r="C997" s="87" t="s">
        <v>551</v>
      </c>
      <c r="D997" s="85">
        <v>61</v>
      </c>
      <c r="E997" s="87" t="s">
        <v>86</v>
      </c>
      <c r="F997" s="87">
        <v>332</v>
      </c>
      <c r="G997" s="87" t="s">
        <v>357</v>
      </c>
      <c r="H997" s="225">
        <v>1.34</v>
      </c>
      <c r="I997" s="129"/>
      <c r="J997" s="161">
        <v>17454</v>
      </c>
      <c r="K997" s="161">
        <v>1321</v>
      </c>
      <c r="L997" s="161">
        <v>0</v>
      </c>
      <c r="M997" s="161">
        <v>1088</v>
      </c>
      <c r="N997" s="161">
        <v>19863</v>
      </c>
      <c r="O997" s="166"/>
      <c r="P997" s="226"/>
      <c r="Q997" s="226"/>
    </row>
    <row r="998" spans="1:17" ht="14.5">
      <c r="A998" s="162">
        <v>3502</v>
      </c>
      <c r="B998" s="163">
        <v>3502281061</v>
      </c>
      <c r="C998" s="87" t="s">
        <v>552</v>
      </c>
      <c r="D998" s="85">
        <v>281</v>
      </c>
      <c r="E998" s="87" t="s">
        <v>306</v>
      </c>
      <c r="F998" s="87">
        <v>61</v>
      </c>
      <c r="G998" s="87" t="s">
        <v>86</v>
      </c>
      <c r="H998" s="225">
        <v>3</v>
      </c>
      <c r="I998" s="129"/>
      <c r="J998" s="161">
        <v>14691</v>
      </c>
      <c r="K998" s="161">
        <v>622</v>
      </c>
      <c r="L998" s="161">
        <v>0</v>
      </c>
      <c r="M998" s="161">
        <v>1088</v>
      </c>
      <c r="N998" s="161">
        <v>16401</v>
      </c>
      <c r="O998" s="166"/>
      <c r="P998" s="226"/>
      <c r="Q998" s="226"/>
    </row>
    <row r="999" spans="1:17" ht="14.5">
      <c r="A999" s="162">
        <v>3502</v>
      </c>
      <c r="B999" s="163">
        <v>3502281137</v>
      </c>
      <c r="C999" s="87" t="s">
        <v>552</v>
      </c>
      <c r="D999" s="85">
        <v>281</v>
      </c>
      <c r="E999" s="87" t="s">
        <v>306</v>
      </c>
      <c r="F999" s="87">
        <v>137</v>
      </c>
      <c r="G999" s="87" t="s">
        <v>162</v>
      </c>
      <c r="H999" s="225">
        <v>2</v>
      </c>
      <c r="I999" s="129"/>
      <c r="J999" s="161">
        <v>16231</v>
      </c>
      <c r="K999" s="161">
        <v>0</v>
      </c>
      <c r="L999" s="161">
        <v>0</v>
      </c>
      <c r="M999" s="161">
        <v>1088</v>
      </c>
      <c r="N999" s="161">
        <v>17319</v>
      </c>
      <c r="O999" s="166"/>
      <c r="P999" s="226"/>
      <c r="Q999" s="226"/>
    </row>
    <row r="1000" spans="1:17" ht="14.5">
      <c r="A1000" s="162">
        <v>3502</v>
      </c>
      <c r="B1000" s="163">
        <v>3502281161</v>
      </c>
      <c r="C1000" s="87" t="s">
        <v>552</v>
      </c>
      <c r="D1000" s="85">
        <v>281</v>
      </c>
      <c r="E1000" s="87" t="s">
        <v>306</v>
      </c>
      <c r="F1000" s="87">
        <v>161</v>
      </c>
      <c r="G1000" s="87" t="s">
        <v>186</v>
      </c>
      <c r="H1000" s="225">
        <v>2</v>
      </c>
      <c r="I1000" s="129"/>
      <c r="J1000" s="161">
        <v>14811</v>
      </c>
      <c r="K1000" s="161">
        <v>6241</v>
      </c>
      <c r="L1000" s="161">
        <v>0</v>
      </c>
      <c r="M1000" s="161">
        <v>1088</v>
      </c>
      <c r="N1000" s="161">
        <v>22140</v>
      </c>
      <c r="O1000" s="166"/>
      <c r="P1000" s="226"/>
      <c r="Q1000" s="226"/>
    </row>
    <row r="1001" spans="1:17" ht="14.5">
      <c r="A1001" s="162">
        <v>3502</v>
      </c>
      <c r="B1001" s="163">
        <v>3502281191</v>
      </c>
      <c r="C1001" s="87" t="s">
        <v>552</v>
      </c>
      <c r="D1001" s="85">
        <v>281</v>
      </c>
      <c r="E1001" s="87" t="s">
        <v>306</v>
      </c>
      <c r="F1001" s="87">
        <v>191</v>
      </c>
      <c r="G1001" s="87" t="s">
        <v>216</v>
      </c>
      <c r="H1001" s="225">
        <v>1</v>
      </c>
      <c r="I1001" s="129"/>
      <c r="J1001" s="161">
        <v>16930</v>
      </c>
      <c r="K1001" s="161">
        <v>4887</v>
      </c>
      <c r="L1001" s="161">
        <v>0</v>
      </c>
      <c r="M1001" s="161">
        <v>1088</v>
      </c>
      <c r="N1001" s="161">
        <v>22905</v>
      </c>
      <c r="O1001" s="166"/>
      <c r="P1001" s="226"/>
      <c r="Q1001" s="226"/>
    </row>
    <row r="1002" spans="1:17" ht="14.5">
      <c r="A1002" s="162">
        <v>3502</v>
      </c>
      <c r="B1002" s="163">
        <v>3502281281</v>
      </c>
      <c r="C1002" s="87" t="s">
        <v>552</v>
      </c>
      <c r="D1002" s="85">
        <v>281</v>
      </c>
      <c r="E1002" s="87" t="s">
        <v>306</v>
      </c>
      <c r="F1002" s="87">
        <v>281</v>
      </c>
      <c r="G1002" s="87" t="s">
        <v>306</v>
      </c>
      <c r="H1002" s="225">
        <v>383.82</v>
      </c>
      <c r="I1002" s="129"/>
      <c r="J1002" s="161">
        <v>16478</v>
      </c>
      <c r="K1002" s="161">
        <v>8</v>
      </c>
      <c r="L1002" s="161">
        <v>0</v>
      </c>
      <c r="M1002" s="161">
        <v>1088</v>
      </c>
      <c r="N1002" s="161">
        <v>17574</v>
      </c>
      <c r="O1002" s="166"/>
      <c r="P1002" s="226"/>
      <c r="Q1002" s="226"/>
    </row>
    <row r="1003" spans="1:17" ht="14.5">
      <c r="A1003" s="162">
        <v>3503</v>
      </c>
      <c r="B1003" s="163">
        <v>3503160031</v>
      </c>
      <c r="C1003" s="87" t="s">
        <v>553</v>
      </c>
      <c r="D1003" s="85">
        <v>160</v>
      </c>
      <c r="E1003" s="87" t="s">
        <v>185</v>
      </c>
      <c r="F1003" s="87">
        <v>31</v>
      </c>
      <c r="G1003" s="87" t="s">
        <v>56</v>
      </c>
      <c r="H1003" s="225">
        <v>8.56</v>
      </c>
      <c r="I1003" s="129"/>
      <c r="J1003" s="161">
        <v>11895</v>
      </c>
      <c r="K1003" s="161">
        <v>5339</v>
      </c>
      <c r="L1003" s="161">
        <v>0</v>
      </c>
      <c r="M1003" s="161">
        <v>1088</v>
      </c>
      <c r="N1003" s="161">
        <v>18322</v>
      </c>
      <c r="O1003" s="166"/>
      <c r="P1003" s="226"/>
      <c r="Q1003" s="226"/>
    </row>
    <row r="1004" spans="1:17" ht="14.5">
      <c r="A1004" s="162">
        <v>3503</v>
      </c>
      <c r="B1004" s="163">
        <v>3503160056</v>
      </c>
      <c r="C1004" s="87" t="s">
        <v>553</v>
      </c>
      <c r="D1004" s="85">
        <v>160</v>
      </c>
      <c r="E1004" s="87" t="s">
        <v>185</v>
      </c>
      <c r="F1004" s="87">
        <v>56</v>
      </c>
      <c r="G1004" s="87" t="s">
        <v>81</v>
      </c>
      <c r="H1004" s="225">
        <v>7.42</v>
      </c>
      <c r="I1004" s="129"/>
      <c r="J1004" s="161">
        <v>13352</v>
      </c>
      <c r="K1004" s="161">
        <v>4385</v>
      </c>
      <c r="L1004" s="161">
        <v>0</v>
      </c>
      <c r="M1004" s="161">
        <v>1088</v>
      </c>
      <c r="N1004" s="161">
        <v>18825</v>
      </c>
      <c r="O1004" s="166"/>
      <c r="P1004" s="226"/>
      <c r="Q1004" s="226"/>
    </row>
    <row r="1005" spans="1:17" ht="14.5">
      <c r="A1005" s="162">
        <v>3503</v>
      </c>
      <c r="B1005" s="163">
        <v>3503160079</v>
      </c>
      <c r="C1005" s="87" t="s">
        <v>553</v>
      </c>
      <c r="D1005" s="85">
        <v>160</v>
      </c>
      <c r="E1005" s="87" t="s">
        <v>185</v>
      </c>
      <c r="F1005" s="87">
        <v>79</v>
      </c>
      <c r="G1005" s="87" t="s">
        <v>104</v>
      </c>
      <c r="H1005" s="225">
        <v>50.850000000000009</v>
      </c>
      <c r="I1005" s="129"/>
      <c r="J1005" s="161">
        <v>12629</v>
      </c>
      <c r="K1005" s="161">
        <v>190</v>
      </c>
      <c r="L1005" s="161">
        <v>0</v>
      </c>
      <c r="M1005" s="161">
        <v>1088</v>
      </c>
      <c r="N1005" s="161">
        <v>13907</v>
      </c>
      <c r="O1005" s="166"/>
      <c r="P1005" s="226"/>
      <c r="Q1005" s="226"/>
    </row>
    <row r="1006" spans="1:17" ht="14.5">
      <c r="A1006" s="162">
        <v>3503</v>
      </c>
      <c r="B1006" s="163">
        <v>3503160128</v>
      </c>
      <c r="C1006" s="87" t="s">
        <v>553</v>
      </c>
      <c r="D1006" s="85">
        <v>160</v>
      </c>
      <c r="E1006" s="87" t="s">
        <v>185</v>
      </c>
      <c r="F1006" s="87">
        <v>128</v>
      </c>
      <c r="G1006" s="87" t="s">
        <v>153</v>
      </c>
      <c r="H1006" s="225">
        <v>4.5999999999999996</v>
      </c>
      <c r="I1006" s="129"/>
      <c r="J1006" s="161">
        <v>17454</v>
      </c>
      <c r="K1006" s="161">
        <v>1813</v>
      </c>
      <c r="L1006" s="161">
        <v>0</v>
      </c>
      <c r="M1006" s="161">
        <v>1088</v>
      </c>
      <c r="N1006" s="161">
        <v>20355</v>
      </c>
      <c r="O1006" s="166"/>
      <c r="P1006" s="226"/>
      <c r="Q1006" s="226"/>
    </row>
    <row r="1007" spans="1:17" ht="14.5">
      <c r="A1007" s="162">
        <v>3503</v>
      </c>
      <c r="B1007" s="163">
        <v>3503160149</v>
      </c>
      <c r="C1007" s="87" t="s">
        <v>553</v>
      </c>
      <c r="D1007" s="85">
        <v>160</v>
      </c>
      <c r="E1007" s="87" t="s">
        <v>185</v>
      </c>
      <c r="F1007" s="87">
        <v>149</v>
      </c>
      <c r="G1007" s="87" t="s">
        <v>174</v>
      </c>
      <c r="H1007" s="225">
        <v>5.43</v>
      </c>
      <c r="I1007" s="129"/>
      <c r="J1007" s="161">
        <v>12844</v>
      </c>
      <c r="K1007" s="161">
        <v>96</v>
      </c>
      <c r="L1007" s="161">
        <v>0</v>
      </c>
      <c r="M1007" s="161">
        <v>1088</v>
      </c>
      <c r="N1007" s="161">
        <v>14028</v>
      </c>
      <c r="O1007" s="166"/>
      <c r="P1007" s="226"/>
      <c r="Q1007" s="226"/>
    </row>
    <row r="1008" spans="1:17" ht="14.5">
      <c r="A1008" s="162">
        <v>3503</v>
      </c>
      <c r="B1008" s="163">
        <v>3503160160</v>
      </c>
      <c r="C1008" s="87" t="s">
        <v>553</v>
      </c>
      <c r="D1008" s="85">
        <v>160</v>
      </c>
      <c r="E1008" s="87" t="s">
        <v>185</v>
      </c>
      <c r="F1008" s="87">
        <v>160</v>
      </c>
      <c r="G1008" s="87" t="s">
        <v>185</v>
      </c>
      <c r="H1008" s="225">
        <v>1103.4599999999996</v>
      </c>
      <c r="I1008" s="129"/>
      <c r="J1008" s="161">
        <v>15136</v>
      </c>
      <c r="K1008" s="161">
        <v>31</v>
      </c>
      <c r="L1008" s="161">
        <v>0</v>
      </c>
      <c r="M1008" s="161">
        <v>1088</v>
      </c>
      <c r="N1008" s="161">
        <v>16255</v>
      </c>
      <c r="O1008" s="166"/>
      <c r="P1008" s="226"/>
      <c r="Q1008" s="226"/>
    </row>
    <row r="1009" spans="1:17" ht="14.5">
      <c r="A1009" s="162">
        <v>3503</v>
      </c>
      <c r="B1009" s="163">
        <v>3503160176</v>
      </c>
      <c r="C1009" s="87" t="s">
        <v>553</v>
      </c>
      <c r="D1009" s="85">
        <v>160</v>
      </c>
      <c r="E1009" s="87" t="s">
        <v>185</v>
      </c>
      <c r="F1009" s="87">
        <v>176</v>
      </c>
      <c r="G1009" s="87" t="s">
        <v>201</v>
      </c>
      <c r="H1009" s="225">
        <v>1</v>
      </c>
      <c r="I1009" s="129"/>
      <c r="J1009" s="161">
        <v>14579.208574859711</v>
      </c>
      <c r="K1009" s="161">
        <v>4958</v>
      </c>
      <c r="L1009" s="161">
        <v>0</v>
      </c>
      <c r="M1009" s="161">
        <v>1088</v>
      </c>
      <c r="N1009" s="161">
        <v>20625.208574859709</v>
      </c>
      <c r="O1009" s="166"/>
      <c r="P1009" s="226"/>
      <c r="Q1009" s="226"/>
    </row>
    <row r="1010" spans="1:17" ht="14.5">
      <c r="A1010" s="162">
        <v>3503</v>
      </c>
      <c r="B1010" s="163">
        <v>3503160295</v>
      </c>
      <c r="C1010" s="87" t="s">
        <v>553</v>
      </c>
      <c r="D1010" s="85">
        <v>160</v>
      </c>
      <c r="E1010" s="87" t="s">
        <v>185</v>
      </c>
      <c r="F1010" s="87">
        <v>295</v>
      </c>
      <c r="G1010" s="87" t="s">
        <v>320</v>
      </c>
      <c r="H1010" s="225">
        <v>2</v>
      </c>
      <c r="I1010" s="129"/>
      <c r="J1010" s="161">
        <v>15273</v>
      </c>
      <c r="K1010" s="161">
        <v>8103</v>
      </c>
      <c r="L1010" s="161">
        <v>0</v>
      </c>
      <c r="M1010" s="161">
        <v>1088</v>
      </c>
      <c r="N1010" s="161">
        <v>24464</v>
      </c>
      <c r="O1010" s="166"/>
      <c r="P1010" s="226"/>
      <c r="Q1010" s="226"/>
    </row>
    <row r="1011" spans="1:17" ht="14.5">
      <c r="A1011" s="162">
        <v>3503</v>
      </c>
      <c r="B1011" s="163">
        <v>3503160301</v>
      </c>
      <c r="C1011" s="87" t="s">
        <v>553</v>
      </c>
      <c r="D1011" s="85">
        <v>160</v>
      </c>
      <c r="E1011" s="87" t="s">
        <v>185</v>
      </c>
      <c r="F1011" s="87">
        <v>301</v>
      </c>
      <c r="G1011" s="87" t="s">
        <v>326</v>
      </c>
      <c r="H1011" s="225">
        <v>5</v>
      </c>
      <c r="I1011" s="129"/>
      <c r="J1011" s="161">
        <v>15403</v>
      </c>
      <c r="K1011" s="161">
        <v>5338</v>
      </c>
      <c r="L1011" s="161">
        <v>0</v>
      </c>
      <c r="M1011" s="161">
        <v>1088</v>
      </c>
      <c r="N1011" s="161">
        <v>21829</v>
      </c>
      <c r="O1011" s="166"/>
      <c r="P1011" s="226"/>
      <c r="Q1011" s="226"/>
    </row>
    <row r="1012" spans="1:17" ht="14.5">
      <c r="A1012" s="162">
        <v>3503</v>
      </c>
      <c r="B1012" s="163">
        <v>3503160342</v>
      </c>
      <c r="C1012" s="87" t="s">
        <v>553</v>
      </c>
      <c r="D1012" s="85">
        <v>160</v>
      </c>
      <c r="E1012" s="87" t="s">
        <v>185</v>
      </c>
      <c r="F1012" s="87">
        <v>342</v>
      </c>
      <c r="G1012" s="87" t="s">
        <v>367</v>
      </c>
      <c r="H1012" s="225">
        <v>0.99</v>
      </c>
      <c r="I1012" s="129"/>
      <c r="J1012" s="161">
        <v>12109.665687255454</v>
      </c>
      <c r="K1012" s="161">
        <v>8863</v>
      </c>
      <c r="L1012" s="161">
        <v>0</v>
      </c>
      <c r="M1012" s="161">
        <v>1088</v>
      </c>
      <c r="N1012" s="161">
        <v>22060.665687255452</v>
      </c>
      <c r="O1012" s="166"/>
      <c r="P1012" s="226"/>
      <c r="Q1012" s="226"/>
    </row>
    <row r="1013" spans="1:17" ht="14.5">
      <c r="A1013" s="162">
        <v>3503</v>
      </c>
      <c r="B1013" s="163">
        <v>3503160600</v>
      </c>
      <c r="C1013" s="87" t="s">
        <v>553</v>
      </c>
      <c r="D1013" s="85">
        <v>160</v>
      </c>
      <c r="E1013" s="87" t="s">
        <v>185</v>
      </c>
      <c r="F1013" s="87">
        <v>600</v>
      </c>
      <c r="G1013" s="87" t="s">
        <v>379</v>
      </c>
      <c r="H1013" s="225">
        <v>2</v>
      </c>
      <c r="I1013" s="129"/>
      <c r="J1013" s="161">
        <v>12118.156886883298</v>
      </c>
      <c r="K1013" s="161">
        <v>5299</v>
      </c>
      <c r="L1013" s="161">
        <v>0</v>
      </c>
      <c r="M1013" s="161">
        <v>1088</v>
      </c>
      <c r="N1013" s="161">
        <v>18505.156886883298</v>
      </c>
      <c r="O1013" s="166"/>
      <c r="P1013" s="226"/>
      <c r="Q1013" s="226"/>
    </row>
    <row r="1014" spans="1:17" ht="14.5">
      <c r="A1014" s="162">
        <v>3506</v>
      </c>
      <c r="B1014" s="163">
        <v>3506262007</v>
      </c>
      <c r="C1014" s="87" t="s">
        <v>554</v>
      </c>
      <c r="D1014" s="85">
        <v>262</v>
      </c>
      <c r="E1014" s="87" t="s">
        <v>287</v>
      </c>
      <c r="F1014" s="87">
        <v>7</v>
      </c>
      <c r="G1014" s="87" t="s">
        <v>32</v>
      </c>
      <c r="H1014" s="225">
        <v>1</v>
      </c>
      <c r="I1014" s="129"/>
      <c r="J1014" s="161">
        <v>12516.114339723114</v>
      </c>
      <c r="K1014" s="161">
        <v>6320</v>
      </c>
      <c r="L1014" s="161">
        <v>0</v>
      </c>
      <c r="M1014" s="161">
        <v>1088</v>
      </c>
      <c r="N1014" s="161">
        <v>19924.114339723114</v>
      </c>
      <c r="O1014" s="166"/>
      <c r="P1014" s="226"/>
      <c r="Q1014" s="226"/>
    </row>
    <row r="1015" spans="1:17" ht="14.5">
      <c r="A1015" s="162">
        <v>3506</v>
      </c>
      <c r="B1015" s="163">
        <v>3506262030</v>
      </c>
      <c r="C1015" s="87" t="s">
        <v>554</v>
      </c>
      <c r="D1015" s="85">
        <v>262</v>
      </c>
      <c r="E1015" s="87" t="s">
        <v>287</v>
      </c>
      <c r="F1015" s="87">
        <v>30</v>
      </c>
      <c r="G1015" s="87" t="s">
        <v>55</v>
      </c>
      <c r="H1015" s="225">
        <v>2</v>
      </c>
      <c r="I1015" s="129"/>
      <c r="J1015" s="161">
        <v>17926</v>
      </c>
      <c r="K1015" s="161">
        <v>3974</v>
      </c>
      <c r="L1015" s="161">
        <v>0</v>
      </c>
      <c r="M1015" s="161">
        <v>1088</v>
      </c>
      <c r="N1015" s="161">
        <v>22988</v>
      </c>
      <c r="O1015" s="166"/>
      <c r="P1015" s="226"/>
      <c r="Q1015" s="226"/>
    </row>
    <row r="1016" spans="1:17" ht="14.5">
      <c r="A1016" s="162">
        <v>3506</v>
      </c>
      <c r="B1016" s="163">
        <v>3506262035</v>
      </c>
      <c r="C1016" s="87" t="s">
        <v>554</v>
      </c>
      <c r="D1016" s="85">
        <v>262</v>
      </c>
      <c r="E1016" s="87" t="s">
        <v>287</v>
      </c>
      <c r="F1016" s="87">
        <v>35</v>
      </c>
      <c r="G1016" s="87" t="s">
        <v>60</v>
      </c>
      <c r="H1016" s="225">
        <v>1</v>
      </c>
      <c r="I1016" s="129"/>
      <c r="J1016" s="161">
        <v>18610</v>
      </c>
      <c r="K1016" s="161">
        <v>7724</v>
      </c>
      <c r="L1016" s="161">
        <v>0</v>
      </c>
      <c r="M1016" s="161">
        <v>1088</v>
      </c>
      <c r="N1016" s="161">
        <v>27422</v>
      </c>
      <c r="O1016" s="166"/>
      <c r="P1016" s="226"/>
      <c r="Q1016" s="226"/>
    </row>
    <row r="1017" spans="1:17" ht="14.5">
      <c r="A1017" s="162">
        <v>3506</v>
      </c>
      <c r="B1017" s="163">
        <v>3506262056</v>
      </c>
      <c r="C1017" s="87" t="s">
        <v>554</v>
      </c>
      <c r="D1017" s="85">
        <v>262</v>
      </c>
      <c r="E1017" s="87" t="s">
        <v>287</v>
      </c>
      <c r="F1017" s="87">
        <v>56</v>
      </c>
      <c r="G1017" s="87" t="s">
        <v>81</v>
      </c>
      <c r="H1017" s="225">
        <v>1</v>
      </c>
      <c r="I1017" s="129"/>
      <c r="J1017" s="161">
        <v>11757.003972657023</v>
      </c>
      <c r="K1017" s="161">
        <v>3861</v>
      </c>
      <c r="L1017" s="161">
        <v>0</v>
      </c>
      <c r="M1017" s="161">
        <v>1088</v>
      </c>
      <c r="N1017" s="161">
        <v>16706.003972657025</v>
      </c>
      <c r="O1017" s="166"/>
      <c r="P1017" s="226"/>
      <c r="Q1017" s="226"/>
    </row>
    <row r="1018" spans="1:17" ht="14.5">
      <c r="A1018" s="162">
        <v>3506</v>
      </c>
      <c r="B1018" s="163">
        <v>3506262057</v>
      </c>
      <c r="C1018" s="87" t="s">
        <v>554</v>
      </c>
      <c r="D1018" s="85">
        <v>262</v>
      </c>
      <c r="E1018" s="87" t="s">
        <v>287</v>
      </c>
      <c r="F1018" s="87">
        <v>57</v>
      </c>
      <c r="G1018" s="87" t="s">
        <v>82</v>
      </c>
      <c r="H1018" s="225">
        <v>3</v>
      </c>
      <c r="I1018" s="129"/>
      <c r="J1018" s="161">
        <v>18088</v>
      </c>
      <c r="K1018" s="161">
        <v>392</v>
      </c>
      <c r="L1018" s="161">
        <v>0</v>
      </c>
      <c r="M1018" s="161">
        <v>1088</v>
      </c>
      <c r="N1018" s="161">
        <v>19568</v>
      </c>
      <c r="O1018" s="166"/>
      <c r="P1018" s="226"/>
      <c r="Q1018" s="226"/>
    </row>
    <row r="1019" spans="1:17" ht="14.5">
      <c r="A1019" s="162">
        <v>3506</v>
      </c>
      <c r="B1019" s="163">
        <v>3506262071</v>
      </c>
      <c r="C1019" s="87" t="s">
        <v>554</v>
      </c>
      <c r="D1019" s="85">
        <v>262</v>
      </c>
      <c r="E1019" s="87" t="s">
        <v>287</v>
      </c>
      <c r="F1019" s="87">
        <v>71</v>
      </c>
      <c r="G1019" s="87" t="s">
        <v>96</v>
      </c>
      <c r="H1019" s="225">
        <v>4</v>
      </c>
      <c r="I1019" s="129"/>
      <c r="J1019" s="161">
        <v>10992</v>
      </c>
      <c r="K1019" s="161">
        <v>4793</v>
      </c>
      <c r="L1019" s="161">
        <v>0</v>
      </c>
      <c r="M1019" s="161">
        <v>1088</v>
      </c>
      <c r="N1019" s="161">
        <v>16873</v>
      </c>
      <c r="O1019" s="166"/>
      <c r="P1019" s="226"/>
      <c r="Q1019" s="226"/>
    </row>
    <row r="1020" spans="1:17" ht="14.5">
      <c r="A1020" s="162">
        <v>3506</v>
      </c>
      <c r="B1020" s="163">
        <v>3506262079</v>
      </c>
      <c r="C1020" s="87" t="s">
        <v>554</v>
      </c>
      <c r="D1020" s="85">
        <v>262</v>
      </c>
      <c r="E1020" s="87" t="s">
        <v>287</v>
      </c>
      <c r="F1020" s="87">
        <v>79</v>
      </c>
      <c r="G1020" s="87" t="s">
        <v>104</v>
      </c>
      <c r="H1020" s="225">
        <v>1</v>
      </c>
      <c r="I1020" s="129"/>
      <c r="J1020" s="161">
        <v>11611</v>
      </c>
      <c r="K1020" s="161">
        <v>174</v>
      </c>
      <c r="L1020" s="161">
        <v>0</v>
      </c>
      <c r="M1020" s="161">
        <v>1088</v>
      </c>
      <c r="N1020" s="161">
        <v>12873</v>
      </c>
      <c r="O1020" s="166"/>
      <c r="P1020" s="226"/>
      <c r="Q1020" s="226"/>
    </row>
    <row r="1021" spans="1:17" ht="14.5">
      <c r="A1021" s="162">
        <v>3506</v>
      </c>
      <c r="B1021" s="163">
        <v>3506262093</v>
      </c>
      <c r="C1021" s="87" t="s">
        <v>554</v>
      </c>
      <c r="D1021" s="85">
        <v>262</v>
      </c>
      <c r="E1021" s="87" t="s">
        <v>287</v>
      </c>
      <c r="F1021" s="87">
        <v>93</v>
      </c>
      <c r="G1021" s="87" t="s">
        <v>118</v>
      </c>
      <c r="H1021" s="225">
        <v>17.350000000000001</v>
      </c>
      <c r="I1021" s="129"/>
      <c r="J1021" s="161">
        <v>14479</v>
      </c>
      <c r="K1021" s="161">
        <v>187</v>
      </c>
      <c r="L1021" s="161">
        <v>0</v>
      </c>
      <c r="M1021" s="161">
        <v>1088</v>
      </c>
      <c r="N1021" s="161">
        <v>15754</v>
      </c>
      <c r="O1021" s="166"/>
      <c r="P1021" s="226"/>
      <c r="Q1021" s="226"/>
    </row>
    <row r="1022" spans="1:17" ht="14.5">
      <c r="A1022" s="162">
        <v>3506</v>
      </c>
      <c r="B1022" s="163">
        <v>3506262155</v>
      </c>
      <c r="C1022" s="87" t="s">
        <v>554</v>
      </c>
      <c r="D1022" s="85">
        <v>262</v>
      </c>
      <c r="E1022" s="87" t="s">
        <v>287</v>
      </c>
      <c r="F1022" s="87">
        <v>155</v>
      </c>
      <c r="G1022" s="87" t="s">
        <v>180</v>
      </c>
      <c r="H1022" s="225">
        <v>0.57999999999999996</v>
      </c>
      <c r="I1022" s="129"/>
      <c r="J1022" s="161">
        <v>12280.20609340292</v>
      </c>
      <c r="K1022" s="161">
        <v>9792</v>
      </c>
      <c r="L1022" s="161">
        <v>0</v>
      </c>
      <c r="M1022" s="161">
        <v>1088</v>
      </c>
      <c r="N1022" s="161">
        <v>23160.206093402921</v>
      </c>
      <c r="O1022" s="166"/>
      <c r="P1022" s="226"/>
      <c r="Q1022" s="226"/>
    </row>
    <row r="1023" spans="1:17" ht="14.5">
      <c r="A1023" s="162">
        <v>3506</v>
      </c>
      <c r="B1023" s="163">
        <v>3506262163</v>
      </c>
      <c r="C1023" s="87" t="s">
        <v>554</v>
      </c>
      <c r="D1023" s="85">
        <v>262</v>
      </c>
      <c r="E1023" s="87" t="s">
        <v>287</v>
      </c>
      <c r="F1023" s="87">
        <v>163</v>
      </c>
      <c r="G1023" s="87" t="s">
        <v>188</v>
      </c>
      <c r="H1023" s="225">
        <v>157.6</v>
      </c>
      <c r="I1023" s="129"/>
      <c r="J1023" s="161">
        <v>15094</v>
      </c>
      <c r="K1023" s="161">
        <v>100</v>
      </c>
      <c r="L1023" s="161">
        <v>0</v>
      </c>
      <c r="M1023" s="161">
        <v>1088</v>
      </c>
      <c r="N1023" s="161">
        <v>16282</v>
      </c>
      <c r="O1023" s="166"/>
      <c r="P1023" s="226"/>
      <c r="Q1023" s="226"/>
    </row>
    <row r="1024" spans="1:17" ht="14.5">
      <c r="A1024" s="162">
        <v>3506</v>
      </c>
      <c r="B1024" s="163">
        <v>3506262164</v>
      </c>
      <c r="C1024" s="87" t="s">
        <v>554</v>
      </c>
      <c r="D1024" s="85">
        <v>262</v>
      </c>
      <c r="E1024" s="87" t="s">
        <v>287</v>
      </c>
      <c r="F1024" s="87">
        <v>164</v>
      </c>
      <c r="G1024" s="87" t="s">
        <v>189</v>
      </c>
      <c r="H1024" s="225">
        <v>1</v>
      </c>
      <c r="I1024" s="129"/>
      <c r="J1024" s="161">
        <v>11708.097483729905</v>
      </c>
      <c r="K1024" s="161">
        <v>5167</v>
      </c>
      <c r="L1024" s="161">
        <v>0</v>
      </c>
      <c r="M1024" s="161">
        <v>1088</v>
      </c>
      <c r="N1024" s="161">
        <v>17963.097483729907</v>
      </c>
      <c r="O1024" s="166"/>
      <c r="P1024" s="226"/>
      <c r="Q1024" s="226"/>
    </row>
    <row r="1025" spans="1:17" ht="14.5">
      <c r="A1025" s="162">
        <v>3506</v>
      </c>
      <c r="B1025" s="163">
        <v>3506262165</v>
      </c>
      <c r="C1025" s="87" t="s">
        <v>554</v>
      </c>
      <c r="D1025" s="85">
        <v>262</v>
      </c>
      <c r="E1025" s="87" t="s">
        <v>287</v>
      </c>
      <c r="F1025" s="87">
        <v>165</v>
      </c>
      <c r="G1025" s="87" t="s">
        <v>190</v>
      </c>
      <c r="H1025" s="225">
        <v>36.589999999999989</v>
      </c>
      <c r="I1025" s="129"/>
      <c r="J1025" s="161">
        <v>14050</v>
      </c>
      <c r="K1025" s="161">
        <v>0</v>
      </c>
      <c r="L1025" s="161">
        <v>0</v>
      </c>
      <c r="M1025" s="161">
        <v>1088</v>
      </c>
      <c r="N1025" s="161">
        <v>15138</v>
      </c>
      <c r="O1025" s="166"/>
      <c r="P1025" s="226"/>
      <c r="Q1025" s="226"/>
    </row>
    <row r="1026" spans="1:17" ht="14.5">
      <c r="A1026" s="162">
        <v>3506</v>
      </c>
      <c r="B1026" s="163">
        <v>3506262176</v>
      </c>
      <c r="C1026" s="87" t="s">
        <v>554</v>
      </c>
      <c r="D1026" s="85">
        <v>262</v>
      </c>
      <c r="E1026" s="87" t="s">
        <v>287</v>
      </c>
      <c r="F1026" s="87">
        <v>176</v>
      </c>
      <c r="G1026" s="87" t="s">
        <v>201</v>
      </c>
      <c r="H1026" s="225">
        <v>5</v>
      </c>
      <c r="I1026" s="129"/>
      <c r="J1026" s="161">
        <v>13356</v>
      </c>
      <c r="K1026" s="161">
        <v>4542</v>
      </c>
      <c r="L1026" s="161">
        <v>0</v>
      </c>
      <c r="M1026" s="161">
        <v>1088</v>
      </c>
      <c r="N1026" s="161">
        <v>18986</v>
      </c>
      <c r="O1026" s="166"/>
      <c r="P1026" s="226"/>
      <c r="Q1026" s="226"/>
    </row>
    <row r="1027" spans="1:17" ht="14.5">
      <c r="A1027" s="162">
        <v>3506</v>
      </c>
      <c r="B1027" s="163">
        <v>3506262178</v>
      </c>
      <c r="C1027" s="87" t="s">
        <v>554</v>
      </c>
      <c r="D1027" s="85">
        <v>262</v>
      </c>
      <c r="E1027" s="87" t="s">
        <v>287</v>
      </c>
      <c r="F1027" s="87">
        <v>178</v>
      </c>
      <c r="G1027" s="87" t="s">
        <v>203</v>
      </c>
      <c r="H1027" s="225">
        <v>5</v>
      </c>
      <c r="I1027" s="129"/>
      <c r="J1027" s="161">
        <v>14406</v>
      </c>
      <c r="K1027" s="161">
        <v>1566</v>
      </c>
      <c r="L1027" s="161">
        <v>0</v>
      </c>
      <c r="M1027" s="161">
        <v>1088</v>
      </c>
      <c r="N1027" s="161">
        <v>17060</v>
      </c>
      <c r="O1027" s="166"/>
      <c r="P1027" s="226"/>
      <c r="Q1027" s="226"/>
    </row>
    <row r="1028" spans="1:17" ht="14.5">
      <c r="A1028" s="162">
        <v>3506</v>
      </c>
      <c r="B1028" s="163">
        <v>3506262181</v>
      </c>
      <c r="C1028" s="87" t="s">
        <v>554</v>
      </c>
      <c r="D1028" s="85">
        <v>262</v>
      </c>
      <c r="E1028" s="87" t="s">
        <v>287</v>
      </c>
      <c r="F1028" s="87">
        <v>181</v>
      </c>
      <c r="G1028" s="87" t="s">
        <v>206</v>
      </c>
      <c r="H1028" s="225">
        <v>1</v>
      </c>
      <c r="I1028" s="129"/>
      <c r="J1028" s="161">
        <v>14740.341695116518</v>
      </c>
      <c r="K1028" s="161">
        <v>208</v>
      </c>
      <c r="L1028" s="161">
        <v>0</v>
      </c>
      <c r="M1028" s="161">
        <v>1088</v>
      </c>
      <c r="N1028" s="161">
        <v>16036.341695116518</v>
      </c>
      <c r="O1028" s="166"/>
      <c r="P1028" s="226"/>
      <c r="Q1028" s="226"/>
    </row>
    <row r="1029" spans="1:17" ht="14.5">
      <c r="A1029" s="162">
        <v>3506</v>
      </c>
      <c r="B1029" s="163">
        <v>3506262196</v>
      </c>
      <c r="C1029" s="87" t="s">
        <v>554</v>
      </c>
      <c r="D1029" s="85">
        <v>262</v>
      </c>
      <c r="E1029" s="87" t="s">
        <v>287</v>
      </c>
      <c r="F1029" s="87">
        <v>196</v>
      </c>
      <c r="G1029" s="87" t="s">
        <v>221</v>
      </c>
      <c r="H1029" s="225">
        <v>0.59</v>
      </c>
      <c r="I1029" s="129"/>
      <c r="J1029" s="161">
        <v>11334.496706349206</v>
      </c>
      <c r="K1029" s="161">
        <v>7206</v>
      </c>
      <c r="L1029" s="161">
        <v>0</v>
      </c>
      <c r="M1029" s="161">
        <v>1088</v>
      </c>
      <c r="N1029" s="161">
        <v>19628.496706349208</v>
      </c>
      <c r="O1029" s="166"/>
      <c r="P1029" s="226"/>
      <c r="Q1029" s="226"/>
    </row>
    <row r="1030" spans="1:17" ht="14.5">
      <c r="A1030" s="162">
        <v>3506</v>
      </c>
      <c r="B1030" s="163">
        <v>3506262211</v>
      </c>
      <c r="C1030" s="87" t="s">
        <v>554</v>
      </c>
      <c r="D1030" s="85">
        <v>262</v>
      </c>
      <c r="E1030" s="87" t="s">
        <v>287</v>
      </c>
      <c r="F1030" s="87">
        <v>211</v>
      </c>
      <c r="G1030" s="87" t="s">
        <v>236</v>
      </c>
      <c r="H1030" s="225">
        <v>3</v>
      </c>
      <c r="I1030" s="129"/>
      <c r="J1030" s="161">
        <v>11958.603272487353</v>
      </c>
      <c r="K1030" s="161">
        <v>2951</v>
      </c>
      <c r="L1030" s="161">
        <v>0</v>
      </c>
      <c r="M1030" s="161">
        <v>1088</v>
      </c>
      <c r="N1030" s="161">
        <v>15997.603272487353</v>
      </c>
      <c r="O1030" s="166"/>
      <c r="P1030" s="226"/>
      <c r="Q1030" s="226"/>
    </row>
    <row r="1031" spans="1:17" ht="14.5">
      <c r="A1031" s="162">
        <v>3506</v>
      </c>
      <c r="B1031" s="163">
        <v>3506262229</v>
      </c>
      <c r="C1031" s="87" t="s">
        <v>554</v>
      </c>
      <c r="D1031" s="85">
        <v>262</v>
      </c>
      <c r="E1031" s="87" t="s">
        <v>287</v>
      </c>
      <c r="F1031" s="87">
        <v>229</v>
      </c>
      <c r="G1031" s="87" t="s">
        <v>254</v>
      </c>
      <c r="H1031" s="225">
        <v>41.75</v>
      </c>
      <c r="I1031" s="129"/>
      <c r="J1031" s="161">
        <v>13938</v>
      </c>
      <c r="K1031" s="161">
        <v>1050</v>
      </c>
      <c r="L1031" s="161">
        <v>0</v>
      </c>
      <c r="M1031" s="161">
        <v>1088</v>
      </c>
      <c r="N1031" s="161">
        <v>16076</v>
      </c>
      <c r="O1031" s="166"/>
      <c r="P1031" s="226"/>
      <c r="Q1031" s="226"/>
    </row>
    <row r="1032" spans="1:17" ht="14.5">
      <c r="A1032" s="162">
        <v>3506</v>
      </c>
      <c r="B1032" s="163">
        <v>3506262243</v>
      </c>
      <c r="C1032" s="87" t="s">
        <v>554</v>
      </c>
      <c r="D1032" s="85">
        <v>262</v>
      </c>
      <c r="E1032" s="87" t="s">
        <v>287</v>
      </c>
      <c r="F1032" s="87">
        <v>243</v>
      </c>
      <c r="G1032" s="87" t="s">
        <v>268</v>
      </c>
      <c r="H1032" s="225">
        <v>1</v>
      </c>
      <c r="I1032" s="129"/>
      <c r="J1032" s="161">
        <v>9754</v>
      </c>
      <c r="K1032" s="161">
        <v>1390</v>
      </c>
      <c r="L1032" s="161">
        <v>0</v>
      </c>
      <c r="M1032" s="161">
        <v>1088</v>
      </c>
      <c r="N1032" s="161">
        <v>12232</v>
      </c>
      <c r="O1032" s="166"/>
      <c r="P1032" s="226"/>
      <c r="Q1032" s="226"/>
    </row>
    <row r="1033" spans="1:17" ht="14.5">
      <c r="A1033" s="162">
        <v>3506</v>
      </c>
      <c r="B1033" s="163">
        <v>3506262244</v>
      </c>
      <c r="C1033" s="87" t="s">
        <v>554</v>
      </c>
      <c r="D1033" s="85">
        <v>262</v>
      </c>
      <c r="E1033" s="87" t="s">
        <v>287</v>
      </c>
      <c r="F1033" s="87">
        <v>244</v>
      </c>
      <c r="G1033" s="87" t="s">
        <v>269</v>
      </c>
      <c r="H1033" s="225">
        <v>1</v>
      </c>
      <c r="I1033" s="129"/>
      <c r="J1033" s="161">
        <v>15296.445320714512</v>
      </c>
      <c r="K1033" s="161">
        <v>4354</v>
      </c>
      <c r="L1033" s="161">
        <v>0</v>
      </c>
      <c r="M1033" s="161">
        <v>1088</v>
      </c>
      <c r="N1033" s="161">
        <v>20738.445320714512</v>
      </c>
      <c r="O1033" s="166"/>
      <c r="P1033" s="226"/>
      <c r="Q1033" s="226"/>
    </row>
    <row r="1034" spans="1:17" ht="14.5">
      <c r="A1034" s="162">
        <v>3506</v>
      </c>
      <c r="B1034" s="163">
        <v>3506262246</v>
      </c>
      <c r="C1034" s="87" t="s">
        <v>554</v>
      </c>
      <c r="D1034" s="85">
        <v>262</v>
      </c>
      <c r="E1034" s="87" t="s">
        <v>287</v>
      </c>
      <c r="F1034" s="87">
        <v>246</v>
      </c>
      <c r="G1034" s="87" t="s">
        <v>271</v>
      </c>
      <c r="H1034" s="225">
        <v>1</v>
      </c>
      <c r="I1034" s="129"/>
      <c r="J1034" s="161">
        <v>11679.143036663963</v>
      </c>
      <c r="K1034" s="161">
        <v>4528</v>
      </c>
      <c r="L1034" s="161">
        <v>0</v>
      </c>
      <c r="M1034" s="161">
        <v>1088</v>
      </c>
      <c r="N1034" s="161">
        <v>17295.143036663962</v>
      </c>
      <c r="O1034" s="166"/>
      <c r="P1034" s="226"/>
      <c r="Q1034" s="226"/>
    </row>
    <row r="1035" spans="1:17" ht="14.5">
      <c r="A1035" s="162">
        <v>3506</v>
      </c>
      <c r="B1035" s="163">
        <v>3506262248</v>
      </c>
      <c r="C1035" s="87" t="s">
        <v>554</v>
      </c>
      <c r="D1035" s="85">
        <v>262</v>
      </c>
      <c r="E1035" s="87" t="s">
        <v>287</v>
      </c>
      <c r="F1035" s="87">
        <v>248</v>
      </c>
      <c r="G1035" s="87" t="s">
        <v>273</v>
      </c>
      <c r="H1035" s="225">
        <v>24.3</v>
      </c>
      <c r="I1035" s="129"/>
      <c r="J1035" s="161">
        <v>13834</v>
      </c>
      <c r="K1035" s="161">
        <v>912</v>
      </c>
      <c r="L1035" s="161">
        <v>0</v>
      </c>
      <c r="M1035" s="161">
        <v>1088</v>
      </c>
      <c r="N1035" s="161">
        <v>15834</v>
      </c>
      <c r="O1035" s="166"/>
      <c r="P1035" s="226"/>
      <c r="Q1035" s="226"/>
    </row>
    <row r="1036" spans="1:17" ht="14.5">
      <c r="A1036" s="162">
        <v>3506</v>
      </c>
      <c r="B1036" s="163">
        <v>3506262258</v>
      </c>
      <c r="C1036" s="87" t="s">
        <v>554</v>
      </c>
      <c r="D1036" s="85">
        <v>262</v>
      </c>
      <c r="E1036" s="87" t="s">
        <v>287</v>
      </c>
      <c r="F1036" s="87">
        <v>258</v>
      </c>
      <c r="G1036" s="87" t="s">
        <v>283</v>
      </c>
      <c r="H1036" s="225">
        <v>10</v>
      </c>
      <c r="I1036" s="129"/>
      <c r="J1036" s="161">
        <v>13773</v>
      </c>
      <c r="K1036" s="161">
        <v>4605</v>
      </c>
      <c r="L1036" s="161">
        <v>0</v>
      </c>
      <c r="M1036" s="161">
        <v>1088</v>
      </c>
      <c r="N1036" s="161">
        <v>19466</v>
      </c>
      <c r="O1036" s="166"/>
      <c r="P1036" s="226"/>
      <c r="Q1036" s="226"/>
    </row>
    <row r="1037" spans="1:17" ht="14.5">
      <c r="A1037" s="162">
        <v>3506</v>
      </c>
      <c r="B1037" s="163">
        <v>3506262262</v>
      </c>
      <c r="C1037" s="87" t="s">
        <v>554</v>
      </c>
      <c r="D1037" s="85">
        <v>262</v>
      </c>
      <c r="E1037" s="87" t="s">
        <v>287</v>
      </c>
      <c r="F1037" s="87">
        <v>262</v>
      </c>
      <c r="G1037" s="87" t="s">
        <v>287</v>
      </c>
      <c r="H1037" s="225">
        <v>122.86000000000001</v>
      </c>
      <c r="I1037" s="129"/>
      <c r="J1037" s="161">
        <v>13698</v>
      </c>
      <c r="K1037" s="161">
        <v>2732</v>
      </c>
      <c r="L1037" s="161">
        <v>0</v>
      </c>
      <c r="M1037" s="161">
        <v>1088</v>
      </c>
      <c r="N1037" s="161">
        <v>17518</v>
      </c>
      <c r="O1037" s="166"/>
      <c r="P1037" s="226"/>
      <c r="Q1037" s="226"/>
    </row>
    <row r="1038" spans="1:17" ht="14.5">
      <c r="A1038" s="162">
        <v>3506</v>
      </c>
      <c r="B1038" s="163">
        <v>3506262274</v>
      </c>
      <c r="C1038" s="87" t="s">
        <v>554</v>
      </c>
      <c r="D1038" s="85">
        <v>262</v>
      </c>
      <c r="E1038" s="87" t="s">
        <v>287</v>
      </c>
      <c r="F1038" s="87">
        <v>274</v>
      </c>
      <c r="G1038" s="87" t="s">
        <v>299</v>
      </c>
      <c r="H1038" s="225">
        <v>2</v>
      </c>
      <c r="I1038" s="129"/>
      <c r="J1038" s="161">
        <v>17454</v>
      </c>
      <c r="K1038" s="161">
        <v>8212</v>
      </c>
      <c r="L1038" s="161">
        <v>0</v>
      </c>
      <c r="M1038" s="161">
        <v>1088</v>
      </c>
      <c r="N1038" s="161">
        <v>26754</v>
      </c>
      <c r="O1038" s="166"/>
      <c r="P1038" s="226"/>
      <c r="Q1038" s="226"/>
    </row>
    <row r="1039" spans="1:17" ht="14.5">
      <c r="A1039" s="162">
        <v>3506</v>
      </c>
      <c r="B1039" s="163">
        <v>3506262284</v>
      </c>
      <c r="C1039" s="87" t="s">
        <v>554</v>
      </c>
      <c r="D1039" s="85">
        <v>262</v>
      </c>
      <c r="E1039" s="87" t="s">
        <v>287</v>
      </c>
      <c r="F1039" s="87">
        <v>284</v>
      </c>
      <c r="G1039" s="87" t="s">
        <v>309</v>
      </c>
      <c r="H1039" s="225">
        <v>2</v>
      </c>
      <c r="I1039" s="129"/>
      <c r="J1039" s="161">
        <v>12730</v>
      </c>
      <c r="K1039" s="161">
        <v>5163</v>
      </c>
      <c r="L1039" s="161">
        <v>0</v>
      </c>
      <c r="M1039" s="161">
        <v>1088</v>
      </c>
      <c r="N1039" s="161">
        <v>18981</v>
      </c>
      <c r="O1039" s="166"/>
      <c r="P1039" s="226"/>
      <c r="Q1039" s="226"/>
    </row>
    <row r="1040" spans="1:17" ht="14.5">
      <c r="A1040" s="162">
        <v>3506</v>
      </c>
      <c r="B1040" s="163">
        <v>3506262291</v>
      </c>
      <c r="C1040" s="87" t="s">
        <v>554</v>
      </c>
      <c r="D1040" s="85">
        <v>262</v>
      </c>
      <c r="E1040" s="87" t="s">
        <v>287</v>
      </c>
      <c r="F1040" s="87">
        <v>291</v>
      </c>
      <c r="G1040" s="87" t="s">
        <v>316</v>
      </c>
      <c r="H1040" s="225">
        <v>2</v>
      </c>
      <c r="I1040" s="129"/>
      <c r="J1040" s="161">
        <v>12113.383533760474</v>
      </c>
      <c r="K1040" s="161">
        <v>4764</v>
      </c>
      <c r="L1040" s="161">
        <v>0</v>
      </c>
      <c r="M1040" s="161">
        <v>1088</v>
      </c>
      <c r="N1040" s="161">
        <v>17965.383533760476</v>
      </c>
      <c r="O1040" s="166"/>
      <c r="P1040" s="226"/>
      <c r="Q1040" s="226"/>
    </row>
    <row r="1041" spans="1:17" ht="14.5">
      <c r="A1041" s="162">
        <v>3506</v>
      </c>
      <c r="B1041" s="163">
        <v>3506262295</v>
      </c>
      <c r="C1041" s="87" t="s">
        <v>554</v>
      </c>
      <c r="D1041" s="85">
        <v>262</v>
      </c>
      <c r="E1041" s="87" t="s">
        <v>287</v>
      </c>
      <c r="F1041" s="87">
        <v>295</v>
      </c>
      <c r="G1041" s="87" t="s">
        <v>320</v>
      </c>
      <c r="H1041" s="225">
        <v>1</v>
      </c>
      <c r="I1041" s="129"/>
      <c r="J1041" s="161">
        <v>11611</v>
      </c>
      <c r="K1041" s="161">
        <v>6160</v>
      </c>
      <c r="L1041" s="161">
        <v>0</v>
      </c>
      <c r="M1041" s="161">
        <v>1088</v>
      </c>
      <c r="N1041" s="161">
        <v>18859</v>
      </c>
      <c r="O1041" s="166"/>
      <c r="P1041" s="226"/>
      <c r="Q1041" s="226"/>
    </row>
    <row r="1042" spans="1:17" ht="14.5">
      <c r="A1042" s="162">
        <v>3506</v>
      </c>
      <c r="B1042" s="163">
        <v>3506262305</v>
      </c>
      <c r="C1042" s="87" t="s">
        <v>554</v>
      </c>
      <c r="D1042" s="85">
        <v>262</v>
      </c>
      <c r="E1042" s="87" t="s">
        <v>287</v>
      </c>
      <c r="F1042" s="87">
        <v>305</v>
      </c>
      <c r="G1042" s="87" t="s">
        <v>330</v>
      </c>
      <c r="H1042" s="225">
        <v>1</v>
      </c>
      <c r="I1042" s="129"/>
      <c r="J1042" s="161">
        <v>10373</v>
      </c>
      <c r="K1042" s="161">
        <v>4353</v>
      </c>
      <c r="L1042" s="161">
        <v>0</v>
      </c>
      <c r="M1042" s="161">
        <v>1088</v>
      </c>
      <c r="N1042" s="161">
        <v>15814</v>
      </c>
      <c r="O1042" s="166"/>
      <c r="P1042" s="226"/>
      <c r="Q1042" s="226"/>
    </row>
    <row r="1043" spans="1:17" ht="14.5">
      <c r="A1043" s="162">
        <v>3506</v>
      </c>
      <c r="B1043" s="163">
        <v>3506262346</v>
      </c>
      <c r="C1043" s="87" t="s">
        <v>554</v>
      </c>
      <c r="D1043" s="85">
        <v>262</v>
      </c>
      <c r="E1043" s="87" t="s">
        <v>287</v>
      </c>
      <c r="F1043" s="87">
        <v>346</v>
      </c>
      <c r="G1043" s="87" t="s">
        <v>371</v>
      </c>
      <c r="H1043" s="225">
        <v>1</v>
      </c>
      <c r="I1043" s="129"/>
      <c r="J1043" s="161">
        <v>15073</v>
      </c>
      <c r="K1043" s="161">
        <v>1480</v>
      </c>
      <c r="L1043" s="161">
        <v>0</v>
      </c>
      <c r="M1043" s="161">
        <v>1088</v>
      </c>
      <c r="N1043" s="161">
        <v>17641</v>
      </c>
      <c r="O1043" s="166"/>
      <c r="P1043" s="226"/>
      <c r="Q1043" s="226"/>
    </row>
    <row r="1044" spans="1:17" ht="14.5">
      <c r="A1044" s="162">
        <v>3506</v>
      </c>
      <c r="B1044" s="163">
        <v>3506262347</v>
      </c>
      <c r="C1044" s="87" t="s">
        <v>554</v>
      </c>
      <c r="D1044" s="85">
        <v>262</v>
      </c>
      <c r="E1044" s="87" t="s">
        <v>287</v>
      </c>
      <c r="F1044" s="87">
        <v>347</v>
      </c>
      <c r="G1044" s="87" t="s">
        <v>372</v>
      </c>
      <c r="H1044" s="225">
        <v>6</v>
      </c>
      <c r="I1044" s="129"/>
      <c r="J1044" s="161">
        <v>14411</v>
      </c>
      <c r="K1044" s="161">
        <v>6441</v>
      </c>
      <c r="L1044" s="161">
        <v>0</v>
      </c>
      <c r="M1044" s="161">
        <v>1088</v>
      </c>
      <c r="N1044" s="161">
        <v>21940</v>
      </c>
      <c r="O1044" s="166"/>
      <c r="P1044" s="226"/>
      <c r="Q1044" s="226"/>
    </row>
    <row r="1045" spans="1:17" ht="14.5">
      <c r="A1045" s="162">
        <v>3506</v>
      </c>
      <c r="B1045" s="163">
        <v>3506262705</v>
      </c>
      <c r="C1045" s="87" t="s">
        <v>554</v>
      </c>
      <c r="D1045" s="85">
        <v>262</v>
      </c>
      <c r="E1045" s="87" t="s">
        <v>287</v>
      </c>
      <c r="F1045" s="87">
        <v>705</v>
      </c>
      <c r="G1045" s="87" t="s">
        <v>411</v>
      </c>
      <c r="H1045" s="225">
        <v>1</v>
      </c>
      <c r="I1045" s="129"/>
      <c r="J1045" s="161">
        <v>12183.643415298284</v>
      </c>
      <c r="K1045" s="161">
        <v>8023</v>
      </c>
      <c r="L1045" s="161">
        <v>0</v>
      </c>
      <c r="M1045" s="161">
        <v>1088</v>
      </c>
      <c r="N1045" s="161">
        <v>21294.643415298284</v>
      </c>
      <c r="O1045" s="166"/>
      <c r="P1045" s="226"/>
      <c r="Q1045" s="226"/>
    </row>
    <row r="1046" spans="1:17" ht="14.5">
      <c r="A1046" s="162">
        <v>3508</v>
      </c>
      <c r="B1046" s="163">
        <v>3508281005</v>
      </c>
      <c r="C1046" s="87" t="s">
        <v>567</v>
      </c>
      <c r="D1046" s="85">
        <v>281</v>
      </c>
      <c r="E1046" s="87" t="s">
        <v>306</v>
      </c>
      <c r="F1046" s="87">
        <v>5</v>
      </c>
      <c r="G1046" s="87" t="s">
        <v>30</v>
      </c>
      <c r="H1046" s="225">
        <v>0.87</v>
      </c>
      <c r="I1046" s="129"/>
      <c r="J1046" s="161">
        <v>13589.548222222224</v>
      </c>
      <c r="K1046" s="161">
        <v>5804</v>
      </c>
      <c r="L1046" s="161">
        <v>0</v>
      </c>
      <c r="M1046" s="161">
        <v>1088</v>
      </c>
      <c r="N1046" s="161">
        <v>20481.548222222224</v>
      </c>
      <c r="O1046" s="166"/>
      <c r="P1046" s="226"/>
      <c r="Q1046" s="226"/>
    </row>
    <row r="1047" spans="1:17" ht="14.5">
      <c r="A1047" s="162">
        <v>3508</v>
      </c>
      <c r="B1047" s="163">
        <v>3508281061</v>
      </c>
      <c r="C1047" s="87" t="s">
        <v>567</v>
      </c>
      <c r="D1047" s="85">
        <v>281</v>
      </c>
      <c r="E1047" s="87" t="s">
        <v>306</v>
      </c>
      <c r="F1047" s="87">
        <v>61</v>
      </c>
      <c r="G1047" s="87" t="s">
        <v>86</v>
      </c>
      <c r="H1047" s="225">
        <v>5.0399999999999991</v>
      </c>
      <c r="I1047" s="129"/>
      <c r="J1047" s="161">
        <v>19029</v>
      </c>
      <c r="K1047" s="161">
        <v>806</v>
      </c>
      <c r="L1047" s="161">
        <v>0</v>
      </c>
      <c r="M1047" s="161">
        <v>1088</v>
      </c>
      <c r="N1047" s="161">
        <v>20923</v>
      </c>
      <c r="O1047" s="166"/>
      <c r="P1047" s="226"/>
      <c r="Q1047" s="226"/>
    </row>
    <row r="1048" spans="1:17" ht="14.5">
      <c r="A1048" s="162">
        <v>3508</v>
      </c>
      <c r="B1048" s="163">
        <v>3508281087</v>
      </c>
      <c r="C1048" s="87" t="s">
        <v>567</v>
      </c>
      <c r="D1048" s="85">
        <v>281</v>
      </c>
      <c r="E1048" s="87" t="s">
        <v>306</v>
      </c>
      <c r="F1048" s="87">
        <v>87</v>
      </c>
      <c r="G1048" s="87" t="s">
        <v>112</v>
      </c>
      <c r="H1048" s="225">
        <v>1</v>
      </c>
      <c r="I1048" s="129"/>
      <c r="J1048" s="161">
        <v>12232.634074950691</v>
      </c>
      <c r="K1048" s="161">
        <v>4700</v>
      </c>
      <c r="L1048" s="161">
        <v>0</v>
      </c>
      <c r="M1048" s="161">
        <v>1088</v>
      </c>
      <c r="N1048" s="161">
        <v>18020.634074950693</v>
      </c>
      <c r="O1048" s="166"/>
      <c r="P1048" s="226"/>
      <c r="Q1048" s="226"/>
    </row>
    <row r="1049" spans="1:17" ht="14.5">
      <c r="A1049" s="162">
        <v>3508</v>
      </c>
      <c r="B1049" s="163">
        <v>3508281137</v>
      </c>
      <c r="C1049" s="87" t="s">
        <v>567</v>
      </c>
      <c r="D1049" s="85">
        <v>281</v>
      </c>
      <c r="E1049" s="87" t="s">
        <v>306</v>
      </c>
      <c r="F1049" s="87">
        <v>137</v>
      </c>
      <c r="G1049" s="87" t="s">
        <v>162</v>
      </c>
      <c r="H1049" s="225">
        <v>7.6499999999999995</v>
      </c>
      <c r="I1049" s="129"/>
      <c r="J1049" s="161">
        <v>18088</v>
      </c>
      <c r="K1049" s="161">
        <v>0</v>
      </c>
      <c r="L1049" s="161">
        <v>0</v>
      </c>
      <c r="M1049" s="161">
        <v>1088</v>
      </c>
      <c r="N1049" s="161">
        <v>19176</v>
      </c>
      <c r="O1049" s="166"/>
      <c r="P1049" s="226"/>
      <c r="Q1049" s="226"/>
    </row>
    <row r="1050" spans="1:17" ht="14.5">
      <c r="A1050" s="162">
        <v>3508</v>
      </c>
      <c r="B1050" s="163">
        <v>3508281161</v>
      </c>
      <c r="C1050" s="87" t="s">
        <v>567</v>
      </c>
      <c r="D1050" s="85">
        <v>281</v>
      </c>
      <c r="E1050" s="87" t="s">
        <v>306</v>
      </c>
      <c r="F1050" s="87">
        <v>161</v>
      </c>
      <c r="G1050" s="87" t="s">
        <v>186</v>
      </c>
      <c r="H1050" s="225">
        <v>1.97</v>
      </c>
      <c r="I1050" s="129"/>
      <c r="J1050" s="161">
        <v>13280.430199048033</v>
      </c>
      <c r="K1050" s="161">
        <v>5596</v>
      </c>
      <c r="L1050" s="161">
        <v>0</v>
      </c>
      <c r="M1050" s="161">
        <v>1088</v>
      </c>
      <c r="N1050" s="161">
        <v>19964.430199048031</v>
      </c>
      <c r="O1050" s="166"/>
      <c r="P1050" s="226"/>
      <c r="Q1050" s="226"/>
    </row>
    <row r="1051" spans="1:17" ht="14.5">
      <c r="A1051" s="162">
        <v>3508</v>
      </c>
      <c r="B1051" s="163">
        <v>3508281227</v>
      </c>
      <c r="C1051" s="87" t="s">
        <v>567</v>
      </c>
      <c r="D1051" s="85">
        <v>281</v>
      </c>
      <c r="E1051" s="87" t="s">
        <v>306</v>
      </c>
      <c r="F1051" s="87">
        <v>227</v>
      </c>
      <c r="G1051" s="87" t="s">
        <v>252</v>
      </c>
      <c r="H1051" s="225">
        <v>1.23</v>
      </c>
      <c r="I1051" s="129"/>
      <c r="J1051" s="161">
        <v>14071.793831919813</v>
      </c>
      <c r="K1051" s="161">
        <v>3688</v>
      </c>
      <c r="L1051" s="161">
        <v>0</v>
      </c>
      <c r="M1051" s="161">
        <v>1088</v>
      </c>
      <c r="N1051" s="161">
        <v>18847.793831919815</v>
      </c>
      <c r="O1051" s="166"/>
      <c r="P1051" s="226"/>
      <c r="Q1051" s="226"/>
    </row>
    <row r="1052" spans="1:17" ht="14.5">
      <c r="A1052" s="162">
        <v>3508</v>
      </c>
      <c r="B1052" s="163">
        <v>3508281281</v>
      </c>
      <c r="C1052" s="87" t="s">
        <v>567</v>
      </c>
      <c r="D1052" s="85">
        <v>281</v>
      </c>
      <c r="E1052" s="87" t="s">
        <v>306</v>
      </c>
      <c r="F1052" s="87">
        <v>281</v>
      </c>
      <c r="G1052" s="87" t="s">
        <v>306</v>
      </c>
      <c r="H1052" s="225">
        <v>149.54000000000002</v>
      </c>
      <c r="I1052" s="129"/>
      <c r="J1052" s="161">
        <v>18139</v>
      </c>
      <c r="K1052" s="161">
        <v>9</v>
      </c>
      <c r="L1052" s="161">
        <v>0</v>
      </c>
      <c r="M1052" s="161">
        <v>1088</v>
      </c>
      <c r="N1052" s="161">
        <v>19236</v>
      </c>
      <c r="O1052" s="166"/>
      <c r="P1052" s="226"/>
      <c r="Q1052" s="226"/>
    </row>
    <row r="1053" spans="1:17" ht="14.5">
      <c r="A1053" s="162">
        <v>3508</v>
      </c>
      <c r="B1053" s="163">
        <v>3508281683</v>
      </c>
      <c r="C1053" s="87" t="s">
        <v>567</v>
      </c>
      <c r="D1053" s="85">
        <v>281</v>
      </c>
      <c r="E1053" s="87" t="s">
        <v>306</v>
      </c>
      <c r="F1053" s="87">
        <v>683</v>
      </c>
      <c r="G1053" s="87" t="s">
        <v>405</v>
      </c>
      <c r="H1053" s="225">
        <v>0.5</v>
      </c>
      <c r="I1053" s="129"/>
      <c r="J1053" s="161">
        <v>12541.179011532129</v>
      </c>
      <c r="K1053" s="161">
        <v>10321</v>
      </c>
      <c r="L1053" s="161">
        <v>0</v>
      </c>
      <c r="M1053" s="161">
        <v>1088</v>
      </c>
      <c r="N1053" s="161">
        <v>23950.179011532127</v>
      </c>
      <c r="O1053" s="166"/>
      <c r="P1053" s="226"/>
      <c r="Q1053" s="226"/>
    </row>
    <row r="1054" spans="1:17" ht="14.5">
      <c r="A1054" s="162">
        <v>3509</v>
      </c>
      <c r="B1054" s="163">
        <v>3509095035</v>
      </c>
      <c r="C1054" s="87" t="s">
        <v>555</v>
      </c>
      <c r="D1054" s="85">
        <v>95</v>
      </c>
      <c r="E1054" s="87" t="s">
        <v>120</v>
      </c>
      <c r="F1054" s="87">
        <v>35</v>
      </c>
      <c r="G1054" s="87" t="s">
        <v>60</v>
      </c>
      <c r="H1054" s="225">
        <v>0.02</v>
      </c>
      <c r="I1054" s="129"/>
      <c r="J1054" s="161">
        <v>17358.804333222033</v>
      </c>
      <c r="K1054" s="161">
        <v>7205</v>
      </c>
      <c r="L1054" s="161">
        <v>0</v>
      </c>
      <c r="M1054" s="161">
        <v>1088</v>
      </c>
      <c r="N1054" s="161">
        <v>25651.804333222033</v>
      </c>
      <c r="O1054" s="166"/>
      <c r="P1054" s="226"/>
      <c r="Q1054" s="226"/>
    </row>
    <row r="1055" spans="1:17" ht="14.5">
      <c r="A1055" s="162">
        <v>3509</v>
      </c>
      <c r="B1055" s="163">
        <v>3509095072</v>
      </c>
      <c r="C1055" s="87" t="s">
        <v>555</v>
      </c>
      <c r="D1055" s="85">
        <v>95</v>
      </c>
      <c r="E1055" s="87" t="s">
        <v>120</v>
      </c>
      <c r="F1055" s="87">
        <v>72</v>
      </c>
      <c r="G1055" s="87" t="s">
        <v>97</v>
      </c>
      <c r="H1055" s="225">
        <v>1</v>
      </c>
      <c r="I1055" s="129"/>
      <c r="J1055" s="161">
        <v>16406</v>
      </c>
      <c r="K1055" s="161">
        <v>4015</v>
      </c>
      <c r="L1055" s="161">
        <v>0</v>
      </c>
      <c r="M1055" s="161">
        <v>1088</v>
      </c>
      <c r="N1055" s="161">
        <v>21509</v>
      </c>
      <c r="O1055" s="166"/>
      <c r="P1055" s="226"/>
      <c r="Q1055" s="226"/>
    </row>
    <row r="1056" spans="1:17" ht="14.5">
      <c r="A1056" s="162">
        <v>3509</v>
      </c>
      <c r="B1056" s="163">
        <v>3509095095</v>
      </c>
      <c r="C1056" s="87" t="s">
        <v>555</v>
      </c>
      <c r="D1056" s="85">
        <v>95</v>
      </c>
      <c r="E1056" s="87" t="s">
        <v>120</v>
      </c>
      <c r="F1056" s="87">
        <v>95</v>
      </c>
      <c r="G1056" s="87" t="s">
        <v>120</v>
      </c>
      <c r="H1056" s="225">
        <v>530.28</v>
      </c>
      <c r="I1056" s="129"/>
      <c r="J1056" s="161">
        <v>16441</v>
      </c>
      <c r="K1056" s="161">
        <v>44</v>
      </c>
      <c r="L1056" s="161">
        <v>0</v>
      </c>
      <c r="M1056" s="161">
        <v>1088</v>
      </c>
      <c r="N1056" s="161">
        <v>17573</v>
      </c>
      <c r="O1056" s="166"/>
      <c r="P1056" s="226"/>
      <c r="Q1056" s="226"/>
    </row>
    <row r="1057" spans="1:17" ht="14.5">
      <c r="A1057" s="162">
        <v>3509</v>
      </c>
      <c r="B1057" s="163">
        <v>3509095201</v>
      </c>
      <c r="C1057" s="87" t="s">
        <v>555</v>
      </c>
      <c r="D1057" s="85">
        <v>95</v>
      </c>
      <c r="E1057" s="87" t="s">
        <v>120</v>
      </c>
      <c r="F1057" s="87">
        <v>201</v>
      </c>
      <c r="G1057" s="87" t="s">
        <v>226</v>
      </c>
      <c r="H1057" s="225">
        <v>6.44</v>
      </c>
      <c r="I1057" s="129"/>
      <c r="J1057" s="161">
        <v>17917</v>
      </c>
      <c r="K1057" s="161">
        <v>87</v>
      </c>
      <c r="L1057" s="161">
        <v>0</v>
      </c>
      <c r="M1057" s="161">
        <v>1088</v>
      </c>
      <c r="N1057" s="161">
        <v>19092</v>
      </c>
      <c r="O1057" s="166"/>
      <c r="P1057" s="226"/>
      <c r="Q1057" s="226"/>
    </row>
    <row r="1058" spans="1:17" ht="14.5">
      <c r="A1058" s="162">
        <v>3509</v>
      </c>
      <c r="B1058" s="163">
        <v>3509095292</v>
      </c>
      <c r="C1058" s="87" t="s">
        <v>555</v>
      </c>
      <c r="D1058" s="85">
        <v>95</v>
      </c>
      <c r="E1058" s="87" t="s">
        <v>120</v>
      </c>
      <c r="F1058" s="87">
        <v>292</v>
      </c>
      <c r="G1058" s="87" t="s">
        <v>317</v>
      </c>
      <c r="H1058" s="225">
        <v>4</v>
      </c>
      <c r="I1058" s="129"/>
      <c r="J1058" s="161">
        <v>16406</v>
      </c>
      <c r="K1058" s="161">
        <v>1923</v>
      </c>
      <c r="L1058" s="161">
        <v>0</v>
      </c>
      <c r="M1058" s="161">
        <v>1088</v>
      </c>
      <c r="N1058" s="161">
        <v>19417</v>
      </c>
      <c r="O1058" s="166"/>
      <c r="P1058" s="226"/>
      <c r="Q1058" s="226"/>
    </row>
    <row r="1059" spans="1:17" ht="14.5">
      <c r="A1059" s="162">
        <v>3509</v>
      </c>
      <c r="B1059" s="163">
        <v>3509095293</v>
      </c>
      <c r="C1059" s="87" t="s">
        <v>555</v>
      </c>
      <c r="D1059" s="85">
        <v>95</v>
      </c>
      <c r="E1059" s="87" t="s">
        <v>120</v>
      </c>
      <c r="F1059" s="87">
        <v>293</v>
      </c>
      <c r="G1059" s="87" t="s">
        <v>318</v>
      </c>
      <c r="H1059" s="225">
        <v>0.43</v>
      </c>
      <c r="I1059" s="129"/>
      <c r="J1059" s="161">
        <v>14953.293164987406</v>
      </c>
      <c r="K1059" s="161">
        <v>404</v>
      </c>
      <c r="L1059" s="161">
        <v>0</v>
      </c>
      <c r="M1059" s="161">
        <v>1088</v>
      </c>
      <c r="N1059" s="161">
        <v>16445.293164987408</v>
      </c>
      <c r="O1059" s="166"/>
      <c r="P1059" s="226"/>
      <c r="Q1059" s="226"/>
    </row>
    <row r="1060" spans="1:17" ht="14.5">
      <c r="A1060" s="162">
        <v>3509</v>
      </c>
      <c r="B1060" s="163">
        <v>3509095331</v>
      </c>
      <c r="C1060" s="87" t="s">
        <v>555</v>
      </c>
      <c r="D1060" s="85">
        <v>95</v>
      </c>
      <c r="E1060" s="87" t="s">
        <v>120</v>
      </c>
      <c r="F1060" s="87">
        <v>331</v>
      </c>
      <c r="G1060" s="87" t="s">
        <v>356</v>
      </c>
      <c r="H1060" s="225">
        <v>2.97</v>
      </c>
      <c r="I1060" s="129"/>
      <c r="J1060" s="161">
        <v>11611</v>
      </c>
      <c r="K1060" s="161">
        <v>2606</v>
      </c>
      <c r="L1060" s="161">
        <v>0</v>
      </c>
      <c r="M1060" s="161">
        <v>1088</v>
      </c>
      <c r="N1060" s="161">
        <v>15305</v>
      </c>
      <c r="O1060" s="166"/>
      <c r="P1060" s="226"/>
      <c r="Q1060" s="226"/>
    </row>
    <row r="1061" spans="1:17" ht="14.5">
      <c r="A1061" s="162">
        <v>3509</v>
      </c>
      <c r="B1061" s="163">
        <v>3509095336</v>
      </c>
      <c r="C1061" s="87" t="s">
        <v>555</v>
      </c>
      <c r="D1061" s="85">
        <v>95</v>
      </c>
      <c r="E1061" s="87" t="s">
        <v>120</v>
      </c>
      <c r="F1061" s="87">
        <v>336</v>
      </c>
      <c r="G1061" s="87" t="s">
        <v>361</v>
      </c>
      <c r="H1061" s="225">
        <v>0.24</v>
      </c>
      <c r="I1061" s="129"/>
      <c r="J1061" s="161">
        <v>14165.168426448598</v>
      </c>
      <c r="K1061" s="161">
        <v>1896</v>
      </c>
      <c r="L1061" s="161">
        <v>0</v>
      </c>
      <c r="M1061" s="161">
        <v>1088</v>
      </c>
      <c r="N1061" s="161">
        <v>17149.168426448596</v>
      </c>
      <c r="O1061" s="166"/>
      <c r="P1061" s="226"/>
      <c r="Q1061" s="226"/>
    </row>
    <row r="1062" spans="1:17" ht="14.5">
      <c r="A1062" s="162">
        <v>3509</v>
      </c>
      <c r="B1062" s="163">
        <v>3509095665</v>
      </c>
      <c r="C1062" s="87" t="s">
        <v>555</v>
      </c>
      <c r="D1062" s="85">
        <v>95</v>
      </c>
      <c r="E1062" s="87" t="s">
        <v>120</v>
      </c>
      <c r="F1062" s="87">
        <v>665</v>
      </c>
      <c r="G1062" s="87" t="s">
        <v>398</v>
      </c>
      <c r="H1062" s="225">
        <v>0.22</v>
      </c>
      <c r="I1062" s="129"/>
      <c r="J1062" s="161">
        <v>14165</v>
      </c>
      <c r="K1062" s="161">
        <v>1739</v>
      </c>
      <c r="L1062" s="161">
        <v>0</v>
      </c>
      <c r="M1062" s="161">
        <v>1088</v>
      </c>
      <c r="N1062" s="161">
        <v>16992</v>
      </c>
      <c r="O1062" s="166"/>
      <c r="P1062" s="226"/>
      <c r="Q1062" s="226"/>
    </row>
    <row r="1063" spans="1:17" ht="14.5">
      <c r="A1063" s="162">
        <v>3509</v>
      </c>
      <c r="B1063" s="163">
        <v>3509095763</v>
      </c>
      <c r="C1063" s="87" t="s">
        <v>555</v>
      </c>
      <c r="D1063" s="85">
        <v>95</v>
      </c>
      <c r="E1063" s="87" t="s">
        <v>120</v>
      </c>
      <c r="F1063" s="87">
        <v>763</v>
      </c>
      <c r="G1063" s="87" t="s">
        <v>427</v>
      </c>
      <c r="H1063" s="225">
        <v>1</v>
      </c>
      <c r="I1063" s="129"/>
      <c r="J1063" s="161">
        <v>13434.820305498981</v>
      </c>
      <c r="K1063" s="161">
        <v>3178</v>
      </c>
      <c r="L1063" s="161">
        <v>0</v>
      </c>
      <c r="M1063" s="161">
        <v>1088</v>
      </c>
      <c r="N1063" s="161">
        <v>17700.820305498979</v>
      </c>
      <c r="O1063" s="166"/>
      <c r="P1063" s="226"/>
      <c r="Q1063" s="226"/>
    </row>
    <row r="1064" spans="1:17" ht="14.5">
      <c r="A1064" s="162">
        <v>3510</v>
      </c>
      <c r="B1064" s="163">
        <v>3510281005</v>
      </c>
      <c r="C1064" s="87" t="s">
        <v>556</v>
      </c>
      <c r="D1064" s="85">
        <v>281</v>
      </c>
      <c r="E1064" s="87" t="s">
        <v>306</v>
      </c>
      <c r="F1064" s="87">
        <v>5</v>
      </c>
      <c r="G1064" s="87" t="s">
        <v>30</v>
      </c>
      <c r="H1064" s="225">
        <v>2</v>
      </c>
      <c r="I1064" s="129"/>
      <c r="J1064" s="161">
        <v>13589.548222222224</v>
      </c>
      <c r="K1064" s="161">
        <v>5804</v>
      </c>
      <c r="L1064" s="161">
        <v>0</v>
      </c>
      <c r="M1064" s="161">
        <v>1088</v>
      </c>
      <c r="N1064" s="161">
        <v>20481.548222222224</v>
      </c>
      <c r="O1064" s="166"/>
      <c r="P1064" s="226"/>
      <c r="Q1064" s="226"/>
    </row>
    <row r="1065" spans="1:17" ht="14.5">
      <c r="A1065" s="162">
        <v>3510</v>
      </c>
      <c r="B1065" s="163">
        <v>3510281061</v>
      </c>
      <c r="C1065" s="87" t="s">
        <v>556</v>
      </c>
      <c r="D1065" s="85">
        <v>281</v>
      </c>
      <c r="E1065" s="87" t="s">
        <v>306</v>
      </c>
      <c r="F1065" s="87">
        <v>61</v>
      </c>
      <c r="G1065" s="87" t="s">
        <v>86</v>
      </c>
      <c r="H1065" s="225">
        <v>5</v>
      </c>
      <c r="I1065" s="129"/>
      <c r="J1065" s="161">
        <v>16094</v>
      </c>
      <c r="K1065" s="161">
        <v>682</v>
      </c>
      <c r="L1065" s="161">
        <v>0</v>
      </c>
      <c r="M1065" s="161">
        <v>1088</v>
      </c>
      <c r="N1065" s="161">
        <v>17864</v>
      </c>
      <c r="O1065" s="166"/>
      <c r="P1065" s="226"/>
      <c r="Q1065" s="226"/>
    </row>
    <row r="1066" spans="1:17" ht="14.5">
      <c r="A1066" s="162">
        <v>3510</v>
      </c>
      <c r="B1066" s="163">
        <v>3510281087</v>
      </c>
      <c r="C1066" s="87" t="s">
        <v>556</v>
      </c>
      <c r="D1066" s="85">
        <v>281</v>
      </c>
      <c r="E1066" s="87" t="s">
        <v>306</v>
      </c>
      <c r="F1066" s="87">
        <v>87</v>
      </c>
      <c r="G1066" s="87" t="s">
        <v>112</v>
      </c>
      <c r="H1066" s="225">
        <v>0.4</v>
      </c>
      <c r="I1066" s="129"/>
      <c r="J1066" s="161">
        <v>13597</v>
      </c>
      <c r="K1066" s="161">
        <v>5224</v>
      </c>
      <c r="L1066" s="161">
        <v>0</v>
      </c>
      <c r="M1066" s="161">
        <v>1088</v>
      </c>
      <c r="N1066" s="161">
        <v>19909</v>
      </c>
      <c r="O1066" s="166"/>
      <c r="P1066" s="226"/>
      <c r="Q1066" s="226"/>
    </row>
    <row r="1067" spans="1:17" ht="14.5">
      <c r="A1067" s="162">
        <v>3510</v>
      </c>
      <c r="B1067" s="163">
        <v>3510281114</v>
      </c>
      <c r="C1067" s="87" t="s">
        <v>556</v>
      </c>
      <c r="D1067" s="85">
        <v>281</v>
      </c>
      <c r="E1067" s="87" t="s">
        <v>306</v>
      </c>
      <c r="F1067" s="87">
        <v>114</v>
      </c>
      <c r="G1067" s="87" t="s">
        <v>139</v>
      </c>
      <c r="H1067" s="225">
        <v>1</v>
      </c>
      <c r="I1067" s="129"/>
      <c r="J1067" s="161">
        <v>14245.961293290045</v>
      </c>
      <c r="K1067" s="161">
        <v>2324</v>
      </c>
      <c r="L1067" s="161">
        <v>0</v>
      </c>
      <c r="M1067" s="161">
        <v>1088</v>
      </c>
      <c r="N1067" s="161">
        <v>17657.961293290045</v>
      </c>
      <c r="O1067" s="166"/>
      <c r="P1067" s="226"/>
      <c r="Q1067" s="226"/>
    </row>
    <row r="1068" spans="1:17" ht="14.5">
      <c r="A1068" s="162">
        <v>3510</v>
      </c>
      <c r="B1068" s="163">
        <v>3510281137</v>
      </c>
      <c r="C1068" s="87" t="s">
        <v>556</v>
      </c>
      <c r="D1068" s="85">
        <v>281</v>
      </c>
      <c r="E1068" s="87" t="s">
        <v>306</v>
      </c>
      <c r="F1068" s="87">
        <v>137</v>
      </c>
      <c r="G1068" s="87" t="s">
        <v>162</v>
      </c>
      <c r="H1068" s="225">
        <v>6</v>
      </c>
      <c r="I1068" s="129"/>
      <c r="J1068" s="161">
        <v>16471</v>
      </c>
      <c r="K1068" s="161">
        <v>0</v>
      </c>
      <c r="L1068" s="161">
        <v>0</v>
      </c>
      <c r="M1068" s="161">
        <v>1088</v>
      </c>
      <c r="N1068" s="161">
        <v>17559</v>
      </c>
      <c r="O1068" s="166"/>
      <c r="P1068" s="226"/>
      <c r="Q1068" s="226"/>
    </row>
    <row r="1069" spans="1:17" ht="14.5">
      <c r="A1069" s="162">
        <v>3510</v>
      </c>
      <c r="B1069" s="163">
        <v>3510281278</v>
      </c>
      <c r="C1069" s="87" t="s">
        <v>556</v>
      </c>
      <c r="D1069" s="85">
        <v>281</v>
      </c>
      <c r="E1069" s="87" t="s">
        <v>306</v>
      </c>
      <c r="F1069" s="87">
        <v>278</v>
      </c>
      <c r="G1069" s="87" t="s">
        <v>303</v>
      </c>
      <c r="H1069" s="225">
        <v>1</v>
      </c>
      <c r="I1069" s="129"/>
      <c r="J1069" s="161">
        <v>13064.088508583689</v>
      </c>
      <c r="K1069" s="161">
        <v>2426</v>
      </c>
      <c r="L1069" s="161">
        <v>0</v>
      </c>
      <c r="M1069" s="161">
        <v>1088</v>
      </c>
      <c r="N1069" s="161">
        <v>16578.088508583689</v>
      </c>
      <c r="O1069" s="166"/>
      <c r="P1069" s="226"/>
      <c r="Q1069" s="226"/>
    </row>
    <row r="1070" spans="1:17" ht="14.5">
      <c r="A1070" s="162">
        <v>3510</v>
      </c>
      <c r="B1070" s="163">
        <v>3510281281</v>
      </c>
      <c r="C1070" s="87" t="s">
        <v>556</v>
      </c>
      <c r="D1070" s="85">
        <v>281</v>
      </c>
      <c r="E1070" s="87" t="s">
        <v>306</v>
      </c>
      <c r="F1070" s="87">
        <v>281</v>
      </c>
      <c r="G1070" s="87" t="s">
        <v>306</v>
      </c>
      <c r="H1070" s="225">
        <v>457.98000000000008</v>
      </c>
      <c r="I1070" s="129"/>
      <c r="J1070" s="161">
        <v>15554</v>
      </c>
      <c r="K1070" s="161">
        <v>8</v>
      </c>
      <c r="L1070" s="161">
        <v>0</v>
      </c>
      <c r="M1070" s="161">
        <v>1088</v>
      </c>
      <c r="N1070" s="161">
        <v>16650</v>
      </c>
      <c r="O1070" s="166"/>
      <c r="P1070" s="226"/>
      <c r="Q1070" s="226"/>
    </row>
    <row r="1071" spans="1:17" ht="14.5">
      <c r="A1071" s="162">
        <v>3510</v>
      </c>
      <c r="B1071" s="163">
        <v>3510281325</v>
      </c>
      <c r="C1071" s="87" t="s">
        <v>556</v>
      </c>
      <c r="D1071" s="85">
        <v>281</v>
      </c>
      <c r="E1071" s="87" t="s">
        <v>306</v>
      </c>
      <c r="F1071" s="87">
        <v>325</v>
      </c>
      <c r="G1071" s="87" t="s">
        <v>350</v>
      </c>
      <c r="H1071" s="225">
        <v>0.24</v>
      </c>
      <c r="I1071" s="129"/>
      <c r="J1071" s="161">
        <v>15558</v>
      </c>
      <c r="K1071" s="161">
        <v>1548</v>
      </c>
      <c r="L1071" s="161">
        <v>0</v>
      </c>
      <c r="M1071" s="161">
        <v>1088</v>
      </c>
      <c r="N1071" s="161">
        <v>18194</v>
      </c>
      <c r="O1071" s="166"/>
      <c r="P1071" s="226"/>
      <c r="Q1071" s="226"/>
    </row>
    <row r="1072" spans="1:17" ht="14.5">
      <c r="A1072" s="162">
        <v>3510</v>
      </c>
      <c r="B1072" s="163">
        <v>3510281332</v>
      </c>
      <c r="C1072" s="87" t="s">
        <v>556</v>
      </c>
      <c r="D1072" s="85">
        <v>281</v>
      </c>
      <c r="E1072" s="87" t="s">
        <v>306</v>
      </c>
      <c r="F1072" s="87">
        <v>332</v>
      </c>
      <c r="G1072" s="87" t="s">
        <v>357</v>
      </c>
      <c r="H1072" s="225">
        <v>6.88</v>
      </c>
      <c r="I1072" s="129"/>
      <c r="J1072" s="161">
        <v>15706</v>
      </c>
      <c r="K1072" s="161">
        <v>1189</v>
      </c>
      <c r="L1072" s="161">
        <v>0</v>
      </c>
      <c r="M1072" s="161">
        <v>1088</v>
      </c>
      <c r="N1072" s="161">
        <v>17983</v>
      </c>
      <c r="O1072" s="166"/>
      <c r="P1072" s="226"/>
      <c r="Q1072" s="226"/>
    </row>
    <row r="1073" spans="1:17" ht="14.5">
      <c r="A1073" s="162">
        <v>3510</v>
      </c>
      <c r="B1073" s="163">
        <v>3510281672</v>
      </c>
      <c r="C1073" s="87" t="s">
        <v>556</v>
      </c>
      <c r="D1073" s="85">
        <v>281</v>
      </c>
      <c r="E1073" s="87" t="s">
        <v>306</v>
      </c>
      <c r="F1073" s="87">
        <v>672</v>
      </c>
      <c r="G1073" s="87" t="s">
        <v>400</v>
      </c>
      <c r="H1073" s="225">
        <v>0.76</v>
      </c>
      <c r="I1073" s="129"/>
      <c r="J1073" s="161">
        <v>13560.675742705571</v>
      </c>
      <c r="K1073" s="161">
        <v>4617</v>
      </c>
      <c r="L1073" s="161">
        <v>0</v>
      </c>
      <c r="M1073" s="161">
        <v>1088</v>
      </c>
      <c r="N1073" s="161">
        <v>19265.675742705571</v>
      </c>
      <c r="O1073" s="166"/>
      <c r="P1073" s="226"/>
      <c r="Q1073" s="226"/>
    </row>
    <row r="1074" spans="1:17" ht="14.5">
      <c r="A1074" s="162">
        <v>3510</v>
      </c>
      <c r="B1074" s="163">
        <v>3510281680</v>
      </c>
      <c r="C1074" s="87" t="s">
        <v>556</v>
      </c>
      <c r="D1074" s="85">
        <v>281</v>
      </c>
      <c r="E1074" s="87" t="s">
        <v>306</v>
      </c>
      <c r="F1074" s="87">
        <v>680</v>
      </c>
      <c r="G1074" s="87" t="s">
        <v>404</v>
      </c>
      <c r="H1074" s="225">
        <v>2</v>
      </c>
      <c r="I1074" s="129"/>
      <c r="J1074" s="161">
        <v>14345</v>
      </c>
      <c r="K1074" s="161">
        <v>4486</v>
      </c>
      <c r="L1074" s="161">
        <v>0</v>
      </c>
      <c r="M1074" s="161">
        <v>1088</v>
      </c>
      <c r="N1074" s="161">
        <v>19919</v>
      </c>
      <c r="O1074" s="166"/>
      <c r="P1074" s="226"/>
      <c r="Q1074" s="226"/>
    </row>
    <row r="1075" spans="1:17" ht="14.5">
      <c r="A1075" s="162">
        <v>3513</v>
      </c>
      <c r="B1075" s="163">
        <v>3513044001</v>
      </c>
      <c r="C1075" s="87" t="s">
        <v>557</v>
      </c>
      <c r="D1075" s="85">
        <v>44</v>
      </c>
      <c r="E1075" s="87" t="s">
        <v>69</v>
      </c>
      <c r="F1075" s="87">
        <v>1</v>
      </c>
      <c r="G1075" s="87" t="s">
        <v>26</v>
      </c>
      <c r="H1075" s="225">
        <v>1</v>
      </c>
      <c r="I1075" s="129"/>
      <c r="J1075" s="161">
        <v>13209.638479441464</v>
      </c>
      <c r="K1075" s="161">
        <v>1325</v>
      </c>
      <c r="L1075" s="161">
        <v>0</v>
      </c>
      <c r="M1075" s="161">
        <v>1088</v>
      </c>
      <c r="N1075" s="161">
        <v>15622.638479441464</v>
      </c>
      <c r="O1075" s="166"/>
      <c r="P1075" s="226"/>
      <c r="Q1075" s="226"/>
    </row>
    <row r="1076" spans="1:17" ht="14.5">
      <c r="A1076" s="162">
        <v>3513</v>
      </c>
      <c r="B1076" s="163">
        <v>3513044016</v>
      </c>
      <c r="C1076" s="87" t="s">
        <v>557</v>
      </c>
      <c r="D1076" s="85">
        <v>44</v>
      </c>
      <c r="E1076" s="87" t="s">
        <v>69</v>
      </c>
      <c r="F1076" s="87">
        <v>16</v>
      </c>
      <c r="G1076" s="87" t="s">
        <v>41</v>
      </c>
      <c r="H1076" s="225">
        <v>2</v>
      </c>
      <c r="I1076" s="129"/>
      <c r="J1076" s="161">
        <v>15073</v>
      </c>
      <c r="K1076" s="161">
        <v>323</v>
      </c>
      <c r="L1076" s="161">
        <v>0</v>
      </c>
      <c r="M1076" s="161">
        <v>1088</v>
      </c>
      <c r="N1076" s="161">
        <v>16484</v>
      </c>
      <c r="O1076" s="166"/>
      <c r="P1076" s="226"/>
      <c r="Q1076" s="226"/>
    </row>
    <row r="1077" spans="1:17" ht="14.5">
      <c r="A1077" s="162">
        <v>3513</v>
      </c>
      <c r="B1077" s="163">
        <v>3513044018</v>
      </c>
      <c r="C1077" s="87" t="s">
        <v>557</v>
      </c>
      <c r="D1077" s="85">
        <v>44</v>
      </c>
      <c r="E1077" s="87" t="s">
        <v>69</v>
      </c>
      <c r="F1077" s="87">
        <v>18</v>
      </c>
      <c r="G1077" s="87" t="s">
        <v>43</v>
      </c>
      <c r="H1077" s="225">
        <v>2</v>
      </c>
      <c r="I1077" s="129"/>
      <c r="J1077" s="161">
        <v>18031</v>
      </c>
      <c r="K1077" s="161">
        <v>8729</v>
      </c>
      <c r="L1077" s="161">
        <v>0</v>
      </c>
      <c r="M1077" s="161">
        <v>1088</v>
      </c>
      <c r="N1077" s="161">
        <v>27848</v>
      </c>
      <c r="O1077" s="166"/>
      <c r="P1077" s="226"/>
      <c r="Q1077" s="226"/>
    </row>
    <row r="1078" spans="1:17" ht="14.5">
      <c r="A1078" s="162">
        <v>3513</v>
      </c>
      <c r="B1078" s="163">
        <v>3513044035</v>
      </c>
      <c r="C1078" s="87" t="s">
        <v>557</v>
      </c>
      <c r="D1078" s="85">
        <v>44</v>
      </c>
      <c r="E1078" s="87" t="s">
        <v>69</v>
      </c>
      <c r="F1078" s="87">
        <v>35</v>
      </c>
      <c r="G1078" s="87" t="s">
        <v>60</v>
      </c>
      <c r="H1078" s="225">
        <v>4.58</v>
      </c>
      <c r="I1078" s="129"/>
      <c r="J1078" s="161">
        <v>17174</v>
      </c>
      <c r="K1078" s="161">
        <v>7128</v>
      </c>
      <c r="L1078" s="161">
        <v>0</v>
      </c>
      <c r="M1078" s="161">
        <v>1088</v>
      </c>
      <c r="N1078" s="161">
        <v>25390</v>
      </c>
      <c r="O1078" s="166"/>
      <c r="P1078" s="226"/>
      <c r="Q1078" s="226"/>
    </row>
    <row r="1079" spans="1:17" ht="14.5">
      <c r="A1079" s="162">
        <v>3513</v>
      </c>
      <c r="B1079" s="163">
        <v>3513044044</v>
      </c>
      <c r="C1079" s="87" t="s">
        <v>557</v>
      </c>
      <c r="D1079" s="85">
        <v>44</v>
      </c>
      <c r="E1079" s="87" t="s">
        <v>69</v>
      </c>
      <c r="F1079" s="87">
        <v>44</v>
      </c>
      <c r="G1079" s="87" t="s">
        <v>69</v>
      </c>
      <c r="H1079" s="225">
        <v>610.45999999999992</v>
      </c>
      <c r="I1079" s="129"/>
      <c r="J1079" s="161">
        <v>15327</v>
      </c>
      <c r="K1079" s="161">
        <v>535</v>
      </c>
      <c r="L1079" s="161">
        <v>0</v>
      </c>
      <c r="M1079" s="161">
        <v>1088</v>
      </c>
      <c r="N1079" s="161">
        <v>16950</v>
      </c>
      <c r="O1079" s="166"/>
      <c r="P1079" s="226"/>
      <c r="Q1079" s="226"/>
    </row>
    <row r="1080" spans="1:17" ht="14.5">
      <c r="A1080" s="162">
        <v>3513</v>
      </c>
      <c r="B1080" s="163">
        <v>3513044050</v>
      </c>
      <c r="C1080" s="87" t="s">
        <v>557</v>
      </c>
      <c r="D1080" s="85">
        <v>44</v>
      </c>
      <c r="E1080" s="87" t="s">
        <v>69</v>
      </c>
      <c r="F1080" s="87">
        <v>50</v>
      </c>
      <c r="G1080" s="87" t="s">
        <v>75</v>
      </c>
      <c r="H1080" s="225">
        <v>3</v>
      </c>
      <c r="I1080" s="129"/>
      <c r="J1080" s="161">
        <v>12834</v>
      </c>
      <c r="K1080" s="161">
        <v>5853</v>
      </c>
      <c r="L1080" s="161">
        <v>0</v>
      </c>
      <c r="M1080" s="161">
        <v>1088</v>
      </c>
      <c r="N1080" s="161">
        <v>19775</v>
      </c>
      <c r="O1080" s="166"/>
      <c r="P1080" s="226"/>
      <c r="Q1080" s="226"/>
    </row>
    <row r="1081" spans="1:17" ht="14.5">
      <c r="A1081" s="162">
        <v>3513</v>
      </c>
      <c r="B1081" s="163">
        <v>3513044083</v>
      </c>
      <c r="C1081" s="87" t="s">
        <v>557</v>
      </c>
      <c r="D1081" s="85">
        <v>44</v>
      </c>
      <c r="E1081" s="87" t="s">
        <v>69</v>
      </c>
      <c r="F1081" s="87">
        <v>83</v>
      </c>
      <c r="G1081" s="87" t="s">
        <v>108</v>
      </c>
      <c r="H1081" s="225">
        <v>4</v>
      </c>
      <c r="I1081" s="129"/>
      <c r="J1081" s="161">
        <v>18083</v>
      </c>
      <c r="K1081" s="161">
        <v>2924</v>
      </c>
      <c r="L1081" s="161">
        <v>0</v>
      </c>
      <c r="M1081" s="161">
        <v>1088</v>
      </c>
      <c r="N1081" s="161">
        <v>22095</v>
      </c>
      <c r="O1081" s="166"/>
      <c r="P1081" s="226"/>
      <c r="Q1081" s="226"/>
    </row>
    <row r="1082" spans="1:17" ht="14.5">
      <c r="A1082" s="162">
        <v>3513</v>
      </c>
      <c r="B1082" s="163">
        <v>3513044095</v>
      </c>
      <c r="C1082" s="87" t="s">
        <v>557</v>
      </c>
      <c r="D1082" s="85">
        <v>44</v>
      </c>
      <c r="E1082" s="87" t="s">
        <v>69</v>
      </c>
      <c r="F1082" s="87">
        <v>95</v>
      </c>
      <c r="G1082" s="87" t="s">
        <v>120</v>
      </c>
      <c r="H1082" s="225">
        <v>1</v>
      </c>
      <c r="I1082" s="129"/>
      <c r="J1082" s="161">
        <v>19346</v>
      </c>
      <c r="K1082" s="161">
        <v>52</v>
      </c>
      <c r="L1082" s="161">
        <v>0</v>
      </c>
      <c r="M1082" s="161">
        <v>1088</v>
      </c>
      <c r="N1082" s="161">
        <v>20486</v>
      </c>
      <c r="O1082" s="166"/>
      <c r="P1082" s="226"/>
      <c r="Q1082" s="226"/>
    </row>
    <row r="1083" spans="1:17" ht="14.5">
      <c r="A1083" s="162">
        <v>3513</v>
      </c>
      <c r="B1083" s="163">
        <v>3513044133</v>
      </c>
      <c r="C1083" s="87" t="s">
        <v>557</v>
      </c>
      <c r="D1083" s="85">
        <v>44</v>
      </c>
      <c r="E1083" s="87" t="s">
        <v>69</v>
      </c>
      <c r="F1083" s="87">
        <v>133</v>
      </c>
      <c r="G1083" s="87" t="s">
        <v>158</v>
      </c>
      <c r="H1083" s="225">
        <v>1</v>
      </c>
      <c r="I1083" s="129"/>
      <c r="J1083" s="161">
        <v>16728</v>
      </c>
      <c r="K1083" s="161">
        <v>2233</v>
      </c>
      <c r="L1083" s="161">
        <v>0</v>
      </c>
      <c r="M1083" s="161">
        <v>1088</v>
      </c>
      <c r="N1083" s="161">
        <v>20049</v>
      </c>
      <c r="O1083" s="166"/>
      <c r="P1083" s="226"/>
      <c r="Q1083" s="226"/>
    </row>
    <row r="1084" spans="1:17" ht="14.5">
      <c r="A1084" s="162">
        <v>3513</v>
      </c>
      <c r="B1084" s="163">
        <v>3513044167</v>
      </c>
      <c r="C1084" s="87" t="s">
        <v>557</v>
      </c>
      <c r="D1084" s="85">
        <v>44</v>
      </c>
      <c r="E1084" s="87" t="s">
        <v>69</v>
      </c>
      <c r="F1084" s="87">
        <v>167</v>
      </c>
      <c r="G1084" s="87" t="s">
        <v>192</v>
      </c>
      <c r="H1084" s="225">
        <v>1</v>
      </c>
      <c r="I1084" s="129"/>
      <c r="J1084" s="161">
        <v>12401.524134179654</v>
      </c>
      <c r="K1084" s="161">
        <v>5954</v>
      </c>
      <c r="L1084" s="161">
        <v>0</v>
      </c>
      <c r="M1084" s="161">
        <v>1088</v>
      </c>
      <c r="N1084" s="161">
        <v>19443.524134179654</v>
      </c>
      <c r="O1084" s="166"/>
      <c r="P1084" s="226"/>
      <c r="Q1084" s="226"/>
    </row>
    <row r="1085" spans="1:17" ht="14.5">
      <c r="A1085" s="162">
        <v>3513</v>
      </c>
      <c r="B1085" s="163">
        <v>3513044182</v>
      </c>
      <c r="C1085" s="87" t="s">
        <v>557</v>
      </c>
      <c r="D1085" s="85">
        <v>44</v>
      </c>
      <c r="E1085" s="87" t="s">
        <v>69</v>
      </c>
      <c r="F1085" s="87">
        <v>182</v>
      </c>
      <c r="G1085" s="87" t="s">
        <v>207</v>
      </c>
      <c r="H1085" s="225">
        <v>2</v>
      </c>
      <c r="I1085" s="129"/>
      <c r="J1085" s="161">
        <v>16930</v>
      </c>
      <c r="K1085" s="161">
        <v>3303</v>
      </c>
      <c r="L1085" s="161">
        <v>0</v>
      </c>
      <c r="M1085" s="161">
        <v>1088</v>
      </c>
      <c r="N1085" s="161">
        <v>21321</v>
      </c>
      <c r="O1085" s="166"/>
      <c r="P1085" s="226"/>
      <c r="Q1085" s="226"/>
    </row>
    <row r="1086" spans="1:17" ht="14.5">
      <c r="A1086" s="162">
        <v>3513</v>
      </c>
      <c r="B1086" s="163">
        <v>3513044201</v>
      </c>
      <c r="C1086" s="87" t="s">
        <v>557</v>
      </c>
      <c r="D1086" s="85">
        <v>44</v>
      </c>
      <c r="E1086" s="87" t="s">
        <v>69</v>
      </c>
      <c r="F1086" s="87">
        <v>201</v>
      </c>
      <c r="G1086" s="87" t="s">
        <v>226</v>
      </c>
      <c r="H1086" s="225">
        <v>1</v>
      </c>
      <c r="I1086" s="129"/>
      <c r="J1086" s="161">
        <v>16657.577270715865</v>
      </c>
      <c r="K1086" s="161">
        <v>81</v>
      </c>
      <c r="L1086" s="161">
        <v>0</v>
      </c>
      <c r="M1086" s="161">
        <v>1088</v>
      </c>
      <c r="N1086" s="161">
        <v>17826.577270715865</v>
      </c>
      <c r="O1086" s="166"/>
      <c r="P1086" s="226"/>
      <c r="Q1086" s="226"/>
    </row>
    <row r="1087" spans="1:17" ht="14.5">
      <c r="A1087" s="162">
        <v>3513</v>
      </c>
      <c r="B1087" s="163">
        <v>3513044218</v>
      </c>
      <c r="C1087" s="87" t="s">
        <v>557</v>
      </c>
      <c r="D1087" s="85">
        <v>44</v>
      </c>
      <c r="E1087" s="87" t="s">
        <v>69</v>
      </c>
      <c r="F1087" s="87">
        <v>218</v>
      </c>
      <c r="G1087" s="87" t="s">
        <v>243</v>
      </c>
      <c r="H1087" s="225">
        <v>2</v>
      </c>
      <c r="I1087" s="129"/>
      <c r="J1087" s="161">
        <v>15093</v>
      </c>
      <c r="K1087" s="161">
        <v>6557</v>
      </c>
      <c r="L1087" s="161">
        <v>0</v>
      </c>
      <c r="M1087" s="161">
        <v>1088</v>
      </c>
      <c r="N1087" s="161">
        <v>22738</v>
      </c>
      <c r="O1087" s="166"/>
      <c r="P1087" s="226"/>
      <c r="Q1087" s="226"/>
    </row>
    <row r="1088" spans="1:17" ht="14.5">
      <c r="A1088" s="162">
        <v>3513</v>
      </c>
      <c r="B1088" s="163">
        <v>3513044243</v>
      </c>
      <c r="C1088" s="87" t="s">
        <v>557</v>
      </c>
      <c r="D1088" s="85">
        <v>44</v>
      </c>
      <c r="E1088" s="87" t="s">
        <v>69</v>
      </c>
      <c r="F1088" s="87">
        <v>243</v>
      </c>
      <c r="G1088" s="87" t="s">
        <v>268</v>
      </c>
      <c r="H1088" s="225">
        <v>1</v>
      </c>
      <c r="I1088" s="129"/>
      <c r="J1088" s="161">
        <v>15518.332806854127</v>
      </c>
      <c r="K1088" s="161">
        <v>2211</v>
      </c>
      <c r="L1088" s="161">
        <v>0</v>
      </c>
      <c r="M1088" s="161">
        <v>1088</v>
      </c>
      <c r="N1088" s="161">
        <v>18817.332806854127</v>
      </c>
      <c r="O1088" s="166"/>
      <c r="P1088" s="226"/>
      <c r="Q1088" s="226"/>
    </row>
    <row r="1089" spans="1:17" ht="14.5">
      <c r="A1089" s="162">
        <v>3513</v>
      </c>
      <c r="B1089" s="163">
        <v>3513044244</v>
      </c>
      <c r="C1089" s="87" t="s">
        <v>557</v>
      </c>
      <c r="D1089" s="85">
        <v>44</v>
      </c>
      <c r="E1089" s="87" t="s">
        <v>69</v>
      </c>
      <c r="F1089" s="87">
        <v>244</v>
      </c>
      <c r="G1089" s="87" t="s">
        <v>269</v>
      </c>
      <c r="H1089" s="225">
        <v>48.37</v>
      </c>
      <c r="I1089" s="129"/>
      <c r="J1089" s="161">
        <v>14361</v>
      </c>
      <c r="K1089" s="161">
        <v>4088</v>
      </c>
      <c r="L1089" s="161">
        <v>0</v>
      </c>
      <c r="M1089" s="161">
        <v>1088</v>
      </c>
      <c r="N1089" s="161">
        <v>19537</v>
      </c>
      <c r="O1089" s="166"/>
      <c r="P1089" s="226"/>
      <c r="Q1089" s="226"/>
    </row>
    <row r="1090" spans="1:17" ht="14.5">
      <c r="A1090" s="162">
        <v>3513</v>
      </c>
      <c r="B1090" s="163">
        <v>3513044285</v>
      </c>
      <c r="C1090" s="87" t="s">
        <v>557</v>
      </c>
      <c r="D1090" s="85">
        <v>44</v>
      </c>
      <c r="E1090" s="87" t="s">
        <v>69</v>
      </c>
      <c r="F1090" s="87">
        <v>285</v>
      </c>
      <c r="G1090" s="87" t="s">
        <v>310</v>
      </c>
      <c r="H1090" s="225">
        <v>1</v>
      </c>
      <c r="I1090" s="129"/>
      <c r="J1090" s="161">
        <v>11611</v>
      </c>
      <c r="K1090" s="161">
        <v>2798</v>
      </c>
      <c r="L1090" s="161">
        <v>0</v>
      </c>
      <c r="M1090" s="161">
        <v>1088</v>
      </c>
      <c r="N1090" s="161">
        <v>15497</v>
      </c>
      <c r="O1090" s="166"/>
      <c r="P1090" s="226"/>
      <c r="Q1090" s="226"/>
    </row>
    <row r="1091" spans="1:17" ht="14.5">
      <c r="A1091" s="162">
        <v>3513</v>
      </c>
      <c r="B1091" s="163">
        <v>3513044293</v>
      </c>
      <c r="C1091" s="87" t="s">
        <v>557</v>
      </c>
      <c r="D1091" s="85">
        <v>44</v>
      </c>
      <c r="E1091" s="87" t="s">
        <v>69</v>
      </c>
      <c r="F1091" s="87">
        <v>293</v>
      </c>
      <c r="G1091" s="87" t="s">
        <v>318</v>
      </c>
      <c r="H1091" s="225">
        <v>48.040000000000006</v>
      </c>
      <c r="I1091" s="129"/>
      <c r="J1091" s="161">
        <v>16222</v>
      </c>
      <c r="K1091" s="161">
        <v>438</v>
      </c>
      <c r="L1091" s="161">
        <v>0</v>
      </c>
      <c r="M1091" s="161">
        <v>1088</v>
      </c>
      <c r="N1091" s="161">
        <v>17748</v>
      </c>
      <c r="O1091" s="166"/>
      <c r="P1091" s="226"/>
      <c r="Q1091" s="226"/>
    </row>
    <row r="1092" spans="1:17" ht="14.5">
      <c r="A1092" s="162">
        <v>3513</v>
      </c>
      <c r="B1092" s="163">
        <v>3513044625</v>
      </c>
      <c r="C1092" s="87" t="s">
        <v>557</v>
      </c>
      <c r="D1092" s="85">
        <v>44</v>
      </c>
      <c r="E1092" s="87" t="s">
        <v>69</v>
      </c>
      <c r="F1092" s="87">
        <v>625</v>
      </c>
      <c r="G1092" s="87" t="s">
        <v>388</v>
      </c>
      <c r="H1092" s="225">
        <v>1</v>
      </c>
      <c r="I1092" s="129"/>
      <c r="J1092" s="161">
        <v>10683</v>
      </c>
      <c r="K1092" s="161">
        <v>1351</v>
      </c>
      <c r="L1092" s="161">
        <v>0</v>
      </c>
      <c r="M1092" s="161">
        <v>1088</v>
      </c>
      <c r="N1092" s="161">
        <v>13122</v>
      </c>
      <c r="O1092" s="166"/>
      <c r="P1092" s="226"/>
      <c r="Q1092" s="226"/>
    </row>
    <row r="1093" spans="1:17" ht="14.5">
      <c r="A1093" s="162">
        <v>3513</v>
      </c>
      <c r="B1093" s="163">
        <v>3513044760</v>
      </c>
      <c r="C1093" s="87" t="s">
        <v>557</v>
      </c>
      <c r="D1093" s="85">
        <v>44</v>
      </c>
      <c r="E1093" s="87" t="s">
        <v>69</v>
      </c>
      <c r="F1093" s="87">
        <v>760</v>
      </c>
      <c r="G1093" s="87" t="s">
        <v>426</v>
      </c>
      <c r="H1093" s="225">
        <v>1</v>
      </c>
      <c r="I1093" s="129"/>
      <c r="J1093" s="161">
        <v>14552</v>
      </c>
      <c r="K1093" s="161">
        <v>3100</v>
      </c>
      <c r="L1093" s="161">
        <v>0</v>
      </c>
      <c r="M1093" s="161">
        <v>1088</v>
      </c>
      <c r="N1093" s="161">
        <v>18740</v>
      </c>
      <c r="O1093" s="166"/>
      <c r="P1093" s="226"/>
      <c r="Q1093" s="226"/>
    </row>
    <row r="1094" spans="1:17" ht="14.5">
      <c r="A1094" s="162">
        <v>3513</v>
      </c>
      <c r="B1094" s="163">
        <v>3513044780</v>
      </c>
      <c r="C1094" s="87" t="s">
        <v>557</v>
      </c>
      <c r="D1094" s="85">
        <v>44</v>
      </c>
      <c r="E1094" s="87" t="s">
        <v>69</v>
      </c>
      <c r="F1094" s="87">
        <v>780</v>
      </c>
      <c r="G1094" s="87" t="s">
        <v>436</v>
      </c>
      <c r="H1094" s="225">
        <v>6</v>
      </c>
      <c r="I1094" s="129"/>
      <c r="J1094" s="161">
        <v>14608</v>
      </c>
      <c r="K1094" s="161">
        <v>3616</v>
      </c>
      <c r="L1094" s="161">
        <v>0</v>
      </c>
      <c r="M1094" s="161">
        <v>1088</v>
      </c>
      <c r="N1094" s="161">
        <v>19312</v>
      </c>
      <c r="O1094" s="166"/>
      <c r="P1094" s="226"/>
      <c r="Q1094" s="226"/>
    </row>
    <row r="1095" spans="1:17" ht="14.5">
      <c r="A1095" s="162">
        <v>3514</v>
      </c>
      <c r="B1095" s="163">
        <v>3514281005</v>
      </c>
      <c r="C1095" s="87" t="s">
        <v>558</v>
      </c>
      <c r="D1095" s="85">
        <v>281</v>
      </c>
      <c r="E1095" s="87" t="s">
        <v>306</v>
      </c>
      <c r="F1095" s="87">
        <v>5</v>
      </c>
      <c r="G1095" s="87" t="s">
        <v>30</v>
      </c>
      <c r="H1095" s="225">
        <v>1</v>
      </c>
      <c r="I1095" s="129"/>
      <c r="J1095" s="161">
        <v>9754</v>
      </c>
      <c r="K1095" s="161">
        <v>4166</v>
      </c>
      <c r="L1095" s="161">
        <v>0</v>
      </c>
      <c r="M1095" s="161">
        <v>1088</v>
      </c>
      <c r="N1095" s="161">
        <v>15008</v>
      </c>
      <c r="O1095" s="166"/>
      <c r="P1095" s="226"/>
      <c r="Q1095" s="226"/>
    </row>
    <row r="1096" spans="1:17" ht="14.5">
      <c r="A1096" s="162">
        <v>3514</v>
      </c>
      <c r="B1096" s="163">
        <v>3514281061</v>
      </c>
      <c r="C1096" s="87" t="s">
        <v>558</v>
      </c>
      <c r="D1096" s="85">
        <v>281</v>
      </c>
      <c r="E1096" s="87" t="s">
        <v>306</v>
      </c>
      <c r="F1096" s="87">
        <v>61</v>
      </c>
      <c r="G1096" s="87" t="s">
        <v>86</v>
      </c>
      <c r="H1096" s="225">
        <v>6.8</v>
      </c>
      <c r="I1096" s="129"/>
      <c r="J1096" s="161">
        <v>15914</v>
      </c>
      <c r="K1096" s="161">
        <v>674</v>
      </c>
      <c r="L1096" s="161">
        <v>0</v>
      </c>
      <c r="M1096" s="161">
        <v>1088</v>
      </c>
      <c r="N1096" s="161">
        <v>17676</v>
      </c>
      <c r="O1096" s="166"/>
      <c r="P1096" s="226"/>
      <c r="Q1096" s="226"/>
    </row>
    <row r="1097" spans="1:17" ht="14.5">
      <c r="A1097" s="162">
        <v>3514</v>
      </c>
      <c r="B1097" s="163">
        <v>3514281137</v>
      </c>
      <c r="C1097" s="87" t="s">
        <v>558</v>
      </c>
      <c r="D1097" s="85">
        <v>281</v>
      </c>
      <c r="E1097" s="87" t="s">
        <v>306</v>
      </c>
      <c r="F1097" s="87">
        <v>137</v>
      </c>
      <c r="G1097" s="87" t="s">
        <v>162</v>
      </c>
      <c r="H1097" s="225">
        <v>3.48</v>
      </c>
      <c r="I1097" s="129"/>
      <c r="J1097" s="161">
        <v>17160</v>
      </c>
      <c r="K1097" s="161">
        <v>0</v>
      </c>
      <c r="L1097" s="161">
        <v>0</v>
      </c>
      <c r="M1097" s="161">
        <v>1088</v>
      </c>
      <c r="N1097" s="161">
        <v>18248</v>
      </c>
      <c r="O1097" s="166"/>
      <c r="P1097" s="226"/>
      <c r="Q1097" s="226"/>
    </row>
    <row r="1098" spans="1:17" ht="14.5">
      <c r="A1098" s="162">
        <v>3514</v>
      </c>
      <c r="B1098" s="163">
        <v>3514281281</v>
      </c>
      <c r="C1098" s="87" t="s">
        <v>558</v>
      </c>
      <c r="D1098" s="85">
        <v>281</v>
      </c>
      <c r="E1098" s="87" t="s">
        <v>306</v>
      </c>
      <c r="F1098" s="87">
        <v>281</v>
      </c>
      <c r="G1098" s="87" t="s">
        <v>306</v>
      </c>
      <c r="H1098" s="225">
        <v>406.79</v>
      </c>
      <c r="I1098" s="129"/>
      <c r="J1098" s="161">
        <v>16698</v>
      </c>
      <c r="K1098" s="161">
        <v>8</v>
      </c>
      <c r="L1098" s="161">
        <v>0</v>
      </c>
      <c r="M1098" s="161">
        <v>1088</v>
      </c>
      <c r="N1098" s="161">
        <v>17794</v>
      </c>
      <c r="O1098" s="166"/>
      <c r="P1098" s="226"/>
      <c r="Q1098" s="226"/>
    </row>
    <row r="1099" spans="1:17" ht="14.5">
      <c r="A1099" s="162">
        <v>3515</v>
      </c>
      <c r="B1099" s="163">
        <v>3515287043</v>
      </c>
      <c r="C1099" s="87" t="s">
        <v>568</v>
      </c>
      <c r="D1099" s="85">
        <v>287</v>
      </c>
      <c r="E1099" s="87" t="s">
        <v>312</v>
      </c>
      <c r="F1099" s="87">
        <v>43</v>
      </c>
      <c r="G1099" s="87" t="s">
        <v>68</v>
      </c>
      <c r="H1099" s="225">
        <v>4.6500000000000004</v>
      </c>
      <c r="I1099" s="129"/>
      <c r="J1099" s="161">
        <v>11696</v>
      </c>
      <c r="K1099" s="161">
        <v>4781</v>
      </c>
      <c r="L1099" s="161">
        <v>0</v>
      </c>
      <c r="M1099" s="161">
        <v>1088</v>
      </c>
      <c r="N1099" s="161">
        <v>17565</v>
      </c>
      <c r="O1099" s="166"/>
      <c r="P1099" s="226"/>
      <c r="Q1099" s="226"/>
    </row>
    <row r="1100" spans="1:17" ht="14.5">
      <c r="A1100" s="162">
        <v>3515</v>
      </c>
      <c r="B1100" s="163">
        <v>3515287045</v>
      </c>
      <c r="C1100" s="87" t="s">
        <v>568</v>
      </c>
      <c r="D1100" s="85">
        <v>287</v>
      </c>
      <c r="E1100" s="87" t="s">
        <v>312</v>
      </c>
      <c r="F1100" s="87">
        <v>45</v>
      </c>
      <c r="G1100" s="87" t="s">
        <v>70</v>
      </c>
      <c r="H1100" s="225">
        <v>8</v>
      </c>
      <c r="I1100" s="129"/>
      <c r="J1100" s="161">
        <v>13269</v>
      </c>
      <c r="K1100" s="161">
        <v>3345</v>
      </c>
      <c r="L1100" s="161">
        <v>0</v>
      </c>
      <c r="M1100" s="161">
        <v>1088</v>
      </c>
      <c r="N1100" s="161">
        <v>17702</v>
      </c>
      <c r="O1100" s="166"/>
      <c r="P1100" s="226"/>
      <c r="Q1100" s="226"/>
    </row>
    <row r="1101" spans="1:17" ht="14.5">
      <c r="A1101" s="162">
        <v>3515</v>
      </c>
      <c r="B1101" s="163">
        <v>3515287135</v>
      </c>
      <c r="C1101" s="87" t="s">
        <v>568</v>
      </c>
      <c r="D1101" s="85">
        <v>287</v>
      </c>
      <c r="E1101" s="87" t="s">
        <v>312</v>
      </c>
      <c r="F1101" s="87">
        <v>135</v>
      </c>
      <c r="G1101" s="87" t="s">
        <v>160</v>
      </c>
      <c r="H1101" s="225">
        <v>9</v>
      </c>
      <c r="I1101" s="129"/>
      <c r="J1101" s="161">
        <v>10912</v>
      </c>
      <c r="K1101" s="161">
        <v>3303</v>
      </c>
      <c r="L1101" s="161">
        <v>0</v>
      </c>
      <c r="M1101" s="161">
        <v>1088</v>
      </c>
      <c r="N1101" s="161">
        <v>15303</v>
      </c>
      <c r="O1101" s="166"/>
      <c r="P1101" s="226"/>
      <c r="Q1101" s="226"/>
    </row>
    <row r="1102" spans="1:17" ht="14.5">
      <c r="A1102" s="162">
        <v>3515</v>
      </c>
      <c r="B1102" s="163">
        <v>3515287151</v>
      </c>
      <c r="C1102" s="87" t="s">
        <v>568</v>
      </c>
      <c r="D1102" s="85">
        <v>287</v>
      </c>
      <c r="E1102" s="87" t="s">
        <v>312</v>
      </c>
      <c r="F1102" s="87">
        <v>151</v>
      </c>
      <c r="G1102" s="87" t="s">
        <v>176</v>
      </c>
      <c r="H1102" s="225">
        <v>2</v>
      </c>
      <c r="I1102" s="129"/>
      <c r="J1102" s="161">
        <v>10115</v>
      </c>
      <c r="K1102" s="161">
        <v>798</v>
      </c>
      <c r="L1102" s="161">
        <v>0</v>
      </c>
      <c r="M1102" s="161">
        <v>1088</v>
      </c>
      <c r="N1102" s="161">
        <v>12001</v>
      </c>
      <c r="O1102" s="166"/>
      <c r="P1102" s="226"/>
      <c r="Q1102" s="226"/>
    </row>
    <row r="1103" spans="1:17" ht="14.5">
      <c r="A1103" s="162">
        <v>3515</v>
      </c>
      <c r="B1103" s="163">
        <v>3515287161</v>
      </c>
      <c r="C1103" s="87" t="s">
        <v>568</v>
      </c>
      <c r="D1103" s="85">
        <v>287</v>
      </c>
      <c r="E1103" s="87" t="s">
        <v>312</v>
      </c>
      <c r="F1103" s="87">
        <v>161</v>
      </c>
      <c r="G1103" s="87" t="s">
        <v>186</v>
      </c>
      <c r="H1103" s="225">
        <v>0.84</v>
      </c>
      <c r="I1103" s="129"/>
      <c r="J1103" s="161">
        <v>13280.430199048033</v>
      </c>
      <c r="K1103" s="161">
        <v>5596</v>
      </c>
      <c r="L1103" s="161">
        <v>0</v>
      </c>
      <c r="M1103" s="161">
        <v>1088</v>
      </c>
      <c r="N1103" s="161">
        <v>19964.430199048031</v>
      </c>
      <c r="O1103" s="166"/>
      <c r="P1103" s="226"/>
      <c r="Q1103" s="226"/>
    </row>
    <row r="1104" spans="1:17" ht="14.5">
      <c r="A1104" s="162">
        <v>3515</v>
      </c>
      <c r="B1104" s="163">
        <v>3515287186</v>
      </c>
      <c r="C1104" s="87" t="s">
        <v>568</v>
      </c>
      <c r="D1104" s="85">
        <v>287</v>
      </c>
      <c r="E1104" s="87" t="s">
        <v>312</v>
      </c>
      <c r="F1104" s="87">
        <v>186</v>
      </c>
      <c r="G1104" s="87" t="s">
        <v>211</v>
      </c>
      <c r="H1104" s="225">
        <v>0.32</v>
      </c>
      <c r="I1104" s="129"/>
      <c r="J1104" s="161">
        <v>12775.62174907293</v>
      </c>
      <c r="K1104" s="161">
        <v>4606</v>
      </c>
      <c r="L1104" s="161">
        <v>0</v>
      </c>
      <c r="M1104" s="161">
        <v>1088</v>
      </c>
      <c r="N1104" s="161">
        <v>18469.621749072932</v>
      </c>
      <c r="O1104" s="166"/>
      <c r="P1104" s="226"/>
      <c r="Q1104" s="226"/>
    </row>
    <row r="1105" spans="1:17" ht="14.5">
      <c r="A1105" s="162">
        <v>3515</v>
      </c>
      <c r="B1105" s="163">
        <v>3515287191</v>
      </c>
      <c r="C1105" s="87" t="s">
        <v>568</v>
      </c>
      <c r="D1105" s="85">
        <v>287</v>
      </c>
      <c r="E1105" s="87" t="s">
        <v>312</v>
      </c>
      <c r="F1105" s="87">
        <v>191</v>
      </c>
      <c r="G1105" s="87" t="s">
        <v>216</v>
      </c>
      <c r="H1105" s="225">
        <v>36.18</v>
      </c>
      <c r="I1105" s="129"/>
      <c r="J1105" s="161">
        <v>11282</v>
      </c>
      <c r="K1105" s="161">
        <v>3256</v>
      </c>
      <c r="L1105" s="161">
        <v>0</v>
      </c>
      <c r="M1105" s="161">
        <v>1088</v>
      </c>
      <c r="N1105" s="161">
        <v>15626</v>
      </c>
      <c r="O1105" s="166"/>
      <c r="P1105" s="226"/>
      <c r="Q1105" s="226"/>
    </row>
    <row r="1106" spans="1:17" ht="14.5">
      <c r="A1106" s="162">
        <v>3515</v>
      </c>
      <c r="B1106" s="163">
        <v>3515287215</v>
      </c>
      <c r="C1106" s="87" t="s">
        <v>568</v>
      </c>
      <c r="D1106" s="85">
        <v>287</v>
      </c>
      <c r="E1106" s="87" t="s">
        <v>312</v>
      </c>
      <c r="F1106" s="87">
        <v>215</v>
      </c>
      <c r="G1106" s="87" t="s">
        <v>240</v>
      </c>
      <c r="H1106" s="225">
        <v>14.58</v>
      </c>
      <c r="I1106" s="129"/>
      <c r="J1106" s="161">
        <v>13173</v>
      </c>
      <c r="K1106" s="161">
        <v>989</v>
      </c>
      <c r="L1106" s="161">
        <v>0</v>
      </c>
      <c r="M1106" s="161">
        <v>1088</v>
      </c>
      <c r="N1106" s="161">
        <v>15250</v>
      </c>
      <c r="O1106" s="166"/>
      <c r="P1106" s="226"/>
      <c r="Q1106" s="226"/>
    </row>
    <row r="1107" spans="1:17" ht="14.5">
      <c r="A1107" s="162">
        <v>3515</v>
      </c>
      <c r="B1107" s="163">
        <v>3515287226</v>
      </c>
      <c r="C1107" s="87" t="s">
        <v>568</v>
      </c>
      <c r="D1107" s="85">
        <v>287</v>
      </c>
      <c r="E1107" s="87" t="s">
        <v>312</v>
      </c>
      <c r="F1107" s="87">
        <v>226</v>
      </c>
      <c r="G1107" s="87" t="s">
        <v>251</v>
      </c>
      <c r="H1107" s="225">
        <v>1</v>
      </c>
      <c r="I1107" s="129"/>
      <c r="J1107" s="161">
        <v>15695</v>
      </c>
      <c r="K1107" s="161">
        <v>1455</v>
      </c>
      <c r="L1107" s="161">
        <v>0</v>
      </c>
      <c r="M1107" s="161">
        <v>1088</v>
      </c>
      <c r="N1107" s="161">
        <v>18238</v>
      </c>
      <c r="O1107" s="166"/>
      <c r="P1107" s="226"/>
      <c r="Q1107" s="226"/>
    </row>
    <row r="1108" spans="1:17" ht="14.5">
      <c r="A1108" s="162">
        <v>3515</v>
      </c>
      <c r="B1108" s="163">
        <v>3515287227</v>
      </c>
      <c r="C1108" s="87" t="s">
        <v>568</v>
      </c>
      <c r="D1108" s="85">
        <v>287</v>
      </c>
      <c r="E1108" s="87" t="s">
        <v>312</v>
      </c>
      <c r="F1108" s="87">
        <v>227</v>
      </c>
      <c r="G1108" s="87" t="s">
        <v>252</v>
      </c>
      <c r="H1108" s="225">
        <v>15.84</v>
      </c>
      <c r="I1108" s="129"/>
      <c r="J1108" s="161">
        <v>12469</v>
      </c>
      <c r="K1108" s="161">
        <v>3268</v>
      </c>
      <c r="L1108" s="161">
        <v>0</v>
      </c>
      <c r="M1108" s="161">
        <v>1088</v>
      </c>
      <c r="N1108" s="161">
        <v>16825</v>
      </c>
      <c r="O1108" s="166"/>
      <c r="P1108" s="226"/>
      <c r="Q1108" s="226"/>
    </row>
    <row r="1109" spans="1:17" ht="14.5">
      <c r="A1109" s="162">
        <v>3515</v>
      </c>
      <c r="B1109" s="163">
        <v>3515287277</v>
      </c>
      <c r="C1109" s="87" t="s">
        <v>568</v>
      </c>
      <c r="D1109" s="85">
        <v>287</v>
      </c>
      <c r="E1109" s="87" t="s">
        <v>312</v>
      </c>
      <c r="F1109" s="87">
        <v>277</v>
      </c>
      <c r="G1109" s="87" t="s">
        <v>302</v>
      </c>
      <c r="H1109" s="225">
        <v>132.67000000000002</v>
      </c>
      <c r="I1109" s="129"/>
      <c r="J1109" s="161">
        <v>14149</v>
      </c>
      <c r="K1109" s="161">
        <v>48</v>
      </c>
      <c r="L1109" s="161">
        <v>0</v>
      </c>
      <c r="M1109" s="161">
        <v>1088</v>
      </c>
      <c r="N1109" s="161">
        <v>15285</v>
      </c>
      <c r="O1109" s="166"/>
      <c r="P1109" s="226"/>
      <c r="Q1109" s="226"/>
    </row>
    <row r="1110" spans="1:17" ht="14.5">
      <c r="A1110" s="162">
        <v>3515</v>
      </c>
      <c r="B1110" s="163">
        <v>3515287287</v>
      </c>
      <c r="C1110" s="87" t="s">
        <v>568</v>
      </c>
      <c r="D1110" s="85">
        <v>287</v>
      </c>
      <c r="E1110" s="87" t="s">
        <v>312</v>
      </c>
      <c r="F1110" s="87">
        <v>287</v>
      </c>
      <c r="G1110" s="87" t="s">
        <v>312</v>
      </c>
      <c r="H1110" s="225">
        <v>21.8</v>
      </c>
      <c r="I1110" s="129"/>
      <c r="J1110" s="161">
        <v>11594</v>
      </c>
      <c r="K1110" s="161">
        <v>4502</v>
      </c>
      <c r="L1110" s="161">
        <v>0</v>
      </c>
      <c r="M1110" s="161">
        <v>1088</v>
      </c>
      <c r="N1110" s="161">
        <v>17184</v>
      </c>
      <c r="O1110" s="166"/>
      <c r="P1110" s="226"/>
      <c r="Q1110" s="226"/>
    </row>
    <row r="1111" spans="1:17" ht="14.5">
      <c r="A1111" s="162">
        <v>3515</v>
      </c>
      <c r="B1111" s="163">
        <v>3515287306</v>
      </c>
      <c r="C1111" s="87" t="s">
        <v>568</v>
      </c>
      <c r="D1111" s="85">
        <v>287</v>
      </c>
      <c r="E1111" s="87" t="s">
        <v>312</v>
      </c>
      <c r="F1111" s="87">
        <v>306</v>
      </c>
      <c r="G1111" s="87" t="s">
        <v>331</v>
      </c>
      <c r="H1111" s="225">
        <v>7</v>
      </c>
      <c r="I1111" s="129"/>
      <c r="J1111" s="161">
        <v>13235</v>
      </c>
      <c r="K1111" s="161">
        <v>3107</v>
      </c>
      <c r="L1111" s="161">
        <v>0</v>
      </c>
      <c r="M1111" s="161">
        <v>1088</v>
      </c>
      <c r="N1111" s="161">
        <v>17430</v>
      </c>
      <c r="O1111" s="166"/>
      <c r="P1111" s="226"/>
      <c r="Q1111" s="226"/>
    </row>
    <row r="1112" spans="1:17" ht="14.5">
      <c r="A1112" s="162">
        <v>3515</v>
      </c>
      <c r="B1112" s="163">
        <v>3515287309</v>
      </c>
      <c r="C1112" s="87" t="s">
        <v>568</v>
      </c>
      <c r="D1112" s="85">
        <v>287</v>
      </c>
      <c r="E1112" s="87" t="s">
        <v>312</v>
      </c>
      <c r="F1112" s="87">
        <v>309</v>
      </c>
      <c r="G1112" s="87" t="s">
        <v>334</v>
      </c>
      <c r="H1112" s="225">
        <v>1</v>
      </c>
      <c r="I1112" s="129"/>
      <c r="J1112" s="161">
        <v>14213.309549050633</v>
      </c>
      <c r="K1112" s="161">
        <v>829</v>
      </c>
      <c r="L1112" s="161">
        <v>0</v>
      </c>
      <c r="M1112" s="161">
        <v>1088</v>
      </c>
      <c r="N1112" s="161">
        <v>16130.309549050633</v>
      </c>
      <c r="O1112" s="166"/>
      <c r="P1112" s="226"/>
      <c r="Q1112" s="226"/>
    </row>
    <row r="1113" spans="1:17" ht="14.5">
      <c r="A1113" s="162">
        <v>3515</v>
      </c>
      <c r="B1113" s="163">
        <v>3515287316</v>
      </c>
      <c r="C1113" s="87" t="s">
        <v>568</v>
      </c>
      <c r="D1113" s="85">
        <v>287</v>
      </c>
      <c r="E1113" s="87" t="s">
        <v>312</v>
      </c>
      <c r="F1113" s="87">
        <v>316</v>
      </c>
      <c r="G1113" s="87" t="s">
        <v>341</v>
      </c>
      <c r="H1113" s="225">
        <v>20</v>
      </c>
      <c r="I1113" s="129"/>
      <c r="J1113" s="161">
        <v>15021</v>
      </c>
      <c r="K1113" s="161">
        <v>1196</v>
      </c>
      <c r="L1113" s="161">
        <v>0</v>
      </c>
      <c r="M1113" s="161">
        <v>1088</v>
      </c>
      <c r="N1113" s="161">
        <v>17305</v>
      </c>
      <c r="O1113" s="166"/>
      <c r="P1113" s="226"/>
      <c r="Q1113" s="226"/>
    </row>
    <row r="1114" spans="1:17" ht="14.5">
      <c r="A1114" s="162">
        <v>3515</v>
      </c>
      <c r="B1114" s="163">
        <v>3515287658</v>
      </c>
      <c r="C1114" s="87" t="s">
        <v>568</v>
      </c>
      <c r="D1114" s="85">
        <v>287</v>
      </c>
      <c r="E1114" s="87" t="s">
        <v>312</v>
      </c>
      <c r="F1114" s="87">
        <v>658</v>
      </c>
      <c r="G1114" s="87" t="s">
        <v>395</v>
      </c>
      <c r="H1114" s="225">
        <v>5.48</v>
      </c>
      <c r="I1114" s="129"/>
      <c r="J1114" s="161">
        <v>10522</v>
      </c>
      <c r="K1114" s="161">
        <v>1718</v>
      </c>
      <c r="L1114" s="161">
        <v>0</v>
      </c>
      <c r="M1114" s="161">
        <v>1088</v>
      </c>
      <c r="N1114" s="161">
        <v>13328</v>
      </c>
      <c r="O1114" s="166"/>
      <c r="P1114" s="226"/>
      <c r="Q1114" s="226"/>
    </row>
    <row r="1115" spans="1:17" ht="14.5">
      <c r="A1115" s="162">
        <v>3515</v>
      </c>
      <c r="B1115" s="163">
        <v>3515287753</v>
      </c>
      <c r="C1115" s="87" t="s">
        <v>568</v>
      </c>
      <c r="D1115" s="85">
        <v>287</v>
      </c>
      <c r="E1115" s="87" t="s">
        <v>312</v>
      </c>
      <c r="F1115" s="87">
        <v>753</v>
      </c>
      <c r="G1115" s="87" t="s">
        <v>424</v>
      </c>
      <c r="H1115" s="225">
        <v>1</v>
      </c>
      <c r="I1115" s="129"/>
      <c r="J1115" s="161">
        <v>13021.96993896236</v>
      </c>
      <c r="K1115" s="161">
        <v>3621</v>
      </c>
      <c r="L1115" s="161">
        <v>0</v>
      </c>
      <c r="M1115" s="161">
        <v>1088</v>
      </c>
      <c r="N1115" s="161">
        <v>17730.96993896236</v>
      </c>
      <c r="O1115" s="166"/>
      <c r="P1115" s="226"/>
      <c r="Q1115" s="226"/>
    </row>
    <row r="1116" spans="1:17" ht="14.5">
      <c r="A1116" s="162">
        <v>3515</v>
      </c>
      <c r="B1116" s="163">
        <v>3515287767</v>
      </c>
      <c r="C1116" s="87" t="s">
        <v>568</v>
      </c>
      <c r="D1116" s="85">
        <v>287</v>
      </c>
      <c r="E1116" s="87" t="s">
        <v>312</v>
      </c>
      <c r="F1116" s="87">
        <v>767</v>
      </c>
      <c r="G1116" s="87" t="s">
        <v>430</v>
      </c>
      <c r="H1116" s="225">
        <v>59.480000000000004</v>
      </c>
      <c r="I1116" s="129"/>
      <c r="J1116" s="161">
        <v>11487</v>
      </c>
      <c r="K1116" s="161">
        <v>1328</v>
      </c>
      <c r="L1116" s="161">
        <v>0</v>
      </c>
      <c r="M1116" s="161">
        <v>1088</v>
      </c>
      <c r="N1116" s="161">
        <v>13903</v>
      </c>
      <c r="O1116" s="166"/>
      <c r="P1116" s="226"/>
      <c r="Q1116" s="226"/>
    </row>
    <row r="1117" spans="1:17" ht="14.5">
      <c r="A1117" s="162">
        <v>3515</v>
      </c>
      <c r="B1117" s="163">
        <v>3515287770</v>
      </c>
      <c r="C1117" s="87" t="s">
        <v>568</v>
      </c>
      <c r="D1117" s="85">
        <v>287</v>
      </c>
      <c r="E1117" s="87" t="s">
        <v>312</v>
      </c>
      <c r="F1117" s="87">
        <v>770</v>
      </c>
      <c r="G1117" s="87" t="s">
        <v>431</v>
      </c>
      <c r="H1117" s="225">
        <v>7.8</v>
      </c>
      <c r="I1117" s="129"/>
      <c r="J1117" s="161">
        <v>9754</v>
      </c>
      <c r="K1117" s="161">
        <v>1472</v>
      </c>
      <c r="L1117" s="161">
        <v>0</v>
      </c>
      <c r="M1117" s="161">
        <v>1088</v>
      </c>
      <c r="N1117" s="161">
        <v>12314</v>
      </c>
      <c r="O1117" s="166"/>
      <c r="P1117" s="226"/>
      <c r="Q1117" s="226"/>
    </row>
    <row r="1118" spans="1:17" ht="14.5">
      <c r="A1118" s="162">
        <v>3515</v>
      </c>
      <c r="B1118" s="163">
        <v>3515287778</v>
      </c>
      <c r="C1118" s="87" t="s">
        <v>568</v>
      </c>
      <c r="D1118" s="85">
        <v>287</v>
      </c>
      <c r="E1118" s="87" t="s">
        <v>312</v>
      </c>
      <c r="F1118" s="87">
        <v>778</v>
      </c>
      <c r="G1118" s="87" t="s">
        <v>435</v>
      </c>
      <c r="H1118" s="225">
        <v>8.64</v>
      </c>
      <c r="I1118" s="129"/>
      <c r="J1118" s="161">
        <v>13792</v>
      </c>
      <c r="K1118" s="161">
        <v>2283</v>
      </c>
      <c r="L1118" s="161">
        <v>0</v>
      </c>
      <c r="M1118" s="161">
        <v>1088</v>
      </c>
      <c r="N1118" s="161">
        <v>17163</v>
      </c>
      <c r="O1118" s="166"/>
      <c r="P1118" s="226"/>
      <c r="Q1118" s="226"/>
    </row>
    <row r="1119" spans="1:17" ht="14.5">
      <c r="A1119" s="162">
        <v>3516</v>
      </c>
      <c r="B1119" s="163">
        <v>3516332005</v>
      </c>
      <c r="C1119" s="87" t="s">
        <v>559</v>
      </c>
      <c r="D1119" s="85">
        <v>332</v>
      </c>
      <c r="E1119" s="87" t="s">
        <v>357</v>
      </c>
      <c r="F1119" s="87">
        <v>5</v>
      </c>
      <c r="G1119" s="87" t="s">
        <v>30</v>
      </c>
      <c r="H1119" s="225">
        <v>47.820000000000007</v>
      </c>
      <c r="I1119" s="129"/>
      <c r="J1119" s="161">
        <v>12685</v>
      </c>
      <c r="K1119" s="161">
        <v>5417</v>
      </c>
      <c r="L1119" s="161">
        <v>0</v>
      </c>
      <c r="M1119" s="161">
        <v>1088</v>
      </c>
      <c r="N1119" s="161">
        <v>19190</v>
      </c>
      <c r="O1119" s="166"/>
      <c r="P1119" s="226"/>
      <c r="Q1119" s="226"/>
    </row>
    <row r="1120" spans="1:17" ht="14.5">
      <c r="A1120" s="162">
        <v>3516</v>
      </c>
      <c r="B1120" s="163">
        <v>3516332061</v>
      </c>
      <c r="C1120" s="87" t="s">
        <v>559</v>
      </c>
      <c r="D1120" s="85">
        <v>332</v>
      </c>
      <c r="E1120" s="87" t="s">
        <v>357</v>
      </c>
      <c r="F1120" s="87">
        <v>61</v>
      </c>
      <c r="G1120" s="87" t="s">
        <v>86</v>
      </c>
      <c r="H1120" s="225">
        <v>18.13</v>
      </c>
      <c r="I1120" s="129"/>
      <c r="J1120" s="161">
        <v>14733</v>
      </c>
      <c r="K1120" s="161">
        <v>624</v>
      </c>
      <c r="L1120" s="161">
        <v>0</v>
      </c>
      <c r="M1120" s="161">
        <v>1088</v>
      </c>
      <c r="N1120" s="161">
        <v>16445</v>
      </c>
      <c r="O1120" s="166"/>
      <c r="P1120" s="226"/>
      <c r="Q1120" s="226"/>
    </row>
    <row r="1121" spans="1:17" ht="14.5">
      <c r="A1121" s="162">
        <v>3516</v>
      </c>
      <c r="B1121" s="163">
        <v>3516332086</v>
      </c>
      <c r="C1121" s="87" t="s">
        <v>559</v>
      </c>
      <c r="D1121" s="85">
        <v>332</v>
      </c>
      <c r="E1121" s="87" t="s">
        <v>357</v>
      </c>
      <c r="F1121" s="87">
        <v>86</v>
      </c>
      <c r="G1121" s="87" t="s">
        <v>111</v>
      </c>
      <c r="H1121" s="225">
        <v>1</v>
      </c>
      <c r="I1121" s="129"/>
      <c r="J1121" s="161">
        <v>9754</v>
      </c>
      <c r="K1121" s="161">
        <v>993</v>
      </c>
      <c r="L1121" s="161">
        <v>0</v>
      </c>
      <c r="M1121" s="161">
        <v>1088</v>
      </c>
      <c r="N1121" s="161">
        <v>11835</v>
      </c>
      <c r="O1121" s="166"/>
      <c r="P1121" s="226"/>
      <c r="Q1121" s="226"/>
    </row>
    <row r="1122" spans="1:17" ht="14.5">
      <c r="A1122" s="162">
        <v>3516</v>
      </c>
      <c r="B1122" s="163">
        <v>3516332137</v>
      </c>
      <c r="C1122" s="87" t="s">
        <v>559</v>
      </c>
      <c r="D1122" s="85">
        <v>332</v>
      </c>
      <c r="E1122" s="87" t="s">
        <v>357</v>
      </c>
      <c r="F1122" s="87">
        <v>137</v>
      </c>
      <c r="G1122" s="87" t="s">
        <v>162</v>
      </c>
      <c r="H1122" s="225">
        <v>71.759999999999991</v>
      </c>
      <c r="I1122" s="129"/>
      <c r="J1122" s="161">
        <v>14965</v>
      </c>
      <c r="K1122" s="161">
        <v>0</v>
      </c>
      <c r="L1122" s="161">
        <v>0</v>
      </c>
      <c r="M1122" s="161">
        <v>1088</v>
      </c>
      <c r="N1122" s="161">
        <v>16053</v>
      </c>
      <c r="O1122" s="166"/>
      <c r="P1122" s="226"/>
      <c r="Q1122" s="226"/>
    </row>
    <row r="1123" spans="1:17" ht="14.5">
      <c r="A1123" s="162">
        <v>3516</v>
      </c>
      <c r="B1123" s="163">
        <v>3516332159</v>
      </c>
      <c r="C1123" s="87" t="s">
        <v>559</v>
      </c>
      <c r="D1123" s="85">
        <v>332</v>
      </c>
      <c r="E1123" s="87" t="s">
        <v>357</v>
      </c>
      <c r="F1123" s="87">
        <v>159</v>
      </c>
      <c r="G1123" s="87" t="s">
        <v>184</v>
      </c>
      <c r="H1123" s="225">
        <v>0.4</v>
      </c>
      <c r="I1123" s="129"/>
      <c r="J1123" s="161">
        <v>11498.523486506201</v>
      </c>
      <c r="K1123" s="161">
        <v>4862</v>
      </c>
      <c r="L1123" s="161">
        <v>0</v>
      </c>
      <c r="M1123" s="161">
        <v>1088</v>
      </c>
      <c r="N1123" s="161">
        <v>17448.523486506201</v>
      </c>
      <c r="O1123" s="166"/>
      <c r="P1123" s="226"/>
      <c r="Q1123" s="226"/>
    </row>
    <row r="1124" spans="1:17" ht="14.5">
      <c r="A1124" s="162">
        <v>3516</v>
      </c>
      <c r="B1124" s="163">
        <v>3516332278</v>
      </c>
      <c r="C1124" s="87" t="s">
        <v>559</v>
      </c>
      <c r="D1124" s="85">
        <v>332</v>
      </c>
      <c r="E1124" s="87" t="s">
        <v>357</v>
      </c>
      <c r="F1124" s="87">
        <v>278</v>
      </c>
      <c r="G1124" s="87" t="s">
        <v>303</v>
      </c>
      <c r="H1124" s="225">
        <v>3</v>
      </c>
      <c r="I1124" s="129"/>
      <c r="J1124" s="161">
        <v>12145</v>
      </c>
      <c r="K1124" s="161">
        <v>2255</v>
      </c>
      <c r="L1124" s="161">
        <v>0</v>
      </c>
      <c r="M1124" s="161">
        <v>1088</v>
      </c>
      <c r="N1124" s="161">
        <v>15488</v>
      </c>
      <c r="O1124" s="166"/>
      <c r="P1124" s="226"/>
      <c r="Q1124" s="226"/>
    </row>
    <row r="1125" spans="1:17" ht="14.5">
      <c r="A1125" s="162">
        <v>3516</v>
      </c>
      <c r="B1125" s="163">
        <v>3516332281</v>
      </c>
      <c r="C1125" s="87" t="s">
        <v>559</v>
      </c>
      <c r="D1125" s="85">
        <v>332</v>
      </c>
      <c r="E1125" s="87" t="s">
        <v>357</v>
      </c>
      <c r="F1125" s="87">
        <v>281</v>
      </c>
      <c r="G1125" s="87" t="s">
        <v>306</v>
      </c>
      <c r="H1125" s="225">
        <v>129.26</v>
      </c>
      <c r="I1125" s="129"/>
      <c r="J1125" s="161">
        <v>15994</v>
      </c>
      <c r="K1125" s="161">
        <v>8</v>
      </c>
      <c r="L1125" s="161">
        <v>0</v>
      </c>
      <c r="M1125" s="161">
        <v>1088</v>
      </c>
      <c r="N1125" s="161">
        <v>17090</v>
      </c>
      <c r="O1125" s="166"/>
      <c r="P1125" s="226"/>
      <c r="Q1125" s="226"/>
    </row>
    <row r="1126" spans="1:17" ht="14.5">
      <c r="A1126" s="162">
        <v>3516</v>
      </c>
      <c r="B1126" s="163">
        <v>3516332325</v>
      </c>
      <c r="C1126" s="87" t="s">
        <v>559</v>
      </c>
      <c r="D1126" s="85">
        <v>332</v>
      </c>
      <c r="E1126" s="87" t="s">
        <v>357</v>
      </c>
      <c r="F1126" s="87">
        <v>325</v>
      </c>
      <c r="G1126" s="87" t="s">
        <v>350</v>
      </c>
      <c r="H1126" s="225">
        <v>30.25</v>
      </c>
      <c r="I1126" s="129"/>
      <c r="J1126" s="161">
        <v>13746</v>
      </c>
      <c r="K1126" s="161">
        <v>1367</v>
      </c>
      <c r="L1126" s="161">
        <v>0</v>
      </c>
      <c r="M1126" s="161">
        <v>1088</v>
      </c>
      <c r="N1126" s="161">
        <v>16201</v>
      </c>
      <c r="O1126" s="166"/>
      <c r="P1126" s="226"/>
      <c r="Q1126" s="226"/>
    </row>
    <row r="1127" spans="1:17" ht="14.5">
      <c r="A1127" s="162">
        <v>3516</v>
      </c>
      <c r="B1127" s="163">
        <v>3516332332</v>
      </c>
      <c r="C1127" s="87" t="s">
        <v>559</v>
      </c>
      <c r="D1127" s="85">
        <v>332</v>
      </c>
      <c r="E1127" s="87" t="s">
        <v>357</v>
      </c>
      <c r="F1127" s="87">
        <v>332</v>
      </c>
      <c r="G1127" s="87" t="s">
        <v>357</v>
      </c>
      <c r="H1127" s="225">
        <v>58.81</v>
      </c>
      <c r="I1127" s="129"/>
      <c r="J1127" s="161">
        <v>14540</v>
      </c>
      <c r="K1127" s="161">
        <v>1101</v>
      </c>
      <c r="L1127" s="161">
        <v>0</v>
      </c>
      <c r="M1127" s="161">
        <v>1088</v>
      </c>
      <c r="N1127" s="161">
        <v>16729</v>
      </c>
      <c r="O1127" s="166"/>
      <c r="P1127" s="226"/>
      <c r="Q1127" s="226"/>
    </row>
    <row r="1128" spans="1:17" ht="14.5">
      <c r="A1128" s="162">
        <v>3517</v>
      </c>
      <c r="B1128" s="163">
        <v>3517239001</v>
      </c>
      <c r="C1128" s="87" t="s">
        <v>560</v>
      </c>
      <c r="D1128" s="85">
        <v>239</v>
      </c>
      <c r="E1128" s="87" t="s">
        <v>264</v>
      </c>
      <c r="F1128" s="87">
        <v>1</v>
      </c>
      <c r="G1128" s="87" t="s">
        <v>26</v>
      </c>
      <c r="H1128" s="225">
        <v>1</v>
      </c>
      <c r="I1128" s="129"/>
      <c r="J1128" s="161">
        <v>13209.638479441464</v>
      </c>
      <c r="K1128" s="161">
        <v>1325</v>
      </c>
      <c r="L1128" s="161">
        <v>0</v>
      </c>
      <c r="M1128" s="161">
        <v>1088</v>
      </c>
      <c r="N1128" s="161">
        <v>15622.638479441464</v>
      </c>
      <c r="O1128" s="166"/>
      <c r="P1128" s="226"/>
      <c r="Q1128" s="226"/>
    </row>
    <row r="1129" spans="1:17" ht="14.5">
      <c r="A1129" s="162">
        <v>3517</v>
      </c>
      <c r="B1129" s="163">
        <v>3517239003</v>
      </c>
      <c r="C1129" s="87" t="s">
        <v>560</v>
      </c>
      <c r="D1129" s="85">
        <v>239</v>
      </c>
      <c r="E1129" s="87" t="s">
        <v>264</v>
      </c>
      <c r="F1129" s="87">
        <v>3</v>
      </c>
      <c r="G1129" s="87" t="s">
        <v>28</v>
      </c>
      <c r="H1129" s="225">
        <v>0.57999999999999996</v>
      </c>
      <c r="I1129" s="129"/>
      <c r="J1129" s="161">
        <v>12089.715302013421</v>
      </c>
      <c r="K1129" s="161">
        <v>1636</v>
      </c>
      <c r="L1129" s="161">
        <v>0</v>
      </c>
      <c r="M1129" s="161">
        <v>1088</v>
      </c>
      <c r="N1129" s="161">
        <v>14813.715302013421</v>
      </c>
      <c r="O1129" s="166"/>
      <c r="P1129" s="226"/>
      <c r="Q1129" s="226"/>
    </row>
    <row r="1130" spans="1:17" ht="14.5">
      <c r="A1130" s="162">
        <v>3517</v>
      </c>
      <c r="B1130" s="163">
        <v>3517239036</v>
      </c>
      <c r="C1130" s="87" t="s">
        <v>560</v>
      </c>
      <c r="D1130" s="85">
        <v>239</v>
      </c>
      <c r="E1130" s="87" t="s">
        <v>264</v>
      </c>
      <c r="F1130" s="87">
        <v>36</v>
      </c>
      <c r="G1130" s="87" t="s">
        <v>61</v>
      </c>
      <c r="H1130" s="225">
        <v>5.17</v>
      </c>
      <c r="I1130" s="129"/>
      <c r="J1130" s="161">
        <v>16139</v>
      </c>
      <c r="K1130" s="161">
        <v>7636</v>
      </c>
      <c r="L1130" s="161">
        <v>0</v>
      </c>
      <c r="M1130" s="161">
        <v>1088</v>
      </c>
      <c r="N1130" s="161">
        <v>24863</v>
      </c>
      <c r="O1130" s="166"/>
      <c r="P1130" s="226"/>
      <c r="Q1130" s="226"/>
    </row>
    <row r="1131" spans="1:17" ht="14.5">
      <c r="A1131" s="162">
        <v>3517</v>
      </c>
      <c r="B1131" s="163">
        <v>3517239040</v>
      </c>
      <c r="C1131" s="87" t="s">
        <v>560</v>
      </c>
      <c r="D1131" s="85">
        <v>239</v>
      </c>
      <c r="E1131" s="87" t="s">
        <v>264</v>
      </c>
      <c r="F1131" s="87">
        <v>40</v>
      </c>
      <c r="G1131" s="87" t="s">
        <v>65</v>
      </c>
      <c r="H1131" s="225">
        <v>2</v>
      </c>
      <c r="I1131" s="129"/>
      <c r="J1131" s="161">
        <v>12954.484033485678</v>
      </c>
      <c r="K1131" s="161">
        <v>3094</v>
      </c>
      <c r="L1131" s="161">
        <v>0</v>
      </c>
      <c r="M1131" s="161">
        <v>1088</v>
      </c>
      <c r="N1131" s="161">
        <v>17136.484033485678</v>
      </c>
      <c r="O1131" s="166"/>
      <c r="P1131" s="226"/>
      <c r="Q1131" s="226"/>
    </row>
    <row r="1132" spans="1:17" ht="14.5">
      <c r="A1132" s="162">
        <v>3517</v>
      </c>
      <c r="B1132" s="163">
        <v>3517239044</v>
      </c>
      <c r="C1132" s="87" t="s">
        <v>560</v>
      </c>
      <c r="D1132" s="85">
        <v>239</v>
      </c>
      <c r="E1132" s="87" t="s">
        <v>264</v>
      </c>
      <c r="F1132" s="87">
        <v>44</v>
      </c>
      <c r="G1132" s="87" t="s">
        <v>69</v>
      </c>
      <c r="H1132" s="225">
        <v>1</v>
      </c>
      <c r="I1132" s="129"/>
      <c r="J1132" s="161">
        <v>16273.988402945508</v>
      </c>
      <c r="K1132" s="161">
        <v>568</v>
      </c>
      <c r="L1132" s="161">
        <v>0</v>
      </c>
      <c r="M1132" s="161">
        <v>1088</v>
      </c>
      <c r="N1132" s="161">
        <v>17929.988402945506</v>
      </c>
      <c r="O1132" s="166"/>
      <c r="P1132" s="226"/>
      <c r="Q1132" s="226"/>
    </row>
    <row r="1133" spans="1:17" ht="14.5">
      <c r="A1133" s="162">
        <v>3517</v>
      </c>
      <c r="B1133" s="163">
        <v>3517239052</v>
      </c>
      <c r="C1133" s="87" t="s">
        <v>560</v>
      </c>
      <c r="D1133" s="85">
        <v>239</v>
      </c>
      <c r="E1133" s="87" t="s">
        <v>264</v>
      </c>
      <c r="F1133" s="87">
        <v>52</v>
      </c>
      <c r="G1133" s="87" t="s">
        <v>77</v>
      </c>
      <c r="H1133" s="225">
        <v>13.899999999999999</v>
      </c>
      <c r="I1133" s="129"/>
      <c r="J1133" s="161">
        <v>14833</v>
      </c>
      <c r="K1133" s="161">
        <v>5901</v>
      </c>
      <c r="L1133" s="161">
        <v>0</v>
      </c>
      <c r="M1133" s="161">
        <v>1088</v>
      </c>
      <c r="N1133" s="161">
        <v>21822</v>
      </c>
      <c r="O1133" s="166"/>
      <c r="P1133" s="226"/>
      <c r="Q1133" s="226"/>
    </row>
    <row r="1134" spans="1:17" ht="14.5">
      <c r="A1134" s="162">
        <v>3517</v>
      </c>
      <c r="B1134" s="163">
        <v>3517239072</v>
      </c>
      <c r="C1134" s="87" t="s">
        <v>560</v>
      </c>
      <c r="D1134" s="85">
        <v>239</v>
      </c>
      <c r="E1134" s="87" t="s">
        <v>264</v>
      </c>
      <c r="F1134" s="87">
        <v>72</v>
      </c>
      <c r="G1134" s="87" t="s">
        <v>97</v>
      </c>
      <c r="H1134" s="225">
        <v>1</v>
      </c>
      <c r="I1134" s="129"/>
      <c r="J1134" s="161">
        <v>16913</v>
      </c>
      <c r="K1134" s="161">
        <v>4140</v>
      </c>
      <c r="L1134" s="161">
        <v>0</v>
      </c>
      <c r="M1134" s="161">
        <v>1088</v>
      </c>
      <c r="N1134" s="161">
        <v>22141</v>
      </c>
      <c r="O1134" s="166"/>
      <c r="P1134" s="226"/>
      <c r="Q1134" s="226"/>
    </row>
    <row r="1135" spans="1:17" ht="14.5">
      <c r="A1135" s="162">
        <v>3517</v>
      </c>
      <c r="B1135" s="163">
        <v>3517239073</v>
      </c>
      <c r="C1135" s="87" t="s">
        <v>560</v>
      </c>
      <c r="D1135" s="85">
        <v>239</v>
      </c>
      <c r="E1135" s="87" t="s">
        <v>264</v>
      </c>
      <c r="F1135" s="87">
        <v>73</v>
      </c>
      <c r="G1135" s="87" t="s">
        <v>98</v>
      </c>
      <c r="H1135" s="225">
        <v>0.89</v>
      </c>
      <c r="I1135" s="129"/>
      <c r="J1135" s="161">
        <v>12879.904565003901</v>
      </c>
      <c r="K1135" s="161">
        <v>9462</v>
      </c>
      <c r="L1135" s="161">
        <v>0</v>
      </c>
      <c r="M1135" s="161">
        <v>1088</v>
      </c>
      <c r="N1135" s="161">
        <v>23429.904565003901</v>
      </c>
      <c r="O1135" s="166"/>
      <c r="P1135" s="226"/>
      <c r="Q1135" s="226"/>
    </row>
    <row r="1136" spans="1:17" ht="14.5">
      <c r="A1136" s="162">
        <v>3517</v>
      </c>
      <c r="B1136" s="163">
        <v>3517239082</v>
      </c>
      <c r="C1136" s="87" t="s">
        <v>560</v>
      </c>
      <c r="D1136" s="85">
        <v>239</v>
      </c>
      <c r="E1136" s="87" t="s">
        <v>264</v>
      </c>
      <c r="F1136" s="87">
        <v>82</v>
      </c>
      <c r="G1136" s="87" t="s">
        <v>107</v>
      </c>
      <c r="H1136" s="225">
        <v>1</v>
      </c>
      <c r="I1136" s="129"/>
      <c r="J1136" s="161">
        <v>16178</v>
      </c>
      <c r="K1136" s="161">
        <v>7424</v>
      </c>
      <c r="L1136" s="161">
        <v>0</v>
      </c>
      <c r="M1136" s="161">
        <v>1088</v>
      </c>
      <c r="N1136" s="161">
        <v>24690</v>
      </c>
      <c r="O1136" s="166"/>
      <c r="P1136" s="226"/>
      <c r="Q1136" s="226"/>
    </row>
    <row r="1137" spans="1:17" ht="14.5">
      <c r="A1137" s="162">
        <v>3517</v>
      </c>
      <c r="B1137" s="163">
        <v>3517239083</v>
      </c>
      <c r="C1137" s="87" t="s">
        <v>560</v>
      </c>
      <c r="D1137" s="85">
        <v>239</v>
      </c>
      <c r="E1137" s="87" t="s">
        <v>264</v>
      </c>
      <c r="F1137" s="87">
        <v>83</v>
      </c>
      <c r="G1137" s="87" t="s">
        <v>108</v>
      </c>
      <c r="H1137" s="225">
        <v>1</v>
      </c>
      <c r="I1137" s="129"/>
      <c r="J1137" s="161">
        <v>11960</v>
      </c>
      <c r="K1137" s="161">
        <v>1934</v>
      </c>
      <c r="L1137" s="161">
        <v>0</v>
      </c>
      <c r="M1137" s="161">
        <v>1088</v>
      </c>
      <c r="N1137" s="161">
        <v>14982</v>
      </c>
      <c r="O1137" s="166"/>
      <c r="P1137" s="226"/>
      <c r="Q1137" s="226"/>
    </row>
    <row r="1138" spans="1:17" ht="14.5">
      <c r="A1138" s="162">
        <v>3517</v>
      </c>
      <c r="B1138" s="163">
        <v>3517239094</v>
      </c>
      <c r="C1138" s="87" t="s">
        <v>560</v>
      </c>
      <c r="D1138" s="85">
        <v>239</v>
      </c>
      <c r="E1138" s="87" t="s">
        <v>264</v>
      </c>
      <c r="F1138" s="87">
        <v>94</v>
      </c>
      <c r="G1138" s="87" t="s">
        <v>119</v>
      </c>
      <c r="H1138" s="225">
        <v>2</v>
      </c>
      <c r="I1138" s="129"/>
      <c r="J1138" s="161">
        <v>13282.055354377604</v>
      </c>
      <c r="K1138" s="161">
        <v>640</v>
      </c>
      <c r="L1138" s="161">
        <v>0</v>
      </c>
      <c r="M1138" s="161">
        <v>1088</v>
      </c>
      <c r="N1138" s="161">
        <v>15010.055354377604</v>
      </c>
      <c r="O1138" s="166"/>
      <c r="P1138" s="226"/>
      <c r="Q1138" s="226"/>
    </row>
    <row r="1139" spans="1:17" ht="14.5">
      <c r="A1139" s="162">
        <v>3517</v>
      </c>
      <c r="B1139" s="163">
        <v>3517239095</v>
      </c>
      <c r="C1139" s="87" t="s">
        <v>560</v>
      </c>
      <c r="D1139" s="85">
        <v>239</v>
      </c>
      <c r="E1139" s="87" t="s">
        <v>264</v>
      </c>
      <c r="F1139" s="87">
        <v>95</v>
      </c>
      <c r="G1139" s="87" t="s">
        <v>120</v>
      </c>
      <c r="H1139" s="225">
        <v>1.22</v>
      </c>
      <c r="I1139" s="129"/>
      <c r="J1139" s="161">
        <v>18651</v>
      </c>
      <c r="K1139" s="161">
        <v>50</v>
      </c>
      <c r="L1139" s="161">
        <v>0</v>
      </c>
      <c r="M1139" s="161">
        <v>1088</v>
      </c>
      <c r="N1139" s="161">
        <v>19789</v>
      </c>
      <c r="O1139" s="166"/>
      <c r="P1139" s="226"/>
      <c r="Q1139" s="226"/>
    </row>
    <row r="1140" spans="1:17" ht="14.5">
      <c r="A1140" s="162">
        <v>3517</v>
      </c>
      <c r="B1140" s="163">
        <v>3517239096</v>
      </c>
      <c r="C1140" s="87" t="s">
        <v>560</v>
      </c>
      <c r="D1140" s="85">
        <v>239</v>
      </c>
      <c r="E1140" s="87" t="s">
        <v>264</v>
      </c>
      <c r="F1140" s="87">
        <v>96</v>
      </c>
      <c r="G1140" s="87" t="s">
        <v>121</v>
      </c>
      <c r="H1140" s="225">
        <v>4.8900000000000006</v>
      </c>
      <c r="I1140" s="129"/>
      <c r="J1140" s="161">
        <v>17454</v>
      </c>
      <c r="K1140" s="161">
        <v>9903</v>
      </c>
      <c r="L1140" s="161">
        <v>0</v>
      </c>
      <c r="M1140" s="161">
        <v>1088</v>
      </c>
      <c r="N1140" s="161">
        <v>28445</v>
      </c>
      <c r="O1140" s="166"/>
      <c r="P1140" s="226"/>
      <c r="Q1140" s="226"/>
    </row>
    <row r="1141" spans="1:17" ht="14.5">
      <c r="A1141" s="162">
        <v>3517</v>
      </c>
      <c r="B1141" s="163">
        <v>3517239131</v>
      </c>
      <c r="C1141" s="87" t="s">
        <v>560</v>
      </c>
      <c r="D1141" s="85">
        <v>239</v>
      </c>
      <c r="E1141" s="87" t="s">
        <v>264</v>
      </c>
      <c r="F1141" s="87">
        <v>131</v>
      </c>
      <c r="G1141" s="87" t="s">
        <v>156</v>
      </c>
      <c r="H1141" s="225">
        <v>1.2000000000000002</v>
      </c>
      <c r="I1141" s="129"/>
      <c r="J1141" s="161">
        <v>16178</v>
      </c>
      <c r="K1141" s="161">
        <v>7619</v>
      </c>
      <c r="L1141" s="161">
        <v>0</v>
      </c>
      <c r="M1141" s="161">
        <v>1088</v>
      </c>
      <c r="N1141" s="161">
        <v>24885</v>
      </c>
      <c r="O1141" s="166"/>
      <c r="P1141" s="226"/>
      <c r="Q1141" s="226"/>
    </row>
    <row r="1142" spans="1:17" ht="14.5">
      <c r="A1142" s="162">
        <v>3517</v>
      </c>
      <c r="B1142" s="163">
        <v>3517239167</v>
      </c>
      <c r="C1142" s="87" t="s">
        <v>560</v>
      </c>
      <c r="D1142" s="85">
        <v>239</v>
      </c>
      <c r="E1142" s="87" t="s">
        <v>264</v>
      </c>
      <c r="F1142" s="87">
        <v>167</v>
      </c>
      <c r="G1142" s="87" t="s">
        <v>192</v>
      </c>
      <c r="H1142" s="225">
        <v>1</v>
      </c>
      <c r="I1142" s="129"/>
      <c r="J1142" s="161">
        <v>16403</v>
      </c>
      <c r="K1142" s="161">
        <v>7875</v>
      </c>
      <c r="L1142" s="161">
        <v>0</v>
      </c>
      <c r="M1142" s="161">
        <v>1088</v>
      </c>
      <c r="N1142" s="161">
        <v>25366</v>
      </c>
      <c r="O1142" s="166"/>
      <c r="P1142" s="226"/>
      <c r="Q1142" s="226"/>
    </row>
    <row r="1143" spans="1:17" ht="14.5">
      <c r="A1143" s="162">
        <v>3517</v>
      </c>
      <c r="B1143" s="163">
        <v>3517239171</v>
      </c>
      <c r="C1143" s="87" t="s">
        <v>560</v>
      </c>
      <c r="D1143" s="85">
        <v>239</v>
      </c>
      <c r="E1143" s="87" t="s">
        <v>264</v>
      </c>
      <c r="F1143" s="87">
        <v>171</v>
      </c>
      <c r="G1143" s="87" t="s">
        <v>196</v>
      </c>
      <c r="H1143" s="225">
        <v>15.31</v>
      </c>
      <c r="I1143" s="129"/>
      <c r="J1143" s="161">
        <v>14922</v>
      </c>
      <c r="K1143" s="161">
        <v>4134</v>
      </c>
      <c r="L1143" s="161">
        <v>0</v>
      </c>
      <c r="M1143" s="161">
        <v>1088</v>
      </c>
      <c r="N1143" s="161">
        <v>20144</v>
      </c>
      <c r="O1143" s="166"/>
      <c r="P1143" s="226"/>
      <c r="Q1143" s="226"/>
    </row>
    <row r="1144" spans="1:17" ht="14.5">
      <c r="A1144" s="162">
        <v>3517</v>
      </c>
      <c r="B1144" s="163">
        <v>3517239172</v>
      </c>
      <c r="C1144" s="87" t="s">
        <v>560</v>
      </c>
      <c r="D1144" s="85">
        <v>239</v>
      </c>
      <c r="E1144" s="87" t="s">
        <v>264</v>
      </c>
      <c r="F1144" s="87">
        <v>172</v>
      </c>
      <c r="G1144" s="87" t="s">
        <v>197</v>
      </c>
      <c r="H1144" s="225">
        <v>1.62</v>
      </c>
      <c r="I1144" s="129"/>
      <c r="J1144" s="161">
        <v>17454</v>
      </c>
      <c r="K1144" s="161">
        <v>14804</v>
      </c>
      <c r="L1144" s="161">
        <v>0</v>
      </c>
      <c r="M1144" s="161">
        <v>1088</v>
      </c>
      <c r="N1144" s="161">
        <v>33346</v>
      </c>
      <c r="O1144" s="166"/>
      <c r="P1144" s="226"/>
      <c r="Q1144" s="226"/>
    </row>
    <row r="1145" spans="1:17" ht="14.5">
      <c r="A1145" s="162">
        <v>3517</v>
      </c>
      <c r="B1145" s="163">
        <v>3517239182</v>
      </c>
      <c r="C1145" s="87" t="s">
        <v>560</v>
      </c>
      <c r="D1145" s="85">
        <v>239</v>
      </c>
      <c r="E1145" s="87" t="s">
        <v>264</v>
      </c>
      <c r="F1145" s="87">
        <v>182</v>
      </c>
      <c r="G1145" s="87" t="s">
        <v>207</v>
      </c>
      <c r="H1145" s="225">
        <v>5.84</v>
      </c>
      <c r="I1145" s="129"/>
      <c r="J1145" s="161">
        <v>16538</v>
      </c>
      <c r="K1145" s="161">
        <v>3227</v>
      </c>
      <c r="L1145" s="161">
        <v>0</v>
      </c>
      <c r="M1145" s="161">
        <v>1088</v>
      </c>
      <c r="N1145" s="161">
        <v>20853</v>
      </c>
      <c r="O1145" s="166"/>
      <c r="P1145" s="226"/>
      <c r="Q1145" s="226"/>
    </row>
    <row r="1146" spans="1:17" ht="14.5">
      <c r="A1146" s="162">
        <v>3517</v>
      </c>
      <c r="B1146" s="163">
        <v>3517239201</v>
      </c>
      <c r="C1146" s="87" t="s">
        <v>560</v>
      </c>
      <c r="D1146" s="85">
        <v>239</v>
      </c>
      <c r="E1146" s="87" t="s">
        <v>264</v>
      </c>
      <c r="F1146" s="87">
        <v>201</v>
      </c>
      <c r="G1146" s="87" t="s">
        <v>226</v>
      </c>
      <c r="H1146" s="225">
        <v>2.5499999999999998</v>
      </c>
      <c r="I1146" s="129"/>
      <c r="J1146" s="161">
        <v>18651</v>
      </c>
      <c r="K1146" s="161">
        <v>91</v>
      </c>
      <c r="L1146" s="161">
        <v>0</v>
      </c>
      <c r="M1146" s="161">
        <v>1088</v>
      </c>
      <c r="N1146" s="161">
        <v>19830</v>
      </c>
      <c r="O1146" s="166"/>
      <c r="P1146" s="226"/>
      <c r="Q1146" s="226"/>
    </row>
    <row r="1147" spans="1:17" ht="14.5">
      <c r="A1147" s="162">
        <v>3517</v>
      </c>
      <c r="B1147" s="163">
        <v>3517239219</v>
      </c>
      <c r="C1147" s="87" t="s">
        <v>560</v>
      </c>
      <c r="D1147" s="85">
        <v>239</v>
      </c>
      <c r="E1147" s="87" t="s">
        <v>264</v>
      </c>
      <c r="F1147" s="87">
        <v>219</v>
      </c>
      <c r="G1147" s="87" t="s">
        <v>244</v>
      </c>
      <c r="H1147" s="225">
        <v>0.85</v>
      </c>
      <c r="I1147" s="129"/>
      <c r="J1147" s="161">
        <v>11651.964595847097</v>
      </c>
      <c r="K1147" s="161">
        <v>5715</v>
      </c>
      <c r="L1147" s="161">
        <v>0</v>
      </c>
      <c r="M1147" s="161">
        <v>1088</v>
      </c>
      <c r="N1147" s="161">
        <v>18454.964595847097</v>
      </c>
      <c r="O1147" s="166"/>
      <c r="P1147" s="226"/>
      <c r="Q1147" s="226"/>
    </row>
    <row r="1148" spans="1:17" ht="14.5">
      <c r="A1148" s="162">
        <v>3517</v>
      </c>
      <c r="B1148" s="163">
        <v>3517239231</v>
      </c>
      <c r="C1148" s="87" t="s">
        <v>560</v>
      </c>
      <c r="D1148" s="85">
        <v>239</v>
      </c>
      <c r="E1148" s="87" t="s">
        <v>264</v>
      </c>
      <c r="F1148" s="87">
        <v>231</v>
      </c>
      <c r="G1148" s="87" t="s">
        <v>256</v>
      </c>
      <c r="H1148" s="225">
        <v>12.02</v>
      </c>
      <c r="I1148" s="129"/>
      <c r="J1148" s="161">
        <v>15848</v>
      </c>
      <c r="K1148" s="161">
        <v>4281</v>
      </c>
      <c r="L1148" s="161">
        <v>0</v>
      </c>
      <c r="M1148" s="161">
        <v>1088</v>
      </c>
      <c r="N1148" s="161">
        <v>21217</v>
      </c>
      <c r="O1148" s="166"/>
      <c r="P1148" s="226"/>
      <c r="Q1148" s="226"/>
    </row>
    <row r="1149" spans="1:17" ht="14.5">
      <c r="A1149" s="162">
        <v>3517</v>
      </c>
      <c r="B1149" s="163">
        <v>3517239239</v>
      </c>
      <c r="C1149" s="87" t="s">
        <v>560</v>
      </c>
      <c r="D1149" s="85">
        <v>239</v>
      </c>
      <c r="E1149" s="87" t="s">
        <v>264</v>
      </c>
      <c r="F1149" s="87">
        <v>239</v>
      </c>
      <c r="G1149" s="87" t="s">
        <v>264</v>
      </c>
      <c r="H1149" s="225">
        <v>96.829999999999956</v>
      </c>
      <c r="I1149" s="129"/>
      <c r="J1149" s="161">
        <v>15220</v>
      </c>
      <c r="K1149" s="161">
        <v>5169</v>
      </c>
      <c r="L1149" s="161">
        <v>0</v>
      </c>
      <c r="M1149" s="161">
        <v>1088</v>
      </c>
      <c r="N1149" s="161">
        <v>21477</v>
      </c>
      <c r="O1149" s="166"/>
      <c r="P1149" s="226"/>
      <c r="Q1149" s="226"/>
    </row>
    <row r="1150" spans="1:17" ht="14.5">
      <c r="A1150" s="162">
        <v>3517</v>
      </c>
      <c r="B1150" s="163">
        <v>3517239251</v>
      </c>
      <c r="C1150" s="87" t="s">
        <v>560</v>
      </c>
      <c r="D1150" s="85">
        <v>239</v>
      </c>
      <c r="E1150" s="87" t="s">
        <v>264</v>
      </c>
      <c r="F1150" s="87">
        <v>251</v>
      </c>
      <c r="G1150" s="87" t="s">
        <v>276</v>
      </c>
      <c r="H1150" s="225">
        <v>0.76</v>
      </c>
      <c r="I1150" s="129"/>
      <c r="J1150" s="161">
        <v>17725</v>
      </c>
      <c r="K1150" s="161">
        <v>3322</v>
      </c>
      <c r="L1150" s="161">
        <v>0</v>
      </c>
      <c r="M1150" s="161">
        <v>1088</v>
      </c>
      <c r="N1150" s="161">
        <v>22135</v>
      </c>
      <c r="O1150" s="166"/>
      <c r="P1150" s="226"/>
      <c r="Q1150" s="226"/>
    </row>
    <row r="1151" spans="1:17" ht="14.5">
      <c r="A1151" s="162">
        <v>3517</v>
      </c>
      <c r="B1151" s="163">
        <v>3517239261</v>
      </c>
      <c r="C1151" s="87" t="s">
        <v>560</v>
      </c>
      <c r="D1151" s="85">
        <v>239</v>
      </c>
      <c r="E1151" s="87" t="s">
        <v>264</v>
      </c>
      <c r="F1151" s="87">
        <v>261</v>
      </c>
      <c r="G1151" s="87" t="s">
        <v>286</v>
      </c>
      <c r="H1151" s="225">
        <v>1</v>
      </c>
      <c r="I1151" s="129"/>
      <c r="J1151" s="161">
        <v>14238</v>
      </c>
      <c r="K1151" s="161">
        <v>9974</v>
      </c>
      <c r="L1151" s="161">
        <v>0</v>
      </c>
      <c r="M1151" s="161">
        <v>1088</v>
      </c>
      <c r="N1151" s="161">
        <v>25300</v>
      </c>
      <c r="O1151" s="166"/>
      <c r="P1151" s="226"/>
      <c r="Q1151" s="226"/>
    </row>
    <row r="1152" spans="1:17" ht="14.5">
      <c r="A1152" s="162">
        <v>3517</v>
      </c>
      <c r="B1152" s="163">
        <v>3517239264</v>
      </c>
      <c r="C1152" s="87" t="s">
        <v>560</v>
      </c>
      <c r="D1152" s="85">
        <v>239</v>
      </c>
      <c r="E1152" s="87" t="s">
        <v>264</v>
      </c>
      <c r="F1152" s="87">
        <v>264</v>
      </c>
      <c r="G1152" s="87" t="s">
        <v>289</v>
      </c>
      <c r="H1152" s="225">
        <v>1.17</v>
      </c>
      <c r="I1152" s="129"/>
      <c r="J1152" s="161">
        <v>11774.163953828491</v>
      </c>
      <c r="K1152" s="161">
        <v>5778</v>
      </c>
      <c r="L1152" s="161">
        <v>0</v>
      </c>
      <c r="M1152" s="161">
        <v>1088</v>
      </c>
      <c r="N1152" s="161">
        <v>18640.163953828491</v>
      </c>
      <c r="O1152" s="166"/>
      <c r="P1152" s="226"/>
      <c r="Q1152" s="226"/>
    </row>
    <row r="1153" spans="1:17" ht="14.5">
      <c r="A1153" s="162">
        <v>3517</v>
      </c>
      <c r="B1153" s="163">
        <v>3517239293</v>
      </c>
      <c r="C1153" s="87" t="s">
        <v>560</v>
      </c>
      <c r="D1153" s="85">
        <v>239</v>
      </c>
      <c r="E1153" s="87" t="s">
        <v>264</v>
      </c>
      <c r="F1153" s="87">
        <v>293</v>
      </c>
      <c r="G1153" s="87" t="s">
        <v>318</v>
      </c>
      <c r="H1153" s="225">
        <v>5.09</v>
      </c>
      <c r="I1153" s="129"/>
      <c r="J1153" s="161">
        <v>14978</v>
      </c>
      <c r="K1153" s="161">
        <v>404</v>
      </c>
      <c r="L1153" s="161">
        <v>0</v>
      </c>
      <c r="M1153" s="161">
        <v>1088</v>
      </c>
      <c r="N1153" s="161">
        <v>16470</v>
      </c>
      <c r="O1153" s="166"/>
      <c r="P1153" s="226"/>
      <c r="Q1153" s="226"/>
    </row>
    <row r="1154" spans="1:17" ht="14.5">
      <c r="A1154" s="162">
        <v>3517</v>
      </c>
      <c r="B1154" s="163">
        <v>3517239310</v>
      </c>
      <c r="C1154" s="87" t="s">
        <v>560</v>
      </c>
      <c r="D1154" s="85">
        <v>239</v>
      </c>
      <c r="E1154" s="87" t="s">
        <v>264</v>
      </c>
      <c r="F1154" s="87">
        <v>310</v>
      </c>
      <c r="G1154" s="87" t="s">
        <v>335</v>
      </c>
      <c r="H1154" s="225">
        <v>32.010000000000005</v>
      </c>
      <c r="I1154" s="129"/>
      <c r="J1154" s="161">
        <v>16864</v>
      </c>
      <c r="K1154" s="161">
        <v>3573</v>
      </c>
      <c r="L1154" s="161">
        <v>0</v>
      </c>
      <c r="M1154" s="161">
        <v>1088</v>
      </c>
      <c r="N1154" s="161">
        <v>21525</v>
      </c>
      <c r="O1154" s="166"/>
      <c r="P1154" s="226"/>
      <c r="Q1154" s="226"/>
    </row>
    <row r="1155" spans="1:17" ht="14.5">
      <c r="A1155" s="162">
        <v>3517</v>
      </c>
      <c r="B1155" s="163">
        <v>3517239331</v>
      </c>
      <c r="C1155" s="87" t="s">
        <v>560</v>
      </c>
      <c r="D1155" s="85">
        <v>239</v>
      </c>
      <c r="E1155" s="87" t="s">
        <v>264</v>
      </c>
      <c r="F1155" s="87">
        <v>331</v>
      </c>
      <c r="G1155" s="87" t="s">
        <v>356</v>
      </c>
      <c r="H1155" s="225">
        <v>1</v>
      </c>
      <c r="I1155" s="129"/>
      <c r="J1155" s="161">
        <v>12569.268859364875</v>
      </c>
      <c r="K1155" s="161">
        <v>2821</v>
      </c>
      <c r="L1155" s="161">
        <v>0</v>
      </c>
      <c r="M1155" s="161">
        <v>1088</v>
      </c>
      <c r="N1155" s="161">
        <v>16478.268859364875</v>
      </c>
      <c r="O1155" s="166"/>
      <c r="P1155" s="226"/>
      <c r="Q1155" s="226"/>
    </row>
    <row r="1156" spans="1:17" ht="14.5">
      <c r="A1156" s="162">
        <v>3517</v>
      </c>
      <c r="B1156" s="163">
        <v>3517239336</v>
      </c>
      <c r="C1156" s="87" t="s">
        <v>560</v>
      </c>
      <c r="D1156" s="85">
        <v>239</v>
      </c>
      <c r="E1156" s="87" t="s">
        <v>264</v>
      </c>
      <c r="F1156" s="87">
        <v>336</v>
      </c>
      <c r="G1156" s="87" t="s">
        <v>361</v>
      </c>
      <c r="H1156" s="225">
        <v>4.4800000000000004</v>
      </c>
      <c r="I1156" s="129"/>
      <c r="J1156" s="161">
        <v>11960</v>
      </c>
      <c r="K1156" s="161">
        <v>1601</v>
      </c>
      <c r="L1156" s="161">
        <v>0</v>
      </c>
      <c r="M1156" s="161">
        <v>1088</v>
      </c>
      <c r="N1156" s="161">
        <v>14649</v>
      </c>
      <c r="O1156" s="166"/>
      <c r="P1156" s="226"/>
      <c r="Q1156" s="226"/>
    </row>
    <row r="1157" spans="1:17" ht="14.5">
      <c r="A1157" s="162">
        <v>3517</v>
      </c>
      <c r="B1157" s="163">
        <v>3517239625</v>
      </c>
      <c r="C1157" s="87" t="s">
        <v>560</v>
      </c>
      <c r="D1157" s="85">
        <v>239</v>
      </c>
      <c r="E1157" s="87" t="s">
        <v>264</v>
      </c>
      <c r="F1157" s="87">
        <v>625</v>
      </c>
      <c r="G1157" s="87" t="s">
        <v>388</v>
      </c>
      <c r="H1157" s="225">
        <v>2.44</v>
      </c>
      <c r="I1157" s="129"/>
      <c r="J1157" s="161">
        <v>16913</v>
      </c>
      <c r="K1157" s="161">
        <v>2139</v>
      </c>
      <c r="L1157" s="161">
        <v>0</v>
      </c>
      <c r="M1157" s="161">
        <v>1088</v>
      </c>
      <c r="N1157" s="161">
        <v>20140</v>
      </c>
      <c r="O1157" s="166"/>
      <c r="P1157" s="226"/>
      <c r="Q1157" s="226"/>
    </row>
    <row r="1158" spans="1:17" ht="14.5">
      <c r="A1158" s="162">
        <v>3517</v>
      </c>
      <c r="B1158" s="163">
        <v>3517239665</v>
      </c>
      <c r="C1158" s="87" t="s">
        <v>560</v>
      </c>
      <c r="D1158" s="85">
        <v>239</v>
      </c>
      <c r="E1158" s="87" t="s">
        <v>264</v>
      </c>
      <c r="F1158" s="87">
        <v>665</v>
      </c>
      <c r="G1158" s="87" t="s">
        <v>398</v>
      </c>
      <c r="H1158" s="225">
        <v>2</v>
      </c>
      <c r="I1158" s="129"/>
      <c r="J1158" s="161">
        <v>16516</v>
      </c>
      <c r="K1158" s="161">
        <v>2027</v>
      </c>
      <c r="L1158" s="161">
        <v>0</v>
      </c>
      <c r="M1158" s="161">
        <v>1088</v>
      </c>
      <c r="N1158" s="161">
        <v>19631</v>
      </c>
      <c r="O1158" s="166"/>
      <c r="P1158" s="226"/>
      <c r="Q1158" s="226"/>
    </row>
    <row r="1159" spans="1:17" ht="14.5">
      <c r="A1159" s="162">
        <v>3517</v>
      </c>
      <c r="B1159" s="163">
        <v>3517239740</v>
      </c>
      <c r="C1159" s="87" t="s">
        <v>560</v>
      </c>
      <c r="D1159" s="85">
        <v>239</v>
      </c>
      <c r="E1159" s="87" t="s">
        <v>264</v>
      </c>
      <c r="F1159" s="87">
        <v>740</v>
      </c>
      <c r="G1159" s="87" t="s">
        <v>421</v>
      </c>
      <c r="H1159" s="225">
        <v>4</v>
      </c>
      <c r="I1159" s="129"/>
      <c r="J1159" s="161">
        <v>14181</v>
      </c>
      <c r="K1159" s="161">
        <v>7469</v>
      </c>
      <c r="L1159" s="161">
        <v>0</v>
      </c>
      <c r="M1159" s="161">
        <v>1088</v>
      </c>
      <c r="N1159" s="161">
        <v>22738</v>
      </c>
      <c r="O1159" s="166"/>
      <c r="P1159" s="226"/>
      <c r="Q1159" s="226"/>
    </row>
    <row r="1160" spans="1:17" ht="14.5">
      <c r="A1160" s="162">
        <v>3517</v>
      </c>
      <c r="B1160" s="163">
        <v>3517239760</v>
      </c>
      <c r="C1160" s="87" t="s">
        <v>560</v>
      </c>
      <c r="D1160" s="85">
        <v>239</v>
      </c>
      <c r="E1160" s="87" t="s">
        <v>264</v>
      </c>
      <c r="F1160" s="87">
        <v>760</v>
      </c>
      <c r="G1160" s="87" t="s">
        <v>426</v>
      </c>
      <c r="H1160" s="225">
        <v>20.130000000000003</v>
      </c>
      <c r="I1160" s="129"/>
      <c r="J1160" s="161">
        <v>14358</v>
      </c>
      <c r="K1160" s="161">
        <v>3059</v>
      </c>
      <c r="L1160" s="161">
        <v>0</v>
      </c>
      <c r="M1160" s="161">
        <v>1088</v>
      </c>
      <c r="N1160" s="161">
        <v>18505</v>
      </c>
      <c r="O1160" s="166"/>
      <c r="P1160" s="226"/>
      <c r="Q1160" s="226"/>
    </row>
    <row r="1161" spans="1:17" ht="14.5">
      <c r="A1161" s="162">
        <v>3517</v>
      </c>
      <c r="B1161" s="163">
        <v>3517239780</v>
      </c>
      <c r="C1161" s="87" t="s">
        <v>560</v>
      </c>
      <c r="D1161" s="85">
        <v>239</v>
      </c>
      <c r="E1161" s="87" t="s">
        <v>264</v>
      </c>
      <c r="F1161" s="87">
        <v>780</v>
      </c>
      <c r="G1161" s="87" t="s">
        <v>436</v>
      </c>
      <c r="H1161" s="225">
        <v>4</v>
      </c>
      <c r="I1161" s="129"/>
      <c r="J1161" s="161">
        <v>13611</v>
      </c>
      <c r="K1161" s="161">
        <v>3369</v>
      </c>
      <c r="L1161" s="161">
        <v>0</v>
      </c>
      <c r="M1161" s="161">
        <v>1088</v>
      </c>
      <c r="N1161" s="161">
        <v>18068</v>
      </c>
      <c r="O1161" s="166"/>
      <c r="P1161" s="226"/>
      <c r="Q1161" s="226"/>
    </row>
    <row r="1162" spans="1:17" ht="14.5">
      <c r="A1162" s="162">
        <v>3518</v>
      </c>
      <c r="B1162" s="163">
        <v>3518149128</v>
      </c>
      <c r="C1162" s="87" t="s">
        <v>569</v>
      </c>
      <c r="D1162" s="85">
        <v>149</v>
      </c>
      <c r="E1162" s="87" t="s">
        <v>174</v>
      </c>
      <c r="F1162" s="87">
        <v>128</v>
      </c>
      <c r="G1162" s="87" t="s">
        <v>153</v>
      </c>
      <c r="H1162" s="225">
        <v>21.730000000000004</v>
      </c>
      <c r="I1162" s="129"/>
      <c r="J1162" s="161">
        <v>17535</v>
      </c>
      <c r="K1162" s="161">
        <v>1821</v>
      </c>
      <c r="L1162" s="161">
        <v>0</v>
      </c>
      <c r="M1162" s="161">
        <v>1088</v>
      </c>
      <c r="N1162" s="161">
        <v>20444</v>
      </c>
      <c r="O1162" s="166"/>
      <c r="P1162" s="226"/>
      <c r="Q1162" s="226"/>
    </row>
    <row r="1163" spans="1:17" ht="14.5">
      <c r="A1163" s="162">
        <v>3518</v>
      </c>
      <c r="B1163" s="163">
        <v>3518149149</v>
      </c>
      <c r="C1163" s="87" t="s">
        <v>569</v>
      </c>
      <c r="D1163" s="85">
        <v>149</v>
      </c>
      <c r="E1163" s="87" t="s">
        <v>174</v>
      </c>
      <c r="F1163" s="87">
        <v>149</v>
      </c>
      <c r="G1163" s="87" t="s">
        <v>174</v>
      </c>
      <c r="H1163" s="225">
        <v>80.96999999999997</v>
      </c>
      <c r="I1163" s="129"/>
      <c r="J1163" s="161">
        <v>18843</v>
      </c>
      <c r="K1163" s="161">
        <v>141</v>
      </c>
      <c r="L1163" s="161">
        <v>0</v>
      </c>
      <c r="M1163" s="161">
        <v>1088</v>
      </c>
      <c r="N1163" s="161">
        <v>20072</v>
      </c>
      <c r="O1163" s="166"/>
      <c r="P1163" s="226"/>
      <c r="Q1163" s="226"/>
    </row>
    <row r="1164" spans="1:17" ht="14.5">
      <c r="A1164" s="162">
        <v>3518</v>
      </c>
      <c r="B1164" s="163">
        <v>3518149160</v>
      </c>
      <c r="C1164" s="87" t="s">
        <v>569</v>
      </c>
      <c r="D1164" s="85">
        <v>149</v>
      </c>
      <c r="E1164" s="87" t="s">
        <v>174</v>
      </c>
      <c r="F1164" s="87">
        <v>160</v>
      </c>
      <c r="G1164" s="87" t="s">
        <v>185</v>
      </c>
      <c r="H1164" s="225">
        <v>4.53</v>
      </c>
      <c r="I1164" s="129"/>
      <c r="J1164" s="161">
        <v>17771</v>
      </c>
      <c r="K1164" s="161">
        <v>37</v>
      </c>
      <c r="L1164" s="161">
        <v>0</v>
      </c>
      <c r="M1164" s="161">
        <v>1088</v>
      </c>
      <c r="N1164" s="161">
        <v>18896</v>
      </c>
      <c r="O1164" s="166"/>
      <c r="P1164" s="226"/>
      <c r="Q1164" s="226"/>
    </row>
    <row r="1165" spans="1:17" ht="14.5">
      <c r="A1165" s="162">
        <v>3518</v>
      </c>
      <c r="B1165" s="163">
        <v>3518149181</v>
      </c>
      <c r="C1165" s="87" t="s">
        <v>569</v>
      </c>
      <c r="D1165" s="85">
        <v>149</v>
      </c>
      <c r="E1165" s="87" t="s">
        <v>174</v>
      </c>
      <c r="F1165" s="87">
        <v>181</v>
      </c>
      <c r="G1165" s="87" t="s">
        <v>206</v>
      </c>
      <c r="H1165" s="225">
        <v>7.24</v>
      </c>
      <c r="I1165" s="129"/>
      <c r="J1165" s="161">
        <v>18982</v>
      </c>
      <c r="K1165" s="161">
        <v>268</v>
      </c>
      <c r="L1165" s="161">
        <v>0</v>
      </c>
      <c r="M1165" s="161">
        <v>1088</v>
      </c>
      <c r="N1165" s="161">
        <v>20338</v>
      </c>
      <c r="O1165" s="166"/>
      <c r="P1165" s="226"/>
      <c r="Q1165" s="226"/>
    </row>
    <row r="1166" spans="1:17" ht="4.25" customHeight="1">
      <c r="A1166" s="162"/>
      <c r="B1166" s="163"/>
      <c r="C1166" s="87"/>
      <c r="D1166" s="85"/>
      <c r="E1166" s="87"/>
      <c r="F1166" s="87"/>
      <c r="G1166" s="85"/>
      <c r="H1166" s="164"/>
      <c r="I1166" s="129"/>
      <c r="J1166" s="86"/>
      <c r="K1166" s="86"/>
      <c r="L1166" s="86"/>
      <c r="M1166" s="86"/>
      <c r="N1166" s="86"/>
      <c r="O1166" s="166"/>
    </row>
    <row r="1167" spans="1:17" ht="15" thickBot="1">
      <c r="A1167" s="146">
        <v>9999</v>
      </c>
      <c r="B1167" s="147" t="s">
        <v>581</v>
      </c>
      <c r="C1167" s="148" t="s">
        <v>581</v>
      </c>
      <c r="D1167" s="149" t="s">
        <v>581</v>
      </c>
      <c r="E1167" s="149" t="s">
        <v>581</v>
      </c>
      <c r="F1167" s="149" t="s">
        <v>581</v>
      </c>
      <c r="G1167" s="149" t="s">
        <v>581</v>
      </c>
      <c r="H1167" s="200">
        <f>SUM(H10:H1166)</f>
        <v>45771.559999999983</v>
      </c>
      <c r="I1167" s="59" t="s">
        <v>580</v>
      </c>
      <c r="J1167" s="191" t="s">
        <v>581</v>
      </c>
      <c r="K1167" s="182" t="s">
        <v>581</v>
      </c>
      <c r="L1167" s="182" t="s">
        <v>581</v>
      </c>
      <c r="M1167" s="182" t="s">
        <v>581</v>
      </c>
      <c r="N1167" s="200" t="s">
        <v>581</v>
      </c>
      <c r="O1167" s="59"/>
    </row>
  </sheetData>
  <autoFilter ref="A9:P1165" xr:uid="{264B3DE1-72D7-4573-B0F2-A5F04C42C615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219DA-0C6A-432C-AF9C-71AA1BAD10F4}">
  <sheetPr>
    <tabColor rgb="FFD2E4E3"/>
  </sheetPr>
  <dimension ref="A1:R1094"/>
  <sheetViews>
    <sheetView showGridLines="0" tabSelected="1" zoomScaleNormal="100" workbookViewId="0">
      <pane ySplit="9" topLeftCell="A10" activePane="bottomLeft" state="frozen"/>
      <selection pane="bottomLeft" activeCell="A10" sqref="A10"/>
    </sheetView>
  </sheetViews>
  <sheetFormatPr defaultColWidth="8.90625" defaultRowHeight="14.5"/>
  <cols>
    <col min="1" max="1" width="4.453125" style="235" customWidth="1"/>
    <col min="2" max="2" width="12.08984375" style="235" customWidth="1"/>
    <col min="3" max="3" width="23.36328125" style="22" customWidth="1"/>
    <col min="4" max="4" width="8" style="235" customWidth="1"/>
    <col min="5" max="5" width="12.54296875" style="235" customWidth="1"/>
    <col min="6" max="6" width="8.36328125" style="235" customWidth="1"/>
    <col min="7" max="7" width="16.36328125" style="22" customWidth="1"/>
    <col min="8" max="8" width="9.453125" style="235" customWidth="1"/>
    <col min="9" max="12" width="8.90625" style="22"/>
    <col min="13" max="13" width="1" style="22" customWidth="1"/>
    <col min="14" max="15" width="13.36328125" style="22" customWidth="1"/>
    <col min="16" max="16" width="4.36328125" style="235" customWidth="1"/>
    <col min="17" max="17" width="8.90625" style="235"/>
    <col min="18" max="16384" width="8.90625" style="22"/>
  </cols>
  <sheetData>
    <row r="1" spans="1:18" s="62" customFormat="1" ht="25.75" customHeight="1">
      <c r="A1" s="230" t="s">
        <v>0</v>
      </c>
      <c r="B1" s="61"/>
      <c r="D1" s="61"/>
      <c r="E1" s="61"/>
      <c r="F1" s="61"/>
      <c r="H1" s="63"/>
      <c r="P1" s="61"/>
      <c r="Q1" s="61"/>
    </row>
    <row r="2" spans="1:18" s="62" customFormat="1" ht="21" customHeight="1">
      <c r="A2" s="231" t="s">
        <v>1</v>
      </c>
      <c r="B2" s="61"/>
      <c r="D2" s="61"/>
      <c r="E2" s="61"/>
      <c r="F2" s="61"/>
      <c r="H2" s="63"/>
      <c r="P2" s="61"/>
      <c r="Q2" s="61"/>
    </row>
    <row r="3" spans="1:18" ht="18.75" customHeight="1">
      <c r="A3" s="232" t="s">
        <v>639</v>
      </c>
      <c r="B3" s="233"/>
      <c r="C3" s="234"/>
      <c r="D3" s="233"/>
      <c r="E3" s="233"/>
      <c r="F3" s="233"/>
      <c r="G3" s="234"/>
      <c r="H3" s="233"/>
      <c r="I3" s="234"/>
      <c r="J3" s="234"/>
      <c r="K3" s="234"/>
      <c r="L3" s="234"/>
      <c r="M3" s="234"/>
      <c r="N3" s="234"/>
      <c r="O3" s="234"/>
    </row>
    <row r="4" spans="1:18" ht="18" customHeight="1">
      <c r="A4" s="236" t="s">
        <v>642</v>
      </c>
    </row>
    <row r="5" spans="1:18" ht="10.75" customHeight="1">
      <c r="A5" s="236" t="s">
        <v>636</v>
      </c>
    </row>
    <row r="6" spans="1:18" ht="10.75" customHeight="1">
      <c r="A6" s="237" t="s">
        <v>625</v>
      </c>
    </row>
    <row r="7" spans="1:18" ht="15" thickBot="1">
      <c r="A7" s="22"/>
    </row>
    <row r="8" spans="1:18" ht="59" customHeight="1">
      <c r="A8" s="238" t="s">
        <v>571</v>
      </c>
      <c r="B8" s="239" t="s">
        <v>626</v>
      </c>
      <c r="C8" s="240" t="s">
        <v>587</v>
      </c>
      <c r="D8" s="239" t="s">
        <v>573</v>
      </c>
      <c r="E8" s="239" t="s">
        <v>574</v>
      </c>
      <c r="F8" s="239" t="s">
        <v>627</v>
      </c>
      <c r="G8" s="240" t="s">
        <v>588</v>
      </c>
      <c r="H8" s="239" t="s">
        <v>597</v>
      </c>
      <c r="I8" s="239" t="s">
        <v>628</v>
      </c>
      <c r="J8" s="239" t="s">
        <v>614</v>
      </c>
      <c r="K8" s="239" t="s">
        <v>629</v>
      </c>
      <c r="L8" s="241" t="s">
        <v>593</v>
      </c>
      <c r="M8" s="60"/>
      <c r="N8" s="242" t="s">
        <v>630</v>
      </c>
      <c r="O8" s="243" t="s">
        <v>631</v>
      </c>
    </row>
    <row r="9" spans="1:18" ht="11.4" customHeight="1" thickBot="1">
      <c r="A9" s="244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6"/>
      <c r="M9" s="60"/>
      <c r="N9" s="247"/>
      <c r="O9" s="248"/>
      <c r="P9" s="235" t="s">
        <v>580</v>
      </c>
    </row>
    <row r="10" spans="1:18">
      <c r="A10" s="60">
        <v>409</v>
      </c>
      <c r="B10" s="60">
        <v>409201201</v>
      </c>
      <c r="C10" s="59" t="s">
        <v>500</v>
      </c>
      <c r="D10" s="60">
        <v>201</v>
      </c>
      <c r="E10" s="249" t="s">
        <v>226</v>
      </c>
      <c r="F10" s="60">
        <v>201</v>
      </c>
      <c r="G10" s="59" t="s">
        <v>226</v>
      </c>
      <c r="H10" s="250">
        <v>1044</v>
      </c>
      <c r="I10" s="251">
        <v>17636</v>
      </c>
      <c r="J10" s="251">
        <v>86</v>
      </c>
      <c r="K10" s="251">
        <v>1188</v>
      </c>
      <c r="L10" s="251">
        <f>SUM(I10:K10)</f>
        <v>18910</v>
      </c>
      <c r="M10" s="59"/>
      <c r="N10" s="251">
        <f t="shared" ref="N10:N73" si="0">IF(VLOOKUP($F10,abvfndpcts,15)&lt;100,0,((VLOOKUP($F10,abvfndpcts,15)/100*$I10)-$I10))</f>
        <v>0</v>
      </c>
      <c r="O10" s="251">
        <f t="shared" ref="O10:O73" si="1">IF(VLOOKUP($F10,abvfndpcts,16)&lt;100,0,((VLOOKUP($F10,abvfndpcts,16)/100*$I10)-$I10))</f>
        <v>617.67954778937928</v>
      </c>
      <c r="P10" s="252"/>
      <c r="Q10" s="253"/>
      <c r="R10" s="253"/>
    </row>
    <row r="11" spans="1:18">
      <c r="A11" s="60">
        <v>410</v>
      </c>
      <c r="B11" s="60">
        <v>410035035</v>
      </c>
      <c r="C11" s="59" t="s">
        <v>501</v>
      </c>
      <c r="D11" s="60">
        <v>35</v>
      </c>
      <c r="E11" s="249" t="s">
        <v>60</v>
      </c>
      <c r="F11" s="60">
        <v>35</v>
      </c>
      <c r="G11" s="59" t="s">
        <v>60</v>
      </c>
      <c r="H11" s="250">
        <v>712</v>
      </c>
      <c r="I11" s="251">
        <v>18563</v>
      </c>
      <c r="J11" s="251">
        <v>7705</v>
      </c>
      <c r="K11" s="251">
        <v>1188</v>
      </c>
      <c r="L11" s="251">
        <f t="shared" ref="L11:L74" si="2">SUM(I11:K11)</f>
        <v>27456</v>
      </c>
      <c r="M11" s="59"/>
      <c r="N11" s="251">
        <f t="shared" si="0"/>
        <v>4289.1501099143206</v>
      </c>
      <c r="O11" s="251">
        <f t="shared" si="1"/>
        <v>7791.284459367318</v>
      </c>
      <c r="P11" s="252"/>
      <c r="Q11" s="253"/>
      <c r="R11" s="253"/>
    </row>
    <row r="12" spans="1:18">
      <c r="A12" s="60">
        <v>410</v>
      </c>
      <c r="B12" s="60">
        <v>410035044</v>
      </c>
      <c r="C12" s="59" t="s">
        <v>501</v>
      </c>
      <c r="D12" s="60">
        <v>35</v>
      </c>
      <c r="E12" s="249" t="s">
        <v>60</v>
      </c>
      <c r="F12" s="60">
        <v>44</v>
      </c>
      <c r="G12" s="59" t="s">
        <v>69</v>
      </c>
      <c r="H12" s="250">
        <v>2</v>
      </c>
      <c r="I12" s="251">
        <v>19740</v>
      </c>
      <c r="J12" s="251">
        <v>688</v>
      </c>
      <c r="K12" s="251">
        <v>1188</v>
      </c>
      <c r="L12" s="251">
        <f t="shared" si="2"/>
        <v>21616</v>
      </c>
      <c r="M12" s="59"/>
      <c r="N12" s="251">
        <f t="shared" si="0"/>
        <v>0</v>
      </c>
      <c r="O12" s="251">
        <f t="shared" si="1"/>
        <v>1300.2341647813882</v>
      </c>
      <c r="P12" s="252"/>
      <c r="Q12" s="253"/>
      <c r="R12" s="253"/>
    </row>
    <row r="13" spans="1:18">
      <c r="A13" s="60">
        <v>410</v>
      </c>
      <c r="B13" s="60">
        <v>410035049</v>
      </c>
      <c r="C13" s="59" t="s">
        <v>501</v>
      </c>
      <c r="D13" s="60">
        <v>35</v>
      </c>
      <c r="E13" s="249" t="s">
        <v>60</v>
      </c>
      <c r="F13" s="60">
        <v>49</v>
      </c>
      <c r="G13" s="59" t="s">
        <v>74</v>
      </c>
      <c r="H13" s="250">
        <v>1</v>
      </c>
      <c r="I13" s="251">
        <v>17815</v>
      </c>
      <c r="J13" s="251">
        <v>22506</v>
      </c>
      <c r="K13" s="251">
        <v>1188</v>
      </c>
      <c r="L13" s="251">
        <f t="shared" si="2"/>
        <v>41509</v>
      </c>
      <c r="M13" s="59"/>
      <c r="N13" s="251">
        <f t="shared" si="0"/>
        <v>20731.00638155271</v>
      </c>
      <c r="O13" s="251">
        <f t="shared" si="1"/>
        <v>22545.648554214626</v>
      </c>
      <c r="P13" s="252"/>
      <c r="Q13" s="253"/>
      <c r="R13" s="253"/>
    </row>
    <row r="14" spans="1:18">
      <c r="A14" s="60">
        <v>410</v>
      </c>
      <c r="B14" s="60">
        <v>410035057</v>
      </c>
      <c r="C14" s="59" t="s">
        <v>501</v>
      </c>
      <c r="D14" s="60">
        <v>35</v>
      </c>
      <c r="E14" s="249" t="s">
        <v>60</v>
      </c>
      <c r="F14" s="60">
        <v>57</v>
      </c>
      <c r="G14" s="59" t="s">
        <v>82</v>
      </c>
      <c r="H14" s="250">
        <v>314</v>
      </c>
      <c r="I14" s="251">
        <v>19106</v>
      </c>
      <c r="J14" s="251">
        <v>414</v>
      </c>
      <c r="K14" s="251">
        <v>1188</v>
      </c>
      <c r="L14" s="251">
        <f t="shared" si="2"/>
        <v>20708</v>
      </c>
      <c r="M14" s="59"/>
      <c r="N14" s="251">
        <f t="shared" si="0"/>
        <v>292.4800137418024</v>
      </c>
      <c r="O14" s="251">
        <f t="shared" si="1"/>
        <v>1006.6302828864682</v>
      </c>
      <c r="P14" s="252"/>
      <c r="Q14" s="253"/>
      <c r="R14" s="253"/>
    </row>
    <row r="15" spans="1:18">
      <c r="A15" s="60">
        <v>410</v>
      </c>
      <c r="B15" s="60">
        <v>410035093</v>
      </c>
      <c r="C15" s="59" t="s">
        <v>501</v>
      </c>
      <c r="D15" s="60">
        <v>35</v>
      </c>
      <c r="E15" s="249" t="s">
        <v>60</v>
      </c>
      <c r="F15" s="60">
        <v>93</v>
      </c>
      <c r="G15" s="59" t="s">
        <v>118</v>
      </c>
      <c r="H15" s="250">
        <v>15</v>
      </c>
      <c r="I15" s="251">
        <v>19870</v>
      </c>
      <c r="J15" s="251">
        <v>256</v>
      </c>
      <c r="K15" s="251">
        <v>1188</v>
      </c>
      <c r="L15" s="251">
        <f t="shared" si="2"/>
        <v>21314</v>
      </c>
      <c r="M15" s="59"/>
      <c r="N15" s="251">
        <f t="shared" si="0"/>
        <v>0</v>
      </c>
      <c r="O15" s="251">
        <f t="shared" si="1"/>
        <v>985.7063752889444</v>
      </c>
      <c r="P15" s="252"/>
      <c r="Q15" s="253"/>
      <c r="R15" s="253"/>
    </row>
    <row r="16" spans="1:18">
      <c r="A16" s="60">
        <v>410</v>
      </c>
      <c r="B16" s="60">
        <v>410035160</v>
      </c>
      <c r="C16" s="59" t="s">
        <v>501</v>
      </c>
      <c r="D16" s="60">
        <v>35</v>
      </c>
      <c r="E16" s="249" t="s">
        <v>60</v>
      </c>
      <c r="F16" s="60">
        <v>160</v>
      </c>
      <c r="G16" s="59" t="s">
        <v>185</v>
      </c>
      <c r="H16" s="250">
        <v>1</v>
      </c>
      <c r="I16" s="251">
        <v>18226</v>
      </c>
      <c r="J16" s="251">
        <v>38</v>
      </c>
      <c r="K16" s="251">
        <v>1188</v>
      </c>
      <c r="L16" s="251">
        <f t="shared" si="2"/>
        <v>19452</v>
      </c>
      <c r="M16" s="59"/>
      <c r="N16" s="251">
        <f t="shared" si="0"/>
        <v>0</v>
      </c>
      <c r="O16" s="251">
        <f t="shared" si="1"/>
        <v>734.92828175419345</v>
      </c>
      <c r="P16" s="252"/>
      <c r="Q16" s="253"/>
      <c r="R16" s="253"/>
    </row>
    <row r="17" spans="1:18">
      <c r="A17" s="60">
        <v>410</v>
      </c>
      <c r="B17" s="60">
        <v>410035163</v>
      </c>
      <c r="C17" s="59" t="s">
        <v>501</v>
      </c>
      <c r="D17" s="60">
        <v>35</v>
      </c>
      <c r="E17" s="249" t="s">
        <v>60</v>
      </c>
      <c r="F17" s="60">
        <v>163</v>
      </c>
      <c r="G17" s="59" t="s">
        <v>188</v>
      </c>
      <c r="H17" s="250">
        <v>32</v>
      </c>
      <c r="I17" s="251">
        <v>18474</v>
      </c>
      <c r="J17" s="251">
        <v>122</v>
      </c>
      <c r="K17" s="251">
        <v>1188</v>
      </c>
      <c r="L17" s="251">
        <f t="shared" si="2"/>
        <v>19784</v>
      </c>
      <c r="M17" s="59"/>
      <c r="N17" s="251">
        <f t="shared" si="0"/>
        <v>0</v>
      </c>
      <c r="O17" s="251">
        <f t="shared" si="1"/>
        <v>780.31532297916419</v>
      </c>
      <c r="P17" s="252"/>
      <c r="Q17" s="253"/>
      <c r="R17" s="253"/>
    </row>
    <row r="18" spans="1:18">
      <c r="A18" s="60">
        <v>410</v>
      </c>
      <c r="B18" s="60">
        <v>410035165</v>
      </c>
      <c r="C18" s="59" t="s">
        <v>501</v>
      </c>
      <c r="D18" s="60">
        <v>35</v>
      </c>
      <c r="E18" s="249" t="s">
        <v>60</v>
      </c>
      <c r="F18" s="60">
        <v>165</v>
      </c>
      <c r="G18" s="59" t="s">
        <v>190</v>
      </c>
      <c r="H18" s="250">
        <v>5</v>
      </c>
      <c r="I18" s="251">
        <v>17523</v>
      </c>
      <c r="J18" s="251">
        <v>0</v>
      </c>
      <c r="K18" s="251">
        <v>1188</v>
      </c>
      <c r="L18" s="251">
        <f t="shared" si="2"/>
        <v>18711</v>
      </c>
      <c r="M18" s="59"/>
      <c r="N18" s="251">
        <f t="shared" si="0"/>
        <v>0</v>
      </c>
      <c r="O18" s="251">
        <f t="shared" si="1"/>
        <v>969.91360999916287</v>
      </c>
      <c r="P18" s="252"/>
      <c r="Q18" s="253"/>
      <c r="R18" s="253"/>
    </row>
    <row r="19" spans="1:18">
      <c r="A19" s="60">
        <v>410</v>
      </c>
      <c r="B19" s="60">
        <v>410035176</v>
      </c>
      <c r="C19" s="59" t="s">
        <v>501</v>
      </c>
      <c r="D19" s="60">
        <v>35</v>
      </c>
      <c r="E19" s="249" t="s">
        <v>60</v>
      </c>
      <c r="F19" s="60">
        <v>176</v>
      </c>
      <c r="G19" s="59" t="s">
        <v>201</v>
      </c>
      <c r="H19" s="250">
        <v>1</v>
      </c>
      <c r="I19" s="251">
        <v>19470</v>
      </c>
      <c r="J19" s="251">
        <v>6621</v>
      </c>
      <c r="K19" s="251">
        <v>1188</v>
      </c>
      <c r="L19" s="251">
        <f t="shared" si="2"/>
        <v>27279</v>
      </c>
      <c r="M19" s="59"/>
      <c r="N19" s="251">
        <f t="shared" si="0"/>
        <v>4156.0021600738546</v>
      </c>
      <c r="O19" s="251">
        <f t="shared" si="1"/>
        <v>9684.7358711805027</v>
      </c>
      <c r="P19" s="252"/>
      <c r="Q19" s="253"/>
      <c r="R19" s="253"/>
    </row>
    <row r="20" spans="1:18">
      <c r="A20" s="60">
        <v>410</v>
      </c>
      <c r="B20" s="60">
        <v>410035229</v>
      </c>
      <c r="C20" s="59" t="s">
        <v>501</v>
      </c>
      <c r="D20" s="60">
        <v>35</v>
      </c>
      <c r="E20" s="249" t="s">
        <v>60</v>
      </c>
      <c r="F20" s="60">
        <v>229</v>
      </c>
      <c r="G20" s="59" t="s">
        <v>254</v>
      </c>
      <c r="H20" s="250">
        <v>1</v>
      </c>
      <c r="I20" s="251">
        <v>19853</v>
      </c>
      <c r="J20" s="251">
        <v>1495</v>
      </c>
      <c r="K20" s="251">
        <v>1188</v>
      </c>
      <c r="L20" s="251">
        <f t="shared" si="2"/>
        <v>22536</v>
      </c>
      <c r="M20" s="59"/>
      <c r="N20" s="251">
        <f t="shared" si="0"/>
        <v>1329.9124050534083</v>
      </c>
      <c r="O20" s="251">
        <f t="shared" si="1"/>
        <v>3802.1053691564994</v>
      </c>
      <c r="P20" s="252"/>
      <c r="Q20" s="253"/>
      <c r="R20" s="253"/>
    </row>
    <row r="21" spans="1:18">
      <c r="A21" s="60">
        <v>410</v>
      </c>
      <c r="B21" s="60">
        <v>410035244</v>
      </c>
      <c r="C21" s="59" t="s">
        <v>501</v>
      </c>
      <c r="D21" s="60">
        <v>35</v>
      </c>
      <c r="E21" s="249" t="s">
        <v>60</v>
      </c>
      <c r="F21" s="60">
        <v>244</v>
      </c>
      <c r="G21" s="59" t="s">
        <v>269</v>
      </c>
      <c r="H21" s="250">
        <v>2</v>
      </c>
      <c r="I21" s="251">
        <v>20237</v>
      </c>
      <c r="J21" s="251">
        <v>5761</v>
      </c>
      <c r="K21" s="251">
        <v>1188</v>
      </c>
      <c r="L21" s="251">
        <f t="shared" si="2"/>
        <v>27186</v>
      </c>
      <c r="M21" s="59"/>
      <c r="N21" s="251">
        <f t="shared" si="0"/>
        <v>5238.0099065090362</v>
      </c>
      <c r="O21" s="251">
        <f t="shared" si="1"/>
        <v>8199.8179986170326</v>
      </c>
      <c r="P21" s="252"/>
      <c r="Q21" s="253"/>
      <c r="R21" s="253"/>
    </row>
    <row r="22" spans="1:18">
      <c r="A22" s="60">
        <v>410</v>
      </c>
      <c r="B22" s="60">
        <v>410035248</v>
      </c>
      <c r="C22" s="59" t="s">
        <v>501</v>
      </c>
      <c r="D22" s="60">
        <v>35</v>
      </c>
      <c r="E22" s="249" t="s">
        <v>60</v>
      </c>
      <c r="F22" s="60">
        <v>248</v>
      </c>
      <c r="G22" s="59" t="s">
        <v>273</v>
      </c>
      <c r="H22" s="250">
        <v>66</v>
      </c>
      <c r="I22" s="251">
        <v>17958</v>
      </c>
      <c r="J22" s="251">
        <v>1184</v>
      </c>
      <c r="K22" s="251">
        <v>1188</v>
      </c>
      <c r="L22" s="251">
        <f t="shared" si="2"/>
        <v>20330</v>
      </c>
      <c r="M22" s="59"/>
      <c r="N22" s="251">
        <f t="shared" si="0"/>
        <v>957.57711475028918</v>
      </c>
      <c r="O22" s="251">
        <f t="shared" si="1"/>
        <v>1948.1952478522326</v>
      </c>
      <c r="P22" s="252"/>
      <c r="Q22" s="253"/>
      <c r="R22" s="253"/>
    </row>
    <row r="23" spans="1:18">
      <c r="A23" s="60">
        <v>410</v>
      </c>
      <c r="B23" s="60">
        <v>410035262</v>
      </c>
      <c r="C23" s="59" t="s">
        <v>501</v>
      </c>
      <c r="D23" s="60">
        <v>35</v>
      </c>
      <c r="E23" s="249" t="s">
        <v>60</v>
      </c>
      <c r="F23" s="60">
        <v>262</v>
      </c>
      <c r="G23" s="59" t="s">
        <v>287</v>
      </c>
      <c r="H23" s="250">
        <v>3</v>
      </c>
      <c r="I23" s="251">
        <v>16491</v>
      </c>
      <c r="J23" s="251">
        <v>3289</v>
      </c>
      <c r="K23" s="251">
        <v>1188</v>
      </c>
      <c r="L23" s="251">
        <f t="shared" si="2"/>
        <v>20968</v>
      </c>
      <c r="M23" s="59"/>
      <c r="N23" s="251">
        <f t="shared" si="0"/>
        <v>3289.2675289121507</v>
      </c>
      <c r="O23" s="251">
        <f t="shared" si="1"/>
        <v>7728.0561339591186</v>
      </c>
      <c r="P23" s="252"/>
      <c r="Q23" s="253"/>
      <c r="R23" s="253"/>
    </row>
    <row r="24" spans="1:18">
      <c r="A24" s="60">
        <v>410</v>
      </c>
      <c r="B24" s="60">
        <v>410035346</v>
      </c>
      <c r="C24" s="59" t="s">
        <v>501</v>
      </c>
      <c r="D24" s="60">
        <v>35</v>
      </c>
      <c r="E24" s="249" t="s">
        <v>60</v>
      </c>
      <c r="F24" s="60">
        <v>346</v>
      </c>
      <c r="G24" s="59" t="s">
        <v>371</v>
      </c>
      <c r="H24" s="250">
        <v>13</v>
      </c>
      <c r="I24" s="251">
        <v>15888</v>
      </c>
      <c r="J24" s="251">
        <v>1560</v>
      </c>
      <c r="K24" s="251">
        <v>1188</v>
      </c>
      <c r="L24" s="251">
        <f t="shared" si="2"/>
        <v>18636</v>
      </c>
      <c r="M24" s="59"/>
      <c r="N24" s="251">
        <f t="shared" si="0"/>
        <v>795.76933165829541</v>
      </c>
      <c r="O24" s="251">
        <f t="shared" si="1"/>
        <v>3095.8245307581492</v>
      </c>
      <c r="P24" s="252"/>
      <c r="Q24" s="253"/>
      <c r="R24" s="253"/>
    </row>
    <row r="25" spans="1:18">
      <c r="A25" s="60">
        <v>410</v>
      </c>
      <c r="B25" s="60">
        <v>410057035</v>
      </c>
      <c r="C25" s="59" t="s">
        <v>501</v>
      </c>
      <c r="D25" s="60">
        <v>57</v>
      </c>
      <c r="E25" s="249" t="s">
        <v>82</v>
      </c>
      <c r="F25" s="60">
        <v>35</v>
      </c>
      <c r="G25" s="59" t="s">
        <v>60</v>
      </c>
      <c r="H25" s="250">
        <v>15</v>
      </c>
      <c r="I25" s="251">
        <v>17456</v>
      </c>
      <c r="J25" s="251">
        <v>7245</v>
      </c>
      <c r="K25" s="251">
        <v>1188</v>
      </c>
      <c r="L25" s="251">
        <f t="shared" si="2"/>
        <v>25889</v>
      </c>
      <c r="M25" s="59"/>
      <c r="N25" s="251">
        <f t="shared" si="0"/>
        <v>4033.3676840308326</v>
      </c>
      <c r="O25" s="251">
        <f t="shared" si="1"/>
        <v>7326.6531014769134</v>
      </c>
      <c r="P25" s="252"/>
      <c r="Q25" s="253"/>
      <c r="R25" s="253"/>
    </row>
    <row r="26" spans="1:18">
      <c r="A26" s="60">
        <v>410</v>
      </c>
      <c r="B26" s="60">
        <v>410057057</v>
      </c>
      <c r="C26" s="59" t="s">
        <v>501</v>
      </c>
      <c r="D26" s="60">
        <v>57</v>
      </c>
      <c r="E26" s="249" t="s">
        <v>82</v>
      </c>
      <c r="F26" s="60">
        <v>57</v>
      </c>
      <c r="G26" s="59" t="s">
        <v>82</v>
      </c>
      <c r="H26" s="250">
        <v>190</v>
      </c>
      <c r="I26" s="251">
        <v>17401</v>
      </c>
      <c r="J26" s="251">
        <v>377</v>
      </c>
      <c r="K26" s="251">
        <v>1188</v>
      </c>
      <c r="L26" s="251">
        <f t="shared" si="2"/>
        <v>18966</v>
      </c>
      <c r="M26" s="59"/>
      <c r="N26" s="251">
        <f t="shared" si="0"/>
        <v>266.37939490846111</v>
      </c>
      <c r="O26" s="251">
        <f t="shared" si="1"/>
        <v>916.79962066928783</v>
      </c>
      <c r="P26" s="252"/>
      <c r="Q26" s="253"/>
      <c r="R26" s="253"/>
    </row>
    <row r="27" spans="1:18">
      <c r="A27" s="60">
        <v>410</v>
      </c>
      <c r="B27" s="60">
        <v>410057093</v>
      </c>
      <c r="C27" s="59" t="s">
        <v>501</v>
      </c>
      <c r="D27" s="60">
        <v>57</v>
      </c>
      <c r="E27" s="249" t="s">
        <v>82</v>
      </c>
      <c r="F27" s="60">
        <v>93</v>
      </c>
      <c r="G27" s="59" t="s">
        <v>118</v>
      </c>
      <c r="H27" s="250">
        <v>7</v>
      </c>
      <c r="I27" s="251">
        <v>15867</v>
      </c>
      <c r="J27" s="251">
        <v>205</v>
      </c>
      <c r="K27" s="251">
        <v>1188</v>
      </c>
      <c r="L27" s="251">
        <f t="shared" si="2"/>
        <v>17260</v>
      </c>
      <c r="M27" s="59"/>
      <c r="N27" s="251">
        <f t="shared" si="0"/>
        <v>0</v>
      </c>
      <c r="O27" s="251">
        <f t="shared" si="1"/>
        <v>787.12647492247925</v>
      </c>
      <c r="P27" s="252"/>
      <c r="Q27" s="253"/>
      <c r="R27" s="253"/>
    </row>
    <row r="28" spans="1:18">
      <c r="A28" s="60">
        <v>410</v>
      </c>
      <c r="B28" s="60">
        <v>410057163</v>
      </c>
      <c r="C28" s="59" t="s">
        <v>501</v>
      </c>
      <c r="D28" s="60">
        <v>57</v>
      </c>
      <c r="E28" s="249" t="s">
        <v>82</v>
      </c>
      <c r="F28" s="60">
        <v>163</v>
      </c>
      <c r="G28" s="59" t="s">
        <v>188</v>
      </c>
      <c r="H28" s="250">
        <v>2</v>
      </c>
      <c r="I28" s="251">
        <v>18000</v>
      </c>
      <c r="J28" s="251">
        <v>119</v>
      </c>
      <c r="K28" s="251">
        <v>1188</v>
      </c>
      <c r="L28" s="251">
        <f t="shared" si="2"/>
        <v>19307</v>
      </c>
      <c r="M28" s="59"/>
      <c r="N28" s="251">
        <f t="shared" si="0"/>
        <v>0</v>
      </c>
      <c r="O28" s="251">
        <f t="shared" si="1"/>
        <v>760.2942412918128</v>
      </c>
      <c r="P28" s="252"/>
      <c r="Q28" s="253"/>
      <c r="R28" s="253"/>
    </row>
    <row r="29" spans="1:18">
      <c r="A29" s="60">
        <v>410</v>
      </c>
      <c r="B29" s="60">
        <v>410057229</v>
      </c>
      <c r="C29" s="59" t="s">
        <v>501</v>
      </c>
      <c r="D29" s="60">
        <v>57</v>
      </c>
      <c r="E29" s="249" t="s">
        <v>82</v>
      </c>
      <c r="F29" s="60">
        <v>229</v>
      </c>
      <c r="G29" s="59" t="s">
        <v>254</v>
      </c>
      <c r="H29" s="250">
        <v>1</v>
      </c>
      <c r="I29" s="251">
        <v>15301</v>
      </c>
      <c r="J29" s="251">
        <v>1152</v>
      </c>
      <c r="K29" s="251">
        <v>1188</v>
      </c>
      <c r="L29" s="251">
        <f t="shared" si="2"/>
        <v>17641</v>
      </c>
      <c r="M29" s="59"/>
      <c r="N29" s="251">
        <f t="shared" si="0"/>
        <v>1024.9831113545642</v>
      </c>
      <c r="O29" s="251">
        <f t="shared" si="1"/>
        <v>2930.338702133864</v>
      </c>
      <c r="P29" s="252"/>
      <c r="Q29" s="253"/>
      <c r="R29" s="253"/>
    </row>
    <row r="30" spans="1:18">
      <c r="A30" s="60">
        <v>410</v>
      </c>
      <c r="B30" s="60">
        <v>410057248</v>
      </c>
      <c r="C30" s="59" t="s">
        <v>501</v>
      </c>
      <c r="D30" s="60">
        <v>57</v>
      </c>
      <c r="E30" s="249" t="s">
        <v>82</v>
      </c>
      <c r="F30" s="60">
        <v>248</v>
      </c>
      <c r="G30" s="59" t="s">
        <v>273</v>
      </c>
      <c r="H30" s="250">
        <v>16</v>
      </c>
      <c r="I30" s="251">
        <v>16867</v>
      </c>
      <c r="J30" s="251">
        <v>1112</v>
      </c>
      <c r="K30" s="251">
        <v>1188</v>
      </c>
      <c r="L30" s="251">
        <f t="shared" si="2"/>
        <v>19167</v>
      </c>
      <c r="M30" s="59"/>
      <c r="N30" s="251">
        <f t="shared" si="0"/>
        <v>899.40155888702066</v>
      </c>
      <c r="O30" s="251">
        <f t="shared" si="1"/>
        <v>1829.8367995057124</v>
      </c>
      <c r="P30" s="252"/>
      <c r="Q30" s="253"/>
      <c r="R30" s="253"/>
    </row>
    <row r="31" spans="1:18">
      <c r="A31" s="60">
        <v>410</v>
      </c>
      <c r="B31" s="60">
        <v>410057262</v>
      </c>
      <c r="C31" s="59" t="s">
        <v>501</v>
      </c>
      <c r="D31" s="60">
        <v>57</v>
      </c>
      <c r="E31" s="249" t="s">
        <v>82</v>
      </c>
      <c r="F31" s="60">
        <v>262</v>
      </c>
      <c r="G31" s="59" t="s">
        <v>287</v>
      </c>
      <c r="H31" s="250">
        <v>1</v>
      </c>
      <c r="I31" s="251">
        <v>17116</v>
      </c>
      <c r="J31" s="251">
        <v>3414</v>
      </c>
      <c r="K31" s="251">
        <v>1188</v>
      </c>
      <c r="L31" s="251">
        <f t="shared" si="2"/>
        <v>21718</v>
      </c>
      <c r="M31" s="59"/>
      <c r="N31" s="251">
        <f t="shared" si="0"/>
        <v>3413.928993078669</v>
      </c>
      <c r="O31" s="251">
        <f t="shared" si="1"/>
        <v>8020.9452906945771</v>
      </c>
      <c r="P31" s="252"/>
      <c r="Q31" s="253"/>
      <c r="R31" s="253"/>
    </row>
    <row r="32" spans="1:18">
      <c r="A32" s="60">
        <v>412</v>
      </c>
      <c r="B32" s="60">
        <v>412035035</v>
      </c>
      <c r="C32" s="59" t="s">
        <v>502</v>
      </c>
      <c r="D32" s="60">
        <v>35</v>
      </c>
      <c r="E32" s="249" t="s">
        <v>60</v>
      </c>
      <c r="F32" s="60">
        <v>35</v>
      </c>
      <c r="G32" s="59" t="s">
        <v>60</v>
      </c>
      <c r="H32" s="250">
        <v>514</v>
      </c>
      <c r="I32" s="251">
        <v>18041</v>
      </c>
      <c r="J32" s="251">
        <v>7488</v>
      </c>
      <c r="K32" s="251">
        <v>1188</v>
      </c>
      <c r="L32" s="251">
        <f t="shared" si="2"/>
        <v>26717</v>
      </c>
      <c r="M32" s="59"/>
      <c r="N32" s="251">
        <f t="shared" si="0"/>
        <v>4168.5372586847079</v>
      </c>
      <c r="O32" s="251">
        <f t="shared" si="1"/>
        <v>7572.189997923062</v>
      </c>
      <c r="P32" s="252"/>
      <c r="Q32" s="253"/>
      <c r="R32" s="253"/>
    </row>
    <row r="33" spans="1:18">
      <c r="A33" s="60">
        <v>412</v>
      </c>
      <c r="B33" s="60">
        <v>412035044</v>
      </c>
      <c r="C33" s="59" t="s">
        <v>502</v>
      </c>
      <c r="D33" s="60">
        <v>35</v>
      </c>
      <c r="E33" s="249" t="s">
        <v>60</v>
      </c>
      <c r="F33" s="60">
        <v>44</v>
      </c>
      <c r="G33" s="59" t="s">
        <v>69</v>
      </c>
      <c r="H33" s="250">
        <v>12</v>
      </c>
      <c r="I33" s="251">
        <v>14098</v>
      </c>
      <c r="J33" s="251">
        <v>492</v>
      </c>
      <c r="K33" s="251">
        <v>1188</v>
      </c>
      <c r="L33" s="251">
        <f t="shared" si="2"/>
        <v>15778</v>
      </c>
      <c r="M33" s="59"/>
      <c r="N33" s="251">
        <f t="shared" si="0"/>
        <v>0</v>
      </c>
      <c r="O33" s="251">
        <f t="shared" si="1"/>
        <v>928.60695314528857</v>
      </c>
      <c r="P33" s="252"/>
      <c r="Q33" s="253"/>
      <c r="R33" s="253"/>
    </row>
    <row r="34" spans="1:18">
      <c r="A34" s="60">
        <v>412</v>
      </c>
      <c r="B34" s="60">
        <v>412035050</v>
      </c>
      <c r="C34" s="59" t="s">
        <v>502</v>
      </c>
      <c r="D34" s="60">
        <v>35</v>
      </c>
      <c r="E34" s="249" t="s">
        <v>60</v>
      </c>
      <c r="F34" s="60">
        <v>50</v>
      </c>
      <c r="G34" s="59" t="s">
        <v>75</v>
      </c>
      <c r="H34" s="250">
        <v>1</v>
      </c>
      <c r="I34" s="251">
        <v>13298</v>
      </c>
      <c r="J34" s="251">
        <v>6065</v>
      </c>
      <c r="K34" s="251">
        <v>1188</v>
      </c>
      <c r="L34" s="251">
        <f t="shared" si="2"/>
        <v>20551</v>
      </c>
      <c r="M34" s="59"/>
      <c r="N34" s="251">
        <f t="shared" si="0"/>
        <v>4023.4065479549754</v>
      </c>
      <c r="O34" s="251">
        <f t="shared" si="1"/>
        <v>6264.774358727529</v>
      </c>
      <c r="P34" s="252"/>
      <c r="Q34" s="253"/>
      <c r="R34" s="253"/>
    </row>
    <row r="35" spans="1:18">
      <c r="A35" s="60">
        <v>412</v>
      </c>
      <c r="B35" s="60">
        <v>412035189</v>
      </c>
      <c r="C35" s="59" t="s">
        <v>502</v>
      </c>
      <c r="D35" s="60">
        <v>35</v>
      </c>
      <c r="E35" s="249" t="s">
        <v>60</v>
      </c>
      <c r="F35" s="60">
        <v>189</v>
      </c>
      <c r="G35" s="59" t="s">
        <v>214</v>
      </c>
      <c r="H35" s="250">
        <v>2</v>
      </c>
      <c r="I35" s="251">
        <v>17587</v>
      </c>
      <c r="J35" s="251">
        <v>6071</v>
      </c>
      <c r="K35" s="251">
        <v>1188</v>
      </c>
      <c r="L35" s="251">
        <f t="shared" si="2"/>
        <v>24846</v>
      </c>
      <c r="M35" s="59"/>
      <c r="N35" s="251">
        <f t="shared" si="0"/>
        <v>4245.7647696214772</v>
      </c>
      <c r="O35" s="251">
        <f t="shared" si="1"/>
        <v>7046.3756505201527</v>
      </c>
      <c r="P35" s="252"/>
      <c r="Q35" s="253"/>
      <c r="R35" s="253"/>
    </row>
    <row r="36" spans="1:18">
      <c r="A36" s="60">
        <v>412</v>
      </c>
      <c r="B36" s="60">
        <v>412035207</v>
      </c>
      <c r="C36" s="59" t="s">
        <v>502</v>
      </c>
      <c r="D36" s="60">
        <v>35</v>
      </c>
      <c r="E36" s="249" t="s">
        <v>60</v>
      </c>
      <c r="F36" s="60">
        <v>207</v>
      </c>
      <c r="G36" s="59" t="s">
        <v>232</v>
      </c>
      <c r="H36" s="250">
        <v>1</v>
      </c>
      <c r="I36" s="251">
        <v>13190</v>
      </c>
      <c r="J36" s="251">
        <v>9900</v>
      </c>
      <c r="K36" s="251">
        <v>1188</v>
      </c>
      <c r="L36" s="251">
        <f t="shared" si="2"/>
        <v>24278</v>
      </c>
      <c r="M36" s="59"/>
      <c r="N36" s="251">
        <f t="shared" si="0"/>
        <v>7705.1958335388445</v>
      </c>
      <c r="O36" s="251">
        <f t="shared" si="1"/>
        <v>10273.327142645627</v>
      </c>
      <c r="P36" s="252"/>
      <c r="Q36" s="253"/>
      <c r="R36" s="253"/>
    </row>
    <row r="37" spans="1:18">
      <c r="A37" s="60">
        <v>412</v>
      </c>
      <c r="B37" s="60">
        <v>412035218</v>
      </c>
      <c r="C37" s="59" t="s">
        <v>502</v>
      </c>
      <c r="D37" s="60">
        <v>35</v>
      </c>
      <c r="E37" s="249" t="s">
        <v>60</v>
      </c>
      <c r="F37" s="60">
        <v>218</v>
      </c>
      <c r="G37" s="59" t="s">
        <v>243</v>
      </c>
      <c r="H37" s="250">
        <v>1</v>
      </c>
      <c r="I37" s="251">
        <v>11475</v>
      </c>
      <c r="J37" s="251">
        <v>4985</v>
      </c>
      <c r="K37" s="251">
        <v>1188</v>
      </c>
      <c r="L37" s="251">
        <f t="shared" si="2"/>
        <v>17648</v>
      </c>
      <c r="M37" s="59"/>
      <c r="N37" s="251">
        <f t="shared" si="0"/>
        <v>2016.6593506458721</v>
      </c>
      <c r="O37" s="251">
        <f t="shared" si="1"/>
        <v>4984.9574336634432</v>
      </c>
      <c r="P37" s="252"/>
      <c r="Q37" s="253"/>
      <c r="R37" s="253"/>
    </row>
    <row r="38" spans="1:18">
      <c r="A38" s="60">
        <v>412</v>
      </c>
      <c r="B38" s="60">
        <v>412035220</v>
      </c>
      <c r="C38" s="59" t="s">
        <v>502</v>
      </c>
      <c r="D38" s="60">
        <v>35</v>
      </c>
      <c r="E38" s="249" t="s">
        <v>60</v>
      </c>
      <c r="F38" s="60">
        <v>220</v>
      </c>
      <c r="G38" s="59" t="s">
        <v>245</v>
      </c>
      <c r="H38" s="250">
        <v>3</v>
      </c>
      <c r="I38" s="251">
        <v>16666</v>
      </c>
      <c r="J38" s="251">
        <v>6298</v>
      </c>
      <c r="K38" s="251">
        <v>1188</v>
      </c>
      <c r="L38" s="251">
        <f t="shared" si="2"/>
        <v>24152</v>
      </c>
      <c r="M38" s="59"/>
      <c r="N38" s="251">
        <f t="shared" si="0"/>
        <v>3822.502494970624</v>
      </c>
      <c r="O38" s="251">
        <f t="shared" si="1"/>
        <v>7564.8683729429831</v>
      </c>
      <c r="P38" s="252"/>
      <c r="Q38" s="253"/>
      <c r="R38" s="253"/>
    </row>
    <row r="39" spans="1:18">
      <c r="A39" s="60">
        <v>412</v>
      </c>
      <c r="B39" s="60">
        <v>412035243</v>
      </c>
      <c r="C39" s="59" t="s">
        <v>502</v>
      </c>
      <c r="D39" s="60">
        <v>35</v>
      </c>
      <c r="E39" s="249" t="s">
        <v>60</v>
      </c>
      <c r="F39" s="60">
        <v>243</v>
      </c>
      <c r="G39" s="59" t="s">
        <v>268</v>
      </c>
      <c r="H39" s="250">
        <v>2</v>
      </c>
      <c r="I39" s="251">
        <v>11267</v>
      </c>
      <c r="J39" s="251">
        <v>1606</v>
      </c>
      <c r="K39" s="251">
        <v>1188</v>
      </c>
      <c r="L39" s="251">
        <f t="shared" si="2"/>
        <v>14061</v>
      </c>
      <c r="M39" s="59"/>
      <c r="N39" s="251">
        <f t="shared" si="0"/>
        <v>1605.5717594731304</v>
      </c>
      <c r="O39" s="251">
        <f t="shared" si="1"/>
        <v>2744.7887367435706</v>
      </c>
      <c r="P39" s="252"/>
      <c r="Q39" s="253"/>
      <c r="R39" s="253"/>
    </row>
    <row r="40" spans="1:18">
      <c r="A40" s="60">
        <v>412</v>
      </c>
      <c r="B40" s="60">
        <v>412035244</v>
      </c>
      <c r="C40" s="59" t="s">
        <v>502</v>
      </c>
      <c r="D40" s="60">
        <v>35</v>
      </c>
      <c r="E40" s="249" t="s">
        <v>60</v>
      </c>
      <c r="F40" s="60">
        <v>244</v>
      </c>
      <c r="G40" s="59" t="s">
        <v>269</v>
      </c>
      <c r="H40" s="250">
        <v>4</v>
      </c>
      <c r="I40" s="251">
        <v>15821</v>
      </c>
      <c r="J40" s="251">
        <v>4504</v>
      </c>
      <c r="K40" s="251">
        <v>1188</v>
      </c>
      <c r="L40" s="251">
        <f t="shared" si="2"/>
        <v>21513</v>
      </c>
      <c r="M40" s="59"/>
      <c r="N40" s="251">
        <f t="shared" si="0"/>
        <v>4095.0019632791154</v>
      </c>
      <c r="O40" s="251">
        <f t="shared" si="1"/>
        <v>6410.501584035188</v>
      </c>
      <c r="P40" s="252"/>
      <c r="Q40" s="253"/>
      <c r="R40" s="253"/>
    </row>
    <row r="41" spans="1:18">
      <c r="A41" s="60">
        <v>412</v>
      </c>
      <c r="B41" s="60">
        <v>412035274</v>
      </c>
      <c r="C41" s="59" t="s">
        <v>502</v>
      </c>
      <c r="D41" s="60">
        <v>35</v>
      </c>
      <c r="E41" s="249" t="s">
        <v>60</v>
      </c>
      <c r="F41" s="60">
        <v>274</v>
      </c>
      <c r="G41" s="59" t="s">
        <v>299</v>
      </c>
      <c r="H41" s="250">
        <v>1</v>
      </c>
      <c r="I41" s="251">
        <v>17269</v>
      </c>
      <c r="J41" s="251">
        <v>8125</v>
      </c>
      <c r="K41" s="251">
        <v>1188</v>
      </c>
      <c r="L41" s="251">
        <f t="shared" si="2"/>
        <v>26582</v>
      </c>
      <c r="M41" s="59"/>
      <c r="N41" s="251">
        <f t="shared" si="0"/>
        <v>4874.6786873767451</v>
      </c>
      <c r="O41" s="251">
        <f t="shared" si="1"/>
        <v>8348.609339520408</v>
      </c>
      <c r="P41" s="252"/>
      <c r="Q41" s="253"/>
      <c r="R41" s="253"/>
    </row>
    <row r="42" spans="1:18">
      <c r="A42" s="60">
        <v>412</v>
      </c>
      <c r="B42" s="60">
        <v>412035285</v>
      </c>
      <c r="C42" s="59" t="s">
        <v>502</v>
      </c>
      <c r="D42" s="60">
        <v>35</v>
      </c>
      <c r="E42" s="249" t="s">
        <v>60</v>
      </c>
      <c r="F42" s="60">
        <v>285</v>
      </c>
      <c r="G42" s="59" t="s">
        <v>310</v>
      </c>
      <c r="H42" s="250">
        <v>2</v>
      </c>
      <c r="I42" s="251">
        <v>14681</v>
      </c>
      <c r="J42" s="251">
        <v>3538</v>
      </c>
      <c r="K42" s="251">
        <v>1188</v>
      </c>
      <c r="L42" s="251">
        <f t="shared" si="2"/>
        <v>19407</v>
      </c>
      <c r="M42" s="59"/>
      <c r="N42" s="251">
        <f t="shared" si="0"/>
        <v>2448.7977819984808</v>
      </c>
      <c r="O42" s="251">
        <f t="shared" si="1"/>
        <v>4496.3945126753861</v>
      </c>
      <c r="P42" s="252"/>
      <c r="Q42" s="253"/>
      <c r="R42" s="253"/>
    </row>
    <row r="43" spans="1:18">
      <c r="A43" s="60">
        <v>412</v>
      </c>
      <c r="B43" s="60">
        <v>412035293</v>
      </c>
      <c r="C43" s="59" t="s">
        <v>502</v>
      </c>
      <c r="D43" s="60">
        <v>35</v>
      </c>
      <c r="E43" s="249" t="s">
        <v>60</v>
      </c>
      <c r="F43" s="60">
        <v>293</v>
      </c>
      <c r="G43" s="59" t="s">
        <v>318</v>
      </c>
      <c r="H43" s="250">
        <v>1</v>
      </c>
      <c r="I43" s="251">
        <v>13129</v>
      </c>
      <c r="J43" s="251">
        <v>354</v>
      </c>
      <c r="K43" s="251">
        <v>1188</v>
      </c>
      <c r="L43" s="251">
        <f t="shared" si="2"/>
        <v>14671</v>
      </c>
      <c r="M43" s="59"/>
      <c r="N43" s="251">
        <f t="shared" si="0"/>
        <v>0</v>
      </c>
      <c r="O43" s="251">
        <f t="shared" si="1"/>
        <v>1127.4595865277151</v>
      </c>
      <c r="P43" s="252"/>
      <c r="Q43" s="253"/>
      <c r="R43" s="253"/>
    </row>
    <row r="44" spans="1:18">
      <c r="A44" s="60">
        <v>412</v>
      </c>
      <c r="B44" s="60">
        <v>412035307</v>
      </c>
      <c r="C44" s="59" t="s">
        <v>502</v>
      </c>
      <c r="D44" s="60">
        <v>35</v>
      </c>
      <c r="E44" s="249" t="s">
        <v>60</v>
      </c>
      <c r="F44" s="60">
        <v>307</v>
      </c>
      <c r="G44" s="59" t="s">
        <v>332</v>
      </c>
      <c r="H44" s="250">
        <v>1</v>
      </c>
      <c r="I44" s="251">
        <v>16748</v>
      </c>
      <c r="J44" s="251">
        <v>7006</v>
      </c>
      <c r="K44" s="251">
        <v>1188</v>
      </c>
      <c r="L44" s="251">
        <f t="shared" si="2"/>
        <v>24942</v>
      </c>
      <c r="M44" s="59"/>
      <c r="N44" s="251">
        <f t="shared" si="0"/>
        <v>3936.5599533194254</v>
      </c>
      <c r="O44" s="251">
        <f t="shared" si="1"/>
        <v>7560.9936386815498</v>
      </c>
      <c r="P44" s="252"/>
      <c r="Q44" s="253"/>
      <c r="R44" s="253"/>
    </row>
    <row r="45" spans="1:18">
      <c r="A45" s="60">
        <v>413</v>
      </c>
      <c r="B45" s="60">
        <v>413114061</v>
      </c>
      <c r="C45" s="59" t="s">
        <v>503</v>
      </c>
      <c r="D45" s="60">
        <v>114</v>
      </c>
      <c r="E45" s="249" t="s">
        <v>139</v>
      </c>
      <c r="F45" s="60">
        <v>61</v>
      </c>
      <c r="G45" s="59" t="s">
        <v>86</v>
      </c>
      <c r="H45" s="250">
        <v>1</v>
      </c>
      <c r="I45" s="251">
        <v>17122</v>
      </c>
      <c r="J45" s="251">
        <v>725</v>
      </c>
      <c r="K45" s="251">
        <v>1188</v>
      </c>
      <c r="L45" s="251">
        <f t="shared" si="2"/>
        <v>19035</v>
      </c>
      <c r="M45" s="59"/>
      <c r="N45" s="251">
        <f t="shared" si="0"/>
        <v>292.76209891150211</v>
      </c>
      <c r="O45" s="251">
        <f t="shared" si="1"/>
        <v>1235.587651796679</v>
      </c>
      <c r="P45" s="252"/>
      <c r="Q45" s="253"/>
      <c r="R45" s="253"/>
    </row>
    <row r="46" spans="1:18">
      <c r="A46" s="60">
        <v>413</v>
      </c>
      <c r="B46" s="60">
        <v>413114091</v>
      </c>
      <c r="C46" s="59" t="s">
        <v>503</v>
      </c>
      <c r="D46" s="60">
        <v>114</v>
      </c>
      <c r="E46" s="249" t="s">
        <v>139</v>
      </c>
      <c r="F46" s="60">
        <v>91</v>
      </c>
      <c r="G46" s="59" t="s">
        <v>116</v>
      </c>
      <c r="H46" s="250">
        <v>1</v>
      </c>
      <c r="I46" s="251">
        <v>12243</v>
      </c>
      <c r="J46" s="251">
        <v>10572</v>
      </c>
      <c r="K46" s="251">
        <v>1188</v>
      </c>
      <c r="L46" s="251">
        <f t="shared" si="2"/>
        <v>24003</v>
      </c>
      <c r="M46" s="59"/>
      <c r="N46" s="251">
        <f t="shared" si="0"/>
        <v>7531.729035164979</v>
      </c>
      <c r="O46" s="251">
        <f t="shared" si="1"/>
        <v>16983.394234924308</v>
      </c>
      <c r="P46" s="252"/>
      <c r="Q46" s="253"/>
      <c r="R46" s="253"/>
    </row>
    <row r="47" spans="1:18">
      <c r="A47" s="60">
        <v>413</v>
      </c>
      <c r="B47" s="60">
        <v>413114114</v>
      </c>
      <c r="C47" s="59" t="s">
        <v>503</v>
      </c>
      <c r="D47" s="60">
        <v>114</v>
      </c>
      <c r="E47" s="249" t="s">
        <v>139</v>
      </c>
      <c r="F47" s="60">
        <v>114</v>
      </c>
      <c r="G47" s="59" t="s">
        <v>139</v>
      </c>
      <c r="H47" s="250">
        <v>89</v>
      </c>
      <c r="I47" s="251">
        <v>14077</v>
      </c>
      <c r="J47" s="251">
        <v>2296</v>
      </c>
      <c r="K47" s="251">
        <v>1188</v>
      </c>
      <c r="L47" s="251">
        <f t="shared" si="2"/>
        <v>17561</v>
      </c>
      <c r="M47" s="59"/>
      <c r="N47" s="251">
        <f t="shared" si="0"/>
        <v>1866.3550134947163</v>
      </c>
      <c r="O47" s="251">
        <f t="shared" si="1"/>
        <v>3871.8576368179347</v>
      </c>
      <c r="P47" s="252"/>
      <c r="Q47" s="253"/>
      <c r="R47" s="253"/>
    </row>
    <row r="48" spans="1:18">
      <c r="A48" s="60">
        <v>413</v>
      </c>
      <c r="B48" s="60">
        <v>413114127</v>
      </c>
      <c r="C48" s="59" t="s">
        <v>503</v>
      </c>
      <c r="D48" s="60">
        <v>114</v>
      </c>
      <c r="E48" s="249" t="s">
        <v>139</v>
      </c>
      <c r="F48" s="60">
        <v>127</v>
      </c>
      <c r="G48" s="59" t="s">
        <v>152</v>
      </c>
      <c r="H48" s="250">
        <v>1</v>
      </c>
      <c r="I48" s="251">
        <v>12243</v>
      </c>
      <c r="J48" s="251">
        <v>6401</v>
      </c>
      <c r="K48" s="251">
        <v>1188</v>
      </c>
      <c r="L48" s="251">
        <f t="shared" si="2"/>
        <v>19832</v>
      </c>
      <c r="M48" s="59"/>
      <c r="N48" s="251">
        <f t="shared" si="0"/>
        <v>4219.4161080341582</v>
      </c>
      <c r="O48" s="251">
        <f t="shared" si="1"/>
        <v>6400.583222492176</v>
      </c>
      <c r="P48" s="252"/>
      <c r="Q48" s="253"/>
      <c r="R48" s="253"/>
    </row>
    <row r="49" spans="1:18">
      <c r="A49" s="60">
        <v>413</v>
      </c>
      <c r="B49" s="60">
        <v>413114210</v>
      </c>
      <c r="C49" s="59" t="s">
        <v>503</v>
      </c>
      <c r="D49" s="60">
        <v>114</v>
      </c>
      <c r="E49" s="249" t="s">
        <v>139</v>
      </c>
      <c r="F49" s="60">
        <v>210</v>
      </c>
      <c r="G49" s="59" t="s">
        <v>235</v>
      </c>
      <c r="H49" s="250">
        <v>2</v>
      </c>
      <c r="I49" s="251">
        <v>10332</v>
      </c>
      <c r="J49" s="251">
        <v>3425</v>
      </c>
      <c r="K49" s="251">
        <v>1188</v>
      </c>
      <c r="L49" s="251">
        <f t="shared" si="2"/>
        <v>14945</v>
      </c>
      <c r="M49" s="59"/>
      <c r="N49" s="251">
        <f t="shared" si="0"/>
        <v>2251.1338798221914</v>
      </c>
      <c r="O49" s="251">
        <f t="shared" si="1"/>
        <v>4238.6685599140437</v>
      </c>
      <c r="P49" s="252"/>
      <c r="Q49" s="253"/>
      <c r="R49" s="253"/>
    </row>
    <row r="50" spans="1:18">
      <c r="A50" s="60">
        <v>413</v>
      </c>
      <c r="B50" s="60">
        <v>413114253</v>
      </c>
      <c r="C50" s="59" t="s">
        <v>503</v>
      </c>
      <c r="D50" s="60">
        <v>114</v>
      </c>
      <c r="E50" s="249" t="s">
        <v>139</v>
      </c>
      <c r="F50" s="60">
        <v>253</v>
      </c>
      <c r="G50" s="59" t="s">
        <v>278</v>
      </c>
      <c r="H50" s="250">
        <v>1</v>
      </c>
      <c r="I50" s="251">
        <v>12243</v>
      </c>
      <c r="J50" s="251">
        <v>25328</v>
      </c>
      <c r="K50" s="251">
        <v>1188</v>
      </c>
      <c r="L50" s="251">
        <f t="shared" si="2"/>
        <v>38759</v>
      </c>
      <c r="M50" s="59"/>
      <c r="N50" s="251">
        <f t="shared" si="0"/>
        <v>19372.005271953698</v>
      </c>
      <c r="O50" s="251">
        <f t="shared" si="1"/>
        <v>32055.294004576681</v>
      </c>
      <c r="P50" s="252"/>
      <c r="Q50" s="253"/>
      <c r="R50" s="253"/>
    </row>
    <row r="51" spans="1:18">
      <c r="A51" s="60">
        <v>413</v>
      </c>
      <c r="B51" s="60">
        <v>413114312</v>
      </c>
      <c r="C51" s="59" t="s">
        <v>503</v>
      </c>
      <c r="D51" s="60">
        <v>114</v>
      </c>
      <c r="E51" s="249" t="s">
        <v>139</v>
      </c>
      <c r="F51" s="60">
        <v>312</v>
      </c>
      <c r="G51" s="59" t="s">
        <v>337</v>
      </c>
      <c r="H51" s="250">
        <v>2</v>
      </c>
      <c r="I51" s="251">
        <v>15533</v>
      </c>
      <c r="J51" s="251">
        <v>0</v>
      </c>
      <c r="K51" s="251">
        <v>1188</v>
      </c>
      <c r="L51" s="251">
        <f t="shared" si="2"/>
        <v>16721</v>
      </c>
      <c r="M51" s="59"/>
      <c r="N51" s="251">
        <f t="shared" si="0"/>
        <v>0</v>
      </c>
      <c r="O51" s="251">
        <f t="shared" si="1"/>
        <v>0</v>
      </c>
      <c r="P51" s="252"/>
      <c r="Q51" s="253"/>
      <c r="R51" s="253"/>
    </row>
    <row r="52" spans="1:18">
      <c r="A52" s="60">
        <v>413</v>
      </c>
      <c r="B52" s="60">
        <v>413114605</v>
      </c>
      <c r="C52" s="59" t="s">
        <v>503</v>
      </c>
      <c r="D52" s="60">
        <v>114</v>
      </c>
      <c r="E52" s="249" t="s">
        <v>139</v>
      </c>
      <c r="F52" s="60">
        <v>605</v>
      </c>
      <c r="G52" s="59" t="s">
        <v>381</v>
      </c>
      <c r="H52" s="250">
        <v>3</v>
      </c>
      <c r="I52" s="251">
        <v>15491</v>
      </c>
      <c r="J52" s="251">
        <v>10672</v>
      </c>
      <c r="K52" s="251">
        <v>1188</v>
      </c>
      <c r="L52" s="251">
        <f t="shared" si="2"/>
        <v>27351</v>
      </c>
      <c r="M52" s="59"/>
      <c r="N52" s="251">
        <f t="shared" si="0"/>
        <v>10031.330241105676</v>
      </c>
      <c r="O52" s="251">
        <f t="shared" si="1"/>
        <v>11941.679581000968</v>
      </c>
      <c r="P52" s="252"/>
      <c r="Q52" s="253"/>
      <c r="R52" s="253"/>
    </row>
    <row r="53" spans="1:18">
      <c r="A53" s="60">
        <v>413</v>
      </c>
      <c r="B53" s="60">
        <v>413114615</v>
      </c>
      <c r="C53" s="59" t="s">
        <v>503</v>
      </c>
      <c r="D53" s="60">
        <v>114</v>
      </c>
      <c r="E53" s="249" t="s">
        <v>139</v>
      </c>
      <c r="F53" s="60">
        <v>615</v>
      </c>
      <c r="G53" s="59" t="s">
        <v>383</v>
      </c>
      <c r="H53" s="250">
        <v>1</v>
      </c>
      <c r="I53" s="251">
        <v>12243</v>
      </c>
      <c r="J53" s="251">
        <v>15</v>
      </c>
      <c r="K53" s="251">
        <v>1188</v>
      </c>
      <c r="L53" s="251">
        <f t="shared" si="2"/>
        <v>13446</v>
      </c>
      <c r="M53" s="59"/>
      <c r="N53" s="251">
        <f t="shared" si="0"/>
        <v>14.532235061878964</v>
      </c>
      <c r="O53" s="251">
        <f t="shared" si="1"/>
        <v>1989.0590995370349</v>
      </c>
      <c r="P53" s="252"/>
      <c r="Q53" s="253"/>
      <c r="R53" s="253"/>
    </row>
    <row r="54" spans="1:18">
      <c r="A54" s="60">
        <v>413</v>
      </c>
      <c r="B54" s="60">
        <v>413114618</v>
      </c>
      <c r="C54" s="59" t="s">
        <v>503</v>
      </c>
      <c r="D54" s="60">
        <v>114</v>
      </c>
      <c r="E54" s="249" t="s">
        <v>139</v>
      </c>
      <c r="F54" s="60">
        <v>618</v>
      </c>
      <c r="G54" s="59" t="s">
        <v>385</v>
      </c>
      <c r="H54" s="250">
        <v>1</v>
      </c>
      <c r="I54" s="251">
        <v>15281</v>
      </c>
      <c r="J54" s="251">
        <v>16099</v>
      </c>
      <c r="K54" s="251">
        <v>1188</v>
      </c>
      <c r="L54" s="251">
        <f t="shared" si="2"/>
        <v>32568</v>
      </c>
      <c r="M54" s="59"/>
      <c r="N54" s="251">
        <f t="shared" si="0"/>
        <v>8603.3505620177166</v>
      </c>
      <c r="O54" s="251">
        <f t="shared" si="1"/>
        <v>17858.348331022069</v>
      </c>
      <c r="P54" s="252"/>
      <c r="Q54" s="253"/>
      <c r="R54" s="253"/>
    </row>
    <row r="55" spans="1:18">
      <c r="A55" s="60">
        <v>413</v>
      </c>
      <c r="B55" s="60">
        <v>413114670</v>
      </c>
      <c r="C55" s="59" t="s">
        <v>503</v>
      </c>
      <c r="D55" s="60">
        <v>114</v>
      </c>
      <c r="E55" s="249" t="s">
        <v>139</v>
      </c>
      <c r="F55" s="60">
        <v>670</v>
      </c>
      <c r="G55" s="59" t="s">
        <v>399</v>
      </c>
      <c r="H55" s="250">
        <v>11</v>
      </c>
      <c r="I55" s="251">
        <v>13236</v>
      </c>
      <c r="J55" s="251">
        <v>9886</v>
      </c>
      <c r="K55" s="251">
        <v>1188</v>
      </c>
      <c r="L55" s="251">
        <f t="shared" si="2"/>
        <v>24310</v>
      </c>
      <c r="M55" s="59"/>
      <c r="N55" s="251">
        <f t="shared" si="0"/>
        <v>8122.1837100998127</v>
      </c>
      <c r="O55" s="251">
        <f t="shared" si="1"/>
        <v>11965.910920762457</v>
      </c>
      <c r="P55" s="252"/>
      <c r="Q55" s="253"/>
      <c r="R55" s="253"/>
    </row>
    <row r="56" spans="1:18">
      <c r="A56" s="60">
        <v>413</v>
      </c>
      <c r="B56" s="60">
        <v>413114674</v>
      </c>
      <c r="C56" s="59" t="s">
        <v>503</v>
      </c>
      <c r="D56" s="60">
        <v>114</v>
      </c>
      <c r="E56" s="249" t="s">
        <v>139</v>
      </c>
      <c r="F56" s="60">
        <v>674</v>
      </c>
      <c r="G56" s="59" t="s">
        <v>402</v>
      </c>
      <c r="H56" s="250">
        <v>45</v>
      </c>
      <c r="I56" s="251">
        <v>14131</v>
      </c>
      <c r="J56" s="251">
        <v>5096</v>
      </c>
      <c r="K56" s="251">
        <v>1188</v>
      </c>
      <c r="L56" s="251">
        <f t="shared" si="2"/>
        <v>20415</v>
      </c>
      <c r="M56" s="59"/>
      <c r="N56" s="251">
        <f t="shared" si="0"/>
        <v>4554.5358273706188</v>
      </c>
      <c r="O56" s="251">
        <f t="shared" si="1"/>
        <v>7671.0851679581428</v>
      </c>
      <c r="P56" s="252"/>
      <c r="Q56" s="253"/>
      <c r="R56" s="253"/>
    </row>
    <row r="57" spans="1:18">
      <c r="A57" s="60">
        <v>413</v>
      </c>
      <c r="B57" s="60">
        <v>413114717</v>
      </c>
      <c r="C57" s="59" t="s">
        <v>503</v>
      </c>
      <c r="D57" s="60">
        <v>114</v>
      </c>
      <c r="E57" s="249" t="s">
        <v>139</v>
      </c>
      <c r="F57" s="60">
        <v>717</v>
      </c>
      <c r="G57" s="59" t="s">
        <v>415</v>
      </c>
      <c r="H57" s="250">
        <v>26</v>
      </c>
      <c r="I57" s="251">
        <v>14655</v>
      </c>
      <c r="J57" s="251">
        <v>9163</v>
      </c>
      <c r="K57" s="251">
        <v>1188</v>
      </c>
      <c r="L57" s="251">
        <f t="shared" si="2"/>
        <v>25006</v>
      </c>
      <c r="M57" s="59"/>
      <c r="N57" s="251">
        <f t="shared" si="0"/>
        <v>6060.7646096321805</v>
      </c>
      <c r="O57" s="251">
        <f t="shared" si="1"/>
        <v>9163.0486689799654</v>
      </c>
      <c r="P57" s="252"/>
      <c r="Q57" s="253"/>
      <c r="R57" s="253"/>
    </row>
    <row r="58" spans="1:18">
      <c r="A58" s="60">
        <v>413</v>
      </c>
      <c r="B58" s="60">
        <v>413114750</v>
      </c>
      <c r="C58" s="59" t="s">
        <v>503</v>
      </c>
      <c r="D58" s="60">
        <v>114</v>
      </c>
      <c r="E58" s="249" t="s">
        <v>139</v>
      </c>
      <c r="F58" s="60">
        <v>750</v>
      </c>
      <c r="G58" s="59" t="s">
        <v>423</v>
      </c>
      <c r="H58" s="250">
        <v>19</v>
      </c>
      <c r="I58" s="251">
        <v>13753</v>
      </c>
      <c r="J58" s="251">
        <v>8384</v>
      </c>
      <c r="K58" s="251">
        <v>1188</v>
      </c>
      <c r="L58" s="251">
        <f t="shared" si="2"/>
        <v>23325</v>
      </c>
      <c r="M58" s="59"/>
      <c r="N58" s="251">
        <f t="shared" si="0"/>
        <v>6793.2191424661796</v>
      </c>
      <c r="O58" s="251">
        <f t="shared" si="1"/>
        <v>10003.188408264014</v>
      </c>
      <c r="P58" s="252"/>
      <c r="Q58" s="253"/>
      <c r="R58" s="253"/>
    </row>
    <row r="59" spans="1:18">
      <c r="A59" s="60">
        <v>413</v>
      </c>
      <c r="B59" s="60">
        <v>413114755</v>
      </c>
      <c r="C59" s="59" t="s">
        <v>503</v>
      </c>
      <c r="D59" s="60">
        <v>114</v>
      </c>
      <c r="E59" s="249" t="s">
        <v>139</v>
      </c>
      <c r="F59" s="60">
        <v>755</v>
      </c>
      <c r="G59" s="59" t="s">
        <v>425</v>
      </c>
      <c r="H59" s="250">
        <v>17</v>
      </c>
      <c r="I59" s="251">
        <v>12397</v>
      </c>
      <c r="J59" s="251">
        <v>5893</v>
      </c>
      <c r="K59" s="251">
        <v>1188</v>
      </c>
      <c r="L59" s="251">
        <f t="shared" si="2"/>
        <v>19478</v>
      </c>
      <c r="M59" s="59"/>
      <c r="N59" s="251">
        <f t="shared" si="0"/>
        <v>2337.1780536088208</v>
      </c>
      <c r="O59" s="251">
        <f t="shared" si="1"/>
        <v>6177.8198842223974</v>
      </c>
      <c r="P59" s="252"/>
      <c r="Q59" s="253"/>
      <c r="R59" s="253"/>
    </row>
    <row r="60" spans="1:18">
      <c r="A60" s="60">
        <v>414</v>
      </c>
      <c r="B60" s="60">
        <v>414603063</v>
      </c>
      <c r="C60" s="59" t="s">
        <v>504</v>
      </c>
      <c r="D60" s="60">
        <v>603</v>
      </c>
      <c r="E60" s="249" t="s">
        <v>579</v>
      </c>
      <c r="F60" s="60">
        <v>63</v>
      </c>
      <c r="G60" s="59" t="s">
        <v>88</v>
      </c>
      <c r="H60" s="250">
        <v>3</v>
      </c>
      <c r="I60" s="251">
        <v>11287</v>
      </c>
      <c r="J60" s="251">
        <v>2119</v>
      </c>
      <c r="K60" s="251">
        <v>1188</v>
      </c>
      <c r="L60" s="251">
        <f t="shared" si="2"/>
        <v>14594</v>
      </c>
      <c r="M60" s="59"/>
      <c r="N60" s="251">
        <f t="shared" si="0"/>
        <v>2017.1283064722593</v>
      </c>
      <c r="O60" s="251">
        <f t="shared" si="1"/>
        <v>5647.1456935486058</v>
      </c>
      <c r="P60" s="252"/>
      <c r="Q60" s="253"/>
      <c r="R60" s="253"/>
    </row>
    <row r="61" spans="1:18">
      <c r="A61" s="60">
        <v>414</v>
      </c>
      <c r="B61" s="60">
        <v>414603098</v>
      </c>
      <c r="C61" s="59" t="s">
        <v>504</v>
      </c>
      <c r="D61" s="60">
        <v>603</v>
      </c>
      <c r="E61" s="249" t="s">
        <v>579</v>
      </c>
      <c r="F61" s="60">
        <v>98</v>
      </c>
      <c r="G61" s="59" t="s">
        <v>123</v>
      </c>
      <c r="H61" s="250">
        <v>1</v>
      </c>
      <c r="I61" s="251">
        <v>16556</v>
      </c>
      <c r="J61" s="251">
        <v>9817</v>
      </c>
      <c r="K61" s="251">
        <v>1188</v>
      </c>
      <c r="L61" s="251">
        <f t="shared" si="2"/>
        <v>27561</v>
      </c>
      <c r="M61" s="59"/>
      <c r="N61" s="251">
        <f t="shared" si="0"/>
        <v>9141.779166586075</v>
      </c>
      <c r="O61" s="251">
        <f t="shared" si="1"/>
        <v>25454.318754254287</v>
      </c>
      <c r="P61" s="252"/>
      <c r="Q61" s="253"/>
      <c r="R61" s="253"/>
    </row>
    <row r="62" spans="1:18">
      <c r="A62" s="60">
        <v>414</v>
      </c>
      <c r="B62" s="60">
        <v>414603209</v>
      </c>
      <c r="C62" s="59" t="s">
        <v>504</v>
      </c>
      <c r="D62" s="60">
        <v>603</v>
      </c>
      <c r="E62" s="249" t="s">
        <v>579</v>
      </c>
      <c r="F62" s="60">
        <v>209</v>
      </c>
      <c r="G62" s="59" t="s">
        <v>234</v>
      </c>
      <c r="H62" s="250">
        <v>79</v>
      </c>
      <c r="I62" s="251">
        <v>16387</v>
      </c>
      <c r="J62" s="251">
        <v>2982</v>
      </c>
      <c r="K62" s="251">
        <v>1188</v>
      </c>
      <c r="L62" s="251">
        <f t="shared" si="2"/>
        <v>20557</v>
      </c>
      <c r="M62" s="59"/>
      <c r="N62" s="251">
        <f t="shared" si="0"/>
        <v>2480.7973833431679</v>
      </c>
      <c r="O62" s="251">
        <f t="shared" si="1"/>
        <v>4312.4422817556442</v>
      </c>
      <c r="P62" s="252"/>
      <c r="Q62" s="253"/>
      <c r="R62" s="253"/>
    </row>
    <row r="63" spans="1:18">
      <c r="A63" s="60">
        <v>414</v>
      </c>
      <c r="B63" s="60">
        <v>414603236</v>
      </c>
      <c r="C63" s="59" t="s">
        <v>504</v>
      </c>
      <c r="D63" s="60">
        <v>603</v>
      </c>
      <c r="E63" s="249" t="s">
        <v>579</v>
      </c>
      <c r="F63" s="60">
        <v>236</v>
      </c>
      <c r="G63" s="59" t="s">
        <v>261</v>
      </c>
      <c r="H63" s="250">
        <v>177</v>
      </c>
      <c r="I63" s="251">
        <v>16118</v>
      </c>
      <c r="J63" s="251">
        <v>2870</v>
      </c>
      <c r="K63" s="251">
        <v>1188</v>
      </c>
      <c r="L63" s="251">
        <f t="shared" si="2"/>
        <v>20176</v>
      </c>
      <c r="M63" s="59"/>
      <c r="N63" s="251">
        <f t="shared" si="0"/>
        <v>1671.4159146646889</v>
      </c>
      <c r="O63" s="251">
        <f t="shared" si="1"/>
        <v>3494.0438871575243</v>
      </c>
      <c r="P63" s="252"/>
      <c r="Q63" s="253"/>
      <c r="R63" s="253"/>
    </row>
    <row r="64" spans="1:18">
      <c r="A64" s="60">
        <v>414</v>
      </c>
      <c r="B64" s="60">
        <v>414603249</v>
      </c>
      <c r="C64" s="59" t="s">
        <v>504</v>
      </c>
      <c r="D64" s="60">
        <v>603</v>
      </c>
      <c r="E64" s="249" t="s">
        <v>579</v>
      </c>
      <c r="F64" s="60">
        <v>249</v>
      </c>
      <c r="G64" s="59" t="s">
        <v>274</v>
      </c>
      <c r="H64" s="250">
        <v>1</v>
      </c>
      <c r="I64" s="251">
        <v>10332</v>
      </c>
      <c r="J64" s="251">
        <v>16974</v>
      </c>
      <c r="K64" s="251">
        <v>1188</v>
      </c>
      <c r="L64" s="251">
        <f t="shared" si="2"/>
        <v>28494</v>
      </c>
      <c r="M64" s="59"/>
      <c r="N64" s="251">
        <f t="shared" si="0"/>
        <v>12562.429528885667</v>
      </c>
      <c r="O64" s="251">
        <f t="shared" si="1"/>
        <v>22805.208144246368</v>
      </c>
      <c r="P64" s="252"/>
      <c r="Q64" s="253"/>
      <c r="R64" s="253"/>
    </row>
    <row r="65" spans="1:18">
      <c r="A65" s="60">
        <v>414</v>
      </c>
      <c r="B65" s="60">
        <v>414603263</v>
      </c>
      <c r="C65" s="59" t="s">
        <v>504</v>
      </c>
      <c r="D65" s="60">
        <v>603</v>
      </c>
      <c r="E65" s="249" t="s">
        <v>579</v>
      </c>
      <c r="F65" s="60">
        <v>263</v>
      </c>
      <c r="G65" s="59" t="s">
        <v>288</v>
      </c>
      <c r="H65" s="250">
        <v>1</v>
      </c>
      <c r="I65" s="251">
        <v>12243</v>
      </c>
      <c r="J65" s="251">
        <v>6395</v>
      </c>
      <c r="K65" s="251">
        <v>1188</v>
      </c>
      <c r="L65" s="251">
        <f t="shared" si="2"/>
        <v>19826</v>
      </c>
      <c r="M65" s="59"/>
      <c r="N65" s="251">
        <f t="shared" si="0"/>
        <v>2991.395879257534</v>
      </c>
      <c r="O65" s="251">
        <f t="shared" si="1"/>
        <v>8803.5347874750369</v>
      </c>
      <c r="P65" s="252"/>
      <c r="Q65" s="253"/>
      <c r="R65" s="253"/>
    </row>
    <row r="66" spans="1:18">
      <c r="A66" s="60">
        <v>414</v>
      </c>
      <c r="B66" s="60">
        <v>414603603</v>
      </c>
      <c r="C66" s="59" t="s">
        <v>504</v>
      </c>
      <c r="D66" s="60">
        <v>603</v>
      </c>
      <c r="E66" s="249" t="s">
        <v>579</v>
      </c>
      <c r="F66" s="60">
        <v>603</v>
      </c>
      <c r="G66" s="59" t="s">
        <v>579</v>
      </c>
      <c r="H66" s="250">
        <v>71</v>
      </c>
      <c r="I66" s="251">
        <v>14640</v>
      </c>
      <c r="J66" s="251">
        <v>1777</v>
      </c>
      <c r="K66" s="251">
        <v>1188</v>
      </c>
      <c r="L66" s="251">
        <f t="shared" si="2"/>
        <v>17605</v>
      </c>
      <c r="M66" s="59"/>
      <c r="N66" s="251">
        <f t="shared" si="0"/>
        <v>1572.787810889904</v>
      </c>
      <c r="O66" s="251">
        <f t="shared" si="1"/>
        <v>2771.6034898668258</v>
      </c>
      <c r="P66" s="252"/>
      <c r="Q66" s="253"/>
      <c r="R66" s="253"/>
    </row>
    <row r="67" spans="1:18">
      <c r="A67" s="60">
        <v>414</v>
      </c>
      <c r="B67" s="60">
        <v>414603635</v>
      </c>
      <c r="C67" s="59" t="s">
        <v>504</v>
      </c>
      <c r="D67" s="60">
        <v>603</v>
      </c>
      <c r="E67" s="249" t="s">
        <v>579</v>
      </c>
      <c r="F67" s="60">
        <v>635</v>
      </c>
      <c r="G67" s="59" t="s">
        <v>390</v>
      </c>
      <c r="H67" s="250">
        <v>20</v>
      </c>
      <c r="I67" s="251">
        <v>13591</v>
      </c>
      <c r="J67" s="251">
        <v>4326</v>
      </c>
      <c r="K67" s="251">
        <v>1188</v>
      </c>
      <c r="L67" s="251">
        <f t="shared" si="2"/>
        <v>19105</v>
      </c>
      <c r="M67" s="59"/>
      <c r="N67" s="251">
        <f t="shared" si="0"/>
        <v>4325.8610895645434</v>
      </c>
      <c r="O67" s="251">
        <f t="shared" si="1"/>
        <v>7159.5811499781885</v>
      </c>
      <c r="P67" s="252"/>
      <c r="Q67" s="253"/>
      <c r="R67" s="253"/>
    </row>
    <row r="68" spans="1:18">
      <c r="A68" s="60">
        <v>414</v>
      </c>
      <c r="B68" s="60">
        <v>414603715</v>
      </c>
      <c r="C68" s="59" t="s">
        <v>504</v>
      </c>
      <c r="D68" s="60">
        <v>603</v>
      </c>
      <c r="E68" s="249" t="s">
        <v>579</v>
      </c>
      <c r="F68" s="60">
        <v>715</v>
      </c>
      <c r="G68" s="59" t="s">
        <v>414</v>
      </c>
      <c r="H68" s="250">
        <v>10</v>
      </c>
      <c r="I68" s="251">
        <v>12034</v>
      </c>
      <c r="J68" s="251">
        <v>6854</v>
      </c>
      <c r="K68" s="251">
        <v>1188</v>
      </c>
      <c r="L68" s="251">
        <f t="shared" si="2"/>
        <v>20076</v>
      </c>
      <c r="M68" s="59"/>
      <c r="N68" s="251">
        <f t="shared" si="0"/>
        <v>6854.0205355487633</v>
      </c>
      <c r="O68" s="251">
        <f t="shared" si="1"/>
        <v>12004.879847618424</v>
      </c>
      <c r="P68" s="252"/>
      <c r="Q68" s="253"/>
      <c r="R68" s="253"/>
    </row>
    <row r="69" spans="1:18">
      <c r="A69" s="60">
        <v>416</v>
      </c>
      <c r="B69" s="60">
        <v>416035010</v>
      </c>
      <c r="C69" s="59" t="s">
        <v>505</v>
      </c>
      <c r="D69" s="60">
        <v>35</v>
      </c>
      <c r="E69" s="249" t="s">
        <v>60</v>
      </c>
      <c r="F69" s="60">
        <v>10</v>
      </c>
      <c r="G69" s="59" t="s">
        <v>35</v>
      </c>
      <c r="H69" s="250">
        <v>1</v>
      </c>
      <c r="I69" s="251">
        <v>12479</v>
      </c>
      <c r="J69" s="251">
        <v>5395</v>
      </c>
      <c r="K69" s="251">
        <v>1188</v>
      </c>
      <c r="L69" s="251">
        <f t="shared" si="2"/>
        <v>19062</v>
      </c>
      <c r="M69" s="59"/>
      <c r="N69" s="251">
        <f t="shared" si="0"/>
        <v>2900.7173733333166</v>
      </c>
      <c r="O69" s="251">
        <f t="shared" si="1"/>
        <v>5568.9881685005457</v>
      </c>
      <c r="P69" s="252"/>
      <c r="Q69" s="253"/>
      <c r="R69" s="253"/>
    </row>
    <row r="70" spans="1:18">
      <c r="A70" s="60">
        <v>416</v>
      </c>
      <c r="B70" s="60">
        <v>416035018</v>
      </c>
      <c r="C70" s="59" t="s">
        <v>505</v>
      </c>
      <c r="D70" s="60">
        <v>35</v>
      </c>
      <c r="E70" s="249" t="s">
        <v>60</v>
      </c>
      <c r="F70" s="60">
        <v>18</v>
      </c>
      <c r="G70" s="59" t="s">
        <v>43</v>
      </c>
      <c r="H70" s="250">
        <v>1</v>
      </c>
      <c r="I70" s="251">
        <v>20237</v>
      </c>
      <c r="J70" s="251">
        <v>9797</v>
      </c>
      <c r="K70" s="251">
        <v>1188</v>
      </c>
      <c r="L70" s="251">
        <f t="shared" si="2"/>
        <v>31222</v>
      </c>
      <c r="M70" s="59"/>
      <c r="N70" s="251">
        <f t="shared" si="0"/>
        <v>9797.1859505232424</v>
      </c>
      <c r="O70" s="251">
        <f t="shared" si="1"/>
        <v>19239.563992055329</v>
      </c>
      <c r="P70" s="252"/>
      <c r="Q70" s="253"/>
      <c r="R70" s="253"/>
    </row>
    <row r="71" spans="1:18">
      <c r="A71" s="60">
        <v>416</v>
      </c>
      <c r="B71" s="60">
        <v>416035030</v>
      </c>
      <c r="C71" s="59" t="s">
        <v>505</v>
      </c>
      <c r="D71" s="60">
        <v>35</v>
      </c>
      <c r="E71" s="249" t="s">
        <v>60</v>
      </c>
      <c r="F71" s="60">
        <v>30</v>
      </c>
      <c r="G71" s="59" t="s">
        <v>55</v>
      </c>
      <c r="H71" s="250">
        <v>1</v>
      </c>
      <c r="I71" s="251">
        <v>17017</v>
      </c>
      <c r="J71" s="251">
        <v>3772</v>
      </c>
      <c r="K71" s="251">
        <v>1188</v>
      </c>
      <c r="L71" s="251">
        <f t="shared" si="2"/>
        <v>21977</v>
      </c>
      <c r="M71" s="59"/>
      <c r="N71" s="251">
        <f t="shared" si="0"/>
        <v>3000.5180832020669</v>
      </c>
      <c r="O71" s="251">
        <f t="shared" si="1"/>
        <v>4685.5587378212804</v>
      </c>
      <c r="P71" s="252"/>
      <c r="Q71" s="253"/>
      <c r="R71" s="253"/>
    </row>
    <row r="72" spans="1:18">
      <c r="A72" s="60">
        <v>416</v>
      </c>
      <c r="B72" s="60">
        <v>416035035</v>
      </c>
      <c r="C72" s="59" t="s">
        <v>505</v>
      </c>
      <c r="D72" s="60">
        <v>35</v>
      </c>
      <c r="E72" s="249" t="s">
        <v>60</v>
      </c>
      <c r="F72" s="60">
        <v>35</v>
      </c>
      <c r="G72" s="59" t="s">
        <v>60</v>
      </c>
      <c r="H72" s="250">
        <v>678</v>
      </c>
      <c r="I72" s="251">
        <v>18795</v>
      </c>
      <c r="J72" s="251">
        <v>7801</v>
      </c>
      <c r="K72" s="251">
        <v>1188</v>
      </c>
      <c r="L72" s="251">
        <f t="shared" si="2"/>
        <v>27784</v>
      </c>
      <c r="M72" s="59"/>
      <c r="N72" s="251">
        <f t="shared" si="0"/>
        <v>4342.7558215719255</v>
      </c>
      <c r="O72" s="251">
        <f t="shared" si="1"/>
        <v>7888.6597755647672</v>
      </c>
      <c r="P72" s="252"/>
      <c r="Q72" s="253"/>
      <c r="R72" s="253"/>
    </row>
    <row r="73" spans="1:18">
      <c r="A73" s="60">
        <v>416</v>
      </c>
      <c r="B73" s="60">
        <v>416035044</v>
      </c>
      <c r="C73" s="59" t="s">
        <v>505</v>
      </c>
      <c r="D73" s="60">
        <v>35</v>
      </c>
      <c r="E73" s="249" t="s">
        <v>60</v>
      </c>
      <c r="F73" s="60">
        <v>44</v>
      </c>
      <c r="G73" s="59" t="s">
        <v>69</v>
      </c>
      <c r="H73" s="250">
        <v>2</v>
      </c>
      <c r="I73" s="251">
        <v>13129</v>
      </c>
      <c r="J73" s="251">
        <v>458</v>
      </c>
      <c r="K73" s="251">
        <v>1188</v>
      </c>
      <c r="L73" s="251">
        <f t="shared" si="2"/>
        <v>14775</v>
      </c>
      <c r="M73" s="59"/>
      <c r="N73" s="251">
        <f t="shared" si="0"/>
        <v>0</v>
      </c>
      <c r="O73" s="251">
        <f t="shared" si="1"/>
        <v>864.78086876468114</v>
      </c>
      <c r="P73" s="252"/>
      <c r="Q73" s="253"/>
      <c r="R73" s="253"/>
    </row>
    <row r="74" spans="1:18">
      <c r="A74" s="60">
        <v>416</v>
      </c>
      <c r="B74" s="60">
        <v>416035073</v>
      </c>
      <c r="C74" s="59" t="s">
        <v>505</v>
      </c>
      <c r="D74" s="60">
        <v>35</v>
      </c>
      <c r="E74" s="249" t="s">
        <v>60</v>
      </c>
      <c r="F74" s="60">
        <v>73</v>
      </c>
      <c r="G74" s="59" t="s">
        <v>98</v>
      </c>
      <c r="H74" s="250">
        <v>1</v>
      </c>
      <c r="I74" s="251">
        <v>13129</v>
      </c>
      <c r="J74" s="251">
        <v>9645</v>
      </c>
      <c r="K74" s="251">
        <v>1188</v>
      </c>
      <c r="L74" s="251">
        <f t="shared" si="2"/>
        <v>23962</v>
      </c>
      <c r="M74" s="59"/>
      <c r="N74" s="251">
        <f t="shared" ref="N74:N137" si="3">IF(VLOOKUP($F74,abvfndpcts,15)&lt;100,0,((VLOOKUP($F74,abvfndpcts,15)/100*$I74)-$I74))</f>
        <v>6970.3874450532494</v>
      </c>
      <c r="O74" s="251">
        <f t="shared" ref="O74:O137" si="4">IF(VLOOKUP($F74,abvfndpcts,16)&lt;100,0,((VLOOKUP($F74,abvfndpcts,16)/100*$I74)-$I74))</f>
        <v>10215.961116742656</v>
      </c>
      <c r="P74" s="252"/>
      <c r="Q74" s="253"/>
      <c r="R74" s="253"/>
    </row>
    <row r="75" spans="1:18">
      <c r="A75" s="60">
        <v>416</v>
      </c>
      <c r="B75" s="60">
        <v>416035100</v>
      </c>
      <c r="C75" s="59" t="s">
        <v>505</v>
      </c>
      <c r="D75" s="60">
        <v>35</v>
      </c>
      <c r="E75" s="249" t="s">
        <v>60</v>
      </c>
      <c r="F75" s="60">
        <v>100</v>
      </c>
      <c r="G75" s="59" t="s">
        <v>125</v>
      </c>
      <c r="H75" s="250">
        <v>1</v>
      </c>
      <c r="I75" s="251">
        <v>16329</v>
      </c>
      <c r="J75" s="251">
        <v>5396</v>
      </c>
      <c r="K75" s="251">
        <v>1188</v>
      </c>
      <c r="L75" s="251">
        <f t="shared" ref="L75:L138" si="5">SUM(I75:K75)</f>
        <v>22913</v>
      </c>
      <c r="M75" s="59"/>
      <c r="N75" s="251">
        <f t="shared" si="3"/>
        <v>5395.798551848784</v>
      </c>
      <c r="O75" s="251">
        <f t="shared" si="4"/>
        <v>8391.6562433863182</v>
      </c>
      <c r="P75" s="252"/>
      <c r="Q75" s="253"/>
      <c r="R75" s="253"/>
    </row>
    <row r="76" spans="1:18">
      <c r="A76" s="60">
        <v>416</v>
      </c>
      <c r="B76" s="60">
        <v>416035165</v>
      </c>
      <c r="C76" s="59" t="s">
        <v>505</v>
      </c>
      <c r="D76" s="60">
        <v>35</v>
      </c>
      <c r="E76" s="249" t="s">
        <v>60</v>
      </c>
      <c r="F76" s="60">
        <v>165</v>
      </c>
      <c r="G76" s="59" t="s">
        <v>190</v>
      </c>
      <c r="H76" s="250">
        <v>1</v>
      </c>
      <c r="I76" s="251">
        <v>16948</v>
      </c>
      <c r="J76" s="251">
        <v>0</v>
      </c>
      <c r="K76" s="251">
        <v>1188</v>
      </c>
      <c r="L76" s="251">
        <f t="shared" si="5"/>
        <v>18136</v>
      </c>
      <c r="M76" s="59"/>
      <c r="N76" s="251">
        <f t="shared" si="3"/>
        <v>0</v>
      </c>
      <c r="O76" s="251">
        <f t="shared" si="4"/>
        <v>938.08684941310275</v>
      </c>
      <c r="P76" s="252"/>
      <c r="Q76" s="253"/>
      <c r="R76" s="253"/>
    </row>
    <row r="77" spans="1:18">
      <c r="A77" s="60">
        <v>416</v>
      </c>
      <c r="B77" s="60">
        <v>416035189</v>
      </c>
      <c r="C77" s="59" t="s">
        <v>505</v>
      </c>
      <c r="D77" s="60">
        <v>35</v>
      </c>
      <c r="E77" s="249" t="s">
        <v>60</v>
      </c>
      <c r="F77" s="60">
        <v>189</v>
      </c>
      <c r="G77" s="59" t="s">
        <v>214</v>
      </c>
      <c r="H77" s="250">
        <v>2</v>
      </c>
      <c r="I77" s="251">
        <v>17896</v>
      </c>
      <c r="J77" s="251">
        <v>6177</v>
      </c>
      <c r="K77" s="251">
        <v>1188</v>
      </c>
      <c r="L77" s="251">
        <f t="shared" si="5"/>
        <v>25261</v>
      </c>
      <c r="M77" s="59"/>
      <c r="N77" s="251">
        <f t="shared" si="3"/>
        <v>4320.3619899440455</v>
      </c>
      <c r="O77" s="251">
        <f t="shared" si="4"/>
        <v>7170.1790323368768</v>
      </c>
      <c r="P77" s="252"/>
      <c r="Q77" s="253"/>
      <c r="R77" s="253"/>
    </row>
    <row r="78" spans="1:18">
      <c r="A78" s="60">
        <v>416</v>
      </c>
      <c r="B78" s="60">
        <v>416035244</v>
      </c>
      <c r="C78" s="59" t="s">
        <v>505</v>
      </c>
      <c r="D78" s="60">
        <v>35</v>
      </c>
      <c r="E78" s="249" t="s">
        <v>60</v>
      </c>
      <c r="F78" s="60">
        <v>244</v>
      </c>
      <c r="G78" s="59" t="s">
        <v>269</v>
      </c>
      <c r="H78" s="250">
        <v>8</v>
      </c>
      <c r="I78" s="251">
        <v>16618</v>
      </c>
      <c r="J78" s="251">
        <v>4731</v>
      </c>
      <c r="K78" s="251">
        <v>1188</v>
      </c>
      <c r="L78" s="251">
        <f t="shared" si="5"/>
        <v>22537</v>
      </c>
      <c r="M78" s="59"/>
      <c r="N78" s="251">
        <f t="shared" si="3"/>
        <v>4301.2921196999123</v>
      </c>
      <c r="O78" s="251">
        <f t="shared" si="4"/>
        <v>6733.4375401995276</v>
      </c>
      <c r="P78" s="252"/>
      <c r="Q78" s="253"/>
      <c r="R78" s="253"/>
    </row>
    <row r="79" spans="1:18">
      <c r="A79" s="60">
        <v>416</v>
      </c>
      <c r="B79" s="60">
        <v>416035274</v>
      </c>
      <c r="C79" s="59" t="s">
        <v>505</v>
      </c>
      <c r="D79" s="60">
        <v>35</v>
      </c>
      <c r="E79" s="249" t="s">
        <v>60</v>
      </c>
      <c r="F79" s="60">
        <v>274</v>
      </c>
      <c r="G79" s="59" t="s">
        <v>299</v>
      </c>
      <c r="H79" s="250">
        <v>2</v>
      </c>
      <c r="I79" s="251">
        <v>20755</v>
      </c>
      <c r="J79" s="251">
        <v>9765</v>
      </c>
      <c r="K79" s="251">
        <v>1188</v>
      </c>
      <c r="L79" s="251">
        <f t="shared" si="5"/>
        <v>31708</v>
      </c>
      <c r="M79" s="59"/>
      <c r="N79" s="251">
        <f t="shared" si="3"/>
        <v>5858.7038135679177</v>
      </c>
      <c r="O79" s="251">
        <f t="shared" si="4"/>
        <v>10033.898132013786</v>
      </c>
      <c r="P79" s="252"/>
      <c r="Q79" s="253"/>
      <c r="R79" s="253"/>
    </row>
    <row r="80" spans="1:18">
      <c r="A80" s="60">
        <v>416</v>
      </c>
      <c r="B80" s="60">
        <v>416035285</v>
      </c>
      <c r="C80" s="59" t="s">
        <v>505</v>
      </c>
      <c r="D80" s="60">
        <v>35</v>
      </c>
      <c r="E80" s="249" t="s">
        <v>60</v>
      </c>
      <c r="F80" s="60">
        <v>285</v>
      </c>
      <c r="G80" s="59" t="s">
        <v>310</v>
      </c>
      <c r="H80" s="250">
        <v>2</v>
      </c>
      <c r="I80" s="251">
        <v>15457</v>
      </c>
      <c r="J80" s="251">
        <v>3725</v>
      </c>
      <c r="K80" s="251">
        <v>1188</v>
      </c>
      <c r="L80" s="251">
        <f t="shared" si="5"/>
        <v>20370</v>
      </c>
      <c r="M80" s="59"/>
      <c r="N80" s="251">
        <f t="shared" si="3"/>
        <v>2578.2349510490094</v>
      </c>
      <c r="O80" s="251">
        <f t="shared" si="4"/>
        <v>4734.0623923726889</v>
      </c>
      <c r="P80" s="252"/>
      <c r="Q80" s="253"/>
      <c r="R80" s="253"/>
    </row>
    <row r="81" spans="1:18">
      <c r="A81" s="60">
        <v>417</v>
      </c>
      <c r="B81" s="60">
        <v>417035035</v>
      </c>
      <c r="C81" s="59" t="s">
        <v>506</v>
      </c>
      <c r="D81" s="60">
        <v>35</v>
      </c>
      <c r="E81" s="249" t="s">
        <v>60</v>
      </c>
      <c r="F81" s="60">
        <v>35</v>
      </c>
      <c r="G81" s="59" t="s">
        <v>60</v>
      </c>
      <c r="H81" s="250">
        <v>312</v>
      </c>
      <c r="I81" s="251">
        <v>18343</v>
      </c>
      <c r="J81" s="251">
        <v>7613</v>
      </c>
      <c r="K81" s="251">
        <v>1188</v>
      </c>
      <c r="L81" s="251">
        <f t="shared" si="5"/>
        <v>27144</v>
      </c>
      <c r="M81" s="59"/>
      <c r="N81" s="251">
        <f t="shared" si="3"/>
        <v>4238.3171074803831</v>
      </c>
      <c r="O81" s="251">
        <f t="shared" si="4"/>
        <v>7698.9457974559446</v>
      </c>
      <c r="P81" s="252"/>
      <c r="Q81" s="253"/>
      <c r="R81" s="253"/>
    </row>
    <row r="82" spans="1:18">
      <c r="A82" s="60">
        <v>417</v>
      </c>
      <c r="B82" s="60">
        <v>417035040</v>
      </c>
      <c r="C82" s="59" t="s">
        <v>506</v>
      </c>
      <c r="D82" s="60">
        <v>35</v>
      </c>
      <c r="E82" s="249" t="s">
        <v>60</v>
      </c>
      <c r="F82" s="60">
        <v>40</v>
      </c>
      <c r="G82" s="59" t="s">
        <v>65</v>
      </c>
      <c r="H82" s="250">
        <v>1</v>
      </c>
      <c r="I82" s="251">
        <v>17048</v>
      </c>
      <c r="J82" s="251">
        <v>4072</v>
      </c>
      <c r="K82" s="251">
        <v>1188</v>
      </c>
      <c r="L82" s="251">
        <f t="shared" si="5"/>
        <v>22308</v>
      </c>
      <c r="M82" s="59"/>
      <c r="N82" s="251">
        <f t="shared" si="3"/>
        <v>3250.0685806759975</v>
      </c>
      <c r="O82" s="251">
        <f t="shared" si="4"/>
        <v>4830.4578751815643</v>
      </c>
      <c r="P82" s="252"/>
      <c r="Q82" s="253"/>
      <c r="R82" s="253"/>
    </row>
    <row r="83" spans="1:18">
      <c r="A83" s="60">
        <v>417</v>
      </c>
      <c r="B83" s="60">
        <v>417035044</v>
      </c>
      <c r="C83" s="59" t="s">
        <v>506</v>
      </c>
      <c r="D83" s="60">
        <v>35</v>
      </c>
      <c r="E83" s="249" t="s">
        <v>60</v>
      </c>
      <c r="F83" s="60">
        <v>44</v>
      </c>
      <c r="G83" s="59" t="s">
        <v>69</v>
      </c>
      <c r="H83" s="250">
        <v>3</v>
      </c>
      <c r="I83" s="251">
        <v>19121</v>
      </c>
      <c r="J83" s="251">
        <v>667</v>
      </c>
      <c r="K83" s="251">
        <v>1188</v>
      </c>
      <c r="L83" s="251">
        <f t="shared" si="5"/>
        <v>20976</v>
      </c>
      <c r="M83" s="59"/>
      <c r="N83" s="251">
        <f t="shared" si="3"/>
        <v>0</v>
      </c>
      <c r="O83" s="251">
        <f t="shared" si="4"/>
        <v>1259.4618776486786</v>
      </c>
      <c r="P83" s="252"/>
      <c r="Q83" s="253"/>
      <c r="R83" s="253"/>
    </row>
    <row r="84" spans="1:18">
      <c r="A84" s="60">
        <v>417</v>
      </c>
      <c r="B84" s="60">
        <v>417035093</v>
      </c>
      <c r="C84" s="59" t="s">
        <v>506</v>
      </c>
      <c r="D84" s="60">
        <v>35</v>
      </c>
      <c r="E84" s="249" t="s">
        <v>60</v>
      </c>
      <c r="F84" s="60">
        <v>93</v>
      </c>
      <c r="G84" s="59" t="s">
        <v>118</v>
      </c>
      <c r="H84" s="250">
        <v>1</v>
      </c>
      <c r="I84" s="251">
        <v>19232</v>
      </c>
      <c r="J84" s="251">
        <v>248</v>
      </c>
      <c r="K84" s="251">
        <v>1188</v>
      </c>
      <c r="L84" s="251">
        <f t="shared" si="5"/>
        <v>20668</v>
      </c>
      <c r="M84" s="59"/>
      <c r="N84" s="251">
        <f t="shared" si="3"/>
        <v>0</v>
      </c>
      <c r="O84" s="251">
        <f t="shared" si="4"/>
        <v>954.0566184980853</v>
      </c>
      <c r="P84" s="252"/>
      <c r="Q84" s="253"/>
      <c r="R84" s="253"/>
    </row>
    <row r="85" spans="1:18">
      <c r="A85" s="60">
        <v>417</v>
      </c>
      <c r="B85" s="60">
        <v>417035100</v>
      </c>
      <c r="C85" s="59" t="s">
        <v>506</v>
      </c>
      <c r="D85" s="60">
        <v>35</v>
      </c>
      <c r="E85" s="249" t="s">
        <v>60</v>
      </c>
      <c r="F85" s="60">
        <v>100</v>
      </c>
      <c r="G85" s="59" t="s">
        <v>125</v>
      </c>
      <c r="H85" s="250">
        <v>3</v>
      </c>
      <c r="I85" s="251">
        <v>18375</v>
      </c>
      <c r="J85" s="251">
        <v>6072</v>
      </c>
      <c r="K85" s="251">
        <v>1188</v>
      </c>
      <c r="L85" s="251">
        <f t="shared" si="5"/>
        <v>25635</v>
      </c>
      <c r="M85" s="59"/>
      <c r="N85" s="251">
        <f t="shared" si="3"/>
        <v>6071.8842789038754</v>
      </c>
      <c r="O85" s="251">
        <f t="shared" si="4"/>
        <v>9443.1185909868109</v>
      </c>
      <c r="P85" s="252"/>
      <c r="Q85" s="253"/>
      <c r="R85" s="253"/>
    </row>
    <row r="86" spans="1:18">
      <c r="A86" s="60">
        <v>417</v>
      </c>
      <c r="B86" s="60">
        <v>417035133</v>
      </c>
      <c r="C86" s="59" t="s">
        <v>506</v>
      </c>
      <c r="D86" s="60">
        <v>35</v>
      </c>
      <c r="E86" s="249" t="s">
        <v>60</v>
      </c>
      <c r="F86" s="60">
        <v>133</v>
      </c>
      <c r="G86" s="59" t="s">
        <v>158</v>
      </c>
      <c r="H86" s="250">
        <v>3</v>
      </c>
      <c r="I86" s="251">
        <v>13559</v>
      </c>
      <c r="J86" s="251">
        <v>1810</v>
      </c>
      <c r="K86" s="251">
        <v>1188</v>
      </c>
      <c r="L86" s="251">
        <f t="shared" si="5"/>
        <v>16557</v>
      </c>
      <c r="M86" s="59"/>
      <c r="N86" s="251">
        <f t="shared" si="3"/>
        <v>1406.028136638839</v>
      </c>
      <c r="O86" s="251">
        <f t="shared" si="4"/>
        <v>4249.4606823526956</v>
      </c>
      <c r="P86" s="252"/>
      <c r="Q86" s="253"/>
      <c r="R86" s="253"/>
    </row>
    <row r="87" spans="1:18">
      <c r="A87" s="60">
        <v>417</v>
      </c>
      <c r="B87" s="60">
        <v>417035176</v>
      </c>
      <c r="C87" s="59" t="s">
        <v>506</v>
      </c>
      <c r="D87" s="60">
        <v>35</v>
      </c>
      <c r="E87" s="249" t="s">
        <v>60</v>
      </c>
      <c r="F87" s="60">
        <v>176</v>
      </c>
      <c r="G87" s="59" t="s">
        <v>201</v>
      </c>
      <c r="H87" s="250">
        <v>2</v>
      </c>
      <c r="I87" s="251">
        <v>15768</v>
      </c>
      <c r="J87" s="251">
        <v>5362</v>
      </c>
      <c r="K87" s="251">
        <v>1188</v>
      </c>
      <c r="L87" s="251">
        <f t="shared" si="5"/>
        <v>22318</v>
      </c>
      <c r="M87" s="59"/>
      <c r="N87" s="251">
        <f t="shared" si="3"/>
        <v>3365.7854165405515</v>
      </c>
      <c r="O87" s="251">
        <f t="shared" si="4"/>
        <v>7843.2930260284629</v>
      </c>
      <c r="P87" s="252"/>
      <c r="Q87" s="253"/>
      <c r="R87" s="253"/>
    </row>
    <row r="88" spans="1:18">
      <c r="A88" s="60">
        <v>417</v>
      </c>
      <c r="B88" s="60">
        <v>417035244</v>
      </c>
      <c r="C88" s="59" t="s">
        <v>506</v>
      </c>
      <c r="D88" s="60">
        <v>35</v>
      </c>
      <c r="E88" s="249" t="s">
        <v>60</v>
      </c>
      <c r="F88" s="60">
        <v>244</v>
      </c>
      <c r="G88" s="59" t="s">
        <v>269</v>
      </c>
      <c r="H88" s="250">
        <v>5</v>
      </c>
      <c r="I88" s="251">
        <v>18836</v>
      </c>
      <c r="J88" s="251">
        <v>5362</v>
      </c>
      <c r="K88" s="251">
        <v>1188</v>
      </c>
      <c r="L88" s="251">
        <f t="shared" si="5"/>
        <v>25386</v>
      </c>
      <c r="M88" s="59"/>
      <c r="N88" s="251">
        <f t="shared" si="3"/>
        <v>4875.3844245196524</v>
      </c>
      <c r="O88" s="251">
        <f t="shared" si="4"/>
        <v>7632.1476415452125</v>
      </c>
      <c r="P88" s="252"/>
      <c r="Q88" s="253"/>
      <c r="R88" s="253"/>
    </row>
    <row r="89" spans="1:18">
      <c r="A89" s="60">
        <v>417</v>
      </c>
      <c r="B89" s="60">
        <v>417035285</v>
      </c>
      <c r="C89" s="59" t="s">
        <v>506</v>
      </c>
      <c r="D89" s="60">
        <v>35</v>
      </c>
      <c r="E89" s="249" t="s">
        <v>60</v>
      </c>
      <c r="F89" s="60">
        <v>285</v>
      </c>
      <c r="G89" s="59" t="s">
        <v>310</v>
      </c>
      <c r="H89" s="250">
        <v>5</v>
      </c>
      <c r="I89" s="251">
        <v>16012</v>
      </c>
      <c r="J89" s="251">
        <v>3859</v>
      </c>
      <c r="K89" s="251">
        <v>1188</v>
      </c>
      <c r="L89" s="251">
        <f t="shared" si="5"/>
        <v>21059</v>
      </c>
      <c r="M89" s="59"/>
      <c r="N89" s="251">
        <f t="shared" si="3"/>
        <v>2670.8092149962322</v>
      </c>
      <c r="O89" s="251">
        <f t="shared" si="4"/>
        <v>4904.043930042797</v>
      </c>
      <c r="P89" s="252"/>
      <c r="Q89" s="253"/>
      <c r="R89" s="253"/>
    </row>
    <row r="90" spans="1:18">
      <c r="A90" s="60">
        <v>418</v>
      </c>
      <c r="B90" s="60">
        <v>418100014</v>
      </c>
      <c r="C90" s="59" t="s">
        <v>507</v>
      </c>
      <c r="D90" s="60">
        <v>100</v>
      </c>
      <c r="E90" s="249" t="s">
        <v>125</v>
      </c>
      <c r="F90" s="60">
        <v>14</v>
      </c>
      <c r="G90" s="59" t="s">
        <v>39</v>
      </c>
      <c r="H90" s="250">
        <v>2</v>
      </c>
      <c r="I90" s="251">
        <v>12788</v>
      </c>
      <c r="J90" s="251">
        <v>3123</v>
      </c>
      <c r="K90" s="251">
        <v>1188</v>
      </c>
      <c r="L90" s="251">
        <f t="shared" si="5"/>
        <v>17099</v>
      </c>
      <c r="M90" s="59"/>
      <c r="N90" s="251">
        <f t="shared" si="3"/>
        <v>3122.8906028412548</v>
      </c>
      <c r="O90" s="251">
        <f t="shared" si="4"/>
        <v>4263.5915889342032</v>
      </c>
      <c r="P90" s="252"/>
      <c r="Q90" s="253"/>
      <c r="R90" s="253"/>
    </row>
    <row r="91" spans="1:18">
      <c r="A91" s="60">
        <v>418</v>
      </c>
      <c r="B91" s="60">
        <v>418100100</v>
      </c>
      <c r="C91" s="59" t="s">
        <v>507</v>
      </c>
      <c r="D91" s="60">
        <v>100</v>
      </c>
      <c r="E91" s="249" t="s">
        <v>125</v>
      </c>
      <c r="F91" s="60">
        <v>100</v>
      </c>
      <c r="G91" s="59" t="s">
        <v>125</v>
      </c>
      <c r="H91" s="250">
        <v>311</v>
      </c>
      <c r="I91" s="251">
        <v>14619</v>
      </c>
      <c r="J91" s="251">
        <v>4831</v>
      </c>
      <c r="K91" s="251">
        <v>1188</v>
      </c>
      <c r="L91" s="251">
        <f t="shared" si="5"/>
        <v>20638</v>
      </c>
      <c r="M91" s="59"/>
      <c r="N91" s="251">
        <f t="shared" si="3"/>
        <v>4830.7415658936479</v>
      </c>
      <c r="O91" s="251">
        <f t="shared" si="4"/>
        <v>7512.868064306731</v>
      </c>
      <c r="P91" s="252"/>
      <c r="Q91" s="253"/>
      <c r="R91" s="253"/>
    </row>
    <row r="92" spans="1:18">
      <c r="A92" s="60">
        <v>418</v>
      </c>
      <c r="B92" s="60">
        <v>418100136</v>
      </c>
      <c r="C92" s="59" t="s">
        <v>507</v>
      </c>
      <c r="D92" s="60">
        <v>100</v>
      </c>
      <c r="E92" s="249" t="s">
        <v>125</v>
      </c>
      <c r="F92" s="60">
        <v>136</v>
      </c>
      <c r="G92" s="59" t="s">
        <v>161</v>
      </c>
      <c r="H92" s="250">
        <v>9</v>
      </c>
      <c r="I92" s="251">
        <v>11684</v>
      </c>
      <c r="J92" s="251">
        <v>3733</v>
      </c>
      <c r="K92" s="251">
        <v>1188</v>
      </c>
      <c r="L92" s="251">
        <f t="shared" si="5"/>
        <v>16605</v>
      </c>
      <c r="M92" s="59"/>
      <c r="N92" s="251">
        <f t="shared" si="3"/>
        <v>3342.5954189466174</v>
      </c>
      <c r="O92" s="251">
        <f t="shared" si="4"/>
        <v>4539.1359957104687</v>
      </c>
      <c r="P92" s="252"/>
      <c r="Q92" s="253"/>
      <c r="R92" s="253"/>
    </row>
    <row r="93" spans="1:18">
      <c r="A93" s="60">
        <v>418</v>
      </c>
      <c r="B93" s="60">
        <v>418100170</v>
      </c>
      <c r="C93" s="59" t="s">
        <v>507</v>
      </c>
      <c r="D93" s="60">
        <v>100</v>
      </c>
      <c r="E93" s="249" t="s">
        <v>125</v>
      </c>
      <c r="F93" s="60">
        <v>170</v>
      </c>
      <c r="G93" s="59" t="s">
        <v>195</v>
      </c>
      <c r="H93" s="250">
        <v>7</v>
      </c>
      <c r="I93" s="251">
        <v>12625</v>
      </c>
      <c r="J93" s="251">
        <v>1895</v>
      </c>
      <c r="K93" s="251">
        <v>1188</v>
      </c>
      <c r="L93" s="251">
        <f t="shared" si="5"/>
        <v>15708</v>
      </c>
      <c r="M93" s="59"/>
      <c r="N93" s="251">
        <f t="shared" si="3"/>
        <v>1895.3992787200768</v>
      </c>
      <c r="O93" s="251">
        <f t="shared" si="4"/>
        <v>4931.7804498557889</v>
      </c>
      <c r="P93" s="252"/>
      <c r="Q93" s="253"/>
      <c r="R93" s="253"/>
    </row>
    <row r="94" spans="1:18">
      <c r="A94" s="60">
        <v>418</v>
      </c>
      <c r="B94" s="60">
        <v>418100198</v>
      </c>
      <c r="C94" s="59" t="s">
        <v>507</v>
      </c>
      <c r="D94" s="60">
        <v>100</v>
      </c>
      <c r="E94" s="249" t="s">
        <v>125</v>
      </c>
      <c r="F94" s="60">
        <v>198</v>
      </c>
      <c r="G94" s="59" t="s">
        <v>223</v>
      </c>
      <c r="H94" s="250">
        <v>8</v>
      </c>
      <c r="I94" s="251">
        <v>10413</v>
      </c>
      <c r="J94" s="251">
        <v>5405</v>
      </c>
      <c r="K94" s="251">
        <v>1188</v>
      </c>
      <c r="L94" s="251">
        <f t="shared" si="5"/>
        <v>17006</v>
      </c>
      <c r="M94" s="59"/>
      <c r="N94" s="251">
        <f t="shared" si="3"/>
        <v>2829.2439743376963</v>
      </c>
      <c r="O94" s="251">
        <f t="shared" si="4"/>
        <v>5405.284530653842</v>
      </c>
      <c r="P94" s="252"/>
      <c r="Q94" s="253"/>
      <c r="R94" s="253"/>
    </row>
    <row r="95" spans="1:18">
      <c r="A95" s="60">
        <v>418</v>
      </c>
      <c r="B95" s="60">
        <v>418100276</v>
      </c>
      <c r="C95" s="59" t="s">
        <v>507</v>
      </c>
      <c r="D95" s="60">
        <v>100</v>
      </c>
      <c r="E95" s="249" t="s">
        <v>125</v>
      </c>
      <c r="F95" s="60">
        <v>276</v>
      </c>
      <c r="G95" s="59" t="s">
        <v>301</v>
      </c>
      <c r="H95" s="250">
        <v>1</v>
      </c>
      <c r="I95" s="251">
        <v>10413</v>
      </c>
      <c r="J95" s="251">
        <v>10544</v>
      </c>
      <c r="K95" s="251">
        <v>1188</v>
      </c>
      <c r="L95" s="251">
        <f t="shared" si="5"/>
        <v>22145</v>
      </c>
      <c r="M95" s="59"/>
      <c r="N95" s="251">
        <f t="shared" si="3"/>
        <v>6558.7851550947307</v>
      </c>
      <c r="O95" s="251">
        <f t="shared" si="4"/>
        <v>10753.51050788632</v>
      </c>
      <c r="P95" s="252"/>
      <c r="Q95" s="253"/>
      <c r="R95" s="253"/>
    </row>
    <row r="96" spans="1:18">
      <c r="A96" s="60">
        <v>418</v>
      </c>
      <c r="B96" s="60">
        <v>418100308</v>
      </c>
      <c r="C96" s="59" t="s">
        <v>507</v>
      </c>
      <c r="D96" s="60">
        <v>100</v>
      </c>
      <c r="E96" s="249" t="s">
        <v>125</v>
      </c>
      <c r="F96" s="60">
        <v>308</v>
      </c>
      <c r="G96" s="59" t="s">
        <v>333</v>
      </c>
      <c r="H96" s="250">
        <v>2</v>
      </c>
      <c r="I96" s="251">
        <v>10413</v>
      </c>
      <c r="J96" s="251">
        <v>4296</v>
      </c>
      <c r="K96" s="251">
        <v>1188</v>
      </c>
      <c r="L96" s="251">
        <f t="shared" si="5"/>
        <v>15897</v>
      </c>
      <c r="M96" s="59"/>
      <c r="N96" s="251">
        <f t="shared" si="3"/>
        <v>4295.8669645130121</v>
      </c>
      <c r="O96" s="251">
        <f t="shared" si="4"/>
        <v>6153.945081420432</v>
      </c>
      <c r="P96" s="252"/>
      <c r="Q96" s="253"/>
      <c r="R96" s="253"/>
    </row>
    <row r="97" spans="1:18">
      <c r="A97" s="60">
        <v>418</v>
      </c>
      <c r="B97" s="60">
        <v>418100315</v>
      </c>
      <c r="C97" s="59" t="s">
        <v>507</v>
      </c>
      <c r="D97" s="60">
        <v>100</v>
      </c>
      <c r="E97" s="249" t="s">
        <v>125</v>
      </c>
      <c r="F97" s="60">
        <v>315</v>
      </c>
      <c r="G97" s="59" t="s">
        <v>340</v>
      </c>
      <c r="H97" s="250">
        <v>1</v>
      </c>
      <c r="I97" s="251">
        <v>10413</v>
      </c>
      <c r="J97" s="251">
        <v>7570</v>
      </c>
      <c r="K97" s="251">
        <v>1188</v>
      </c>
      <c r="L97" s="251">
        <f t="shared" si="5"/>
        <v>19171</v>
      </c>
      <c r="M97" s="59"/>
      <c r="N97" s="251">
        <f t="shared" si="3"/>
        <v>6057.3178470573548</v>
      </c>
      <c r="O97" s="251">
        <f t="shared" si="4"/>
        <v>7827.5338300893054</v>
      </c>
      <c r="P97" s="252"/>
      <c r="Q97" s="253"/>
      <c r="R97" s="253"/>
    </row>
    <row r="98" spans="1:18">
      <c r="A98" s="60">
        <v>418</v>
      </c>
      <c r="B98" s="60">
        <v>418100321</v>
      </c>
      <c r="C98" s="59" t="s">
        <v>507</v>
      </c>
      <c r="D98" s="60">
        <v>100</v>
      </c>
      <c r="E98" s="249" t="s">
        <v>125</v>
      </c>
      <c r="F98" s="60">
        <v>321</v>
      </c>
      <c r="G98" s="59" t="s">
        <v>346</v>
      </c>
      <c r="H98" s="250">
        <v>1</v>
      </c>
      <c r="I98" s="251">
        <v>10413</v>
      </c>
      <c r="J98" s="251">
        <v>5267</v>
      </c>
      <c r="K98" s="251">
        <v>1188</v>
      </c>
      <c r="L98" s="251">
        <f t="shared" si="5"/>
        <v>16868</v>
      </c>
      <c r="M98" s="59"/>
      <c r="N98" s="251">
        <f t="shared" si="3"/>
        <v>5115.9625279246193</v>
      </c>
      <c r="O98" s="251">
        <f t="shared" si="4"/>
        <v>5739.8277097848604</v>
      </c>
      <c r="P98" s="252"/>
      <c r="Q98" s="253"/>
      <c r="R98" s="253"/>
    </row>
    <row r="99" spans="1:18">
      <c r="A99" s="60">
        <v>418</v>
      </c>
      <c r="B99" s="60">
        <v>418100348</v>
      </c>
      <c r="C99" s="59" t="s">
        <v>507</v>
      </c>
      <c r="D99" s="60">
        <v>100</v>
      </c>
      <c r="E99" s="249" t="s">
        <v>125</v>
      </c>
      <c r="F99" s="60">
        <v>348</v>
      </c>
      <c r="G99" s="59" t="s">
        <v>373</v>
      </c>
      <c r="H99" s="250">
        <v>1</v>
      </c>
      <c r="I99" s="251">
        <v>10413</v>
      </c>
      <c r="J99" s="251">
        <v>0</v>
      </c>
      <c r="K99" s="251">
        <v>1188</v>
      </c>
      <c r="L99" s="251">
        <f t="shared" si="5"/>
        <v>11601</v>
      </c>
      <c r="M99" s="59"/>
      <c r="N99" s="251">
        <f t="shared" si="3"/>
        <v>0</v>
      </c>
      <c r="O99" s="251">
        <f t="shared" si="4"/>
        <v>203.89832014738749</v>
      </c>
      <c r="P99" s="252"/>
      <c r="Q99" s="253"/>
      <c r="R99" s="253"/>
    </row>
    <row r="100" spans="1:18">
      <c r="A100" s="60">
        <v>418</v>
      </c>
      <c r="B100" s="60">
        <v>418100690</v>
      </c>
      <c r="C100" s="59" t="s">
        <v>507</v>
      </c>
      <c r="D100" s="60">
        <v>100</v>
      </c>
      <c r="E100" s="249" t="s">
        <v>125</v>
      </c>
      <c r="F100" s="60">
        <v>690</v>
      </c>
      <c r="G100" s="59" t="s">
        <v>407</v>
      </c>
      <c r="H100" s="250">
        <v>2</v>
      </c>
      <c r="I100" s="251">
        <v>13117</v>
      </c>
      <c r="J100" s="251">
        <v>6247</v>
      </c>
      <c r="K100" s="251">
        <v>1188</v>
      </c>
      <c r="L100" s="251">
        <f t="shared" si="5"/>
        <v>20552</v>
      </c>
      <c r="M100" s="59"/>
      <c r="N100" s="251">
        <f t="shared" si="3"/>
        <v>2023.3210193881187</v>
      </c>
      <c r="O100" s="251">
        <f t="shared" si="4"/>
        <v>6247.1414876595118</v>
      </c>
      <c r="P100" s="252"/>
      <c r="Q100" s="253"/>
      <c r="R100" s="253"/>
    </row>
    <row r="101" spans="1:18">
      <c r="A101" s="60">
        <v>419</v>
      </c>
      <c r="B101" s="60">
        <v>419035035</v>
      </c>
      <c r="C101" s="59" t="s">
        <v>508</v>
      </c>
      <c r="D101" s="60">
        <v>35</v>
      </c>
      <c r="E101" s="249" t="s">
        <v>60</v>
      </c>
      <c r="F101" s="60">
        <v>35</v>
      </c>
      <c r="G101" s="59" t="s">
        <v>60</v>
      </c>
      <c r="H101" s="250">
        <v>168</v>
      </c>
      <c r="I101" s="251">
        <v>17874</v>
      </c>
      <c r="J101" s="251">
        <v>7419</v>
      </c>
      <c r="K101" s="251">
        <v>1188</v>
      </c>
      <c r="L101" s="251">
        <f t="shared" si="5"/>
        <v>26481</v>
      </c>
      <c r="M101" s="59"/>
      <c r="N101" s="251">
        <f t="shared" si="3"/>
        <v>4129.9503886553139</v>
      </c>
      <c r="O101" s="251">
        <f t="shared" si="4"/>
        <v>7502.0965591085187</v>
      </c>
      <c r="P101" s="252"/>
      <c r="Q101" s="253"/>
      <c r="R101" s="253"/>
    </row>
    <row r="102" spans="1:18">
      <c r="A102" s="60">
        <v>419</v>
      </c>
      <c r="B102" s="60">
        <v>419035044</v>
      </c>
      <c r="C102" s="59" t="s">
        <v>508</v>
      </c>
      <c r="D102" s="60">
        <v>35</v>
      </c>
      <c r="E102" s="249" t="s">
        <v>60</v>
      </c>
      <c r="F102" s="60">
        <v>44</v>
      </c>
      <c r="G102" s="59" t="s">
        <v>69</v>
      </c>
      <c r="H102" s="250">
        <v>1</v>
      </c>
      <c r="I102" s="251">
        <v>14883</v>
      </c>
      <c r="J102" s="251">
        <v>519</v>
      </c>
      <c r="K102" s="251">
        <v>1188</v>
      </c>
      <c r="L102" s="251">
        <f t="shared" si="5"/>
        <v>16590</v>
      </c>
      <c r="M102" s="59"/>
      <c r="N102" s="251">
        <f t="shared" si="3"/>
        <v>0</v>
      </c>
      <c r="O102" s="251">
        <f t="shared" si="4"/>
        <v>980.31332697271318</v>
      </c>
      <c r="P102" s="252"/>
      <c r="Q102" s="253"/>
      <c r="R102" s="253"/>
    </row>
    <row r="103" spans="1:18">
      <c r="A103" s="60">
        <v>419</v>
      </c>
      <c r="B103" s="60">
        <v>419035093</v>
      </c>
      <c r="C103" s="59" t="s">
        <v>508</v>
      </c>
      <c r="D103" s="60">
        <v>35</v>
      </c>
      <c r="E103" s="249" t="s">
        <v>60</v>
      </c>
      <c r="F103" s="60">
        <v>93</v>
      </c>
      <c r="G103" s="59" t="s">
        <v>118</v>
      </c>
      <c r="H103" s="250">
        <v>1</v>
      </c>
      <c r="I103" s="251">
        <v>19232</v>
      </c>
      <c r="J103" s="251">
        <v>248</v>
      </c>
      <c r="K103" s="251">
        <v>1188</v>
      </c>
      <c r="L103" s="251">
        <f t="shared" si="5"/>
        <v>20668</v>
      </c>
      <c r="M103" s="59"/>
      <c r="N103" s="251">
        <f t="shared" si="3"/>
        <v>0</v>
      </c>
      <c r="O103" s="251">
        <f t="shared" si="4"/>
        <v>954.0566184980853</v>
      </c>
      <c r="P103" s="252"/>
      <c r="Q103" s="253"/>
      <c r="R103" s="253"/>
    </row>
    <row r="104" spans="1:18">
      <c r="A104" s="60">
        <v>419</v>
      </c>
      <c r="B104" s="60">
        <v>419035163</v>
      </c>
      <c r="C104" s="59" t="s">
        <v>508</v>
      </c>
      <c r="D104" s="60">
        <v>35</v>
      </c>
      <c r="E104" s="249" t="s">
        <v>60</v>
      </c>
      <c r="F104" s="60">
        <v>163</v>
      </c>
      <c r="G104" s="59" t="s">
        <v>188</v>
      </c>
      <c r="H104" s="250">
        <v>1</v>
      </c>
      <c r="I104" s="251">
        <v>18438</v>
      </c>
      <c r="J104" s="251">
        <v>122</v>
      </c>
      <c r="K104" s="251">
        <v>1188</v>
      </c>
      <c r="L104" s="251">
        <f t="shared" si="5"/>
        <v>19748</v>
      </c>
      <c r="M104" s="59"/>
      <c r="N104" s="251">
        <f t="shared" si="3"/>
        <v>0</v>
      </c>
      <c r="O104" s="251">
        <f t="shared" si="4"/>
        <v>778.79473449658326</v>
      </c>
      <c r="P104" s="252"/>
      <c r="Q104" s="253"/>
      <c r="R104" s="253"/>
    </row>
    <row r="105" spans="1:18">
      <c r="A105" s="60">
        <v>419</v>
      </c>
      <c r="B105" s="60">
        <v>419035189</v>
      </c>
      <c r="C105" s="59" t="s">
        <v>508</v>
      </c>
      <c r="D105" s="60">
        <v>35</v>
      </c>
      <c r="E105" s="249" t="s">
        <v>60</v>
      </c>
      <c r="F105" s="60">
        <v>189</v>
      </c>
      <c r="G105" s="59" t="s">
        <v>214</v>
      </c>
      <c r="H105" s="250">
        <v>1</v>
      </c>
      <c r="I105" s="251">
        <v>15826</v>
      </c>
      <c r="J105" s="251">
        <v>5463</v>
      </c>
      <c r="K105" s="251">
        <v>1188</v>
      </c>
      <c r="L105" s="251">
        <f t="shared" si="5"/>
        <v>22477</v>
      </c>
      <c r="M105" s="59"/>
      <c r="N105" s="251">
        <f t="shared" si="3"/>
        <v>3820.6330382685774</v>
      </c>
      <c r="O105" s="251">
        <f t="shared" si="4"/>
        <v>6340.8165716229014</v>
      </c>
      <c r="P105" s="252"/>
      <c r="Q105" s="253"/>
      <c r="R105" s="253"/>
    </row>
    <row r="106" spans="1:18">
      <c r="A106" s="60">
        <v>419</v>
      </c>
      <c r="B106" s="60">
        <v>419035207</v>
      </c>
      <c r="C106" s="59" t="s">
        <v>508</v>
      </c>
      <c r="D106" s="60">
        <v>35</v>
      </c>
      <c r="E106" s="249" t="s">
        <v>60</v>
      </c>
      <c r="F106" s="60">
        <v>207</v>
      </c>
      <c r="G106" s="59" t="s">
        <v>232</v>
      </c>
      <c r="H106" s="250">
        <v>1</v>
      </c>
      <c r="I106" s="251">
        <v>13190</v>
      </c>
      <c r="J106" s="251">
        <v>9900</v>
      </c>
      <c r="K106" s="251">
        <v>1188</v>
      </c>
      <c r="L106" s="251">
        <f t="shared" si="5"/>
        <v>24278</v>
      </c>
      <c r="M106" s="59"/>
      <c r="N106" s="251">
        <f t="shared" si="3"/>
        <v>7705.1958335388445</v>
      </c>
      <c r="O106" s="251">
        <f t="shared" si="4"/>
        <v>10273.327142645627</v>
      </c>
      <c r="P106" s="252"/>
      <c r="Q106" s="253"/>
      <c r="R106" s="253"/>
    </row>
    <row r="107" spans="1:18">
      <c r="A107" s="60">
        <v>419</v>
      </c>
      <c r="B107" s="60">
        <v>419035244</v>
      </c>
      <c r="C107" s="59" t="s">
        <v>508</v>
      </c>
      <c r="D107" s="60">
        <v>35</v>
      </c>
      <c r="E107" s="249" t="s">
        <v>60</v>
      </c>
      <c r="F107" s="60">
        <v>244</v>
      </c>
      <c r="G107" s="59" t="s">
        <v>269</v>
      </c>
      <c r="H107" s="250">
        <v>1</v>
      </c>
      <c r="I107" s="251">
        <v>14614</v>
      </c>
      <c r="J107" s="251">
        <v>4160</v>
      </c>
      <c r="K107" s="251">
        <v>1188</v>
      </c>
      <c r="L107" s="251">
        <f t="shared" si="5"/>
        <v>19962</v>
      </c>
      <c r="M107" s="59"/>
      <c r="N107" s="251">
        <f t="shared" si="3"/>
        <v>3782.5901454624218</v>
      </c>
      <c r="O107" s="251">
        <f t="shared" si="4"/>
        <v>5921.4379716257026</v>
      </c>
      <c r="P107" s="252"/>
      <c r="Q107" s="253"/>
      <c r="R107" s="253"/>
    </row>
    <row r="108" spans="1:18">
      <c r="A108" s="60">
        <v>419</v>
      </c>
      <c r="B108" s="60">
        <v>419035336</v>
      </c>
      <c r="C108" s="59" t="s">
        <v>508</v>
      </c>
      <c r="D108" s="60">
        <v>35</v>
      </c>
      <c r="E108" s="249" t="s">
        <v>60</v>
      </c>
      <c r="F108" s="60">
        <v>336</v>
      </c>
      <c r="G108" s="59" t="s">
        <v>361</v>
      </c>
      <c r="H108" s="250">
        <v>1</v>
      </c>
      <c r="I108" s="251">
        <v>15347</v>
      </c>
      <c r="J108" s="251">
        <v>2055</v>
      </c>
      <c r="K108" s="251">
        <v>1188</v>
      </c>
      <c r="L108" s="251">
        <f t="shared" si="5"/>
        <v>18590</v>
      </c>
      <c r="M108" s="59"/>
      <c r="N108" s="251">
        <f t="shared" si="3"/>
        <v>290.88586972572011</v>
      </c>
      <c r="O108" s="251">
        <f t="shared" si="4"/>
        <v>4056.5002758770534</v>
      </c>
      <c r="P108" s="252"/>
      <c r="Q108" s="253"/>
      <c r="R108" s="253"/>
    </row>
    <row r="109" spans="1:18">
      <c r="A109" s="60">
        <v>420</v>
      </c>
      <c r="B109" s="60">
        <v>420049010</v>
      </c>
      <c r="C109" s="59" t="s">
        <v>509</v>
      </c>
      <c r="D109" s="60">
        <v>49</v>
      </c>
      <c r="E109" s="249" t="s">
        <v>74</v>
      </c>
      <c r="F109" s="60">
        <v>10</v>
      </c>
      <c r="G109" s="59" t="s">
        <v>35</v>
      </c>
      <c r="H109" s="250">
        <v>7</v>
      </c>
      <c r="I109" s="251">
        <v>14919</v>
      </c>
      <c r="J109" s="251">
        <v>6449</v>
      </c>
      <c r="K109" s="251">
        <v>1188</v>
      </c>
      <c r="L109" s="251">
        <f t="shared" si="5"/>
        <v>22556</v>
      </c>
      <c r="M109" s="59"/>
      <c r="N109" s="251">
        <f t="shared" si="3"/>
        <v>3467.8902550492639</v>
      </c>
      <c r="O109" s="251">
        <f t="shared" si="4"/>
        <v>6657.8840039954848</v>
      </c>
      <c r="P109" s="252"/>
      <c r="Q109" s="253"/>
      <c r="R109" s="253"/>
    </row>
    <row r="110" spans="1:18">
      <c r="A110" s="60">
        <v>420</v>
      </c>
      <c r="B110" s="60">
        <v>420049026</v>
      </c>
      <c r="C110" s="59" t="s">
        <v>509</v>
      </c>
      <c r="D110" s="60">
        <v>49</v>
      </c>
      <c r="E110" s="249" t="s">
        <v>74</v>
      </c>
      <c r="F110" s="60">
        <v>26</v>
      </c>
      <c r="G110" s="59" t="s">
        <v>51</v>
      </c>
      <c r="H110" s="250">
        <v>4</v>
      </c>
      <c r="I110" s="251">
        <v>13646</v>
      </c>
      <c r="J110" s="251">
        <v>4860</v>
      </c>
      <c r="K110" s="251">
        <v>1188</v>
      </c>
      <c r="L110" s="251">
        <f t="shared" si="5"/>
        <v>19694</v>
      </c>
      <c r="M110" s="59"/>
      <c r="N110" s="251">
        <f t="shared" si="3"/>
        <v>2971.3764756616656</v>
      </c>
      <c r="O110" s="251">
        <f t="shared" si="4"/>
        <v>5455.8380857046541</v>
      </c>
      <c r="P110" s="252"/>
      <c r="Q110" s="253"/>
      <c r="R110" s="253"/>
    </row>
    <row r="111" spans="1:18">
      <c r="A111" s="60">
        <v>420</v>
      </c>
      <c r="B111" s="60">
        <v>420049031</v>
      </c>
      <c r="C111" s="59" t="s">
        <v>509</v>
      </c>
      <c r="D111" s="60">
        <v>49</v>
      </c>
      <c r="E111" s="249" t="s">
        <v>74</v>
      </c>
      <c r="F111" s="60">
        <v>31</v>
      </c>
      <c r="G111" s="59" t="s">
        <v>56</v>
      </c>
      <c r="H111" s="250">
        <v>1</v>
      </c>
      <c r="I111" s="251">
        <v>11791</v>
      </c>
      <c r="J111" s="251">
        <v>5292</v>
      </c>
      <c r="K111" s="251">
        <v>1188</v>
      </c>
      <c r="L111" s="251">
        <f t="shared" si="5"/>
        <v>18271</v>
      </c>
      <c r="M111" s="59"/>
      <c r="N111" s="251">
        <f t="shared" si="3"/>
        <v>3762.4359946345048</v>
      </c>
      <c r="O111" s="251">
        <f t="shared" si="4"/>
        <v>6304.9497563242912</v>
      </c>
      <c r="P111" s="252"/>
      <c r="Q111" s="253"/>
      <c r="R111" s="253"/>
    </row>
    <row r="112" spans="1:18">
      <c r="A112" s="60">
        <v>420</v>
      </c>
      <c r="B112" s="60">
        <v>420049035</v>
      </c>
      <c r="C112" s="59" t="s">
        <v>509</v>
      </c>
      <c r="D112" s="60">
        <v>49</v>
      </c>
      <c r="E112" s="249" t="s">
        <v>74</v>
      </c>
      <c r="F112" s="60">
        <v>35</v>
      </c>
      <c r="G112" s="59" t="s">
        <v>60</v>
      </c>
      <c r="H112" s="250">
        <v>30</v>
      </c>
      <c r="I112" s="251">
        <v>16253</v>
      </c>
      <c r="J112" s="251">
        <v>6746</v>
      </c>
      <c r="K112" s="251">
        <v>1188</v>
      </c>
      <c r="L112" s="251">
        <f t="shared" si="5"/>
        <v>24187</v>
      </c>
      <c r="M112" s="59"/>
      <c r="N112" s="251">
        <f t="shared" si="3"/>
        <v>3755.403584357995</v>
      </c>
      <c r="O112" s="251">
        <f t="shared" si="4"/>
        <v>6821.7285092979073</v>
      </c>
      <c r="P112" s="252"/>
      <c r="Q112" s="253"/>
      <c r="R112" s="253"/>
    </row>
    <row r="113" spans="1:18">
      <c r="A113" s="60">
        <v>420</v>
      </c>
      <c r="B113" s="60">
        <v>420049044</v>
      </c>
      <c r="C113" s="59" t="s">
        <v>509</v>
      </c>
      <c r="D113" s="60">
        <v>49</v>
      </c>
      <c r="E113" s="249" t="s">
        <v>74</v>
      </c>
      <c r="F113" s="60">
        <v>44</v>
      </c>
      <c r="G113" s="59" t="s">
        <v>69</v>
      </c>
      <c r="H113" s="250">
        <v>6</v>
      </c>
      <c r="I113" s="251">
        <v>16962</v>
      </c>
      <c r="J113" s="251">
        <v>592</v>
      </c>
      <c r="K113" s="251">
        <v>1188</v>
      </c>
      <c r="L113" s="251">
        <f t="shared" si="5"/>
        <v>18742</v>
      </c>
      <c r="M113" s="59"/>
      <c r="N113" s="251">
        <f t="shared" si="3"/>
        <v>0</v>
      </c>
      <c r="O113" s="251">
        <f t="shared" si="4"/>
        <v>1117.2528826252201</v>
      </c>
      <c r="P113" s="252"/>
      <c r="Q113" s="253"/>
      <c r="R113" s="253"/>
    </row>
    <row r="114" spans="1:18">
      <c r="A114" s="60">
        <v>420</v>
      </c>
      <c r="B114" s="60">
        <v>420049049</v>
      </c>
      <c r="C114" s="59" t="s">
        <v>509</v>
      </c>
      <c r="D114" s="60">
        <v>49</v>
      </c>
      <c r="E114" s="249" t="s">
        <v>74</v>
      </c>
      <c r="F114" s="60">
        <v>49</v>
      </c>
      <c r="G114" s="59" t="s">
        <v>74</v>
      </c>
      <c r="H114" s="250">
        <v>222</v>
      </c>
      <c r="I114" s="251">
        <v>17366</v>
      </c>
      <c r="J114" s="251">
        <v>21939</v>
      </c>
      <c r="K114" s="251">
        <v>1188</v>
      </c>
      <c r="L114" s="251">
        <f t="shared" si="5"/>
        <v>40493</v>
      </c>
      <c r="M114" s="59"/>
      <c r="N114" s="251">
        <f t="shared" si="3"/>
        <v>20208.512872413383</v>
      </c>
      <c r="O114" s="251">
        <f t="shared" si="4"/>
        <v>21977.419746982385</v>
      </c>
      <c r="P114" s="252"/>
      <c r="Q114" s="253"/>
      <c r="R114" s="253"/>
    </row>
    <row r="115" spans="1:18">
      <c r="A115" s="60">
        <v>420</v>
      </c>
      <c r="B115" s="60">
        <v>420049057</v>
      </c>
      <c r="C115" s="59" t="s">
        <v>509</v>
      </c>
      <c r="D115" s="60">
        <v>49</v>
      </c>
      <c r="E115" s="249" t="s">
        <v>74</v>
      </c>
      <c r="F115" s="60">
        <v>57</v>
      </c>
      <c r="G115" s="59" t="s">
        <v>82</v>
      </c>
      <c r="H115" s="250">
        <v>3</v>
      </c>
      <c r="I115" s="251">
        <v>11791</v>
      </c>
      <c r="J115" s="251">
        <v>256</v>
      </c>
      <c r="K115" s="251">
        <v>1188</v>
      </c>
      <c r="L115" s="251">
        <f t="shared" si="5"/>
        <v>13235</v>
      </c>
      <c r="M115" s="59"/>
      <c r="N115" s="251">
        <f t="shared" si="3"/>
        <v>180.49993939231535</v>
      </c>
      <c r="O115" s="251">
        <f t="shared" si="4"/>
        <v>621.22776434179468</v>
      </c>
      <c r="P115" s="252"/>
      <c r="Q115" s="253"/>
      <c r="R115" s="253"/>
    </row>
    <row r="116" spans="1:18">
      <c r="A116" s="60">
        <v>420</v>
      </c>
      <c r="B116" s="60">
        <v>420049067</v>
      </c>
      <c r="C116" s="59" t="s">
        <v>509</v>
      </c>
      <c r="D116" s="60">
        <v>49</v>
      </c>
      <c r="E116" s="249" t="s">
        <v>74</v>
      </c>
      <c r="F116" s="60">
        <v>67</v>
      </c>
      <c r="G116" s="59" t="s">
        <v>92</v>
      </c>
      <c r="H116" s="250">
        <v>1</v>
      </c>
      <c r="I116" s="251">
        <v>16539</v>
      </c>
      <c r="J116" s="251">
        <v>17079</v>
      </c>
      <c r="K116" s="251">
        <v>1188</v>
      </c>
      <c r="L116" s="251">
        <f t="shared" si="5"/>
        <v>34806</v>
      </c>
      <c r="M116" s="59"/>
      <c r="N116" s="251">
        <f t="shared" si="3"/>
        <v>12574.820336400815</v>
      </c>
      <c r="O116" s="251">
        <f t="shared" si="4"/>
        <v>17189.782048305489</v>
      </c>
      <c r="P116" s="252"/>
      <c r="Q116" s="253"/>
      <c r="R116" s="253"/>
    </row>
    <row r="117" spans="1:18">
      <c r="A117" s="60">
        <v>420</v>
      </c>
      <c r="B117" s="60">
        <v>420049093</v>
      </c>
      <c r="C117" s="59" t="s">
        <v>509</v>
      </c>
      <c r="D117" s="60">
        <v>49</v>
      </c>
      <c r="E117" s="249" t="s">
        <v>74</v>
      </c>
      <c r="F117" s="60">
        <v>93</v>
      </c>
      <c r="G117" s="59" t="s">
        <v>118</v>
      </c>
      <c r="H117" s="250">
        <v>11</v>
      </c>
      <c r="I117" s="251">
        <v>16473</v>
      </c>
      <c r="J117" s="251">
        <v>212</v>
      </c>
      <c r="K117" s="251">
        <v>1188</v>
      </c>
      <c r="L117" s="251">
        <f t="shared" si="5"/>
        <v>17873</v>
      </c>
      <c r="M117" s="59"/>
      <c r="N117" s="251">
        <f t="shared" si="3"/>
        <v>0</v>
      </c>
      <c r="O117" s="251">
        <f t="shared" si="4"/>
        <v>817.18878309686625</v>
      </c>
      <c r="P117" s="252"/>
      <c r="Q117" s="253"/>
      <c r="R117" s="253"/>
    </row>
    <row r="118" spans="1:18">
      <c r="A118" s="60">
        <v>420</v>
      </c>
      <c r="B118" s="60">
        <v>420049097</v>
      </c>
      <c r="C118" s="59" t="s">
        <v>509</v>
      </c>
      <c r="D118" s="60">
        <v>49</v>
      </c>
      <c r="E118" s="249" t="s">
        <v>74</v>
      </c>
      <c r="F118" s="60">
        <v>97</v>
      </c>
      <c r="G118" s="59" t="s">
        <v>122</v>
      </c>
      <c r="H118" s="250">
        <v>2</v>
      </c>
      <c r="I118" s="251">
        <v>16375</v>
      </c>
      <c r="J118" s="251">
        <v>0</v>
      </c>
      <c r="K118" s="251">
        <v>1188</v>
      </c>
      <c r="L118" s="251">
        <f t="shared" si="5"/>
        <v>17563</v>
      </c>
      <c r="M118" s="59"/>
      <c r="N118" s="251">
        <f t="shared" si="3"/>
        <v>0</v>
      </c>
      <c r="O118" s="251">
        <f t="shared" si="4"/>
        <v>192.94902274453125</v>
      </c>
      <c r="P118" s="252"/>
      <c r="Q118" s="253"/>
      <c r="R118" s="253"/>
    </row>
    <row r="119" spans="1:18">
      <c r="A119" s="60">
        <v>420</v>
      </c>
      <c r="B119" s="60">
        <v>420049128</v>
      </c>
      <c r="C119" s="59" t="s">
        <v>509</v>
      </c>
      <c r="D119" s="60">
        <v>49</v>
      </c>
      <c r="E119" s="249" t="s">
        <v>74</v>
      </c>
      <c r="F119" s="60">
        <v>128</v>
      </c>
      <c r="G119" s="59" t="s">
        <v>153</v>
      </c>
      <c r="H119" s="250">
        <v>1</v>
      </c>
      <c r="I119" s="251">
        <v>19116</v>
      </c>
      <c r="J119" s="251">
        <v>1986</v>
      </c>
      <c r="K119" s="251">
        <v>1188</v>
      </c>
      <c r="L119" s="251">
        <f t="shared" si="5"/>
        <v>22290</v>
      </c>
      <c r="M119" s="59"/>
      <c r="N119" s="251">
        <f t="shared" si="3"/>
        <v>100.95538304416914</v>
      </c>
      <c r="O119" s="251">
        <f t="shared" si="4"/>
        <v>1985.5736872202942</v>
      </c>
      <c r="P119" s="252"/>
      <c r="Q119" s="253"/>
      <c r="R119" s="253"/>
    </row>
    <row r="120" spans="1:18">
      <c r="A120" s="60">
        <v>420</v>
      </c>
      <c r="B120" s="60">
        <v>420049153</v>
      </c>
      <c r="C120" s="59" t="s">
        <v>509</v>
      </c>
      <c r="D120" s="60">
        <v>49</v>
      </c>
      <c r="E120" s="249" t="s">
        <v>74</v>
      </c>
      <c r="F120" s="60">
        <v>153</v>
      </c>
      <c r="G120" s="59" t="s">
        <v>178</v>
      </c>
      <c r="H120" s="250">
        <v>1</v>
      </c>
      <c r="I120" s="251">
        <v>16545</v>
      </c>
      <c r="J120" s="251">
        <v>0</v>
      </c>
      <c r="K120" s="251">
        <v>1188</v>
      </c>
      <c r="L120" s="251">
        <f t="shared" si="5"/>
        <v>17733</v>
      </c>
      <c r="M120" s="59"/>
      <c r="N120" s="251">
        <f t="shared" si="3"/>
        <v>5.6777299905661494E-3</v>
      </c>
      <c r="O120" s="251">
        <f t="shared" si="4"/>
        <v>875.41968672855364</v>
      </c>
      <c r="P120" s="252"/>
      <c r="Q120" s="253"/>
      <c r="R120" s="253"/>
    </row>
    <row r="121" spans="1:18">
      <c r="A121" s="60">
        <v>420</v>
      </c>
      <c r="B121" s="60">
        <v>420049155</v>
      </c>
      <c r="C121" s="59" t="s">
        <v>509</v>
      </c>
      <c r="D121" s="60">
        <v>49</v>
      </c>
      <c r="E121" s="249" t="s">
        <v>74</v>
      </c>
      <c r="F121" s="60">
        <v>155</v>
      </c>
      <c r="G121" s="59" t="s">
        <v>180</v>
      </c>
      <c r="H121" s="250">
        <v>1</v>
      </c>
      <c r="I121" s="251">
        <v>13151</v>
      </c>
      <c r="J121" s="251">
        <v>10486</v>
      </c>
      <c r="K121" s="251">
        <v>1188</v>
      </c>
      <c r="L121" s="251">
        <f t="shared" si="5"/>
        <v>24825</v>
      </c>
      <c r="M121" s="59"/>
      <c r="N121" s="251">
        <f t="shared" si="3"/>
        <v>8009.7271190282445</v>
      </c>
      <c r="O121" s="251">
        <f t="shared" si="4"/>
        <v>10686.558755947346</v>
      </c>
      <c r="P121" s="252"/>
      <c r="Q121" s="253"/>
      <c r="R121" s="253"/>
    </row>
    <row r="122" spans="1:18">
      <c r="A122" s="60">
        <v>420</v>
      </c>
      <c r="B122" s="60">
        <v>420049165</v>
      </c>
      <c r="C122" s="59" t="s">
        <v>509</v>
      </c>
      <c r="D122" s="60">
        <v>49</v>
      </c>
      <c r="E122" s="249" t="s">
        <v>74</v>
      </c>
      <c r="F122" s="60">
        <v>165</v>
      </c>
      <c r="G122" s="59" t="s">
        <v>190</v>
      </c>
      <c r="H122" s="250">
        <v>15</v>
      </c>
      <c r="I122" s="251">
        <v>17553</v>
      </c>
      <c r="J122" s="251">
        <v>0</v>
      </c>
      <c r="K122" s="251">
        <v>1188</v>
      </c>
      <c r="L122" s="251">
        <f t="shared" si="5"/>
        <v>18741</v>
      </c>
      <c r="M122" s="59"/>
      <c r="N122" s="251">
        <f t="shared" si="3"/>
        <v>0</v>
      </c>
      <c r="O122" s="251">
        <f t="shared" si="4"/>
        <v>971.57413663843545</v>
      </c>
      <c r="P122" s="252"/>
      <c r="Q122" s="253"/>
      <c r="R122" s="253"/>
    </row>
    <row r="123" spans="1:18">
      <c r="A123" s="60">
        <v>420</v>
      </c>
      <c r="B123" s="60">
        <v>420049174</v>
      </c>
      <c r="C123" s="59" t="s">
        <v>509</v>
      </c>
      <c r="D123" s="60">
        <v>49</v>
      </c>
      <c r="E123" s="249" t="s">
        <v>74</v>
      </c>
      <c r="F123" s="60">
        <v>174</v>
      </c>
      <c r="G123" s="59" t="s">
        <v>199</v>
      </c>
      <c r="H123" s="250">
        <v>2</v>
      </c>
      <c r="I123" s="251">
        <v>11791</v>
      </c>
      <c r="J123" s="251">
        <v>7739</v>
      </c>
      <c r="K123" s="251">
        <v>1188</v>
      </c>
      <c r="L123" s="251">
        <f t="shared" si="5"/>
        <v>20718</v>
      </c>
      <c r="M123" s="59"/>
      <c r="N123" s="251">
        <f t="shared" si="3"/>
        <v>3951.2528671003256</v>
      </c>
      <c r="O123" s="251">
        <f t="shared" si="4"/>
        <v>8444.7692454913922</v>
      </c>
      <c r="P123" s="252"/>
      <c r="Q123" s="253"/>
      <c r="R123" s="253"/>
    </row>
    <row r="124" spans="1:18">
      <c r="A124" s="60">
        <v>420</v>
      </c>
      <c r="B124" s="60">
        <v>420049176</v>
      </c>
      <c r="C124" s="59" t="s">
        <v>509</v>
      </c>
      <c r="D124" s="60">
        <v>49</v>
      </c>
      <c r="E124" s="249" t="s">
        <v>74</v>
      </c>
      <c r="F124" s="60">
        <v>176</v>
      </c>
      <c r="G124" s="59" t="s">
        <v>201</v>
      </c>
      <c r="H124" s="250">
        <v>17</v>
      </c>
      <c r="I124" s="251">
        <v>13985</v>
      </c>
      <c r="J124" s="251">
        <v>4756</v>
      </c>
      <c r="K124" s="251">
        <v>1188</v>
      </c>
      <c r="L124" s="251">
        <f t="shared" si="5"/>
        <v>19929</v>
      </c>
      <c r="M124" s="59"/>
      <c r="N124" s="251">
        <f t="shared" si="3"/>
        <v>2985.1921011110862</v>
      </c>
      <c r="O124" s="251">
        <f t="shared" si="4"/>
        <v>6956.3960533363825</v>
      </c>
      <c r="P124" s="252"/>
      <c r="Q124" s="253"/>
      <c r="R124" s="253"/>
    </row>
    <row r="125" spans="1:18">
      <c r="A125" s="60">
        <v>420</v>
      </c>
      <c r="B125" s="60">
        <v>420049199</v>
      </c>
      <c r="C125" s="59" t="s">
        <v>509</v>
      </c>
      <c r="D125" s="60">
        <v>49</v>
      </c>
      <c r="E125" s="249" t="s">
        <v>74</v>
      </c>
      <c r="F125" s="60">
        <v>199</v>
      </c>
      <c r="G125" s="59" t="s">
        <v>224</v>
      </c>
      <c r="H125" s="250">
        <v>1</v>
      </c>
      <c r="I125" s="251">
        <v>17890</v>
      </c>
      <c r="J125" s="251">
        <v>13066</v>
      </c>
      <c r="K125" s="251">
        <v>1188</v>
      </c>
      <c r="L125" s="251">
        <f t="shared" si="5"/>
        <v>32144</v>
      </c>
      <c r="M125" s="59"/>
      <c r="N125" s="251">
        <f t="shared" si="3"/>
        <v>7130.1629475342525</v>
      </c>
      <c r="O125" s="251">
        <f t="shared" si="4"/>
        <v>13190.163340424537</v>
      </c>
      <c r="P125" s="252"/>
      <c r="Q125" s="253"/>
      <c r="R125" s="253"/>
    </row>
    <row r="126" spans="1:18">
      <c r="A126" s="60">
        <v>420</v>
      </c>
      <c r="B126" s="60">
        <v>420049244</v>
      </c>
      <c r="C126" s="59" t="s">
        <v>509</v>
      </c>
      <c r="D126" s="60">
        <v>49</v>
      </c>
      <c r="E126" s="249" t="s">
        <v>74</v>
      </c>
      <c r="F126" s="60">
        <v>244</v>
      </c>
      <c r="G126" s="59" t="s">
        <v>269</v>
      </c>
      <c r="H126" s="250">
        <v>1</v>
      </c>
      <c r="I126" s="251">
        <v>16593</v>
      </c>
      <c r="J126" s="251">
        <v>4723</v>
      </c>
      <c r="K126" s="251">
        <v>1188</v>
      </c>
      <c r="L126" s="251">
        <f t="shared" si="5"/>
        <v>22504</v>
      </c>
      <c r="M126" s="59"/>
      <c r="N126" s="251">
        <f t="shared" si="3"/>
        <v>4294.8212866879694</v>
      </c>
      <c r="O126" s="251">
        <f t="shared" si="4"/>
        <v>6723.3078050626282</v>
      </c>
      <c r="P126" s="252"/>
      <c r="Q126" s="253"/>
      <c r="R126" s="253"/>
    </row>
    <row r="127" spans="1:18">
      <c r="A127" s="60">
        <v>420</v>
      </c>
      <c r="B127" s="60">
        <v>420049248</v>
      </c>
      <c r="C127" s="59" t="s">
        <v>509</v>
      </c>
      <c r="D127" s="60">
        <v>49</v>
      </c>
      <c r="E127" s="249" t="s">
        <v>74</v>
      </c>
      <c r="F127" s="60">
        <v>248</v>
      </c>
      <c r="G127" s="59" t="s">
        <v>273</v>
      </c>
      <c r="H127" s="250">
        <v>6</v>
      </c>
      <c r="I127" s="251">
        <v>14218</v>
      </c>
      <c r="J127" s="251">
        <v>937</v>
      </c>
      <c r="K127" s="251">
        <v>1188</v>
      </c>
      <c r="L127" s="251">
        <f t="shared" si="5"/>
        <v>16343</v>
      </c>
      <c r="M127" s="59"/>
      <c r="N127" s="251">
        <f t="shared" si="3"/>
        <v>758.14853644724462</v>
      </c>
      <c r="O127" s="251">
        <f t="shared" si="4"/>
        <v>1542.4568456377674</v>
      </c>
      <c r="P127" s="252"/>
      <c r="Q127" s="253"/>
      <c r="R127" s="253"/>
    </row>
    <row r="128" spans="1:18">
      <c r="A128" s="60">
        <v>420</v>
      </c>
      <c r="B128" s="60">
        <v>420049262</v>
      </c>
      <c r="C128" s="59" t="s">
        <v>509</v>
      </c>
      <c r="D128" s="60">
        <v>49</v>
      </c>
      <c r="E128" s="249" t="s">
        <v>74</v>
      </c>
      <c r="F128" s="60">
        <v>262</v>
      </c>
      <c r="G128" s="59" t="s">
        <v>287</v>
      </c>
      <c r="H128" s="250">
        <v>3</v>
      </c>
      <c r="I128" s="251">
        <v>15226</v>
      </c>
      <c r="J128" s="251">
        <v>3037</v>
      </c>
      <c r="K128" s="251">
        <v>1188</v>
      </c>
      <c r="L128" s="251">
        <f t="shared" si="5"/>
        <v>19451</v>
      </c>
      <c r="M128" s="59"/>
      <c r="N128" s="251">
        <f t="shared" si="3"/>
        <v>3036.9527254391105</v>
      </c>
      <c r="O128" s="251">
        <f t="shared" si="4"/>
        <v>7135.24848072655</v>
      </c>
      <c r="P128" s="252"/>
      <c r="Q128" s="253"/>
      <c r="R128" s="253"/>
    </row>
    <row r="129" spans="1:18">
      <c r="A129" s="60">
        <v>420</v>
      </c>
      <c r="B129" s="60">
        <v>420049284</v>
      </c>
      <c r="C129" s="59" t="s">
        <v>509</v>
      </c>
      <c r="D129" s="60">
        <v>49</v>
      </c>
      <c r="E129" s="249" t="s">
        <v>74</v>
      </c>
      <c r="F129" s="60">
        <v>284</v>
      </c>
      <c r="G129" s="59" t="s">
        <v>309</v>
      </c>
      <c r="H129" s="250">
        <v>2</v>
      </c>
      <c r="I129" s="251">
        <v>11761</v>
      </c>
      <c r="J129" s="251">
        <v>4770</v>
      </c>
      <c r="K129" s="251">
        <v>1188</v>
      </c>
      <c r="L129" s="251">
        <f t="shared" si="5"/>
        <v>17719</v>
      </c>
      <c r="M129" s="59"/>
      <c r="N129" s="251">
        <f t="shared" si="3"/>
        <v>3373.1840139357955</v>
      </c>
      <c r="O129" s="251">
        <f t="shared" si="4"/>
        <v>5203.1230444212233</v>
      </c>
      <c r="P129" s="252"/>
      <c r="Q129" s="253"/>
      <c r="R129" s="253"/>
    </row>
    <row r="130" spans="1:18">
      <c r="A130" s="60">
        <v>420</v>
      </c>
      <c r="B130" s="60">
        <v>420049295</v>
      </c>
      <c r="C130" s="59" t="s">
        <v>509</v>
      </c>
      <c r="D130" s="60">
        <v>49</v>
      </c>
      <c r="E130" s="249" t="s">
        <v>74</v>
      </c>
      <c r="F130" s="60">
        <v>295</v>
      </c>
      <c r="G130" s="59" t="s">
        <v>320</v>
      </c>
      <c r="H130" s="250">
        <v>2</v>
      </c>
      <c r="I130" s="251">
        <v>17033</v>
      </c>
      <c r="J130" s="251">
        <v>9037</v>
      </c>
      <c r="K130" s="251">
        <v>1188</v>
      </c>
      <c r="L130" s="251">
        <f t="shared" si="5"/>
        <v>27258</v>
      </c>
      <c r="M130" s="59"/>
      <c r="N130" s="251">
        <f t="shared" si="3"/>
        <v>4450.9964506945435</v>
      </c>
      <c r="O130" s="251">
        <f t="shared" si="4"/>
        <v>10517.53550848848</v>
      </c>
      <c r="P130" s="252"/>
      <c r="Q130" s="253"/>
      <c r="R130" s="253"/>
    </row>
    <row r="131" spans="1:18">
      <c r="A131" s="60">
        <v>420</v>
      </c>
      <c r="B131" s="60">
        <v>420049305</v>
      </c>
      <c r="C131" s="59" t="s">
        <v>509</v>
      </c>
      <c r="D131" s="60">
        <v>49</v>
      </c>
      <c r="E131" s="249" t="s">
        <v>74</v>
      </c>
      <c r="F131" s="60">
        <v>305</v>
      </c>
      <c r="G131" s="59" t="s">
        <v>330</v>
      </c>
      <c r="H131" s="250">
        <v>1</v>
      </c>
      <c r="I131" s="251">
        <v>11731</v>
      </c>
      <c r="J131" s="251">
        <v>4923</v>
      </c>
      <c r="K131" s="251">
        <v>1188</v>
      </c>
      <c r="L131" s="251">
        <f t="shared" si="5"/>
        <v>17842</v>
      </c>
      <c r="M131" s="59"/>
      <c r="N131" s="251">
        <f t="shared" si="3"/>
        <v>2240.9513651296984</v>
      </c>
      <c r="O131" s="251">
        <f t="shared" si="4"/>
        <v>5203.4060070415981</v>
      </c>
      <c r="P131" s="252"/>
      <c r="Q131" s="253"/>
      <c r="R131" s="253"/>
    </row>
    <row r="132" spans="1:18">
      <c r="A132" s="60">
        <v>420</v>
      </c>
      <c r="B132" s="60">
        <v>420049314</v>
      </c>
      <c r="C132" s="59" t="s">
        <v>509</v>
      </c>
      <c r="D132" s="60">
        <v>49</v>
      </c>
      <c r="E132" s="249" t="s">
        <v>74</v>
      </c>
      <c r="F132" s="60">
        <v>314</v>
      </c>
      <c r="G132" s="59" t="s">
        <v>339</v>
      </c>
      <c r="H132" s="250">
        <v>2</v>
      </c>
      <c r="I132" s="251">
        <v>17930</v>
      </c>
      <c r="J132" s="251">
        <v>13529</v>
      </c>
      <c r="K132" s="251">
        <v>1188</v>
      </c>
      <c r="L132" s="251">
        <f t="shared" si="5"/>
        <v>32647</v>
      </c>
      <c r="M132" s="59"/>
      <c r="N132" s="251">
        <f t="shared" si="3"/>
        <v>7379.9358398081313</v>
      </c>
      <c r="O132" s="251">
        <f t="shared" si="4"/>
        <v>14911.958041255952</v>
      </c>
      <c r="P132" s="252"/>
      <c r="Q132" s="253"/>
      <c r="R132" s="253"/>
    </row>
    <row r="133" spans="1:18">
      <c r="A133" s="60">
        <v>420</v>
      </c>
      <c r="B133" s="60">
        <v>420049344</v>
      </c>
      <c r="C133" s="59" t="s">
        <v>509</v>
      </c>
      <c r="D133" s="60">
        <v>49</v>
      </c>
      <c r="E133" s="249" t="s">
        <v>74</v>
      </c>
      <c r="F133" s="60">
        <v>344</v>
      </c>
      <c r="G133" s="59" t="s">
        <v>369</v>
      </c>
      <c r="H133" s="250">
        <v>1</v>
      </c>
      <c r="I133" s="251">
        <v>16539</v>
      </c>
      <c r="J133" s="251">
        <v>7377</v>
      </c>
      <c r="K133" s="251">
        <v>1188</v>
      </c>
      <c r="L133" s="251">
        <f t="shared" si="5"/>
        <v>25104</v>
      </c>
      <c r="M133" s="59"/>
      <c r="N133" s="251">
        <f t="shared" si="3"/>
        <v>4186.3679805274878</v>
      </c>
      <c r="O133" s="251">
        <f t="shared" si="4"/>
        <v>7376.5378816791854</v>
      </c>
      <c r="P133" s="252"/>
      <c r="Q133" s="253"/>
      <c r="R133" s="253"/>
    </row>
    <row r="134" spans="1:18">
      <c r="A134" s="60">
        <v>420</v>
      </c>
      <c r="B134" s="60">
        <v>420049347</v>
      </c>
      <c r="C134" s="59" t="s">
        <v>509</v>
      </c>
      <c r="D134" s="60">
        <v>49</v>
      </c>
      <c r="E134" s="249" t="s">
        <v>74</v>
      </c>
      <c r="F134" s="60">
        <v>347</v>
      </c>
      <c r="G134" s="59" t="s">
        <v>372</v>
      </c>
      <c r="H134" s="250">
        <v>1</v>
      </c>
      <c r="I134" s="251">
        <v>14925</v>
      </c>
      <c r="J134" s="251">
        <v>6671</v>
      </c>
      <c r="K134" s="251">
        <v>1188</v>
      </c>
      <c r="L134" s="251">
        <f t="shared" si="5"/>
        <v>22784</v>
      </c>
      <c r="M134" s="59"/>
      <c r="N134" s="251">
        <f t="shared" si="3"/>
        <v>4738.9165802150965</v>
      </c>
      <c r="O134" s="251">
        <f t="shared" si="4"/>
        <v>7703.6475887035449</v>
      </c>
      <c r="P134" s="252"/>
      <c r="Q134" s="253"/>
      <c r="R134" s="253"/>
    </row>
    <row r="135" spans="1:18">
      <c r="A135" s="60">
        <v>420</v>
      </c>
      <c r="B135" s="60">
        <v>420049616</v>
      </c>
      <c r="C135" s="59" t="s">
        <v>509</v>
      </c>
      <c r="D135" s="60">
        <v>49</v>
      </c>
      <c r="E135" s="249" t="s">
        <v>74</v>
      </c>
      <c r="F135" s="60">
        <v>616</v>
      </c>
      <c r="G135" s="59" t="s">
        <v>384</v>
      </c>
      <c r="H135" s="250">
        <v>2</v>
      </c>
      <c r="I135" s="251">
        <v>16174</v>
      </c>
      <c r="J135" s="251">
        <v>4757</v>
      </c>
      <c r="K135" s="251">
        <v>1188</v>
      </c>
      <c r="L135" s="251">
        <f t="shared" si="5"/>
        <v>22119</v>
      </c>
      <c r="M135" s="59"/>
      <c r="N135" s="251">
        <f t="shared" si="3"/>
        <v>3200.0771211808787</v>
      </c>
      <c r="O135" s="251">
        <f t="shared" si="4"/>
        <v>6283.8970818203343</v>
      </c>
      <c r="P135" s="252"/>
      <c r="Q135" s="253"/>
      <c r="R135" s="253"/>
    </row>
    <row r="136" spans="1:18">
      <c r="A136" s="60">
        <v>420</v>
      </c>
      <c r="B136" s="60">
        <v>420049625</v>
      </c>
      <c r="C136" s="59" t="s">
        <v>509</v>
      </c>
      <c r="D136" s="60">
        <v>49</v>
      </c>
      <c r="E136" s="249" t="s">
        <v>74</v>
      </c>
      <c r="F136" s="60">
        <v>625</v>
      </c>
      <c r="G136" s="59" t="s">
        <v>388</v>
      </c>
      <c r="H136" s="250">
        <v>1</v>
      </c>
      <c r="I136" s="251">
        <v>13059</v>
      </c>
      <c r="J136" s="251">
        <v>1652</v>
      </c>
      <c r="K136" s="251">
        <v>1188</v>
      </c>
      <c r="L136" s="251">
        <f t="shared" si="5"/>
        <v>15899</v>
      </c>
      <c r="M136" s="59"/>
      <c r="N136" s="251">
        <f t="shared" si="3"/>
        <v>1651.7409053400643</v>
      </c>
      <c r="O136" s="251">
        <f t="shared" si="4"/>
        <v>2465.2388838431398</v>
      </c>
      <c r="P136" s="252"/>
      <c r="Q136" s="253"/>
      <c r="R136" s="253"/>
    </row>
    <row r="137" spans="1:18">
      <c r="A137" s="60">
        <v>428</v>
      </c>
      <c r="B137" s="60">
        <v>428035016</v>
      </c>
      <c r="C137" s="59" t="s">
        <v>510</v>
      </c>
      <c r="D137" s="60">
        <v>35</v>
      </c>
      <c r="E137" s="249" t="s">
        <v>60</v>
      </c>
      <c r="F137" s="60">
        <v>16</v>
      </c>
      <c r="G137" s="59" t="s">
        <v>41</v>
      </c>
      <c r="H137" s="250">
        <v>3</v>
      </c>
      <c r="I137" s="251">
        <v>13652</v>
      </c>
      <c r="J137" s="251">
        <v>292</v>
      </c>
      <c r="K137" s="251">
        <v>1188</v>
      </c>
      <c r="L137" s="251">
        <f t="shared" si="5"/>
        <v>15132</v>
      </c>
      <c r="M137" s="59"/>
      <c r="N137" s="251">
        <f t="shared" si="3"/>
        <v>22.798898372242547</v>
      </c>
      <c r="O137" s="251">
        <f t="shared" si="4"/>
        <v>771.78192111181124</v>
      </c>
      <c r="P137" s="252"/>
      <c r="Q137" s="253"/>
      <c r="R137" s="253"/>
    </row>
    <row r="138" spans="1:18">
      <c r="A138" s="60">
        <v>428</v>
      </c>
      <c r="B138" s="60">
        <v>428035018</v>
      </c>
      <c r="C138" s="59" t="s">
        <v>510</v>
      </c>
      <c r="D138" s="60">
        <v>35</v>
      </c>
      <c r="E138" s="249" t="s">
        <v>60</v>
      </c>
      <c r="F138" s="60">
        <v>18</v>
      </c>
      <c r="G138" s="59" t="s">
        <v>43</v>
      </c>
      <c r="H138" s="250">
        <v>1</v>
      </c>
      <c r="I138" s="251">
        <v>18525</v>
      </c>
      <c r="J138" s="251">
        <v>8968</v>
      </c>
      <c r="K138" s="251">
        <v>1188</v>
      </c>
      <c r="L138" s="251">
        <f t="shared" si="5"/>
        <v>28681</v>
      </c>
      <c r="M138" s="59"/>
      <c r="N138" s="251">
        <f t="shared" ref="N138:N201" si="6">IF(VLOOKUP($F138,abvfndpcts,15)&lt;100,0,((VLOOKUP($F138,abvfndpcts,15)/100*$I138)-$I138))</f>
        <v>8968.3683220557905</v>
      </c>
      <c r="O138" s="251">
        <f t="shared" ref="O138:O201" si="7">IF(VLOOKUP($F138,abvfndpcts,16)&lt;100,0,((VLOOKUP($F138,abvfndpcts,16)/100*$I138)-$I138))</f>
        <v>17611.94460408287</v>
      </c>
      <c r="P138" s="252"/>
      <c r="Q138" s="253"/>
      <c r="R138" s="253"/>
    </row>
    <row r="139" spans="1:18">
      <c r="A139" s="60">
        <v>428</v>
      </c>
      <c r="B139" s="60">
        <v>428035035</v>
      </c>
      <c r="C139" s="59" t="s">
        <v>510</v>
      </c>
      <c r="D139" s="60">
        <v>35</v>
      </c>
      <c r="E139" s="249" t="s">
        <v>60</v>
      </c>
      <c r="F139" s="60">
        <v>35</v>
      </c>
      <c r="G139" s="59" t="s">
        <v>60</v>
      </c>
      <c r="H139" s="250">
        <v>1864</v>
      </c>
      <c r="I139" s="251">
        <v>17523</v>
      </c>
      <c r="J139" s="251">
        <v>7273</v>
      </c>
      <c r="K139" s="251">
        <v>1188</v>
      </c>
      <c r="L139" s="251">
        <f t="shared" ref="L139:L202" si="8">SUM(I139:K139)</f>
        <v>25984</v>
      </c>
      <c r="M139" s="59"/>
      <c r="N139" s="251">
        <f t="shared" si="6"/>
        <v>4048.848643862988</v>
      </c>
      <c r="O139" s="251">
        <f t="shared" si="7"/>
        <v>7354.7744212408288</v>
      </c>
      <c r="P139" s="252"/>
      <c r="Q139" s="253"/>
      <c r="R139" s="253"/>
    </row>
    <row r="140" spans="1:18">
      <c r="A140" s="60">
        <v>428</v>
      </c>
      <c r="B140" s="60">
        <v>428035044</v>
      </c>
      <c r="C140" s="59" t="s">
        <v>510</v>
      </c>
      <c r="D140" s="60">
        <v>35</v>
      </c>
      <c r="E140" s="249" t="s">
        <v>60</v>
      </c>
      <c r="F140" s="60">
        <v>44</v>
      </c>
      <c r="G140" s="59" t="s">
        <v>69</v>
      </c>
      <c r="H140" s="250">
        <v>22</v>
      </c>
      <c r="I140" s="251">
        <v>16881</v>
      </c>
      <c r="J140" s="251">
        <v>589</v>
      </c>
      <c r="K140" s="251">
        <v>1188</v>
      </c>
      <c r="L140" s="251">
        <f t="shared" si="8"/>
        <v>18658</v>
      </c>
      <c r="M140" s="59"/>
      <c r="N140" s="251">
        <f t="shared" si="6"/>
        <v>0</v>
      </c>
      <c r="O140" s="251">
        <f t="shared" si="7"/>
        <v>1111.9175752621377</v>
      </c>
      <c r="P140" s="252"/>
      <c r="Q140" s="253"/>
      <c r="R140" s="253"/>
    </row>
    <row r="141" spans="1:18">
      <c r="A141" s="60">
        <v>428</v>
      </c>
      <c r="B141" s="60">
        <v>428035046</v>
      </c>
      <c r="C141" s="59" t="s">
        <v>510</v>
      </c>
      <c r="D141" s="60">
        <v>35</v>
      </c>
      <c r="E141" s="249" t="s">
        <v>60</v>
      </c>
      <c r="F141" s="60">
        <v>46</v>
      </c>
      <c r="G141" s="59" t="s">
        <v>71</v>
      </c>
      <c r="H141" s="250">
        <v>1</v>
      </c>
      <c r="I141" s="251">
        <v>12931</v>
      </c>
      <c r="J141" s="251">
        <v>13243</v>
      </c>
      <c r="K141" s="251">
        <v>1188</v>
      </c>
      <c r="L141" s="251">
        <f t="shared" si="8"/>
        <v>27362</v>
      </c>
      <c r="M141" s="59"/>
      <c r="N141" s="251">
        <f t="shared" si="6"/>
        <v>6887.5025679847822</v>
      </c>
      <c r="O141" s="251">
        <f t="shared" si="7"/>
        <v>13467.175301964897</v>
      </c>
      <c r="P141" s="252"/>
      <c r="Q141" s="253"/>
      <c r="R141" s="253"/>
    </row>
    <row r="142" spans="1:18">
      <c r="A142" s="60">
        <v>428</v>
      </c>
      <c r="B142" s="60">
        <v>428035049</v>
      </c>
      <c r="C142" s="59" t="s">
        <v>510</v>
      </c>
      <c r="D142" s="60">
        <v>35</v>
      </c>
      <c r="E142" s="249" t="s">
        <v>60</v>
      </c>
      <c r="F142" s="60">
        <v>49</v>
      </c>
      <c r="G142" s="59" t="s">
        <v>74</v>
      </c>
      <c r="H142" s="250">
        <v>1</v>
      </c>
      <c r="I142" s="251">
        <v>16036</v>
      </c>
      <c r="J142" s="251">
        <v>20259</v>
      </c>
      <c r="K142" s="251">
        <v>1188</v>
      </c>
      <c r="L142" s="251">
        <f t="shared" si="8"/>
        <v>37483</v>
      </c>
      <c r="M142" s="59"/>
      <c r="N142" s="251">
        <f t="shared" si="6"/>
        <v>18660.814950018481</v>
      </c>
      <c r="O142" s="251">
        <f t="shared" si="7"/>
        <v>20294.247556294453</v>
      </c>
      <c r="P142" s="252"/>
      <c r="Q142" s="253"/>
      <c r="R142" s="253"/>
    </row>
    <row r="143" spans="1:18">
      <c r="A143" s="60">
        <v>428</v>
      </c>
      <c r="B143" s="60">
        <v>428035050</v>
      </c>
      <c r="C143" s="59" t="s">
        <v>510</v>
      </c>
      <c r="D143" s="60">
        <v>35</v>
      </c>
      <c r="E143" s="249" t="s">
        <v>60</v>
      </c>
      <c r="F143" s="60">
        <v>50</v>
      </c>
      <c r="G143" s="59" t="s">
        <v>75</v>
      </c>
      <c r="H143" s="250">
        <v>1</v>
      </c>
      <c r="I143" s="251">
        <v>16146</v>
      </c>
      <c r="J143" s="251">
        <v>7364</v>
      </c>
      <c r="K143" s="251">
        <v>1188</v>
      </c>
      <c r="L143" s="251">
        <f t="shared" si="8"/>
        <v>24698</v>
      </c>
      <c r="M143" s="59"/>
      <c r="N143" s="251">
        <f t="shared" si="6"/>
        <v>4885.0896468101237</v>
      </c>
      <c r="O143" s="251">
        <f t="shared" si="7"/>
        <v>7606.4856967976157</v>
      </c>
      <c r="P143" s="252"/>
      <c r="Q143" s="253"/>
      <c r="R143" s="253"/>
    </row>
    <row r="144" spans="1:18">
      <c r="A144" s="60">
        <v>428</v>
      </c>
      <c r="B144" s="60">
        <v>428035057</v>
      </c>
      <c r="C144" s="59" t="s">
        <v>510</v>
      </c>
      <c r="D144" s="60">
        <v>35</v>
      </c>
      <c r="E144" s="249" t="s">
        <v>60</v>
      </c>
      <c r="F144" s="60">
        <v>57</v>
      </c>
      <c r="G144" s="59" t="s">
        <v>82</v>
      </c>
      <c r="H144" s="250">
        <v>165</v>
      </c>
      <c r="I144" s="251">
        <v>18405</v>
      </c>
      <c r="J144" s="251">
        <v>399</v>
      </c>
      <c r="K144" s="251">
        <v>1188</v>
      </c>
      <c r="L144" s="251">
        <f t="shared" si="8"/>
        <v>19992</v>
      </c>
      <c r="M144" s="59"/>
      <c r="N144" s="251">
        <f t="shared" si="6"/>
        <v>281.74890887249421</v>
      </c>
      <c r="O144" s="251">
        <f t="shared" si="7"/>
        <v>969.69697249688397</v>
      </c>
      <c r="P144" s="252"/>
      <c r="Q144" s="253"/>
      <c r="R144" s="253"/>
    </row>
    <row r="145" spans="1:18">
      <c r="A145" s="60">
        <v>428</v>
      </c>
      <c r="B145" s="60">
        <v>428035073</v>
      </c>
      <c r="C145" s="59" t="s">
        <v>510</v>
      </c>
      <c r="D145" s="60">
        <v>35</v>
      </c>
      <c r="E145" s="249" t="s">
        <v>60</v>
      </c>
      <c r="F145" s="60">
        <v>73</v>
      </c>
      <c r="G145" s="59" t="s">
        <v>98</v>
      </c>
      <c r="H145" s="250">
        <v>21</v>
      </c>
      <c r="I145" s="251">
        <v>14038</v>
      </c>
      <c r="J145" s="251">
        <v>10313</v>
      </c>
      <c r="K145" s="251">
        <v>1188</v>
      </c>
      <c r="L145" s="251">
        <f t="shared" si="8"/>
        <v>25539</v>
      </c>
      <c r="M145" s="59"/>
      <c r="N145" s="251">
        <f t="shared" si="6"/>
        <v>7452.9894853878832</v>
      </c>
      <c r="O145" s="251">
        <f t="shared" si="7"/>
        <v>10923.273833257168</v>
      </c>
      <c r="P145" s="252"/>
      <c r="Q145" s="253"/>
      <c r="R145" s="253"/>
    </row>
    <row r="146" spans="1:18">
      <c r="A146" s="60">
        <v>428</v>
      </c>
      <c r="B146" s="60">
        <v>428035093</v>
      </c>
      <c r="C146" s="59" t="s">
        <v>510</v>
      </c>
      <c r="D146" s="60">
        <v>35</v>
      </c>
      <c r="E146" s="249" t="s">
        <v>60</v>
      </c>
      <c r="F146" s="60">
        <v>93</v>
      </c>
      <c r="G146" s="59" t="s">
        <v>118</v>
      </c>
      <c r="H146" s="250">
        <v>9</v>
      </c>
      <c r="I146" s="251">
        <v>18860</v>
      </c>
      <c r="J146" s="251">
        <v>243</v>
      </c>
      <c r="K146" s="251">
        <v>1188</v>
      </c>
      <c r="L146" s="251">
        <f t="shared" si="8"/>
        <v>20291</v>
      </c>
      <c r="M146" s="59"/>
      <c r="N146" s="251">
        <f t="shared" si="6"/>
        <v>0</v>
      </c>
      <c r="O146" s="251">
        <f t="shared" si="7"/>
        <v>935.60252833163031</v>
      </c>
      <c r="P146" s="252"/>
      <c r="Q146" s="253"/>
      <c r="R146" s="253"/>
    </row>
    <row r="147" spans="1:18">
      <c r="A147" s="60">
        <v>428</v>
      </c>
      <c r="B147" s="60">
        <v>428035128</v>
      </c>
      <c r="C147" s="59" t="s">
        <v>510</v>
      </c>
      <c r="D147" s="60">
        <v>35</v>
      </c>
      <c r="E147" s="249" t="s">
        <v>60</v>
      </c>
      <c r="F147" s="60">
        <v>128</v>
      </c>
      <c r="G147" s="59" t="s">
        <v>153</v>
      </c>
      <c r="H147" s="250">
        <v>1</v>
      </c>
      <c r="I147" s="251">
        <v>18583</v>
      </c>
      <c r="J147" s="251">
        <v>1930</v>
      </c>
      <c r="K147" s="251">
        <v>1188</v>
      </c>
      <c r="L147" s="251">
        <f t="shared" si="8"/>
        <v>21701</v>
      </c>
      <c r="M147" s="59"/>
      <c r="N147" s="251">
        <f t="shared" si="6"/>
        <v>98.140504452279856</v>
      </c>
      <c r="O147" s="251">
        <f t="shared" si="7"/>
        <v>1930.2111231227609</v>
      </c>
      <c r="P147" s="252"/>
      <c r="Q147" s="253"/>
      <c r="R147" s="253"/>
    </row>
    <row r="148" spans="1:18">
      <c r="A148" s="60">
        <v>428</v>
      </c>
      <c r="B148" s="60">
        <v>428035133</v>
      </c>
      <c r="C148" s="59" t="s">
        <v>510</v>
      </c>
      <c r="D148" s="60">
        <v>35</v>
      </c>
      <c r="E148" s="249" t="s">
        <v>60</v>
      </c>
      <c r="F148" s="60">
        <v>133</v>
      </c>
      <c r="G148" s="59" t="s">
        <v>158</v>
      </c>
      <c r="H148" s="250">
        <v>3</v>
      </c>
      <c r="I148" s="251">
        <v>15457</v>
      </c>
      <c r="J148" s="251">
        <v>2063</v>
      </c>
      <c r="K148" s="251">
        <v>1188</v>
      </c>
      <c r="L148" s="251">
        <f t="shared" si="8"/>
        <v>18708</v>
      </c>
      <c r="M148" s="59"/>
      <c r="N148" s="251">
        <f t="shared" si="6"/>
        <v>1602.8451145384279</v>
      </c>
      <c r="O148" s="251">
        <f t="shared" si="7"/>
        <v>4844.3036925382112</v>
      </c>
      <c r="P148" s="252"/>
      <c r="Q148" s="253"/>
      <c r="R148" s="253"/>
    </row>
    <row r="149" spans="1:18">
      <c r="A149" s="60">
        <v>428</v>
      </c>
      <c r="B149" s="60">
        <v>428035153</v>
      </c>
      <c r="C149" s="59" t="s">
        <v>510</v>
      </c>
      <c r="D149" s="60">
        <v>35</v>
      </c>
      <c r="E149" s="249" t="s">
        <v>60</v>
      </c>
      <c r="F149" s="60">
        <v>153</v>
      </c>
      <c r="G149" s="59" t="s">
        <v>178</v>
      </c>
      <c r="H149" s="250">
        <v>2</v>
      </c>
      <c r="I149" s="251">
        <v>16545</v>
      </c>
      <c r="J149" s="251">
        <v>0</v>
      </c>
      <c r="K149" s="251">
        <v>1188</v>
      </c>
      <c r="L149" s="251">
        <f t="shared" si="8"/>
        <v>17733</v>
      </c>
      <c r="M149" s="59"/>
      <c r="N149" s="251">
        <f t="shared" si="6"/>
        <v>5.6777299905661494E-3</v>
      </c>
      <c r="O149" s="251">
        <f t="shared" si="7"/>
        <v>875.41968672855364</v>
      </c>
      <c r="P149" s="252"/>
      <c r="Q149" s="253"/>
      <c r="R149" s="253"/>
    </row>
    <row r="150" spans="1:18">
      <c r="A150" s="60">
        <v>428</v>
      </c>
      <c r="B150" s="60">
        <v>428035163</v>
      </c>
      <c r="C150" s="59" t="s">
        <v>510</v>
      </c>
      <c r="D150" s="60">
        <v>35</v>
      </c>
      <c r="E150" s="249" t="s">
        <v>60</v>
      </c>
      <c r="F150" s="60">
        <v>163</v>
      </c>
      <c r="G150" s="59" t="s">
        <v>188</v>
      </c>
      <c r="H150" s="250">
        <v>17</v>
      </c>
      <c r="I150" s="251">
        <v>16460</v>
      </c>
      <c r="J150" s="251">
        <v>109</v>
      </c>
      <c r="K150" s="251">
        <v>1188</v>
      </c>
      <c r="L150" s="251">
        <f t="shared" si="8"/>
        <v>17757</v>
      </c>
      <c r="M150" s="59"/>
      <c r="N150" s="251">
        <f t="shared" si="6"/>
        <v>0</v>
      </c>
      <c r="O150" s="251">
        <f t="shared" si="7"/>
        <v>695.24684509240251</v>
      </c>
      <c r="P150" s="252"/>
      <c r="Q150" s="253"/>
      <c r="R150" s="253"/>
    </row>
    <row r="151" spans="1:18">
      <c r="A151" s="60">
        <v>428</v>
      </c>
      <c r="B151" s="60">
        <v>428035165</v>
      </c>
      <c r="C151" s="59" t="s">
        <v>510</v>
      </c>
      <c r="D151" s="60">
        <v>35</v>
      </c>
      <c r="E151" s="249" t="s">
        <v>60</v>
      </c>
      <c r="F151" s="60">
        <v>165</v>
      </c>
      <c r="G151" s="59" t="s">
        <v>190</v>
      </c>
      <c r="H151" s="250">
        <v>8</v>
      </c>
      <c r="I151" s="251">
        <v>17531</v>
      </c>
      <c r="J151" s="251">
        <v>0</v>
      </c>
      <c r="K151" s="251">
        <v>1188</v>
      </c>
      <c r="L151" s="251">
        <f t="shared" si="8"/>
        <v>18719</v>
      </c>
      <c r="M151" s="59"/>
      <c r="N151" s="251">
        <f t="shared" si="6"/>
        <v>0</v>
      </c>
      <c r="O151" s="251">
        <f t="shared" si="7"/>
        <v>970.35641710296841</v>
      </c>
      <c r="P151" s="252"/>
      <c r="Q151" s="253"/>
      <c r="R151" s="253"/>
    </row>
    <row r="152" spans="1:18">
      <c r="A152" s="60">
        <v>428</v>
      </c>
      <c r="B152" s="60">
        <v>428035177</v>
      </c>
      <c r="C152" s="59" t="s">
        <v>510</v>
      </c>
      <c r="D152" s="60">
        <v>35</v>
      </c>
      <c r="E152" s="249" t="s">
        <v>60</v>
      </c>
      <c r="F152" s="60">
        <v>177</v>
      </c>
      <c r="G152" s="59" t="s">
        <v>202</v>
      </c>
      <c r="H152" s="250">
        <v>1</v>
      </c>
      <c r="I152" s="251">
        <v>12684</v>
      </c>
      <c r="J152" s="251">
        <v>5509</v>
      </c>
      <c r="K152" s="251">
        <v>1188</v>
      </c>
      <c r="L152" s="251">
        <f t="shared" si="8"/>
        <v>19381</v>
      </c>
      <c r="M152" s="59"/>
      <c r="N152" s="251">
        <f t="shared" si="6"/>
        <v>3185.3224152799812</v>
      </c>
      <c r="O152" s="251">
        <f t="shared" si="7"/>
        <v>6362.1865590368579</v>
      </c>
      <c r="P152" s="252"/>
      <c r="Q152" s="253"/>
      <c r="R152" s="253"/>
    </row>
    <row r="153" spans="1:18">
      <c r="A153" s="60">
        <v>428</v>
      </c>
      <c r="B153" s="60">
        <v>428035220</v>
      </c>
      <c r="C153" s="59" t="s">
        <v>510</v>
      </c>
      <c r="D153" s="60">
        <v>35</v>
      </c>
      <c r="E153" s="249" t="s">
        <v>60</v>
      </c>
      <c r="F153" s="60">
        <v>220</v>
      </c>
      <c r="G153" s="59" t="s">
        <v>245</v>
      </c>
      <c r="H153" s="250">
        <v>7</v>
      </c>
      <c r="I153" s="251">
        <v>15925</v>
      </c>
      <c r="J153" s="251">
        <v>6018</v>
      </c>
      <c r="K153" s="251">
        <v>1188</v>
      </c>
      <c r="L153" s="251">
        <f t="shared" si="8"/>
        <v>23131</v>
      </c>
      <c r="M153" s="59"/>
      <c r="N153" s="251">
        <f t="shared" si="6"/>
        <v>3652.5472358338629</v>
      </c>
      <c r="O153" s="251">
        <f t="shared" si="7"/>
        <v>7228.5208711818668</v>
      </c>
      <c r="P153" s="252"/>
      <c r="Q153" s="253"/>
      <c r="R153" s="253"/>
    </row>
    <row r="154" spans="1:18">
      <c r="A154" s="60">
        <v>428</v>
      </c>
      <c r="B154" s="60">
        <v>428035243</v>
      </c>
      <c r="C154" s="59" t="s">
        <v>510</v>
      </c>
      <c r="D154" s="60">
        <v>35</v>
      </c>
      <c r="E154" s="249" t="s">
        <v>60</v>
      </c>
      <c r="F154" s="60">
        <v>243</v>
      </c>
      <c r="G154" s="59" t="s">
        <v>268</v>
      </c>
      <c r="H154" s="250">
        <v>4</v>
      </c>
      <c r="I154" s="251">
        <v>18893</v>
      </c>
      <c r="J154" s="251">
        <v>2692</v>
      </c>
      <c r="K154" s="251">
        <v>1188</v>
      </c>
      <c r="L154" s="251">
        <f t="shared" si="8"/>
        <v>22773</v>
      </c>
      <c r="M154" s="59"/>
      <c r="N154" s="251">
        <f t="shared" si="6"/>
        <v>2692.2931793490607</v>
      </c>
      <c r="O154" s="251">
        <f t="shared" si="7"/>
        <v>4602.5821960855828</v>
      </c>
      <c r="P154" s="252"/>
      <c r="Q154" s="253"/>
      <c r="R154" s="253"/>
    </row>
    <row r="155" spans="1:18">
      <c r="A155" s="60">
        <v>428</v>
      </c>
      <c r="B155" s="60">
        <v>428035244</v>
      </c>
      <c r="C155" s="59" t="s">
        <v>510</v>
      </c>
      <c r="D155" s="60">
        <v>35</v>
      </c>
      <c r="E155" s="249" t="s">
        <v>60</v>
      </c>
      <c r="F155" s="60">
        <v>244</v>
      </c>
      <c r="G155" s="59" t="s">
        <v>269</v>
      </c>
      <c r="H155" s="250">
        <v>24</v>
      </c>
      <c r="I155" s="251">
        <v>14601</v>
      </c>
      <c r="J155" s="251">
        <v>4156</v>
      </c>
      <c r="K155" s="251">
        <v>1188</v>
      </c>
      <c r="L155" s="251">
        <f t="shared" si="8"/>
        <v>19945</v>
      </c>
      <c r="M155" s="59"/>
      <c r="N155" s="251">
        <f t="shared" si="6"/>
        <v>3779.2253122962102</v>
      </c>
      <c r="O155" s="251">
        <f t="shared" si="7"/>
        <v>5916.1705093545133</v>
      </c>
      <c r="P155" s="252"/>
      <c r="Q155" s="253"/>
      <c r="R155" s="253"/>
    </row>
    <row r="156" spans="1:18">
      <c r="A156" s="60">
        <v>428</v>
      </c>
      <c r="B156" s="60">
        <v>428035248</v>
      </c>
      <c r="C156" s="59" t="s">
        <v>510</v>
      </c>
      <c r="D156" s="60">
        <v>35</v>
      </c>
      <c r="E156" s="249" t="s">
        <v>60</v>
      </c>
      <c r="F156" s="60">
        <v>248</v>
      </c>
      <c r="G156" s="59" t="s">
        <v>273</v>
      </c>
      <c r="H156" s="250">
        <v>37</v>
      </c>
      <c r="I156" s="251">
        <v>16469</v>
      </c>
      <c r="J156" s="251">
        <v>1086</v>
      </c>
      <c r="K156" s="251">
        <v>1188</v>
      </c>
      <c r="L156" s="251">
        <f t="shared" si="8"/>
        <v>18743</v>
      </c>
      <c r="M156" s="59"/>
      <c r="N156" s="251">
        <f t="shared" si="6"/>
        <v>878.17894547402466</v>
      </c>
      <c r="O156" s="251">
        <f t="shared" si="7"/>
        <v>1786.6592903930505</v>
      </c>
      <c r="P156" s="252"/>
      <c r="Q156" s="253"/>
      <c r="R156" s="253"/>
    </row>
    <row r="157" spans="1:18">
      <c r="A157" s="60">
        <v>428</v>
      </c>
      <c r="B157" s="60">
        <v>428035258</v>
      </c>
      <c r="C157" s="59" t="s">
        <v>510</v>
      </c>
      <c r="D157" s="60">
        <v>35</v>
      </c>
      <c r="E157" s="249" t="s">
        <v>60</v>
      </c>
      <c r="F157" s="60">
        <v>258</v>
      </c>
      <c r="G157" s="59" t="s">
        <v>283</v>
      </c>
      <c r="H157" s="250">
        <v>2</v>
      </c>
      <c r="I157" s="251">
        <v>18375</v>
      </c>
      <c r="J157" s="251">
        <v>6144</v>
      </c>
      <c r="K157" s="251">
        <v>1188</v>
      </c>
      <c r="L157" s="251">
        <f t="shared" si="8"/>
        <v>25707</v>
      </c>
      <c r="M157" s="59"/>
      <c r="N157" s="251">
        <f t="shared" si="6"/>
        <v>3967.2576600120046</v>
      </c>
      <c r="O157" s="251">
        <f t="shared" si="7"/>
        <v>7190.6046387662791</v>
      </c>
      <c r="P157" s="252"/>
      <c r="Q157" s="253"/>
      <c r="R157" s="253"/>
    </row>
    <row r="158" spans="1:18">
      <c r="A158" s="60">
        <v>428</v>
      </c>
      <c r="B158" s="60">
        <v>428035262</v>
      </c>
      <c r="C158" s="59" t="s">
        <v>510</v>
      </c>
      <c r="D158" s="60">
        <v>35</v>
      </c>
      <c r="E158" s="249" t="s">
        <v>60</v>
      </c>
      <c r="F158" s="60">
        <v>262</v>
      </c>
      <c r="G158" s="59" t="s">
        <v>287</v>
      </c>
      <c r="H158" s="250">
        <v>3</v>
      </c>
      <c r="I158" s="251">
        <v>18612</v>
      </c>
      <c r="J158" s="251">
        <v>3712</v>
      </c>
      <c r="K158" s="251">
        <v>1188</v>
      </c>
      <c r="L158" s="251">
        <f t="shared" si="8"/>
        <v>23512</v>
      </c>
      <c r="M158" s="59"/>
      <c r="N158" s="251">
        <f t="shared" si="6"/>
        <v>3712.3186737076539</v>
      </c>
      <c r="O158" s="251">
        <f t="shared" si="7"/>
        <v>8722.0047762565737</v>
      </c>
      <c r="P158" s="252"/>
      <c r="Q158" s="253"/>
      <c r="R158" s="253"/>
    </row>
    <row r="159" spans="1:18">
      <c r="A159" s="60">
        <v>428</v>
      </c>
      <c r="B159" s="60">
        <v>428035285</v>
      </c>
      <c r="C159" s="59" t="s">
        <v>510</v>
      </c>
      <c r="D159" s="60">
        <v>35</v>
      </c>
      <c r="E159" s="249" t="s">
        <v>60</v>
      </c>
      <c r="F159" s="60">
        <v>285</v>
      </c>
      <c r="G159" s="59" t="s">
        <v>310</v>
      </c>
      <c r="H159" s="250">
        <v>2</v>
      </c>
      <c r="I159" s="251">
        <v>16922</v>
      </c>
      <c r="J159" s="251">
        <v>4078</v>
      </c>
      <c r="K159" s="251">
        <v>1188</v>
      </c>
      <c r="L159" s="251">
        <f t="shared" si="8"/>
        <v>22188</v>
      </c>
      <c r="M159" s="59"/>
      <c r="N159" s="251">
        <f t="shared" si="6"/>
        <v>2822.5976477745571</v>
      </c>
      <c r="O159" s="251">
        <f t="shared" si="7"/>
        <v>5182.7523972136041</v>
      </c>
      <c r="P159" s="252"/>
      <c r="Q159" s="253"/>
      <c r="R159" s="253"/>
    </row>
    <row r="160" spans="1:18">
      <c r="A160" s="60">
        <v>428</v>
      </c>
      <c r="B160" s="60">
        <v>428035293</v>
      </c>
      <c r="C160" s="59" t="s">
        <v>510</v>
      </c>
      <c r="D160" s="60">
        <v>35</v>
      </c>
      <c r="E160" s="249" t="s">
        <v>60</v>
      </c>
      <c r="F160" s="60">
        <v>293</v>
      </c>
      <c r="G160" s="59" t="s">
        <v>318</v>
      </c>
      <c r="H160" s="250">
        <v>4</v>
      </c>
      <c r="I160" s="251">
        <v>19161</v>
      </c>
      <c r="J160" s="251">
        <v>517</v>
      </c>
      <c r="K160" s="251">
        <v>1188</v>
      </c>
      <c r="L160" s="251">
        <f t="shared" si="8"/>
        <v>20866</v>
      </c>
      <c r="M160" s="59"/>
      <c r="N160" s="251">
        <f t="shared" si="6"/>
        <v>0</v>
      </c>
      <c r="O160" s="251">
        <f t="shared" si="7"/>
        <v>1645.4606700782642</v>
      </c>
      <c r="P160" s="252"/>
      <c r="Q160" s="253"/>
      <c r="R160" s="253"/>
    </row>
    <row r="161" spans="1:18">
      <c r="A161" s="60">
        <v>428</v>
      </c>
      <c r="B161" s="60">
        <v>428035307</v>
      </c>
      <c r="C161" s="59" t="s">
        <v>510</v>
      </c>
      <c r="D161" s="60">
        <v>35</v>
      </c>
      <c r="E161" s="249" t="s">
        <v>60</v>
      </c>
      <c r="F161" s="60">
        <v>307</v>
      </c>
      <c r="G161" s="59" t="s">
        <v>332</v>
      </c>
      <c r="H161" s="250">
        <v>3</v>
      </c>
      <c r="I161" s="251">
        <v>16124</v>
      </c>
      <c r="J161" s="251">
        <v>6745</v>
      </c>
      <c r="K161" s="251">
        <v>1188</v>
      </c>
      <c r="L161" s="251">
        <f t="shared" si="8"/>
        <v>24057</v>
      </c>
      <c r="M161" s="59"/>
      <c r="N161" s="251">
        <f t="shared" si="6"/>
        <v>3789.8908936781954</v>
      </c>
      <c r="O161" s="251">
        <f t="shared" si="7"/>
        <v>7279.284776098717</v>
      </c>
      <c r="P161" s="252"/>
      <c r="Q161" s="253"/>
      <c r="R161" s="253"/>
    </row>
    <row r="162" spans="1:18">
      <c r="A162" s="60">
        <v>428</v>
      </c>
      <c r="B162" s="60">
        <v>428035314</v>
      </c>
      <c r="C162" s="59" t="s">
        <v>510</v>
      </c>
      <c r="D162" s="60">
        <v>35</v>
      </c>
      <c r="E162" s="249" t="s">
        <v>60</v>
      </c>
      <c r="F162" s="60">
        <v>314</v>
      </c>
      <c r="G162" s="59" t="s">
        <v>339</v>
      </c>
      <c r="H162" s="250">
        <v>2</v>
      </c>
      <c r="I162" s="251">
        <v>11475</v>
      </c>
      <c r="J162" s="251">
        <v>8659</v>
      </c>
      <c r="K162" s="251">
        <v>1188</v>
      </c>
      <c r="L162" s="251">
        <f t="shared" si="8"/>
        <v>21322</v>
      </c>
      <c r="M162" s="59"/>
      <c r="N162" s="251">
        <f t="shared" si="6"/>
        <v>4723.0766180590235</v>
      </c>
      <c r="O162" s="251">
        <f t="shared" si="7"/>
        <v>9543.4868111216965</v>
      </c>
      <c r="P162" s="252"/>
      <c r="Q162" s="253"/>
      <c r="R162" s="253"/>
    </row>
    <row r="163" spans="1:18">
      <c r="A163" s="60">
        <v>428</v>
      </c>
      <c r="B163" s="60">
        <v>428035336</v>
      </c>
      <c r="C163" s="59" t="s">
        <v>510</v>
      </c>
      <c r="D163" s="60">
        <v>35</v>
      </c>
      <c r="E163" s="249" t="s">
        <v>60</v>
      </c>
      <c r="F163" s="60">
        <v>336</v>
      </c>
      <c r="G163" s="59" t="s">
        <v>361</v>
      </c>
      <c r="H163" s="250">
        <v>3</v>
      </c>
      <c r="I163" s="251">
        <v>11336</v>
      </c>
      <c r="J163" s="251">
        <v>1518</v>
      </c>
      <c r="K163" s="251">
        <v>1188</v>
      </c>
      <c r="L163" s="251">
        <f t="shared" si="8"/>
        <v>14042</v>
      </c>
      <c r="M163" s="59"/>
      <c r="N163" s="251">
        <f t="shared" si="6"/>
        <v>214.86168105888828</v>
      </c>
      <c r="O163" s="251">
        <f t="shared" si="7"/>
        <v>2996.317659955841</v>
      </c>
      <c r="P163" s="252"/>
      <c r="Q163" s="253"/>
      <c r="R163" s="253"/>
    </row>
    <row r="164" spans="1:18">
      <c r="A164" s="60">
        <v>428</v>
      </c>
      <c r="B164" s="60">
        <v>428035346</v>
      </c>
      <c r="C164" s="59" t="s">
        <v>510</v>
      </c>
      <c r="D164" s="60">
        <v>35</v>
      </c>
      <c r="E164" s="249" t="s">
        <v>60</v>
      </c>
      <c r="F164" s="60">
        <v>346</v>
      </c>
      <c r="G164" s="59" t="s">
        <v>371</v>
      </c>
      <c r="H164" s="250">
        <v>9</v>
      </c>
      <c r="I164" s="251">
        <v>15739</v>
      </c>
      <c r="J164" s="251">
        <v>1545</v>
      </c>
      <c r="K164" s="251">
        <v>1188</v>
      </c>
      <c r="L164" s="251">
        <f t="shared" si="8"/>
        <v>18472</v>
      </c>
      <c r="M164" s="59"/>
      <c r="N164" s="251">
        <f t="shared" si="6"/>
        <v>788.30648986467349</v>
      </c>
      <c r="O164" s="251">
        <f t="shared" si="7"/>
        <v>3066.791433132079</v>
      </c>
      <c r="P164" s="252"/>
      <c r="Q164" s="253"/>
      <c r="R164" s="253"/>
    </row>
    <row r="165" spans="1:18">
      <c r="A165" s="60">
        <v>428</v>
      </c>
      <c r="B165" s="60">
        <v>428035350</v>
      </c>
      <c r="C165" s="59" t="s">
        <v>510</v>
      </c>
      <c r="D165" s="60">
        <v>35</v>
      </c>
      <c r="E165" s="249" t="s">
        <v>60</v>
      </c>
      <c r="F165" s="60">
        <v>350</v>
      </c>
      <c r="G165" s="59" t="s">
        <v>375</v>
      </c>
      <c r="H165" s="250">
        <v>1</v>
      </c>
      <c r="I165" s="251">
        <v>16241</v>
      </c>
      <c r="J165" s="251">
        <v>11597</v>
      </c>
      <c r="K165" s="251">
        <v>1188</v>
      </c>
      <c r="L165" s="251">
        <f t="shared" si="8"/>
        <v>29026</v>
      </c>
      <c r="M165" s="59"/>
      <c r="N165" s="251">
        <f t="shared" si="6"/>
        <v>4647.9311436673161</v>
      </c>
      <c r="O165" s="251">
        <f t="shared" si="7"/>
        <v>13855.569603033029</v>
      </c>
      <c r="P165" s="252"/>
      <c r="Q165" s="253"/>
      <c r="R165" s="253"/>
    </row>
    <row r="166" spans="1:18">
      <c r="A166" s="60">
        <v>429</v>
      </c>
      <c r="B166" s="60">
        <v>429163030</v>
      </c>
      <c r="C166" s="59" t="s">
        <v>511</v>
      </c>
      <c r="D166" s="60">
        <v>163</v>
      </c>
      <c r="E166" s="249" t="s">
        <v>188</v>
      </c>
      <c r="F166" s="60">
        <v>30</v>
      </c>
      <c r="G166" s="59" t="s">
        <v>55</v>
      </c>
      <c r="H166" s="250">
        <v>2</v>
      </c>
      <c r="I166" s="251">
        <v>17757</v>
      </c>
      <c r="J166" s="251">
        <v>3936</v>
      </c>
      <c r="K166" s="251">
        <v>1188</v>
      </c>
      <c r="L166" s="251">
        <f t="shared" si="8"/>
        <v>22881</v>
      </c>
      <c r="M166" s="59"/>
      <c r="N166" s="251">
        <f t="shared" si="6"/>
        <v>3130.9983900463703</v>
      </c>
      <c r="O166" s="251">
        <f t="shared" si="7"/>
        <v>4889.3145976078304</v>
      </c>
      <c r="P166" s="252"/>
      <c r="Q166" s="253"/>
      <c r="R166" s="253"/>
    </row>
    <row r="167" spans="1:18">
      <c r="A167" s="60">
        <v>429</v>
      </c>
      <c r="B167" s="60">
        <v>429163035</v>
      </c>
      <c r="C167" s="59" t="s">
        <v>511</v>
      </c>
      <c r="D167" s="60">
        <v>163</v>
      </c>
      <c r="E167" s="249" t="s">
        <v>188</v>
      </c>
      <c r="F167" s="60">
        <v>35</v>
      </c>
      <c r="G167" s="59" t="s">
        <v>60</v>
      </c>
      <c r="H167" s="250">
        <v>2</v>
      </c>
      <c r="I167" s="251">
        <v>11287</v>
      </c>
      <c r="J167" s="251">
        <v>4685</v>
      </c>
      <c r="K167" s="251">
        <v>1188</v>
      </c>
      <c r="L167" s="251">
        <f t="shared" si="8"/>
        <v>17160</v>
      </c>
      <c r="M167" s="59"/>
      <c r="N167" s="251">
        <f t="shared" si="6"/>
        <v>2607.9640839628792</v>
      </c>
      <c r="O167" s="251">
        <f t="shared" si="7"/>
        <v>4737.3930772439217</v>
      </c>
      <c r="P167" s="252"/>
      <c r="Q167" s="253"/>
      <c r="R167" s="253"/>
    </row>
    <row r="168" spans="1:18">
      <c r="A168" s="60">
        <v>429</v>
      </c>
      <c r="B168" s="60">
        <v>429163057</v>
      </c>
      <c r="C168" s="59" t="s">
        <v>511</v>
      </c>
      <c r="D168" s="60">
        <v>163</v>
      </c>
      <c r="E168" s="249" t="s">
        <v>188</v>
      </c>
      <c r="F168" s="60">
        <v>57</v>
      </c>
      <c r="G168" s="59" t="s">
        <v>82</v>
      </c>
      <c r="H168" s="250">
        <v>1</v>
      </c>
      <c r="I168" s="251">
        <v>21268</v>
      </c>
      <c r="J168" s="251">
        <v>461</v>
      </c>
      <c r="K168" s="251">
        <v>1188</v>
      </c>
      <c r="L168" s="251">
        <f t="shared" si="8"/>
        <v>22917</v>
      </c>
      <c r="M168" s="59"/>
      <c r="N168" s="251">
        <f t="shared" si="6"/>
        <v>325.57651691932551</v>
      </c>
      <c r="O168" s="251">
        <f t="shared" si="7"/>
        <v>1120.5387237741743</v>
      </c>
      <c r="P168" s="252"/>
      <c r="Q168" s="253"/>
      <c r="R168" s="253"/>
    </row>
    <row r="169" spans="1:18">
      <c r="A169" s="60">
        <v>429</v>
      </c>
      <c r="B169" s="60">
        <v>429163071</v>
      </c>
      <c r="C169" s="59" t="s">
        <v>511</v>
      </c>
      <c r="D169" s="60">
        <v>163</v>
      </c>
      <c r="E169" s="249" t="s">
        <v>188</v>
      </c>
      <c r="F169" s="60">
        <v>71</v>
      </c>
      <c r="G169" s="59" t="s">
        <v>96</v>
      </c>
      <c r="H169" s="250">
        <v>4</v>
      </c>
      <c r="I169" s="251">
        <v>14760</v>
      </c>
      <c r="J169" s="251">
        <v>6436</v>
      </c>
      <c r="K169" s="251">
        <v>1188</v>
      </c>
      <c r="L169" s="251">
        <f t="shared" si="8"/>
        <v>22384</v>
      </c>
      <c r="M169" s="59"/>
      <c r="N169" s="251">
        <f t="shared" si="6"/>
        <v>4447.8452024713552</v>
      </c>
      <c r="O169" s="251">
        <f t="shared" si="7"/>
        <v>7669.767423902842</v>
      </c>
      <c r="P169" s="252"/>
      <c r="Q169" s="253"/>
      <c r="R169" s="253"/>
    </row>
    <row r="170" spans="1:18">
      <c r="A170" s="60">
        <v>429</v>
      </c>
      <c r="B170" s="60">
        <v>429163163</v>
      </c>
      <c r="C170" s="59" t="s">
        <v>511</v>
      </c>
      <c r="D170" s="60">
        <v>163</v>
      </c>
      <c r="E170" s="249" t="s">
        <v>188</v>
      </c>
      <c r="F170" s="60">
        <v>163</v>
      </c>
      <c r="G170" s="59" t="s">
        <v>188</v>
      </c>
      <c r="H170" s="250">
        <v>1516</v>
      </c>
      <c r="I170" s="251">
        <v>16914</v>
      </c>
      <c r="J170" s="251">
        <v>112</v>
      </c>
      <c r="K170" s="251">
        <v>1188</v>
      </c>
      <c r="L170" s="251">
        <f t="shared" si="8"/>
        <v>18214</v>
      </c>
      <c r="M170" s="59"/>
      <c r="N170" s="251">
        <f t="shared" si="6"/>
        <v>0</v>
      </c>
      <c r="O170" s="251">
        <f t="shared" si="7"/>
        <v>714.42315540054187</v>
      </c>
      <c r="P170" s="252"/>
      <c r="Q170" s="253"/>
      <c r="R170" s="253"/>
    </row>
    <row r="171" spans="1:18">
      <c r="A171" s="60">
        <v>429</v>
      </c>
      <c r="B171" s="60">
        <v>429163165</v>
      </c>
      <c r="C171" s="59" t="s">
        <v>511</v>
      </c>
      <c r="D171" s="60">
        <v>163</v>
      </c>
      <c r="E171" s="249" t="s">
        <v>188</v>
      </c>
      <c r="F171" s="60">
        <v>165</v>
      </c>
      <c r="G171" s="59" t="s">
        <v>190</v>
      </c>
      <c r="H171" s="250">
        <v>1</v>
      </c>
      <c r="I171" s="251">
        <v>16912</v>
      </c>
      <c r="J171" s="251">
        <v>0</v>
      </c>
      <c r="K171" s="251">
        <v>1188</v>
      </c>
      <c r="L171" s="251">
        <f t="shared" si="8"/>
        <v>18100</v>
      </c>
      <c r="M171" s="59"/>
      <c r="N171" s="251">
        <f t="shared" si="6"/>
        <v>0</v>
      </c>
      <c r="O171" s="251">
        <f t="shared" si="7"/>
        <v>936.09421744597421</v>
      </c>
      <c r="P171" s="252"/>
      <c r="Q171" s="253"/>
      <c r="R171" s="253"/>
    </row>
    <row r="172" spans="1:18">
      <c r="A172" s="60">
        <v>429</v>
      </c>
      <c r="B172" s="60">
        <v>429163168</v>
      </c>
      <c r="C172" s="59" t="s">
        <v>511</v>
      </c>
      <c r="D172" s="60">
        <v>163</v>
      </c>
      <c r="E172" s="249" t="s">
        <v>188</v>
      </c>
      <c r="F172" s="60">
        <v>168</v>
      </c>
      <c r="G172" s="59" t="s">
        <v>193</v>
      </c>
      <c r="H172" s="250">
        <v>3</v>
      </c>
      <c r="I172" s="251">
        <v>15883</v>
      </c>
      <c r="J172" s="251">
        <v>11590</v>
      </c>
      <c r="K172" s="251">
        <v>1188</v>
      </c>
      <c r="L172" s="251">
        <f t="shared" si="8"/>
        <v>28661</v>
      </c>
      <c r="M172" s="59"/>
      <c r="N172" s="251">
        <f t="shared" si="6"/>
        <v>5426.8783355097512</v>
      </c>
      <c r="O172" s="251">
        <f t="shared" si="7"/>
        <v>11589.879301494373</v>
      </c>
      <c r="P172" s="252"/>
      <c r="Q172" s="253"/>
      <c r="R172" s="253"/>
    </row>
    <row r="173" spans="1:18">
      <c r="A173" s="60">
        <v>429</v>
      </c>
      <c r="B173" s="60">
        <v>429163229</v>
      </c>
      <c r="C173" s="59" t="s">
        <v>511</v>
      </c>
      <c r="D173" s="60">
        <v>163</v>
      </c>
      <c r="E173" s="249" t="s">
        <v>188</v>
      </c>
      <c r="F173" s="60">
        <v>229</v>
      </c>
      <c r="G173" s="59" t="s">
        <v>254</v>
      </c>
      <c r="H173" s="250">
        <v>9</v>
      </c>
      <c r="I173" s="251">
        <v>16588</v>
      </c>
      <c r="J173" s="251">
        <v>1249</v>
      </c>
      <c r="K173" s="251">
        <v>1188</v>
      </c>
      <c r="L173" s="251">
        <f t="shared" si="8"/>
        <v>19025</v>
      </c>
      <c r="M173" s="59"/>
      <c r="N173" s="251">
        <f t="shared" si="6"/>
        <v>1111.1966440853212</v>
      </c>
      <c r="O173" s="251">
        <f t="shared" si="7"/>
        <v>3176.8157892292365</v>
      </c>
      <c r="P173" s="252"/>
      <c r="Q173" s="253"/>
      <c r="R173" s="253"/>
    </row>
    <row r="174" spans="1:18">
      <c r="A174" s="60">
        <v>429</v>
      </c>
      <c r="B174" s="60">
        <v>429163246</v>
      </c>
      <c r="C174" s="59" t="s">
        <v>511</v>
      </c>
      <c r="D174" s="60">
        <v>163</v>
      </c>
      <c r="E174" s="249" t="s">
        <v>188</v>
      </c>
      <c r="F174" s="60">
        <v>246</v>
      </c>
      <c r="G174" s="59" t="s">
        <v>271</v>
      </c>
      <c r="H174" s="250">
        <v>1</v>
      </c>
      <c r="I174" s="251">
        <v>12243</v>
      </c>
      <c r="J174" s="251">
        <v>4747</v>
      </c>
      <c r="K174" s="251">
        <v>1188</v>
      </c>
      <c r="L174" s="251">
        <f t="shared" si="8"/>
        <v>18178</v>
      </c>
      <c r="M174" s="59"/>
      <c r="N174" s="251">
        <f t="shared" si="6"/>
        <v>2427.5371688703017</v>
      </c>
      <c r="O174" s="251">
        <f t="shared" si="7"/>
        <v>4791.5642255504608</v>
      </c>
      <c r="P174" s="252"/>
      <c r="Q174" s="253"/>
      <c r="R174" s="253"/>
    </row>
    <row r="175" spans="1:18">
      <c r="A175" s="60">
        <v>429</v>
      </c>
      <c r="B175" s="60">
        <v>429163248</v>
      </c>
      <c r="C175" s="59" t="s">
        <v>511</v>
      </c>
      <c r="D175" s="60">
        <v>163</v>
      </c>
      <c r="E175" s="249" t="s">
        <v>188</v>
      </c>
      <c r="F175" s="60">
        <v>248</v>
      </c>
      <c r="G175" s="59" t="s">
        <v>273</v>
      </c>
      <c r="H175" s="250">
        <v>2</v>
      </c>
      <c r="I175" s="251">
        <v>17596</v>
      </c>
      <c r="J175" s="251">
        <v>1160</v>
      </c>
      <c r="K175" s="251">
        <v>1188</v>
      </c>
      <c r="L175" s="251">
        <f t="shared" si="8"/>
        <v>19944</v>
      </c>
      <c r="M175" s="59"/>
      <c r="N175" s="251">
        <f t="shared" si="6"/>
        <v>938.27413471132968</v>
      </c>
      <c r="O175" s="251">
        <f t="shared" si="7"/>
        <v>1908.9232420763947</v>
      </c>
      <c r="P175" s="252"/>
      <c r="Q175" s="253"/>
      <c r="R175" s="253"/>
    </row>
    <row r="176" spans="1:18">
      <c r="A176" s="60">
        <v>429</v>
      </c>
      <c r="B176" s="60">
        <v>429163258</v>
      </c>
      <c r="C176" s="59" t="s">
        <v>511</v>
      </c>
      <c r="D176" s="60">
        <v>163</v>
      </c>
      <c r="E176" s="249" t="s">
        <v>188</v>
      </c>
      <c r="F176" s="60">
        <v>258</v>
      </c>
      <c r="G176" s="59" t="s">
        <v>283</v>
      </c>
      <c r="H176" s="250">
        <v>27</v>
      </c>
      <c r="I176" s="251">
        <v>16466</v>
      </c>
      <c r="J176" s="251">
        <v>5506</v>
      </c>
      <c r="K176" s="251">
        <v>1188</v>
      </c>
      <c r="L176" s="251">
        <f t="shared" si="8"/>
        <v>23160</v>
      </c>
      <c r="M176" s="59"/>
      <c r="N176" s="251">
        <f t="shared" si="6"/>
        <v>3555.0946737283084</v>
      </c>
      <c r="O176" s="251">
        <f t="shared" si="7"/>
        <v>6443.5644071796232</v>
      </c>
      <c r="P176" s="252"/>
      <c r="Q176" s="253"/>
      <c r="R176" s="253"/>
    </row>
    <row r="177" spans="1:18">
      <c r="A177" s="60">
        <v>429</v>
      </c>
      <c r="B177" s="60">
        <v>429163262</v>
      </c>
      <c r="C177" s="59" t="s">
        <v>511</v>
      </c>
      <c r="D177" s="60">
        <v>163</v>
      </c>
      <c r="E177" s="249" t="s">
        <v>188</v>
      </c>
      <c r="F177" s="60">
        <v>262</v>
      </c>
      <c r="G177" s="59" t="s">
        <v>287</v>
      </c>
      <c r="H177" s="250">
        <v>10</v>
      </c>
      <c r="I177" s="251">
        <v>17863</v>
      </c>
      <c r="J177" s="251">
        <v>3563</v>
      </c>
      <c r="K177" s="251">
        <v>1188</v>
      </c>
      <c r="L177" s="251">
        <f t="shared" si="8"/>
        <v>22614</v>
      </c>
      <c r="M177" s="59"/>
      <c r="N177" s="251">
        <f t="shared" si="6"/>
        <v>3562.9243750504938</v>
      </c>
      <c r="O177" s="251">
        <f t="shared" si="7"/>
        <v>8371.0064108247971</v>
      </c>
      <c r="P177" s="252"/>
      <c r="Q177" s="253"/>
      <c r="R177" s="253"/>
    </row>
    <row r="178" spans="1:18">
      <c r="A178" s="60">
        <v>429</v>
      </c>
      <c r="B178" s="60">
        <v>429163291</v>
      </c>
      <c r="C178" s="59" t="s">
        <v>511</v>
      </c>
      <c r="D178" s="60">
        <v>163</v>
      </c>
      <c r="E178" s="249" t="s">
        <v>188</v>
      </c>
      <c r="F178" s="60">
        <v>291</v>
      </c>
      <c r="G178" s="59" t="s">
        <v>316</v>
      </c>
      <c r="H178" s="250">
        <v>6</v>
      </c>
      <c r="I178" s="251">
        <v>16082</v>
      </c>
      <c r="J178" s="251">
        <v>6325</v>
      </c>
      <c r="K178" s="251">
        <v>1188</v>
      </c>
      <c r="L178" s="251">
        <f t="shared" si="8"/>
        <v>23595</v>
      </c>
      <c r="M178" s="59"/>
      <c r="N178" s="251">
        <f t="shared" si="6"/>
        <v>5425.1261366732724</v>
      </c>
      <c r="O178" s="251">
        <f t="shared" si="7"/>
        <v>9820.5564709448481</v>
      </c>
      <c r="P178" s="252"/>
      <c r="Q178" s="253"/>
      <c r="R178" s="253"/>
    </row>
    <row r="179" spans="1:18">
      <c r="A179" s="60">
        <v>429</v>
      </c>
      <c r="B179" s="60">
        <v>429163305</v>
      </c>
      <c r="C179" s="59" t="s">
        <v>511</v>
      </c>
      <c r="D179" s="60">
        <v>163</v>
      </c>
      <c r="E179" s="249" t="s">
        <v>188</v>
      </c>
      <c r="F179" s="60">
        <v>305</v>
      </c>
      <c r="G179" s="59" t="s">
        <v>330</v>
      </c>
      <c r="H179" s="250">
        <v>1</v>
      </c>
      <c r="I179" s="251">
        <v>12982</v>
      </c>
      <c r="J179" s="251">
        <v>5448</v>
      </c>
      <c r="K179" s="251">
        <v>1188</v>
      </c>
      <c r="L179" s="251">
        <f t="shared" si="8"/>
        <v>19618</v>
      </c>
      <c r="M179" s="59"/>
      <c r="N179" s="251">
        <f t="shared" si="6"/>
        <v>2479.9275954406057</v>
      </c>
      <c r="O179" s="251">
        <f t="shared" si="7"/>
        <v>5758.2999559640266</v>
      </c>
      <c r="P179" s="252"/>
      <c r="Q179" s="253"/>
      <c r="R179" s="253"/>
    </row>
    <row r="180" spans="1:18">
      <c r="A180" s="60">
        <v>429</v>
      </c>
      <c r="B180" s="60">
        <v>429163347</v>
      </c>
      <c r="C180" s="59" t="s">
        <v>511</v>
      </c>
      <c r="D180" s="60">
        <v>163</v>
      </c>
      <c r="E180" s="249" t="s">
        <v>188</v>
      </c>
      <c r="F180" s="60">
        <v>347</v>
      </c>
      <c r="G180" s="59" t="s">
        <v>372</v>
      </c>
      <c r="H180" s="250">
        <v>1</v>
      </c>
      <c r="I180" s="251">
        <v>14925</v>
      </c>
      <c r="J180" s="251">
        <v>6671</v>
      </c>
      <c r="K180" s="251">
        <v>1188</v>
      </c>
      <c r="L180" s="251">
        <f t="shared" si="8"/>
        <v>22784</v>
      </c>
      <c r="M180" s="59"/>
      <c r="N180" s="251">
        <f t="shared" si="6"/>
        <v>4738.9165802150965</v>
      </c>
      <c r="O180" s="251">
        <f t="shared" si="7"/>
        <v>7703.6475887035449</v>
      </c>
      <c r="P180" s="252"/>
      <c r="Q180" s="253"/>
      <c r="R180" s="253"/>
    </row>
    <row r="181" spans="1:18">
      <c r="A181" s="60">
        <v>430</v>
      </c>
      <c r="B181" s="60">
        <v>430170025</v>
      </c>
      <c r="C181" s="59" t="s">
        <v>512</v>
      </c>
      <c r="D181" s="60">
        <v>170</v>
      </c>
      <c r="E181" s="249" t="s">
        <v>195</v>
      </c>
      <c r="F181" s="60">
        <v>25</v>
      </c>
      <c r="G181" s="59" t="s">
        <v>50</v>
      </c>
      <c r="H181" s="250">
        <v>2</v>
      </c>
      <c r="I181" s="251">
        <v>11458</v>
      </c>
      <c r="J181" s="251">
        <v>4871</v>
      </c>
      <c r="K181" s="251">
        <v>1188</v>
      </c>
      <c r="L181" s="251">
        <f t="shared" si="8"/>
        <v>17517</v>
      </c>
      <c r="M181" s="59"/>
      <c r="N181" s="251">
        <f t="shared" si="6"/>
        <v>1661.5303012950226</v>
      </c>
      <c r="O181" s="251">
        <f t="shared" si="7"/>
        <v>5573.218847418535</v>
      </c>
      <c r="P181" s="252"/>
      <c r="Q181" s="253"/>
      <c r="R181" s="253"/>
    </row>
    <row r="182" spans="1:18">
      <c r="A182" s="60">
        <v>430</v>
      </c>
      <c r="B182" s="60">
        <v>430170064</v>
      </c>
      <c r="C182" s="59" t="s">
        <v>512</v>
      </c>
      <c r="D182" s="60">
        <v>170</v>
      </c>
      <c r="E182" s="249" t="s">
        <v>195</v>
      </c>
      <c r="F182" s="60">
        <v>64</v>
      </c>
      <c r="G182" s="59" t="s">
        <v>89</v>
      </c>
      <c r="H182" s="250">
        <v>72</v>
      </c>
      <c r="I182" s="251">
        <v>13273</v>
      </c>
      <c r="J182" s="251">
        <v>1267</v>
      </c>
      <c r="K182" s="251">
        <v>1188</v>
      </c>
      <c r="L182" s="251">
        <f t="shared" si="8"/>
        <v>15728</v>
      </c>
      <c r="M182" s="59"/>
      <c r="N182" s="251">
        <f t="shared" si="6"/>
        <v>544.00750998426338</v>
      </c>
      <c r="O182" s="251">
        <f t="shared" si="7"/>
        <v>2200.5659312491844</v>
      </c>
      <c r="P182" s="252"/>
      <c r="Q182" s="253"/>
      <c r="R182" s="253"/>
    </row>
    <row r="183" spans="1:18">
      <c r="A183" s="60">
        <v>430</v>
      </c>
      <c r="B183" s="60">
        <v>430170100</v>
      </c>
      <c r="C183" s="59" t="s">
        <v>512</v>
      </c>
      <c r="D183" s="60">
        <v>170</v>
      </c>
      <c r="E183" s="249" t="s">
        <v>195</v>
      </c>
      <c r="F183" s="60">
        <v>100</v>
      </c>
      <c r="G183" s="59" t="s">
        <v>125</v>
      </c>
      <c r="H183" s="250">
        <v>9</v>
      </c>
      <c r="I183" s="251">
        <v>12041</v>
      </c>
      <c r="J183" s="251">
        <v>3979</v>
      </c>
      <c r="K183" s="251">
        <v>1188</v>
      </c>
      <c r="L183" s="251">
        <f t="shared" si="8"/>
        <v>17208</v>
      </c>
      <c r="M183" s="59"/>
      <c r="N183" s="251">
        <f t="shared" si="6"/>
        <v>3978.860332096956</v>
      </c>
      <c r="O183" s="251">
        <f t="shared" si="7"/>
        <v>6188.0049498814806</v>
      </c>
      <c r="P183" s="252"/>
      <c r="Q183" s="253"/>
      <c r="R183" s="253"/>
    </row>
    <row r="184" spans="1:18">
      <c r="A184" s="60">
        <v>430</v>
      </c>
      <c r="B184" s="60">
        <v>430170101</v>
      </c>
      <c r="C184" s="59" t="s">
        <v>512</v>
      </c>
      <c r="D184" s="60">
        <v>170</v>
      </c>
      <c r="E184" s="249" t="s">
        <v>195</v>
      </c>
      <c r="F184" s="60">
        <v>101</v>
      </c>
      <c r="G184" s="59" t="s">
        <v>126</v>
      </c>
      <c r="H184" s="250">
        <v>2</v>
      </c>
      <c r="I184" s="251">
        <v>11133</v>
      </c>
      <c r="J184" s="251">
        <v>3524</v>
      </c>
      <c r="K184" s="251">
        <v>1188</v>
      </c>
      <c r="L184" s="251">
        <f t="shared" si="8"/>
        <v>15845</v>
      </c>
      <c r="M184" s="59"/>
      <c r="N184" s="251">
        <f t="shared" si="6"/>
        <v>929.50424784919051</v>
      </c>
      <c r="O184" s="251">
        <f t="shared" si="7"/>
        <v>3571.8471366355607</v>
      </c>
      <c r="P184" s="252"/>
      <c r="Q184" s="253"/>
      <c r="R184" s="253"/>
    </row>
    <row r="185" spans="1:18">
      <c r="A185" s="60">
        <v>430</v>
      </c>
      <c r="B185" s="60">
        <v>430170110</v>
      </c>
      <c r="C185" s="59" t="s">
        <v>512</v>
      </c>
      <c r="D185" s="60">
        <v>170</v>
      </c>
      <c r="E185" s="249" t="s">
        <v>195</v>
      </c>
      <c r="F185" s="60">
        <v>110</v>
      </c>
      <c r="G185" s="59" t="s">
        <v>135</v>
      </c>
      <c r="H185" s="250">
        <v>8</v>
      </c>
      <c r="I185" s="251">
        <v>12513</v>
      </c>
      <c r="J185" s="251">
        <v>3915</v>
      </c>
      <c r="K185" s="251">
        <v>1188</v>
      </c>
      <c r="L185" s="251">
        <f t="shared" si="8"/>
        <v>17616</v>
      </c>
      <c r="M185" s="59"/>
      <c r="N185" s="251">
        <f t="shared" si="6"/>
        <v>568.05954403321266</v>
      </c>
      <c r="O185" s="251">
        <f t="shared" si="7"/>
        <v>3914.8027806196442</v>
      </c>
      <c r="P185" s="252"/>
      <c r="Q185" s="253"/>
      <c r="R185" s="253"/>
    </row>
    <row r="186" spans="1:18">
      <c r="A186" s="60">
        <v>430</v>
      </c>
      <c r="B186" s="60">
        <v>430170136</v>
      </c>
      <c r="C186" s="59" t="s">
        <v>512</v>
      </c>
      <c r="D186" s="60">
        <v>170</v>
      </c>
      <c r="E186" s="249" t="s">
        <v>195</v>
      </c>
      <c r="F186" s="60">
        <v>136</v>
      </c>
      <c r="G186" s="59" t="s">
        <v>161</v>
      </c>
      <c r="H186" s="250">
        <v>2</v>
      </c>
      <c r="I186" s="251">
        <v>11458</v>
      </c>
      <c r="J186" s="251">
        <v>3661</v>
      </c>
      <c r="K186" s="251">
        <v>1188</v>
      </c>
      <c r="L186" s="251">
        <f t="shared" si="8"/>
        <v>16307</v>
      </c>
      <c r="M186" s="59"/>
      <c r="N186" s="251">
        <f t="shared" si="6"/>
        <v>3277.9406290902389</v>
      </c>
      <c r="O186" s="251">
        <f t="shared" si="7"/>
        <v>4451.3368913771446</v>
      </c>
      <c r="P186" s="252"/>
      <c r="Q186" s="253"/>
      <c r="R186" s="253"/>
    </row>
    <row r="187" spans="1:18">
      <c r="A187" s="60">
        <v>430</v>
      </c>
      <c r="B187" s="60">
        <v>430170139</v>
      </c>
      <c r="C187" s="59" t="s">
        <v>512</v>
      </c>
      <c r="D187" s="60">
        <v>170</v>
      </c>
      <c r="E187" s="249" t="s">
        <v>195</v>
      </c>
      <c r="F187" s="60">
        <v>139</v>
      </c>
      <c r="G187" s="59" t="s">
        <v>164</v>
      </c>
      <c r="H187" s="250">
        <v>3</v>
      </c>
      <c r="I187" s="251">
        <v>12430</v>
      </c>
      <c r="J187" s="251">
        <v>4018</v>
      </c>
      <c r="K187" s="251">
        <v>1188</v>
      </c>
      <c r="L187" s="251">
        <f t="shared" si="8"/>
        <v>17636</v>
      </c>
      <c r="M187" s="59"/>
      <c r="N187" s="251">
        <f t="shared" si="6"/>
        <v>3235.2072658616598</v>
      </c>
      <c r="O187" s="251">
        <f t="shared" si="7"/>
        <v>4958.2528449336678</v>
      </c>
      <c r="P187" s="252"/>
      <c r="Q187" s="253"/>
      <c r="R187" s="253"/>
    </row>
    <row r="188" spans="1:18">
      <c r="A188" s="60">
        <v>430</v>
      </c>
      <c r="B188" s="60">
        <v>430170141</v>
      </c>
      <c r="C188" s="59" t="s">
        <v>512</v>
      </c>
      <c r="D188" s="60">
        <v>170</v>
      </c>
      <c r="E188" s="249" t="s">
        <v>195</v>
      </c>
      <c r="F188" s="60">
        <v>141</v>
      </c>
      <c r="G188" s="59" t="s">
        <v>166</v>
      </c>
      <c r="H188" s="250">
        <v>206</v>
      </c>
      <c r="I188" s="251">
        <v>12307</v>
      </c>
      <c r="J188" s="251">
        <v>6043</v>
      </c>
      <c r="K188" s="251">
        <v>1188</v>
      </c>
      <c r="L188" s="251">
        <f t="shared" si="8"/>
        <v>19538</v>
      </c>
      <c r="M188" s="59"/>
      <c r="N188" s="251">
        <f t="shared" si="6"/>
        <v>5483.4180061115367</v>
      </c>
      <c r="O188" s="251">
        <f t="shared" si="7"/>
        <v>7049.23371224312</v>
      </c>
      <c r="P188" s="252"/>
      <c r="Q188" s="253"/>
      <c r="R188" s="253"/>
    </row>
    <row r="189" spans="1:18">
      <c r="A189" s="60">
        <v>430</v>
      </c>
      <c r="B189" s="60">
        <v>430170153</v>
      </c>
      <c r="C189" s="59" t="s">
        <v>512</v>
      </c>
      <c r="D189" s="60">
        <v>170</v>
      </c>
      <c r="E189" s="249" t="s">
        <v>195</v>
      </c>
      <c r="F189" s="60">
        <v>153</v>
      </c>
      <c r="G189" s="59" t="s">
        <v>178</v>
      </c>
      <c r="H189" s="250">
        <v>3</v>
      </c>
      <c r="I189" s="251">
        <v>15594</v>
      </c>
      <c r="J189" s="251">
        <v>0</v>
      </c>
      <c r="K189" s="251">
        <v>1188</v>
      </c>
      <c r="L189" s="251">
        <f t="shared" si="8"/>
        <v>16782</v>
      </c>
      <c r="M189" s="59"/>
      <c r="N189" s="251">
        <f t="shared" si="6"/>
        <v>5.3513763341470622E-3</v>
      </c>
      <c r="O189" s="251">
        <f t="shared" si="7"/>
        <v>825.10091235086293</v>
      </c>
      <c r="P189" s="252"/>
      <c r="Q189" s="253"/>
      <c r="R189" s="253"/>
    </row>
    <row r="190" spans="1:18">
      <c r="A190" s="60">
        <v>430</v>
      </c>
      <c r="B190" s="60">
        <v>430170162</v>
      </c>
      <c r="C190" s="59" t="s">
        <v>512</v>
      </c>
      <c r="D190" s="60">
        <v>170</v>
      </c>
      <c r="E190" s="249" t="s">
        <v>195</v>
      </c>
      <c r="F190" s="60">
        <v>162</v>
      </c>
      <c r="G190" s="59" t="s">
        <v>187</v>
      </c>
      <c r="H190" s="250">
        <v>1</v>
      </c>
      <c r="I190" s="251">
        <v>12430</v>
      </c>
      <c r="J190" s="251">
        <v>2579</v>
      </c>
      <c r="K190" s="251">
        <v>1188</v>
      </c>
      <c r="L190" s="251">
        <f t="shared" si="8"/>
        <v>16197</v>
      </c>
      <c r="M190" s="59"/>
      <c r="N190" s="251">
        <f t="shared" si="6"/>
        <v>2339.2966528021989</v>
      </c>
      <c r="O190" s="251">
        <f t="shared" si="7"/>
        <v>3302.125179333596</v>
      </c>
      <c r="P190" s="252"/>
      <c r="Q190" s="253"/>
      <c r="R190" s="253"/>
    </row>
    <row r="191" spans="1:18">
      <c r="A191" s="60">
        <v>430</v>
      </c>
      <c r="B191" s="60">
        <v>430170170</v>
      </c>
      <c r="C191" s="59" t="s">
        <v>512</v>
      </c>
      <c r="D191" s="60">
        <v>170</v>
      </c>
      <c r="E191" s="249" t="s">
        <v>195</v>
      </c>
      <c r="F191" s="60">
        <v>170</v>
      </c>
      <c r="G191" s="59" t="s">
        <v>195</v>
      </c>
      <c r="H191" s="250">
        <v>516</v>
      </c>
      <c r="I191" s="251">
        <v>13309</v>
      </c>
      <c r="J191" s="251">
        <v>1998</v>
      </c>
      <c r="K191" s="251">
        <v>1188</v>
      </c>
      <c r="L191" s="251">
        <f t="shared" si="8"/>
        <v>16495</v>
      </c>
      <c r="M191" s="59"/>
      <c r="N191" s="251">
        <f t="shared" si="6"/>
        <v>1998.0886337018219</v>
      </c>
      <c r="O191" s="251">
        <f t="shared" si="7"/>
        <v>5198.9755253172843</v>
      </c>
      <c r="P191" s="252"/>
      <c r="Q191" s="253"/>
      <c r="R191" s="253"/>
    </row>
    <row r="192" spans="1:18">
      <c r="A192" s="60">
        <v>430</v>
      </c>
      <c r="B192" s="60">
        <v>430170174</v>
      </c>
      <c r="C192" s="59" t="s">
        <v>512</v>
      </c>
      <c r="D192" s="60">
        <v>170</v>
      </c>
      <c r="E192" s="249" t="s">
        <v>195</v>
      </c>
      <c r="F192" s="60">
        <v>174</v>
      </c>
      <c r="G192" s="59" t="s">
        <v>199</v>
      </c>
      <c r="H192" s="250">
        <v>67</v>
      </c>
      <c r="I192" s="251">
        <v>11553</v>
      </c>
      <c r="J192" s="251">
        <v>7583</v>
      </c>
      <c r="K192" s="251">
        <v>1188</v>
      </c>
      <c r="L192" s="251">
        <f t="shared" si="8"/>
        <v>20324</v>
      </c>
      <c r="M192" s="59"/>
      <c r="N192" s="251">
        <f t="shared" si="6"/>
        <v>3871.4972753464554</v>
      </c>
      <c r="O192" s="251">
        <f t="shared" si="7"/>
        <v>8274.3125344043801</v>
      </c>
      <c r="P192" s="252"/>
      <c r="Q192" s="253"/>
      <c r="R192" s="253"/>
    </row>
    <row r="193" spans="1:18">
      <c r="A193" s="60">
        <v>430</v>
      </c>
      <c r="B193" s="60">
        <v>430170198</v>
      </c>
      <c r="C193" s="59" t="s">
        <v>512</v>
      </c>
      <c r="D193" s="60">
        <v>170</v>
      </c>
      <c r="E193" s="249" t="s">
        <v>195</v>
      </c>
      <c r="F193" s="60">
        <v>198</v>
      </c>
      <c r="G193" s="59" t="s">
        <v>223</v>
      </c>
      <c r="H193" s="250">
        <v>3</v>
      </c>
      <c r="I193" s="251">
        <v>11133</v>
      </c>
      <c r="J193" s="251">
        <v>5779</v>
      </c>
      <c r="K193" s="251">
        <v>1188</v>
      </c>
      <c r="L193" s="251">
        <f t="shared" si="8"/>
        <v>18100</v>
      </c>
      <c r="M193" s="59"/>
      <c r="N193" s="251">
        <f t="shared" si="6"/>
        <v>3024.8701782677017</v>
      </c>
      <c r="O193" s="251">
        <f t="shared" si="7"/>
        <v>5779.0293555910139</v>
      </c>
      <c r="P193" s="252"/>
      <c r="Q193" s="253"/>
      <c r="R193" s="253"/>
    </row>
    <row r="194" spans="1:18">
      <c r="A194" s="60">
        <v>430</v>
      </c>
      <c r="B194" s="60">
        <v>430170213</v>
      </c>
      <c r="C194" s="59" t="s">
        <v>512</v>
      </c>
      <c r="D194" s="60">
        <v>170</v>
      </c>
      <c r="E194" s="249" t="s">
        <v>195</v>
      </c>
      <c r="F194" s="60">
        <v>213</v>
      </c>
      <c r="G194" s="59" t="s">
        <v>238</v>
      </c>
      <c r="H194" s="250">
        <v>1</v>
      </c>
      <c r="I194" s="251">
        <v>10485</v>
      </c>
      <c r="J194" s="251">
        <v>7517</v>
      </c>
      <c r="K194" s="251">
        <v>1188</v>
      </c>
      <c r="L194" s="251">
        <f t="shared" si="8"/>
        <v>19190</v>
      </c>
      <c r="M194" s="59"/>
      <c r="N194" s="251">
        <f t="shared" si="6"/>
        <v>5001.6945597060112</v>
      </c>
      <c r="O194" s="251">
        <f t="shared" si="7"/>
        <v>8974.2511941175944</v>
      </c>
      <c r="P194" s="252"/>
      <c r="Q194" s="253"/>
      <c r="R194" s="253"/>
    </row>
    <row r="195" spans="1:18">
      <c r="A195" s="60">
        <v>430</v>
      </c>
      <c r="B195" s="60">
        <v>430170271</v>
      </c>
      <c r="C195" s="59" t="s">
        <v>512</v>
      </c>
      <c r="D195" s="60">
        <v>170</v>
      </c>
      <c r="E195" s="249" t="s">
        <v>195</v>
      </c>
      <c r="F195" s="60">
        <v>271</v>
      </c>
      <c r="G195" s="59" t="s">
        <v>296</v>
      </c>
      <c r="H195" s="250">
        <v>16</v>
      </c>
      <c r="I195" s="251">
        <v>11336</v>
      </c>
      <c r="J195" s="251">
        <v>3257</v>
      </c>
      <c r="K195" s="251">
        <v>1188</v>
      </c>
      <c r="L195" s="251">
        <f t="shared" si="8"/>
        <v>15781</v>
      </c>
      <c r="M195" s="59"/>
      <c r="N195" s="251">
        <f t="shared" si="6"/>
        <v>1194.9349928949414</v>
      </c>
      <c r="O195" s="251">
        <f t="shared" si="7"/>
        <v>3291.1230557250929</v>
      </c>
      <c r="P195" s="252"/>
      <c r="Q195" s="253"/>
      <c r="R195" s="253"/>
    </row>
    <row r="196" spans="1:18">
      <c r="A196" s="60">
        <v>430</v>
      </c>
      <c r="B196" s="60">
        <v>430170314</v>
      </c>
      <c r="C196" s="59" t="s">
        <v>512</v>
      </c>
      <c r="D196" s="60">
        <v>170</v>
      </c>
      <c r="E196" s="249" t="s">
        <v>195</v>
      </c>
      <c r="F196" s="60">
        <v>314</v>
      </c>
      <c r="G196" s="59" t="s">
        <v>339</v>
      </c>
      <c r="H196" s="250">
        <v>1</v>
      </c>
      <c r="I196" s="251">
        <v>10485</v>
      </c>
      <c r="J196" s="251">
        <v>7912</v>
      </c>
      <c r="K196" s="251">
        <v>1188</v>
      </c>
      <c r="L196" s="251">
        <f t="shared" si="8"/>
        <v>19585</v>
      </c>
      <c r="M196" s="59"/>
      <c r="N196" s="251">
        <f t="shared" si="6"/>
        <v>4315.5954980696188</v>
      </c>
      <c r="O196" s="251">
        <f t="shared" si="7"/>
        <v>8720.1271646719797</v>
      </c>
      <c r="P196" s="252"/>
      <c r="Q196" s="253"/>
      <c r="R196" s="253"/>
    </row>
    <row r="197" spans="1:18">
      <c r="A197" s="60">
        <v>430</v>
      </c>
      <c r="B197" s="60">
        <v>430170321</v>
      </c>
      <c r="C197" s="59" t="s">
        <v>512</v>
      </c>
      <c r="D197" s="60">
        <v>170</v>
      </c>
      <c r="E197" s="249" t="s">
        <v>195</v>
      </c>
      <c r="F197" s="60">
        <v>321</v>
      </c>
      <c r="G197" s="59" t="s">
        <v>346</v>
      </c>
      <c r="H197" s="250">
        <v>4</v>
      </c>
      <c r="I197" s="251">
        <v>14823</v>
      </c>
      <c r="J197" s="251">
        <v>7497</v>
      </c>
      <c r="K197" s="251">
        <v>1188</v>
      </c>
      <c r="L197" s="251">
        <f t="shared" si="8"/>
        <v>23508</v>
      </c>
      <c r="M197" s="59"/>
      <c r="N197" s="251">
        <f t="shared" si="6"/>
        <v>7282.6190868555277</v>
      </c>
      <c r="O197" s="251">
        <f t="shared" si="7"/>
        <v>8170.6968349314302</v>
      </c>
      <c r="P197" s="252"/>
      <c r="Q197" s="253"/>
      <c r="R197" s="253"/>
    </row>
    <row r="198" spans="1:18">
      <c r="A198" s="60">
        <v>430</v>
      </c>
      <c r="B198" s="60">
        <v>430170348</v>
      </c>
      <c r="C198" s="59" t="s">
        <v>512</v>
      </c>
      <c r="D198" s="60">
        <v>170</v>
      </c>
      <c r="E198" s="249" t="s">
        <v>195</v>
      </c>
      <c r="F198" s="60">
        <v>348</v>
      </c>
      <c r="G198" s="59" t="s">
        <v>373</v>
      </c>
      <c r="H198" s="250">
        <v>4</v>
      </c>
      <c r="I198" s="251">
        <v>14829</v>
      </c>
      <c r="J198" s="251">
        <v>0</v>
      </c>
      <c r="K198" s="251">
        <v>1188</v>
      </c>
      <c r="L198" s="251">
        <f t="shared" si="8"/>
        <v>16017</v>
      </c>
      <c r="M198" s="59"/>
      <c r="N198" s="251">
        <f t="shared" si="6"/>
        <v>0</v>
      </c>
      <c r="O198" s="251">
        <f t="shared" si="7"/>
        <v>290.36859593446752</v>
      </c>
      <c r="P198" s="252"/>
      <c r="Q198" s="253"/>
      <c r="R198" s="253"/>
    </row>
    <row r="199" spans="1:18">
      <c r="A199" s="60">
        <v>430</v>
      </c>
      <c r="B199" s="60">
        <v>430170600</v>
      </c>
      <c r="C199" s="59" t="s">
        <v>512</v>
      </c>
      <c r="D199" s="60">
        <v>170</v>
      </c>
      <c r="E199" s="249" t="s">
        <v>195</v>
      </c>
      <c r="F199" s="60">
        <v>600</v>
      </c>
      <c r="G199" s="59" t="s">
        <v>379</v>
      </c>
      <c r="H199" s="250">
        <v>2</v>
      </c>
      <c r="I199" s="251">
        <v>14972</v>
      </c>
      <c r="J199" s="251">
        <v>6547</v>
      </c>
      <c r="K199" s="251">
        <v>1188</v>
      </c>
      <c r="L199" s="251">
        <f t="shared" si="8"/>
        <v>22707</v>
      </c>
      <c r="M199" s="59"/>
      <c r="N199" s="251">
        <f t="shared" si="6"/>
        <v>3698.0193643591338</v>
      </c>
      <c r="O199" s="251">
        <f t="shared" si="7"/>
        <v>6904.1965414410042</v>
      </c>
      <c r="P199" s="252"/>
      <c r="Q199" s="253"/>
      <c r="R199" s="253"/>
    </row>
    <row r="200" spans="1:18">
      <c r="A200" s="60">
        <v>430</v>
      </c>
      <c r="B200" s="60">
        <v>430170616</v>
      </c>
      <c r="C200" s="59" t="s">
        <v>512</v>
      </c>
      <c r="D200" s="60">
        <v>170</v>
      </c>
      <c r="E200" s="249" t="s">
        <v>195</v>
      </c>
      <c r="F200" s="60">
        <v>616</v>
      </c>
      <c r="G200" s="59" t="s">
        <v>384</v>
      </c>
      <c r="H200" s="250">
        <v>2</v>
      </c>
      <c r="I200" s="251">
        <v>12430</v>
      </c>
      <c r="J200" s="251">
        <v>3656</v>
      </c>
      <c r="K200" s="251">
        <v>1188</v>
      </c>
      <c r="L200" s="251">
        <f t="shared" si="8"/>
        <v>17274</v>
      </c>
      <c r="M200" s="59"/>
      <c r="N200" s="251">
        <f t="shared" si="6"/>
        <v>2459.3148643673994</v>
      </c>
      <c r="O200" s="251">
        <f t="shared" si="7"/>
        <v>4829.2840810576708</v>
      </c>
      <c r="P200" s="252"/>
      <c r="Q200" s="253"/>
      <c r="R200" s="253"/>
    </row>
    <row r="201" spans="1:18">
      <c r="A201" s="60">
        <v>430</v>
      </c>
      <c r="B201" s="60">
        <v>430170620</v>
      </c>
      <c r="C201" s="59" t="s">
        <v>512</v>
      </c>
      <c r="D201" s="60">
        <v>170</v>
      </c>
      <c r="E201" s="249" t="s">
        <v>195</v>
      </c>
      <c r="F201" s="60">
        <v>620</v>
      </c>
      <c r="G201" s="59" t="s">
        <v>386</v>
      </c>
      <c r="H201" s="250">
        <v>12</v>
      </c>
      <c r="I201" s="251">
        <v>13760</v>
      </c>
      <c r="J201" s="251">
        <v>7157</v>
      </c>
      <c r="K201" s="251">
        <v>1188</v>
      </c>
      <c r="L201" s="251">
        <f t="shared" si="8"/>
        <v>22105</v>
      </c>
      <c r="M201" s="59"/>
      <c r="N201" s="251">
        <f t="shared" si="6"/>
        <v>5528.420732648683</v>
      </c>
      <c r="O201" s="251">
        <f t="shared" si="7"/>
        <v>7996.0343776098307</v>
      </c>
      <c r="P201" s="252"/>
      <c r="Q201" s="253"/>
      <c r="R201" s="253"/>
    </row>
    <row r="202" spans="1:18">
      <c r="A202" s="60">
        <v>430</v>
      </c>
      <c r="B202" s="60">
        <v>430170673</v>
      </c>
      <c r="C202" s="59" t="s">
        <v>512</v>
      </c>
      <c r="D202" s="60">
        <v>170</v>
      </c>
      <c r="E202" s="249" t="s">
        <v>195</v>
      </c>
      <c r="F202" s="60">
        <v>673</v>
      </c>
      <c r="G202" s="59" t="s">
        <v>401</v>
      </c>
      <c r="H202" s="250">
        <v>1</v>
      </c>
      <c r="I202" s="251">
        <v>12430</v>
      </c>
      <c r="J202" s="251">
        <v>7076</v>
      </c>
      <c r="K202" s="251">
        <v>1188</v>
      </c>
      <c r="L202" s="251">
        <f t="shared" si="8"/>
        <v>20694</v>
      </c>
      <c r="M202" s="59"/>
      <c r="N202" s="251">
        <f t="shared" ref="N202:N265" si="9">IF(VLOOKUP($F202,abvfndpcts,15)&lt;100,0,((VLOOKUP($F202,abvfndpcts,15)/100*$I202)-$I202))</f>
        <v>2952.7758680503684</v>
      </c>
      <c r="O202" s="251">
        <f t="shared" ref="O202:O265" si="10">IF(VLOOKUP($F202,abvfndpcts,16)&lt;100,0,((VLOOKUP($F202,abvfndpcts,16)/100*$I202)-$I202))</f>
        <v>7980.9395410070538</v>
      </c>
      <c r="P202" s="252"/>
      <c r="Q202" s="253"/>
      <c r="R202" s="253"/>
    </row>
    <row r="203" spans="1:18">
      <c r="A203" s="60">
        <v>430</v>
      </c>
      <c r="B203" s="60">
        <v>430170690</v>
      </c>
      <c r="C203" s="59" t="s">
        <v>512</v>
      </c>
      <c r="D203" s="60">
        <v>170</v>
      </c>
      <c r="E203" s="249" t="s">
        <v>195</v>
      </c>
      <c r="F203" s="60">
        <v>690</v>
      </c>
      <c r="G203" s="59" t="s">
        <v>407</v>
      </c>
      <c r="H203" s="250">
        <v>2</v>
      </c>
      <c r="I203" s="251">
        <v>11458</v>
      </c>
      <c r="J203" s="251">
        <v>5457</v>
      </c>
      <c r="K203" s="251">
        <v>1188</v>
      </c>
      <c r="L203" s="251">
        <f t="shared" ref="L203:L266" si="11">SUM(I203:K203)</f>
        <v>18103</v>
      </c>
      <c r="M203" s="59"/>
      <c r="N203" s="251">
        <f t="shared" si="9"/>
        <v>1767.4172631050587</v>
      </c>
      <c r="O203" s="251">
        <f t="shared" si="10"/>
        <v>5457.0212064955922</v>
      </c>
      <c r="P203" s="252"/>
      <c r="Q203" s="253"/>
      <c r="R203" s="253"/>
    </row>
    <row r="204" spans="1:18">
      <c r="A204" s="60">
        <v>430</v>
      </c>
      <c r="B204" s="60">
        <v>430170710</v>
      </c>
      <c r="C204" s="59" t="s">
        <v>512</v>
      </c>
      <c r="D204" s="60">
        <v>170</v>
      </c>
      <c r="E204" s="249" t="s">
        <v>195</v>
      </c>
      <c r="F204" s="60">
        <v>710</v>
      </c>
      <c r="G204" s="59" t="s">
        <v>412</v>
      </c>
      <c r="H204" s="250">
        <v>2</v>
      </c>
      <c r="I204" s="251">
        <v>11944</v>
      </c>
      <c r="J204" s="251">
        <v>5498</v>
      </c>
      <c r="K204" s="251">
        <v>1188</v>
      </c>
      <c r="L204" s="251">
        <f t="shared" si="11"/>
        <v>18630</v>
      </c>
      <c r="M204" s="59"/>
      <c r="N204" s="251">
        <f t="shared" si="9"/>
        <v>1774.5205568698257</v>
      </c>
      <c r="O204" s="251">
        <f t="shared" si="10"/>
        <v>5799.3113253077827</v>
      </c>
      <c r="P204" s="252"/>
      <c r="Q204" s="253"/>
      <c r="R204" s="253"/>
    </row>
    <row r="205" spans="1:18">
      <c r="A205" s="60">
        <v>430</v>
      </c>
      <c r="B205" s="60">
        <v>430170725</v>
      </c>
      <c r="C205" s="59" t="s">
        <v>512</v>
      </c>
      <c r="D205" s="60">
        <v>170</v>
      </c>
      <c r="E205" s="249" t="s">
        <v>195</v>
      </c>
      <c r="F205" s="60">
        <v>725</v>
      </c>
      <c r="G205" s="59" t="s">
        <v>417</v>
      </c>
      <c r="H205" s="250">
        <v>11</v>
      </c>
      <c r="I205" s="251">
        <v>11951</v>
      </c>
      <c r="J205" s="251">
        <v>3456</v>
      </c>
      <c r="K205" s="251">
        <v>1188</v>
      </c>
      <c r="L205" s="251">
        <f t="shared" si="11"/>
        <v>16595</v>
      </c>
      <c r="M205" s="59"/>
      <c r="N205" s="251">
        <f t="shared" si="9"/>
        <v>2662.749754653636</v>
      </c>
      <c r="O205" s="251">
        <f t="shared" si="10"/>
        <v>5253.7213322650277</v>
      </c>
      <c r="P205" s="252"/>
      <c r="Q205" s="253"/>
      <c r="R205" s="253"/>
    </row>
    <row r="206" spans="1:18">
      <c r="A206" s="60">
        <v>430</v>
      </c>
      <c r="B206" s="60">
        <v>430170730</v>
      </c>
      <c r="C206" s="59" t="s">
        <v>512</v>
      </c>
      <c r="D206" s="60">
        <v>170</v>
      </c>
      <c r="E206" s="249" t="s">
        <v>195</v>
      </c>
      <c r="F206" s="60">
        <v>730</v>
      </c>
      <c r="G206" s="59" t="s">
        <v>419</v>
      </c>
      <c r="H206" s="250">
        <v>8</v>
      </c>
      <c r="I206" s="251">
        <v>12430</v>
      </c>
      <c r="J206" s="251">
        <v>5616</v>
      </c>
      <c r="K206" s="251">
        <v>1188</v>
      </c>
      <c r="L206" s="251">
        <f t="shared" si="11"/>
        <v>19234</v>
      </c>
      <c r="M206" s="59"/>
      <c r="N206" s="251">
        <f t="shared" si="9"/>
        <v>2488.4307531367158</v>
      </c>
      <c r="O206" s="251">
        <f t="shared" si="10"/>
        <v>5615.7563468212611</v>
      </c>
      <c r="P206" s="252"/>
      <c r="Q206" s="253"/>
      <c r="R206" s="253"/>
    </row>
    <row r="207" spans="1:18">
      <c r="A207" s="60">
        <v>430</v>
      </c>
      <c r="B207" s="60">
        <v>430170735</v>
      </c>
      <c r="C207" s="59" t="s">
        <v>512</v>
      </c>
      <c r="D207" s="60">
        <v>170</v>
      </c>
      <c r="E207" s="249" t="s">
        <v>195</v>
      </c>
      <c r="F207" s="60">
        <v>735</v>
      </c>
      <c r="G207" s="59" t="s">
        <v>420</v>
      </c>
      <c r="H207" s="250">
        <v>2</v>
      </c>
      <c r="I207" s="251">
        <v>11458</v>
      </c>
      <c r="J207" s="251">
        <v>4011</v>
      </c>
      <c r="K207" s="251">
        <v>1188</v>
      </c>
      <c r="L207" s="251">
        <f t="shared" si="11"/>
        <v>16657</v>
      </c>
      <c r="M207" s="59"/>
      <c r="N207" s="251">
        <f t="shared" si="9"/>
        <v>2171.7075203190507</v>
      </c>
      <c r="O207" s="251">
        <f t="shared" si="10"/>
        <v>5402.2654665431328</v>
      </c>
      <c r="P207" s="252"/>
      <c r="Q207" s="253"/>
      <c r="R207" s="253"/>
    </row>
    <row r="208" spans="1:18">
      <c r="A208" s="60">
        <v>430</v>
      </c>
      <c r="B208" s="60">
        <v>430170775</v>
      </c>
      <c r="C208" s="59" t="s">
        <v>512</v>
      </c>
      <c r="D208" s="60">
        <v>170</v>
      </c>
      <c r="E208" s="249" t="s">
        <v>195</v>
      </c>
      <c r="F208" s="60">
        <v>775</v>
      </c>
      <c r="G208" s="59" t="s">
        <v>434</v>
      </c>
      <c r="H208" s="250">
        <v>4</v>
      </c>
      <c r="I208" s="251">
        <v>12679</v>
      </c>
      <c r="J208" s="251">
        <v>2954</v>
      </c>
      <c r="K208" s="251">
        <v>1188</v>
      </c>
      <c r="L208" s="251">
        <f t="shared" si="11"/>
        <v>16821</v>
      </c>
      <c r="M208" s="59"/>
      <c r="N208" s="251">
        <f t="shared" si="9"/>
        <v>1155.4726168675006</v>
      </c>
      <c r="O208" s="251">
        <f t="shared" si="10"/>
        <v>3572.5170601264363</v>
      </c>
      <c r="P208" s="252"/>
      <c r="Q208" s="253"/>
      <c r="R208" s="253"/>
    </row>
    <row r="209" spans="1:18">
      <c r="A209" s="60">
        <v>432</v>
      </c>
      <c r="B209" s="60">
        <v>432712020</v>
      </c>
      <c r="C209" s="59" t="s">
        <v>513</v>
      </c>
      <c r="D209" s="60">
        <v>712</v>
      </c>
      <c r="E209" s="249" t="s">
        <v>413</v>
      </c>
      <c r="F209" s="60">
        <v>20</v>
      </c>
      <c r="G209" s="59" t="s">
        <v>45</v>
      </c>
      <c r="H209" s="250">
        <v>84</v>
      </c>
      <c r="I209" s="251">
        <v>11556</v>
      </c>
      <c r="J209" s="251">
        <v>2666</v>
      </c>
      <c r="K209" s="251">
        <v>1188</v>
      </c>
      <c r="L209" s="251">
        <f t="shared" si="11"/>
        <v>15410</v>
      </c>
      <c r="M209" s="59"/>
      <c r="N209" s="251">
        <f t="shared" si="9"/>
        <v>2050.6818786398653</v>
      </c>
      <c r="O209" s="251">
        <f t="shared" si="10"/>
        <v>3611.5877271403588</v>
      </c>
      <c r="P209" s="252"/>
      <c r="Q209" s="253"/>
      <c r="R209" s="253"/>
    </row>
    <row r="210" spans="1:18">
      <c r="A210" s="60">
        <v>432</v>
      </c>
      <c r="B210" s="60">
        <v>432712096</v>
      </c>
      <c r="C210" s="59" t="s">
        <v>513</v>
      </c>
      <c r="D210" s="60">
        <v>712</v>
      </c>
      <c r="E210" s="249" t="s">
        <v>413</v>
      </c>
      <c r="F210" s="60">
        <v>96</v>
      </c>
      <c r="G210" s="59" t="s">
        <v>121</v>
      </c>
      <c r="H210" s="250">
        <v>0</v>
      </c>
      <c r="I210" s="251">
        <v>14480</v>
      </c>
      <c r="J210" s="251">
        <v>8215</v>
      </c>
      <c r="K210" s="251">
        <v>1188</v>
      </c>
      <c r="L210" s="251">
        <f t="shared" si="11"/>
        <v>23883</v>
      </c>
      <c r="M210" s="59"/>
      <c r="N210" s="251">
        <f t="shared" si="9"/>
        <v>5737.6079018012715</v>
      </c>
      <c r="O210" s="251">
        <f t="shared" si="10"/>
        <v>9821.2230231549402</v>
      </c>
      <c r="P210" s="252"/>
      <c r="Q210" s="253"/>
      <c r="R210" s="253"/>
    </row>
    <row r="211" spans="1:18">
      <c r="A211" s="60">
        <v>432</v>
      </c>
      <c r="B211" s="60">
        <v>432712172</v>
      </c>
      <c r="C211" s="59" t="s">
        <v>513</v>
      </c>
      <c r="D211" s="60">
        <v>712</v>
      </c>
      <c r="E211" s="249" t="s">
        <v>413</v>
      </c>
      <c r="F211" s="60">
        <v>172</v>
      </c>
      <c r="G211" s="59" t="s">
        <v>197</v>
      </c>
      <c r="H211" s="250">
        <v>1</v>
      </c>
      <c r="I211" s="251">
        <v>10332</v>
      </c>
      <c r="J211" s="251">
        <v>8763</v>
      </c>
      <c r="K211" s="251">
        <v>1188</v>
      </c>
      <c r="L211" s="251">
        <f t="shared" si="11"/>
        <v>20283</v>
      </c>
      <c r="M211" s="59"/>
      <c r="N211" s="251">
        <f t="shared" si="9"/>
        <v>4287.7574207197686</v>
      </c>
      <c r="O211" s="251">
        <f t="shared" si="10"/>
        <v>8763.4250906610359</v>
      </c>
      <c r="P211" s="252"/>
      <c r="Q211" s="253"/>
      <c r="R211" s="253"/>
    </row>
    <row r="212" spans="1:18">
      <c r="A212" s="60">
        <v>432</v>
      </c>
      <c r="B212" s="60">
        <v>432712242</v>
      </c>
      <c r="C212" s="59" t="s">
        <v>513</v>
      </c>
      <c r="D212" s="60">
        <v>712</v>
      </c>
      <c r="E212" s="249" t="s">
        <v>413</v>
      </c>
      <c r="F212" s="60">
        <v>242</v>
      </c>
      <c r="G212" s="59" t="s">
        <v>267</v>
      </c>
      <c r="H212" s="250">
        <v>1</v>
      </c>
      <c r="I212" s="251">
        <v>17437</v>
      </c>
      <c r="J212" s="251">
        <v>53042</v>
      </c>
      <c r="K212" s="251">
        <v>1188</v>
      </c>
      <c r="L212" s="251">
        <f t="shared" si="11"/>
        <v>71667</v>
      </c>
      <c r="M212" s="59"/>
      <c r="N212" s="251">
        <f t="shared" si="9"/>
        <v>38160.123352685747</v>
      </c>
      <c r="O212" s="251">
        <f t="shared" si="10"/>
        <v>70926.504512034691</v>
      </c>
      <c r="P212" s="252"/>
      <c r="Q212" s="253"/>
      <c r="R212" s="253"/>
    </row>
    <row r="213" spans="1:18">
      <c r="A213" s="60">
        <v>432</v>
      </c>
      <c r="B213" s="60">
        <v>432712261</v>
      </c>
      <c r="C213" s="59" t="s">
        <v>513</v>
      </c>
      <c r="D213" s="60">
        <v>712</v>
      </c>
      <c r="E213" s="249" t="s">
        <v>413</v>
      </c>
      <c r="F213" s="60">
        <v>261</v>
      </c>
      <c r="G213" s="59" t="s">
        <v>286</v>
      </c>
      <c r="H213" s="250">
        <v>20</v>
      </c>
      <c r="I213" s="251">
        <v>11075</v>
      </c>
      <c r="J213" s="251">
        <v>7758</v>
      </c>
      <c r="K213" s="251">
        <v>1188</v>
      </c>
      <c r="L213" s="251">
        <f t="shared" si="11"/>
        <v>20021</v>
      </c>
      <c r="M213" s="59"/>
      <c r="N213" s="251">
        <f t="shared" si="9"/>
        <v>3794.161901399244</v>
      </c>
      <c r="O213" s="251">
        <f t="shared" si="10"/>
        <v>8277.7169332549347</v>
      </c>
      <c r="P213" s="252"/>
      <c r="Q213" s="253"/>
      <c r="R213" s="253"/>
    </row>
    <row r="214" spans="1:18">
      <c r="A214" s="60">
        <v>432</v>
      </c>
      <c r="B214" s="60">
        <v>432712300</v>
      </c>
      <c r="C214" s="59" t="s">
        <v>513</v>
      </c>
      <c r="D214" s="60">
        <v>712</v>
      </c>
      <c r="E214" s="249" t="s">
        <v>413</v>
      </c>
      <c r="F214" s="60">
        <v>300</v>
      </c>
      <c r="G214" s="59" t="s">
        <v>325</v>
      </c>
      <c r="H214" s="250">
        <v>1</v>
      </c>
      <c r="I214" s="251">
        <v>16912</v>
      </c>
      <c r="J214" s="251">
        <v>30567</v>
      </c>
      <c r="K214" s="251">
        <v>1188</v>
      </c>
      <c r="L214" s="251">
        <f t="shared" si="11"/>
        <v>48667</v>
      </c>
      <c r="M214" s="59"/>
      <c r="N214" s="251">
        <f t="shared" si="9"/>
        <v>26862.136248098985</v>
      </c>
      <c r="O214" s="251">
        <f t="shared" si="10"/>
        <v>40085.324881794048</v>
      </c>
      <c r="P214" s="252"/>
      <c r="Q214" s="253"/>
      <c r="R214" s="253"/>
    </row>
    <row r="215" spans="1:18">
      <c r="A215" s="60">
        <v>432</v>
      </c>
      <c r="B215" s="60">
        <v>432712645</v>
      </c>
      <c r="C215" s="59" t="s">
        <v>513</v>
      </c>
      <c r="D215" s="60">
        <v>712</v>
      </c>
      <c r="E215" s="249" t="s">
        <v>413</v>
      </c>
      <c r="F215" s="60">
        <v>645</v>
      </c>
      <c r="G215" s="59" t="s">
        <v>392</v>
      </c>
      <c r="H215" s="250">
        <v>44</v>
      </c>
      <c r="I215" s="251">
        <v>12525</v>
      </c>
      <c r="J215" s="251">
        <v>4906</v>
      </c>
      <c r="K215" s="251">
        <v>1188</v>
      </c>
      <c r="L215" s="251">
        <f t="shared" si="11"/>
        <v>18619</v>
      </c>
      <c r="M215" s="59"/>
      <c r="N215" s="251">
        <f t="shared" si="9"/>
        <v>4205.4135794654794</v>
      </c>
      <c r="O215" s="251">
        <f t="shared" si="10"/>
        <v>5916.4768759204053</v>
      </c>
      <c r="P215" s="252"/>
      <c r="Q215" s="253"/>
      <c r="R215" s="253"/>
    </row>
    <row r="216" spans="1:18">
      <c r="A216" s="60">
        <v>432</v>
      </c>
      <c r="B216" s="60">
        <v>432712660</v>
      </c>
      <c r="C216" s="59" t="s">
        <v>513</v>
      </c>
      <c r="D216" s="60">
        <v>712</v>
      </c>
      <c r="E216" s="249" t="s">
        <v>413</v>
      </c>
      <c r="F216" s="60">
        <v>660</v>
      </c>
      <c r="G216" s="59" t="s">
        <v>396</v>
      </c>
      <c r="H216" s="250">
        <v>83</v>
      </c>
      <c r="I216" s="251">
        <v>11973</v>
      </c>
      <c r="J216" s="251">
        <v>9453</v>
      </c>
      <c r="K216" s="251">
        <v>1188</v>
      </c>
      <c r="L216" s="251">
        <f t="shared" si="11"/>
        <v>22614</v>
      </c>
      <c r="M216" s="59"/>
      <c r="N216" s="251">
        <f t="shared" si="9"/>
        <v>9453.3253285759856</v>
      </c>
      <c r="O216" s="251">
        <f t="shared" si="10"/>
        <v>12793.760934796275</v>
      </c>
      <c r="P216" s="252"/>
      <c r="Q216" s="253"/>
      <c r="R216" s="253"/>
    </row>
    <row r="217" spans="1:18">
      <c r="A217" s="60">
        <v>432</v>
      </c>
      <c r="B217" s="60">
        <v>432712712</v>
      </c>
      <c r="C217" s="59" t="s">
        <v>513</v>
      </c>
      <c r="D217" s="60">
        <v>712</v>
      </c>
      <c r="E217" s="249" t="s">
        <v>413</v>
      </c>
      <c r="F217" s="60">
        <v>712</v>
      </c>
      <c r="G217" s="59" t="s">
        <v>413</v>
      </c>
      <c r="H217" s="250">
        <v>14</v>
      </c>
      <c r="I217" s="251">
        <v>12589</v>
      </c>
      <c r="J217" s="251">
        <v>9139</v>
      </c>
      <c r="K217" s="251">
        <v>1188</v>
      </c>
      <c r="L217" s="251">
        <f t="shared" si="11"/>
        <v>22916</v>
      </c>
      <c r="M217" s="59"/>
      <c r="N217" s="251">
        <f t="shared" si="9"/>
        <v>7822.8245047318851</v>
      </c>
      <c r="O217" s="251">
        <f t="shared" si="10"/>
        <v>9311.9910112844373</v>
      </c>
      <c r="P217" s="252"/>
      <c r="Q217" s="253"/>
      <c r="R217" s="253"/>
    </row>
    <row r="218" spans="1:18">
      <c r="A218" s="60">
        <v>435</v>
      </c>
      <c r="B218" s="60">
        <v>435301009</v>
      </c>
      <c r="C218" s="59" t="s">
        <v>514</v>
      </c>
      <c r="D218" s="60">
        <v>301</v>
      </c>
      <c r="E218" s="249" t="s">
        <v>326</v>
      </c>
      <c r="F218" s="60">
        <v>9</v>
      </c>
      <c r="G218" s="59" t="s">
        <v>34</v>
      </c>
      <c r="H218" s="250">
        <v>2</v>
      </c>
      <c r="I218" s="251">
        <v>12243</v>
      </c>
      <c r="J218" s="251">
        <v>8581</v>
      </c>
      <c r="K218" s="251">
        <v>1188</v>
      </c>
      <c r="L218" s="251">
        <f t="shared" si="11"/>
        <v>22012</v>
      </c>
      <c r="M218" s="59"/>
      <c r="N218" s="251">
        <f t="shared" si="9"/>
        <v>4777.1272117761182</v>
      </c>
      <c r="O218" s="251">
        <f t="shared" si="10"/>
        <v>8909.7385990790062</v>
      </c>
      <c r="P218" s="252"/>
      <c r="Q218" s="253"/>
      <c r="R218" s="253"/>
    </row>
    <row r="219" spans="1:18">
      <c r="A219" s="60">
        <v>435</v>
      </c>
      <c r="B219" s="60">
        <v>435301031</v>
      </c>
      <c r="C219" s="59" t="s">
        <v>514</v>
      </c>
      <c r="D219" s="60">
        <v>301</v>
      </c>
      <c r="E219" s="249" t="s">
        <v>326</v>
      </c>
      <c r="F219" s="60">
        <v>31</v>
      </c>
      <c r="G219" s="59" t="s">
        <v>56</v>
      </c>
      <c r="H219" s="250">
        <v>66</v>
      </c>
      <c r="I219" s="251">
        <v>12566</v>
      </c>
      <c r="J219" s="251">
        <v>5640</v>
      </c>
      <c r="K219" s="251">
        <v>1188</v>
      </c>
      <c r="L219" s="251">
        <f t="shared" si="11"/>
        <v>19394</v>
      </c>
      <c r="M219" s="59"/>
      <c r="N219" s="251">
        <f t="shared" si="9"/>
        <v>4009.7337552859972</v>
      </c>
      <c r="O219" s="251">
        <f t="shared" si="10"/>
        <v>6719.3621099118864</v>
      </c>
      <c r="P219" s="252"/>
      <c r="Q219" s="253"/>
      <c r="R219" s="253"/>
    </row>
    <row r="220" spans="1:18">
      <c r="A220" s="60">
        <v>435</v>
      </c>
      <c r="B220" s="60">
        <v>435301056</v>
      </c>
      <c r="C220" s="59" t="s">
        <v>514</v>
      </c>
      <c r="D220" s="60">
        <v>301</v>
      </c>
      <c r="E220" s="249" t="s">
        <v>326</v>
      </c>
      <c r="F220" s="60">
        <v>56</v>
      </c>
      <c r="G220" s="59" t="s">
        <v>81</v>
      </c>
      <c r="H220" s="250">
        <v>82</v>
      </c>
      <c r="I220" s="251">
        <v>11958</v>
      </c>
      <c r="J220" s="251">
        <v>3927</v>
      </c>
      <c r="K220" s="251">
        <v>1188</v>
      </c>
      <c r="L220" s="251">
        <f t="shared" si="11"/>
        <v>17073</v>
      </c>
      <c r="M220" s="59"/>
      <c r="N220" s="251">
        <f t="shared" si="9"/>
        <v>2402.7552185321947</v>
      </c>
      <c r="O220" s="251">
        <f t="shared" si="10"/>
        <v>4645.521081715895</v>
      </c>
      <c r="P220" s="252"/>
      <c r="Q220" s="253"/>
      <c r="R220" s="253"/>
    </row>
    <row r="221" spans="1:18">
      <c r="A221" s="60">
        <v>435</v>
      </c>
      <c r="B221" s="60">
        <v>435301079</v>
      </c>
      <c r="C221" s="59" t="s">
        <v>514</v>
      </c>
      <c r="D221" s="60">
        <v>301</v>
      </c>
      <c r="E221" s="249" t="s">
        <v>326</v>
      </c>
      <c r="F221" s="60">
        <v>79</v>
      </c>
      <c r="G221" s="59" t="s">
        <v>104</v>
      </c>
      <c r="H221" s="250">
        <v>163</v>
      </c>
      <c r="I221" s="251">
        <v>13136</v>
      </c>
      <c r="J221" s="251">
        <v>197</v>
      </c>
      <c r="K221" s="251">
        <v>1188</v>
      </c>
      <c r="L221" s="251">
        <f t="shared" si="11"/>
        <v>14521</v>
      </c>
      <c r="M221" s="59"/>
      <c r="N221" s="251">
        <f t="shared" si="9"/>
        <v>0</v>
      </c>
      <c r="O221" s="251">
        <f t="shared" si="10"/>
        <v>1330.7811400851515</v>
      </c>
      <c r="P221" s="252"/>
      <c r="Q221" s="253"/>
      <c r="R221" s="253"/>
    </row>
    <row r="222" spans="1:18">
      <c r="A222" s="60">
        <v>435</v>
      </c>
      <c r="B222" s="60">
        <v>435301149</v>
      </c>
      <c r="C222" s="59" t="s">
        <v>514</v>
      </c>
      <c r="D222" s="60">
        <v>301</v>
      </c>
      <c r="E222" s="249" t="s">
        <v>326</v>
      </c>
      <c r="F222" s="60">
        <v>149</v>
      </c>
      <c r="G222" s="59" t="s">
        <v>174</v>
      </c>
      <c r="H222" s="250">
        <v>5</v>
      </c>
      <c r="I222" s="251">
        <v>18237</v>
      </c>
      <c r="J222" s="251">
        <v>136</v>
      </c>
      <c r="K222" s="251">
        <v>1188</v>
      </c>
      <c r="L222" s="251">
        <f t="shared" si="11"/>
        <v>19561</v>
      </c>
      <c r="M222" s="59"/>
      <c r="N222" s="251">
        <f t="shared" si="9"/>
        <v>0</v>
      </c>
      <c r="O222" s="251">
        <f t="shared" si="10"/>
        <v>673.97935816249083</v>
      </c>
      <c r="P222" s="252"/>
      <c r="Q222" s="253"/>
      <c r="R222" s="253"/>
    </row>
    <row r="223" spans="1:18">
      <c r="A223" s="60">
        <v>435</v>
      </c>
      <c r="B223" s="60">
        <v>435301160</v>
      </c>
      <c r="C223" s="59" t="s">
        <v>514</v>
      </c>
      <c r="D223" s="60">
        <v>301</v>
      </c>
      <c r="E223" s="249" t="s">
        <v>326</v>
      </c>
      <c r="F223" s="60">
        <v>160</v>
      </c>
      <c r="G223" s="59" t="s">
        <v>185</v>
      </c>
      <c r="H223" s="250">
        <v>317</v>
      </c>
      <c r="I223" s="251">
        <v>14588</v>
      </c>
      <c r="J223" s="251">
        <v>30</v>
      </c>
      <c r="K223" s="251">
        <v>1188</v>
      </c>
      <c r="L223" s="251">
        <f t="shared" si="11"/>
        <v>15806</v>
      </c>
      <c r="M223" s="59"/>
      <c r="N223" s="251">
        <f t="shared" si="9"/>
        <v>0</v>
      </c>
      <c r="O223" s="251">
        <f t="shared" si="10"/>
        <v>588.23295151048842</v>
      </c>
      <c r="P223" s="252"/>
      <c r="Q223" s="253"/>
      <c r="R223" s="253"/>
    </row>
    <row r="224" spans="1:18">
      <c r="A224" s="60">
        <v>435</v>
      </c>
      <c r="B224" s="60">
        <v>435301211</v>
      </c>
      <c r="C224" s="59" t="s">
        <v>514</v>
      </c>
      <c r="D224" s="60">
        <v>301</v>
      </c>
      <c r="E224" s="249" t="s">
        <v>326</v>
      </c>
      <c r="F224" s="60">
        <v>211</v>
      </c>
      <c r="G224" s="59" t="s">
        <v>236</v>
      </c>
      <c r="H224" s="250">
        <v>2</v>
      </c>
      <c r="I224" s="251">
        <v>15995</v>
      </c>
      <c r="J224" s="251">
        <v>3947</v>
      </c>
      <c r="K224" s="251">
        <v>1188</v>
      </c>
      <c r="L224" s="251">
        <f t="shared" si="11"/>
        <v>21130</v>
      </c>
      <c r="M224" s="59"/>
      <c r="N224" s="251">
        <f t="shared" si="9"/>
        <v>1862.2398625970345</v>
      </c>
      <c r="O224" s="251">
        <f t="shared" si="10"/>
        <v>4036.1730409185839</v>
      </c>
      <c r="P224" s="252"/>
      <c r="Q224" s="253"/>
      <c r="R224" s="253"/>
    </row>
    <row r="225" spans="1:18">
      <c r="A225" s="60">
        <v>435</v>
      </c>
      <c r="B225" s="60">
        <v>435301295</v>
      </c>
      <c r="C225" s="59" t="s">
        <v>514</v>
      </c>
      <c r="D225" s="60">
        <v>301</v>
      </c>
      <c r="E225" s="249" t="s">
        <v>326</v>
      </c>
      <c r="F225" s="60">
        <v>295</v>
      </c>
      <c r="G225" s="59" t="s">
        <v>320</v>
      </c>
      <c r="H225" s="250">
        <v>38</v>
      </c>
      <c r="I225" s="251">
        <v>12322</v>
      </c>
      <c r="J225" s="251">
        <v>6538</v>
      </c>
      <c r="K225" s="251">
        <v>1188</v>
      </c>
      <c r="L225" s="251">
        <f t="shared" si="11"/>
        <v>20048</v>
      </c>
      <c r="M225" s="59"/>
      <c r="N225" s="251">
        <f t="shared" si="9"/>
        <v>3219.9364918369156</v>
      </c>
      <c r="O225" s="251">
        <f t="shared" si="10"/>
        <v>7608.5875967589418</v>
      </c>
      <c r="P225" s="252"/>
      <c r="Q225" s="253"/>
      <c r="R225" s="253"/>
    </row>
    <row r="226" spans="1:18">
      <c r="A226" s="60">
        <v>435</v>
      </c>
      <c r="B226" s="60">
        <v>435301301</v>
      </c>
      <c r="C226" s="59" t="s">
        <v>514</v>
      </c>
      <c r="D226" s="60">
        <v>301</v>
      </c>
      <c r="E226" s="249" t="s">
        <v>326</v>
      </c>
      <c r="F226" s="60">
        <v>301</v>
      </c>
      <c r="G226" s="59" t="s">
        <v>326</v>
      </c>
      <c r="H226" s="250">
        <v>87</v>
      </c>
      <c r="I226" s="251">
        <v>13492</v>
      </c>
      <c r="J226" s="251">
        <v>4675</v>
      </c>
      <c r="K226" s="251">
        <v>1188</v>
      </c>
      <c r="L226" s="251">
        <f t="shared" si="11"/>
        <v>19355</v>
      </c>
      <c r="M226" s="59"/>
      <c r="N226" s="251">
        <f t="shared" si="9"/>
        <v>2745.9476047418211</v>
      </c>
      <c r="O226" s="251">
        <f t="shared" si="10"/>
        <v>5900.2546507227562</v>
      </c>
      <c r="P226" s="252"/>
      <c r="Q226" s="253"/>
      <c r="R226" s="253"/>
    </row>
    <row r="227" spans="1:18">
      <c r="A227" s="60">
        <v>435</v>
      </c>
      <c r="B227" s="60">
        <v>435301308</v>
      </c>
      <c r="C227" s="59" t="s">
        <v>514</v>
      </c>
      <c r="D227" s="60">
        <v>301</v>
      </c>
      <c r="E227" s="249" t="s">
        <v>326</v>
      </c>
      <c r="F227" s="60">
        <v>308</v>
      </c>
      <c r="G227" s="59" t="s">
        <v>333</v>
      </c>
      <c r="H227" s="250">
        <v>1</v>
      </c>
      <c r="I227" s="251">
        <v>12243</v>
      </c>
      <c r="J227" s="251">
        <v>5051</v>
      </c>
      <c r="K227" s="251">
        <v>1188</v>
      </c>
      <c r="L227" s="251">
        <f t="shared" si="11"/>
        <v>18482</v>
      </c>
      <c r="M227" s="59"/>
      <c r="N227" s="251">
        <f t="shared" si="9"/>
        <v>5050.8306200454062</v>
      </c>
      <c r="O227" s="251">
        <f t="shared" si="10"/>
        <v>7235.4508433525734</v>
      </c>
      <c r="P227" s="252"/>
      <c r="Q227" s="253"/>
      <c r="R227" s="253"/>
    </row>
    <row r="228" spans="1:18">
      <c r="A228" s="60">
        <v>435</v>
      </c>
      <c r="B228" s="60">
        <v>435301326</v>
      </c>
      <c r="C228" s="59" t="s">
        <v>514</v>
      </c>
      <c r="D228" s="60">
        <v>301</v>
      </c>
      <c r="E228" s="249" t="s">
        <v>326</v>
      </c>
      <c r="F228" s="60">
        <v>326</v>
      </c>
      <c r="G228" s="59" t="s">
        <v>351</v>
      </c>
      <c r="H228" s="250">
        <v>9</v>
      </c>
      <c r="I228" s="251">
        <v>11530</v>
      </c>
      <c r="J228" s="251">
        <v>4738</v>
      </c>
      <c r="K228" s="251">
        <v>1188</v>
      </c>
      <c r="L228" s="251">
        <f t="shared" si="11"/>
        <v>17456</v>
      </c>
      <c r="M228" s="59"/>
      <c r="N228" s="251">
        <f t="shared" si="9"/>
        <v>2695.0440095243848</v>
      </c>
      <c r="O228" s="251">
        <f t="shared" si="10"/>
        <v>4842.8031440987088</v>
      </c>
      <c r="P228" s="252"/>
      <c r="Q228" s="253"/>
      <c r="R228" s="253"/>
    </row>
    <row r="229" spans="1:18">
      <c r="A229" s="60">
        <v>435</v>
      </c>
      <c r="B229" s="60">
        <v>435301342</v>
      </c>
      <c r="C229" s="59" t="s">
        <v>514</v>
      </c>
      <c r="D229" s="60">
        <v>301</v>
      </c>
      <c r="E229" s="249" t="s">
        <v>326</v>
      </c>
      <c r="F229" s="60">
        <v>342</v>
      </c>
      <c r="G229" s="59" t="s">
        <v>367</v>
      </c>
      <c r="H229" s="250">
        <v>1</v>
      </c>
      <c r="I229" s="251">
        <v>10332</v>
      </c>
      <c r="J229" s="251">
        <v>7562</v>
      </c>
      <c r="K229" s="251">
        <v>1188</v>
      </c>
      <c r="L229" s="251">
        <f t="shared" si="11"/>
        <v>19082</v>
      </c>
      <c r="M229" s="59"/>
      <c r="N229" s="251">
        <f t="shared" si="9"/>
        <v>3786.4618772111407</v>
      </c>
      <c r="O229" s="251">
        <f t="shared" si="10"/>
        <v>8479.3339280305263</v>
      </c>
      <c r="P229" s="252"/>
      <c r="Q229" s="253"/>
      <c r="R229" s="253"/>
    </row>
    <row r="230" spans="1:18">
      <c r="A230" s="60">
        <v>435</v>
      </c>
      <c r="B230" s="60">
        <v>435301616</v>
      </c>
      <c r="C230" s="59" t="s">
        <v>514</v>
      </c>
      <c r="D230" s="60">
        <v>301</v>
      </c>
      <c r="E230" s="249" t="s">
        <v>326</v>
      </c>
      <c r="F230" s="60">
        <v>616</v>
      </c>
      <c r="G230" s="59" t="s">
        <v>384</v>
      </c>
      <c r="H230" s="250">
        <v>1</v>
      </c>
      <c r="I230" s="251">
        <v>15846</v>
      </c>
      <c r="J230" s="251">
        <v>4660</v>
      </c>
      <c r="K230" s="251">
        <v>1188</v>
      </c>
      <c r="L230" s="251">
        <f t="shared" si="11"/>
        <v>21694</v>
      </c>
      <c r="M230" s="59"/>
      <c r="N230" s="251">
        <f t="shared" si="9"/>
        <v>3135.1812824429471</v>
      </c>
      <c r="O230" s="251">
        <f t="shared" si="10"/>
        <v>6156.463036881727</v>
      </c>
      <c r="P230" s="252"/>
      <c r="Q230" s="253"/>
      <c r="R230" s="253"/>
    </row>
    <row r="231" spans="1:18">
      <c r="A231" s="60">
        <v>435</v>
      </c>
      <c r="B231" s="60">
        <v>435301673</v>
      </c>
      <c r="C231" s="59" t="s">
        <v>514</v>
      </c>
      <c r="D231" s="60">
        <v>301</v>
      </c>
      <c r="E231" s="249" t="s">
        <v>326</v>
      </c>
      <c r="F231" s="60">
        <v>673</v>
      </c>
      <c r="G231" s="59" t="s">
        <v>401</v>
      </c>
      <c r="H231" s="250">
        <v>18</v>
      </c>
      <c r="I231" s="251">
        <v>12382</v>
      </c>
      <c r="J231" s="251">
        <v>7049</v>
      </c>
      <c r="K231" s="251">
        <v>1188</v>
      </c>
      <c r="L231" s="251">
        <f t="shared" si="11"/>
        <v>20619</v>
      </c>
      <c r="M231" s="59"/>
      <c r="N231" s="251">
        <f t="shared" si="9"/>
        <v>2941.373354641968</v>
      </c>
      <c r="O231" s="251">
        <f t="shared" si="10"/>
        <v>7950.1201445494262</v>
      </c>
      <c r="P231" s="252"/>
      <c r="Q231" s="253"/>
      <c r="R231" s="253"/>
    </row>
    <row r="232" spans="1:18">
      <c r="A232" s="60">
        <v>435</v>
      </c>
      <c r="B232" s="60">
        <v>435301725</v>
      </c>
      <c r="C232" s="59" t="s">
        <v>514</v>
      </c>
      <c r="D232" s="60">
        <v>301</v>
      </c>
      <c r="E232" s="249" t="s">
        <v>326</v>
      </c>
      <c r="F232" s="60">
        <v>725</v>
      </c>
      <c r="G232" s="59" t="s">
        <v>417</v>
      </c>
      <c r="H232" s="250">
        <v>1</v>
      </c>
      <c r="I232" s="251">
        <v>16655</v>
      </c>
      <c r="J232" s="251">
        <v>4817</v>
      </c>
      <c r="K232" s="251">
        <v>1188</v>
      </c>
      <c r="L232" s="251">
        <f t="shared" si="11"/>
        <v>22660</v>
      </c>
      <c r="M232" s="59"/>
      <c r="N232" s="251">
        <f t="shared" si="9"/>
        <v>3710.827308489359</v>
      </c>
      <c r="O232" s="251">
        <f t="shared" si="10"/>
        <v>7321.6240305308384</v>
      </c>
      <c r="P232" s="252"/>
      <c r="Q232" s="253"/>
      <c r="R232" s="253"/>
    </row>
    <row r="233" spans="1:18">
      <c r="A233" s="60">
        <v>435</v>
      </c>
      <c r="B233" s="60">
        <v>435301735</v>
      </c>
      <c r="C233" s="59" t="s">
        <v>514</v>
      </c>
      <c r="D233" s="60">
        <v>301</v>
      </c>
      <c r="E233" s="249" t="s">
        <v>326</v>
      </c>
      <c r="F233" s="60">
        <v>735</v>
      </c>
      <c r="G233" s="59" t="s">
        <v>420</v>
      </c>
      <c r="H233" s="250">
        <v>7</v>
      </c>
      <c r="I233" s="251">
        <v>12494</v>
      </c>
      <c r="J233" s="251">
        <v>4374</v>
      </c>
      <c r="K233" s="251">
        <v>1188</v>
      </c>
      <c r="L233" s="251">
        <f t="shared" si="11"/>
        <v>18056</v>
      </c>
      <c r="M233" s="59"/>
      <c r="N233" s="251">
        <f t="shared" si="9"/>
        <v>2368.0671809099513</v>
      </c>
      <c r="O233" s="251">
        <f t="shared" si="10"/>
        <v>5890.7230528006548</v>
      </c>
      <c r="P233" s="252"/>
      <c r="Q233" s="253"/>
      <c r="R233" s="253"/>
    </row>
    <row r="234" spans="1:18">
      <c r="A234" s="60">
        <v>436</v>
      </c>
      <c r="B234" s="60">
        <v>436049010</v>
      </c>
      <c r="C234" s="59" t="s">
        <v>515</v>
      </c>
      <c r="D234" s="60">
        <v>49</v>
      </c>
      <c r="E234" s="249" t="s">
        <v>74</v>
      </c>
      <c r="F234" s="60">
        <v>10</v>
      </c>
      <c r="G234" s="59" t="s">
        <v>35</v>
      </c>
      <c r="H234" s="250">
        <v>3</v>
      </c>
      <c r="I234" s="251">
        <v>17338</v>
      </c>
      <c r="J234" s="251">
        <v>7495</v>
      </c>
      <c r="K234" s="251">
        <v>1188</v>
      </c>
      <c r="L234" s="251">
        <f t="shared" si="11"/>
        <v>26021</v>
      </c>
      <c r="M234" s="59"/>
      <c r="N234" s="251">
        <f t="shared" si="9"/>
        <v>4030.1817308160134</v>
      </c>
      <c r="O234" s="251">
        <f t="shared" si="10"/>
        <v>7737.4081950046057</v>
      </c>
      <c r="P234" s="252"/>
      <c r="Q234" s="253"/>
      <c r="R234" s="253"/>
    </row>
    <row r="235" spans="1:18">
      <c r="A235" s="60">
        <v>436</v>
      </c>
      <c r="B235" s="60">
        <v>436049026</v>
      </c>
      <c r="C235" s="59" t="s">
        <v>515</v>
      </c>
      <c r="D235" s="60">
        <v>49</v>
      </c>
      <c r="E235" s="249" t="s">
        <v>74</v>
      </c>
      <c r="F235" s="60">
        <v>26</v>
      </c>
      <c r="G235" s="59" t="s">
        <v>51</v>
      </c>
      <c r="H235" s="250">
        <v>1</v>
      </c>
      <c r="I235" s="251">
        <v>16271</v>
      </c>
      <c r="J235" s="251">
        <v>5795</v>
      </c>
      <c r="K235" s="251">
        <v>1188</v>
      </c>
      <c r="L235" s="251">
        <f t="shared" si="11"/>
        <v>23254</v>
      </c>
      <c r="M235" s="59"/>
      <c r="N235" s="251">
        <f t="shared" si="9"/>
        <v>3542.9625264173374</v>
      </c>
      <c r="O235" s="251">
        <f t="shared" si="10"/>
        <v>6505.345265462438</v>
      </c>
      <c r="P235" s="252"/>
      <c r="Q235" s="253"/>
      <c r="R235" s="253"/>
    </row>
    <row r="236" spans="1:18">
      <c r="A236" s="60">
        <v>436</v>
      </c>
      <c r="B236" s="60">
        <v>436049031</v>
      </c>
      <c r="C236" s="59" t="s">
        <v>515</v>
      </c>
      <c r="D236" s="60">
        <v>49</v>
      </c>
      <c r="E236" s="249" t="s">
        <v>74</v>
      </c>
      <c r="F236" s="60">
        <v>31</v>
      </c>
      <c r="G236" s="59" t="s">
        <v>56</v>
      </c>
      <c r="H236" s="250">
        <v>1</v>
      </c>
      <c r="I236" s="251">
        <v>13493</v>
      </c>
      <c r="J236" s="251">
        <v>6056</v>
      </c>
      <c r="K236" s="251">
        <v>1188</v>
      </c>
      <c r="L236" s="251">
        <f t="shared" si="11"/>
        <v>20737</v>
      </c>
      <c r="M236" s="59"/>
      <c r="N236" s="251">
        <f t="shared" si="9"/>
        <v>4305.5337864136527</v>
      </c>
      <c r="O236" s="251">
        <f t="shared" si="10"/>
        <v>7215.0527573644031</v>
      </c>
      <c r="P236" s="252"/>
      <c r="Q236" s="253"/>
      <c r="R236" s="253"/>
    </row>
    <row r="237" spans="1:18">
      <c r="A237" s="60">
        <v>436</v>
      </c>
      <c r="B237" s="60">
        <v>436049035</v>
      </c>
      <c r="C237" s="59" t="s">
        <v>515</v>
      </c>
      <c r="D237" s="60">
        <v>49</v>
      </c>
      <c r="E237" s="249" t="s">
        <v>74</v>
      </c>
      <c r="F237" s="60">
        <v>35</v>
      </c>
      <c r="G237" s="59" t="s">
        <v>60</v>
      </c>
      <c r="H237" s="250">
        <v>13</v>
      </c>
      <c r="I237" s="251">
        <v>16762</v>
      </c>
      <c r="J237" s="251">
        <v>6957</v>
      </c>
      <c r="K237" s="251">
        <v>1188</v>
      </c>
      <c r="L237" s="251">
        <f t="shared" si="11"/>
        <v>24907</v>
      </c>
      <c r="M237" s="59"/>
      <c r="N237" s="251">
        <f t="shared" si="9"/>
        <v>3873.0126672619626</v>
      </c>
      <c r="O237" s="251">
        <f t="shared" si="10"/>
        <v>7035.3665952655829</v>
      </c>
      <c r="P237" s="252"/>
      <c r="Q237" s="253"/>
      <c r="R237" s="253"/>
    </row>
    <row r="238" spans="1:18">
      <c r="A238" s="60">
        <v>436</v>
      </c>
      <c r="B238" s="60">
        <v>436049049</v>
      </c>
      <c r="C238" s="59" t="s">
        <v>515</v>
      </c>
      <c r="D238" s="60">
        <v>49</v>
      </c>
      <c r="E238" s="249" t="s">
        <v>74</v>
      </c>
      <c r="F238" s="60">
        <v>49</v>
      </c>
      <c r="G238" s="59" t="s">
        <v>74</v>
      </c>
      <c r="H238" s="250">
        <v>216</v>
      </c>
      <c r="I238" s="251">
        <v>17946</v>
      </c>
      <c r="J238" s="251">
        <v>22672</v>
      </c>
      <c r="K238" s="251">
        <v>1188</v>
      </c>
      <c r="L238" s="251">
        <f t="shared" si="11"/>
        <v>41806</v>
      </c>
      <c r="M238" s="59"/>
      <c r="N238" s="251">
        <f t="shared" si="9"/>
        <v>20883.44880849537</v>
      </c>
      <c r="O238" s="251">
        <f t="shared" si="10"/>
        <v>22711.434687282381</v>
      </c>
      <c r="P238" s="252"/>
      <c r="Q238" s="253"/>
      <c r="R238" s="253"/>
    </row>
    <row r="239" spans="1:18">
      <c r="A239" s="60">
        <v>436</v>
      </c>
      <c r="B239" s="60">
        <v>436049057</v>
      </c>
      <c r="C239" s="59" t="s">
        <v>515</v>
      </c>
      <c r="D239" s="60">
        <v>49</v>
      </c>
      <c r="E239" s="249" t="s">
        <v>74</v>
      </c>
      <c r="F239" s="60">
        <v>57</v>
      </c>
      <c r="G239" s="59" t="s">
        <v>82</v>
      </c>
      <c r="H239" s="250">
        <v>2</v>
      </c>
      <c r="I239" s="251">
        <v>19116</v>
      </c>
      <c r="J239" s="251">
        <v>414</v>
      </c>
      <c r="K239" s="251">
        <v>1188</v>
      </c>
      <c r="L239" s="251">
        <f t="shared" si="11"/>
        <v>20718</v>
      </c>
      <c r="M239" s="59"/>
      <c r="N239" s="251">
        <f t="shared" si="9"/>
        <v>292.6330965502093</v>
      </c>
      <c r="O239" s="251">
        <f t="shared" si="10"/>
        <v>1007.1571489405287</v>
      </c>
      <c r="P239" s="252"/>
      <c r="Q239" s="253"/>
      <c r="R239" s="253"/>
    </row>
    <row r="240" spans="1:18">
      <c r="A240" s="60">
        <v>436</v>
      </c>
      <c r="B240" s="60">
        <v>436049093</v>
      </c>
      <c r="C240" s="59" t="s">
        <v>515</v>
      </c>
      <c r="D240" s="60">
        <v>49</v>
      </c>
      <c r="E240" s="249" t="s">
        <v>74</v>
      </c>
      <c r="F240" s="60">
        <v>93</v>
      </c>
      <c r="G240" s="59" t="s">
        <v>118</v>
      </c>
      <c r="H240" s="250">
        <v>25</v>
      </c>
      <c r="I240" s="251">
        <v>20252</v>
      </c>
      <c r="J240" s="251">
        <v>261</v>
      </c>
      <c r="K240" s="251">
        <v>1188</v>
      </c>
      <c r="L240" s="251">
        <f t="shared" si="11"/>
        <v>21701</v>
      </c>
      <c r="M240" s="59"/>
      <c r="N240" s="251">
        <f t="shared" si="9"/>
        <v>0</v>
      </c>
      <c r="O240" s="251">
        <f t="shared" si="10"/>
        <v>1004.6565431480449</v>
      </c>
      <c r="P240" s="252"/>
      <c r="Q240" s="253"/>
      <c r="R240" s="253"/>
    </row>
    <row r="241" spans="1:18">
      <c r="A241" s="60">
        <v>436</v>
      </c>
      <c r="B241" s="60">
        <v>436049095</v>
      </c>
      <c r="C241" s="59" t="s">
        <v>515</v>
      </c>
      <c r="D241" s="60">
        <v>49</v>
      </c>
      <c r="E241" s="249" t="s">
        <v>74</v>
      </c>
      <c r="F241" s="60">
        <v>95</v>
      </c>
      <c r="G241" s="59" t="s">
        <v>120</v>
      </c>
      <c r="H241" s="250">
        <v>1</v>
      </c>
      <c r="I241" s="251">
        <v>21927</v>
      </c>
      <c r="J241" s="251">
        <v>59</v>
      </c>
      <c r="K241" s="251">
        <v>1188</v>
      </c>
      <c r="L241" s="251">
        <f t="shared" si="11"/>
        <v>23174</v>
      </c>
      <c r="M241" s="59"/>
      <c r="N241" s="251">
        <f t="shared" si="9"/>
        <v>0</v>
      </c>
      <c r="O241" s="251">
        <f t="shared" si="10"/>
        <v>272.01979581924024</v>
      </c>
      <c r="P241" s="252"/>
      <c r="Q241" s="253"/>
      <c r="R241" s="253"/>
    </row>
    <row r="242" spans="1:18">
      <c r="A242" s="60">
        <v>436</v>
      </c>
      <c r="B242" s="60">
        <v>436049133</v>
      </c>
      <c r="C242" s="59" t="s">
        <v>515</v>
      </c>
      <c r="D242" s="60">
        <v>49</v>
      </c>
      <c r="E242" s="249" t="s">
        <v>74</v>
      </c>
      <c r="F242" s="60">
        <v>133</v>
      </c>
      <c r="G242" s="59" t="s">
        <v>158</v>
      </c>
      <c r="H242" s="250">
        <v>2</v>
      </c>
      <c r="I242" s="251">
        <v>11359</v>
      </c>
      <c r="J242" s="251">
        <v>1516</v>
      </c>
      <c r="K242" s="251">
        <v>1188</v>
      </c>
      <c r="L242" s="251">
        <f t="shared" si="11"/>
        <v>14063</v>
      </c>
      <c r="M242" s="59"/>
      <c r="N242" s="251">
        <f t="shared" si="9"/>
        <v>1177.8946532989576</v>
      </c>
      <c r="O242" s="251">
        <f t="shared" si="10"/>
        <v>3559.9693112209061</v>
      </c>
      <c r="P242" s="252"/>
      <c r="Q242" s="253"/>
      <c r="R242" s="253"/>
    </row>
    <row r="243" spans="1:18">
      <c r="A243" s="60">
        <v>436</v>
      </c>
      <c r="B243" s="60">
        <v>436049149</v>
      </c>
      <c r="C243" s="59" t="s">
        <v>515</v>
      </c>
      <c r="D243" s="60">
        <v>49</v>
      </c>
      <c r="E243" s="249" t="s">
        <v>74</v>
      </c>
      <c r="F243" s="60">
        <v>149</v>
      </c>
      <c r="G243" s="59" t="s">
        <v>174</v>
      </c>
      <c r="H243" s="250">
        <v>2</v>
      </c>
      <c r="I243" s="251">
        <v>20539</v>
      </c>
      <c r="J243" s="251">
        <v>154</v>
      </c>
      <c r="K243" s="251">
        <v>1188</v>
      </c>
      <c r="L243" s="251">
        <f t="shared" si="11"/>
        <v>21881</v>
      </c>
      <c r="M243" s="59"/>
      <c r="N243" s="251">
        <f t="shared" si="9"/>
        <v>0</v>
      </c>
      <c r="O243" s="251">
        <f t="shared" si="10"/>
        <v>759.05368412016469</v>
      </c>
      <c r="P243" s="252"/>
      <c r="Q243" s="253"/>
      <c r="R243" s="253"/>
    </row>
    <row r="244" spans="1:18">
      <c r="A244" s="60">
        <v>436</v>
      </c>
      <c r="B244" s="60">
        <v>436049153</v>
      </c>
      <c r="C244" s="59" t="s">
        <v>515</v>
      </c>
      <c r="D244" s="60">
        <v>49</v>
      </c>
      <c r="E244" s="249" t="s">
        <v>74</v>
      </c>
      <c r="F244" s="60">
        <v>153</v>
      </c>
      <c r="G244" s="59" t="s">
        <v>178</v>
      </c>
      <c r="H244" s="250">
        <v>1</v>
      </c>
      <c r="I244" s="251">
        <v>20819</v>
      </c>
      <c r="J244" s="251">
        <v>0</v>
      </c>
      <c r="K244" s="251">
        <v>1188</v>
      </c>
      <c r="L244" s="251">
        <f t="shared" si="11"/>
        <v>22007</v>
      </c>
      <c r="M244" s="59"/>
      <c r="N244" s="251">
        <f t="shared" si="9"/>
        <v>7.1444340064772405E-3</v>
      </c>
      <c r="O244" s="251">
        <f t="shared" si="10"/>
        <v>1101.5631585374285</v>
      </c>
      <c r="P244" s="252"/>
      <c r="Q244" s="253"/>
      <c r="R244" s="253"/>
    </row>
    <row r="245" spans="1:18">
      <c r="A245" s="60">
        <v>436</v>
      </c>
      <c r="B245" s="60">
        <v>436049155</v>
      </c>
      <c r="C245" s="59" t="s">
        <v>515</v>
      </c>
      <c r="D245" s="60">
        <v>49</v>
      </c>
      <c r="E245" s="249" t="s">
        <v>74</v>
      </c>
      <c r="F245" s="60">
        <v>155</v>
      </c>
      <c r="G245" s="59" t="s">
        <v>180</v>
      </c>
      <c r="H245" s="250">
        <v>1</v>
      </c>
      <c r="I245" s="251">
        <v>13493</v>
      </c>
      <c r="J245" s="251">
        <v>10759</v>
      </c>
      <c r="K245" s="251">
        <v>1188</v>
      </c>
      <c r="L245" s="251">
        <f t="shared" si="11"/>
        <v>25440</v>
      </c>
      <c r="M245" s="59"/>
      <c r="N245" s="251">
        <f t="shared" si="9"/>
        <v>8218.0250944451436</v>
      </c>
      <c r="O245" s="251">
        <f t="shared" si="10"/>
        <v>10964.469416317967</v>
      </c>
      <c r="P245" s="252"/>
      <c r="Q245" s="253"/>
      <c r="R245" s="253"/>
    </row>
    <row r="246" spans="1:18">
      <c r="A246" s="60">
        <v>436</v>
      </c>
      <c r="B246" s="60">
        <v>436049163</v>
      </c>
      <c r="C246" s="59" t="s">
        <v>515</v>
      </c>
      <c r="D246" s="60">
        <v>49</v>
      </c>
      <c r="E246" s="249" t="s">
        <v>74</v>
      </c>
      <c r="F246" s="60">
        <v>163</v>
      </c>
      <c r="G246" s="59" t="s">
        <v>188</v>
      </c>
      <c r="H246" s="250">
        <v>6</v>
      </c>
      <c r="I246" s="251">
        <v>16004</v>
      </c>
      <c r="J246" s="251">
        <v>106</v>
      </c>
      <c r="K246" s="251">
        <v>1188</v>
      </c>
      <c r="L246" s="251">
        <f t="shared" si="11"/>
        <v>17298</v>
      </c>
      <c r="M246" s="59"/>
      <c r="N246" s="251">
        <f t="shared" si="9"/>
        <v>0</v>
      </c>
      <c r="O246" s="251">
        <f t="shared" si="10"/>
        <v>675.9860576463434</v>
      </c>
      <c r="P246" s="252"/>
      <c r="Q246" s="253"/>
      <c r="R246" s="253"/>
    </row>
    <row r="247" spans="1:18">
      <c r="A247" s="60">
        <v>436</v>
      </c>
      <c r="B247" s="60">
        <v>436049165</v>
      </c>
      <c r="C247" s="59" t="s">
        <v>515</v>
      </c>
      <c r="D247" s="60">
        <v>49</v>
      </c>
      <c r="E247" s="249" t="s">
        <v>74</v>
      </c>
      <c r="F247" s="60">
        <v>165</v>
      </c>
      <c r="G247" s="59" t="s">
        <v>190</v>
      </c>
      <c r="H247" s="250">
        <v>10</v>
      </c>
      <c r="I247" s="251">
        <v>17684</v>
      </c>
      <c r="J247" s="251">
        <v>0</v>
      </c>
      <c r="K247" s="251">
        <v>1188</v>
      </c>
      <c r="L247" s="251">
        <f t="shared" si="11"/>
        <v>18872</v>
      </c>
      <c r="M247" s="59"/>
      <c r="N247" s="251">
        <f t="shared" si="9"/>
        <v>0</v>
      </c>
      <c r="O247" s="251">
        <f t="shared" si="10"/>
        <v>978.82510296325927</v>
      </c>
      <c r="P247" s="252"/>
      <c r="Q247" s="253"/>
      <c r="R247" s="253"/>
    </row>
    <row r="248" spans="1:18">
      <c r="A248" s="60">
        <v>436</v>
      </c>
      <c r="B248" s="60">
        <v>436049176</v>
      </c>
      <c r="C248" s="59" t="s">
        <v>515</v>
      </c>
      <c r="D248" s="60">
        <v>49</v>
      </c>
      <c r="E248" s="249" t="s">
        <v>74</v>
      </c>
      <c r="F248" s="60">
        <v>176</v>
      </c>
      <c r="G248" s="59" t="s">
        <v>201</v>
      </c>
      <c r="H248" s="250">
        <v>6</v>
      </c>
      <c r="I248" s="251">
        <v>16142</v>
      </c>
      <c r="J248" s="251">
        <v>5489</v>
      </c>
      <c r="K248" s="251">
        <v>1188</v>
      </c>
      <c r="L248" s="251">
        <f t="shared" si="11"/>
        <v>22819</v>
      </c>
      <c r="M248" s="59"/>
      <c r="N248" s="251">
        <f t="shared" si="9"/>
        <v>3445.6182263950759</v>
      </c>
      <c r="O248" s="251">
        <f t="shared" si="10"/>
        <v>8029.3275003901217</v>
      </c>
      <c r="P248" s="252"/>
      <c r="Q248" s="253"/>
      <c r="R248" s="253"/>
    </row>
    <row r="249" spans="1:18">
      <c r="A249" s="60">
        <v>436</v>
      </c>
      <c r="B249" s="60">
        <v>436049198</v>
      </c>
      <c r="C249" s="59" t="s">
        <v>515</v>
      </c>
      <c r="D249" s="60">
        <v>49</v>
      </c>
      <c r="E249" s="249" t="s">
        <v>74</v>
      </c>
      <c r="F249" s="60">
        <v>198</v>
      </c>
      <c r="G249" s="59" t="s">
        <v>223</v>
      </c>
      <c r="H249" s="250">
        <v>1</v>
      </c>
      <c r="I249" s="251">
        <v>12287</v>
      </c>
      <c r="J249" s="251">
        <v>6378</v>
      </c>
      <c r="K249" s="251">
        <v>1188</v>
      </c>
      <c r="L249" s="251">
        <f t="shared" si="11"/>
        <v>19853</v>
      </c>
      <c r="M249" s="59"/>
      <c r="N249" s="251">
        <f t="shared" si="9"/>
        <v>3338.4155106777362</v>
      </c>
      <c r="O249" s="251">
        <f t="shared" si="10"/>
        <v>6378.0592555597577</v>
      </c>
      <c r="P249" s="252"/>
      <c r="Q249" s="253"/>
      <c r="R249" s="253"/>
    </row>
    <row r="250" spans="1:18">
      <c r="A250" s="60">
        <v>436</v>
      </c>
      <c r="B250" s="60">
        <v>436049229</v>
      </c>
      <c r="C250" s="59" t="s">
        <v>515</v>
      </c>
      <c r="D250" s="60">
        <v>49</v>
      </c>
      <c r="E250" s="249" t="s">
        <v>74</v>
      </c>
      <c r="F250" s="60">
        <v>229</v>
      </c>
      <c r="G250" s="59" t="s">
        <v>254</v>
      </c>
      <c r="H250" s="250">
        <v>1</v>
      </c>
      <c r="I250" s="251">
        <v>15301</v>
      </c>
      <c r="J250" s="251">
        <v>1152</v>
      </c>
      <c r="K250" s="251">
        <v>1188</v>
      </c>
      <c r="L250" s="251">
        <f t="shared" si="11"/>
        <v>17641</v>
      </c>
      <c r="M250" s="59"/>
      <c r="N250" s="251">
        <f t="shared" si="9"/>
        <v>1024.9831113545642</v>
      </c>
      <c r="O250" s="251">
        <f t="shared" si="10"/>
        <v>2930.338702133864</v>
      </c>
      <c r="P250" s="252"/>
      <c r="Q250" s="253"/>
      <c r="R250" s="253"/>
    </row>
    <row r="251" spans="1:18">
      <c r="A251" s="60">
        <v>436</v>
      </c>
      <c r="B251" s="60">
        <v>436049243</v>
      </c>
      <c r="C251" s="59" t="s">
        <v>515</v>
      </c>
      <c r="D251" s="60">
        <v>49</v>
      </c>
      <c r="E251" s="249" t="s">
        <v>74</v>
      </c>
      <c r="F251" s="60">
        <v>243</v>
      </c>
      <c r="G251" s="59" t="s">
        <v>268</v>
      </c>
      <c r="H251" s="250">
        <v>1</v>
      </c>
      <c r="I251" s="251">
        <v>16888</v>
      </c>
      <c r="J251" s="251">
        <v>2407</v>
      </c>
      <c r="K251" s="251">
        <v>1188</v>
      </c>
      <c r="L251" s="251">
        <f t="shared" si="11"/>
        <v>20483</v>
      </c>
      <c r="M251" s="59"/>
      <c r="N251" s="251">
        <f t="shared" si="9"/>
        <v>2406.5763622953964</v>
      </c>
      <c r="O251" s="251">
        <f t="shared" si="10"/>
        <v>4114.1379414329822</v>
      </c>
      <c r="P251" s="252"/>
      <c r="Q251" s="253"/>
      <c r="R251" s="253"/>
    </row>
    <row r="252" spans="1:18">
      <c r="A252" s="60">
        <v>436</v>
      </c>
      <c r="B252" s="60">
        <v>436049244</v>
      </c>
      <c r="C252" s="59" t="s">
        <v>515</v>
      </c>
      <c r="D252" s="60">
        <v>49</v>
      </c>
      <c r="E252" s="249" t="s">
        <v>74</v>
      </c>
      <c r="F252" s="60">
        <v>244</v>
      </c>
      <c r="G252" s="59" t="s">
        <v>269</v>
      </c>
      <c r="H252" s="250">
        <v>2</v>
      </c>
      <c r="I252" s="251">
        <v>12426</v>
      </c>
      <c r="J252" s="251">
        <v>3537</v>
      </c>
      <c r="K252" s="251">
        <v>1188</v>
      </c>
      <c r="L252" s="251">
        <f t="shared" si="11"/>
        <v>17151</v>
      </c>
      <c r="M252" s="59"/>
      <c r="N252" s="251">
        <f t="shared" si="9"/>
        <v>3216.2628402570172</v>
      </c>
      <c r="O252" s="251">
        <f t="shared" si="10"/>
        <v>5034.8835524442984</v>
      </c>
      <c r="P252" s="252"/>
      <c r="Q252" s="253"/>
      <c r="R252" s="253"/>
    </row>
    <row r="253" spans="1:18">
      <c r="A253" s="60">
        <v>436</v>
      </c>
      <c r="B253" s="60">
        <v>436049248</v>
      </c>
      <c r="C253" s="59" t="s">
        <v>515</v>
      </c>
      <c r="D253" s="60">
        <v>49</v>
      </c>
      <c r="E253" s="249" t="s">
        <v>74</v>
      </c>
      <c r="F253" s="60">
        <v>248</v>
      </c>
      <c r="G253" s="59" t="s">
        <v>273</v>
      </c>
      <c r="H253" s="250">
        <v>7</v>
      </c>
      <c r="I253" s="251">
        <v>18943</v>
      </c>
      <c r="J253" s="251">
        <v>1249</v>
      </c>
      <c r="K253" s="251">
        <v>1188</v>
      </c>
      <c r="L253" s="251">
        <f t="shared" si="11"/>
        <v>21380</v>
      </c>
      <c r="M253" s="59"/>
      <c r="N253" s="251">
        <f t="shared" si="9"/>
        <v>1010.1004167899955</v>
      </c>
      <c r="O253" s="251">
        <f t="shared" si="10"/>
        <v>2055.0541585958817</v>
      </c>
      <c r="P253" s="252"/>
      <c r="Q253" s="253"/>
      <c r="R253" s="253"/>
    </row>
    <row r="254" spans="1:18">
      <c r="A254" s="60">
        <v>436</v>
      </c>
      <c r="B254" s="60">
        <v>436049274</v>
      </c>
      <c r="C254" s="59" t="s">
        <v>515</v>
      </c>
      <c r="D254" s="60">
        <v>49</v>
      </c>
      <c r="E254" s="249" t="s">
        <v>74</v>
      </c>
      <c r="F254" s="60">
        <v>274</v>
      </c>
      <c r="G254" s="59" t="s">
        <v>299</v>
      </c>
      <c r="H254" s="250">
        <v>9</v>
      </c>
      <c r="I254" s="251">
        <v>20819</v>
      </c>
      <c r="J254" s="251">
        <v>9795</v>
      </c>
      <c r="K254" s="251">
        <v>1188</v>
      </c>
      <c r="L254" s="251">
        <f t="shared" si="11"/>
        <v>31802</v>
      </c>
      <c r="M254" s="59"/>
      <c r="N254" s="251">
        <f t="shared" si="9"/>
        <v>5876.7696793384966</v>
      </c>
      <c r="O254" s="251">
        <f t="shared" si="10"/>
        <v>10064.838603247172</v>
      </c>
      <c r="P254" s="252"/>
      <c r="Q254" s="253"/>
      <c r="R254" s="253"/>
    </row>
    <row r="255" spans="1:18">
      <c r="A255" s="60">
        <v>436</v>
      </c>
      <c r="B255" s="60">
        <v>436049293</v>
      </c>
      <c r="C255" s="59" t="s">
        <v>515</v>
      </c>
      <c r="D255" s="60">
        <v>49</v>
      </c>
      <c r="E255" s="249" t="s">
        <v>74</v>
      </c>
      <c r="F255" s="60">
        <v>293</v>
      </c>
      <c r="G255" s="59" t="s">
        <v>318</v>
      </c>
      <c r="H255" s="250">
        <v>1</v>
      </c>
      <c r="I255" s="251">
        <v>16272</v>
      </c>
      <c r="J255" s="251">
        <v>439</v>
      </c>
      <c r="K255" s="251">
        <v>1188</v>
      </c>
      <c r="L255" s="251">
        <f t="shared" si="11"/>
        <v>17899</v>
      </c>
      <c r="M255" s="59"/>
      <c r="N255" s="251">
        <f t="shared" si="9"/>
        <v>0</v>
      </c>
      <c r="O255" s="251">
        <f t="shared" si="10"/>
        <v>1397.3663182252239</v>
      </c>
      <c r="P255" s="252"/>
      <c r="Q255" s="253"/>
      <c r="R255" s="253"/>
    </row>
    <row r="256" spans="1:18">
      <c r="A256" s="60">
        <v>436</v>
      </c>
      <c r="B256" s="60">
        <v>436049308</v>
      </c>
      <c r="C256" s="59" t="s">
        <v>515</v>
      </c>
      <c r="D256" s="60">
        <v>49</v>
      </c>
      <c r="E256" s="249" t="s">
        <v>74</v>
      </c>
      <c r="F256" s="60">
        <v>308</v>
      </c>
      <c r="G256" s="59" t="s">
        <v>333</v>
      </c>
      <c r="H256" s="250">
        <v>2</v>
      </c>
      <c r="I256" s="251">
        <v>18373</v>
      </c>
      <c r="J256" s="251">
        <v>7580</v>
      </c>
      <c r="K256" s="251">
        <v>1188</v>
      </c>
      <c r="L256" s="251">
        <f t="shared" si="11"/>
        <v>27141</v>
      </c>
      <c r="M256" s="59"/>
      <c r="N256" s="251">
        <f t="shared" si="9"/>
        <v>7579.7525918561005</v>
      </c>
      <c r="O256" s="251">
        <f t="shared" si="10"/>
        <v>10858.199652447674</v>
      </c>
      <c r="P256" s="252"/>
      <c r="Q256" s="253"/>
      <c r="R256" s="253"/>
    </row>
    <row r="257" spans="1:18">
      <c r="A257" s="60">
        <v>436</v>
      </c>
      <c r="B257" s="60">
        <v>436049314</v>
      </c>
      <c r="C257" s="59" t="s">
        <v>515</v>
      </c>
      <c r="D257" s="60">
        <v>49</v>
      </c>
      <c r="E257" s="249" t="s">
        <v>74</v>
      </c>
      <c r="F257" s="60">
        <v>314</v>
      </c>
      <c r="G257" s="59" t="s">
        <v>339</v>
      </c>
      <c r="H257" s="250">
        <v>2</v>
      </c>
      <c r="I257" s="251">
        <v>19632</v>
      </c>
      <c r="J257" s="251">
        <v>14814</v>
      </c>
      <c r="K257" s="251">
        <v>1188</v>
      </c>
      <c r="L257" s="251">
        <f t="shared" si="11"/>
        <v>35634</v>
      </c>
      <c r="M257" s="59"/>
      <c r="N257" s="251">
        <f t="shared" si="9"/>
        <v>8080.4740885171923</v>
      </c>
      <c r="O257" s="251">
        <f t="shared" si="10"/>
        <v>16327.471292021015</v>
      </c>
      <c r="P257" s="252"/>
      <c r="Q257" s="253"/>
      <c r="R257" s="253"/>
    </row>
    <row r="258" spans="1:18">
      <c r="A258" s="60">
        <v>436</v>
      </c>
      <c r="B258" s="60">
        <v>436049347</v>
      </c>
      <c r="C258" s="59" t="s">
        <v>515</v>
      </c>
      <c r="D258" s="60">
        <v>49</v>
      </c>
      <c r="E258" s="249" t="s">
        <v>74</v>
      </c>
      <c r="F258" s="60">
        <v>347</v>
      </c>
      <c r="G258" s="59" t="s">
        <v>372</v>
      </c>
      <c r="H258" s="250">
        <v>1</v>
      </c>
      <c r="I258" s="251">
        <v>14925</v>
      </c>
      <c r="J258" s="251">
        <v>6671</v>
      </c>
      <c r="K258" s="251">
        <v>1188</v>
      </c>
      <c r="L258" s="251">
        <f t="shared" si="11"/>
        <v>22784</v>
      </c>
      <c r="M258" s="59"/>
      <c r="N258" s="251">
        <f t="shared" si="9"/>
        <v>4738.9165802150965</v>
      </c>
      <c r="O258" s="251">
        <f t="shared" si="10"/>
        <v>7703.6475887035449</v>
      </c>
      <c r="P258" s="252"/>
      <c r="Q258" s="253"/>
      <c r="R258" s="253"/>
    </row>
    <row r="259" spans="1:18">
      <c r="A259" s="60">
        <v>436</v>
      </c>
      <c r="B259" s="60">
        <v>436049616</v>
      </c>
      <c r="C259" s="59" t="s">
        <v>515</v>
      </c>
      <c r="D259" s="60">
        <v>49</v>
      </c>
      <c r="E259" s="249" t="s">
        <v>74</v>
      </c>
      <c r="F259" s="60">
        <v>616</v>
      </c>
      <c r="G259" s="59" t="s">
        <v>384</v>
      </c>
      <c r="H259" s="250">
        <v>1</v>
      </c>
      <c r="I259" s="251">
        <v>13504</v>
      </c>
      <c r="J259" s="251">
        <v>3972</v>
      </c>
      <c r="K259" s="251">
        <v>1188</v>
      </c>
      <c r="L259" s="251">
        <f t="shared" si="11"/>
        <v>18664</v>
      </c>
      <c r="M259" s="59"/>
      <c r="N259" s="251">
        <f t="shared" si="9"/>
        <v>2671.8091656007527</v>
      </c>
      <c r="O259" s="251">
        <f t="shared" si="10"/>
        <v>5246.5528745456795</v>
      </c>
      <c r="P259" s="252"/>
      <c r="Q259" s="253"/>
      <c r="R259" s="253"/>
    </row>
    <row r="260" spans="1:18">
      <c r="A260" s="60">
        <v>436</v>
      </c>
      <c r="B260" s="60">
        <v>436049695</v>
      </c>
      <c r="C260" s="59" t="s">
        <v>515</v>
      </c>
      <c r="D260" s="60">
        <v>49</v>
      </c>
      <c r="E260" s="249" t="s">
        <v>74</v>
      </c>
      <c r="F260" s="60">
        <v>695</v>
      </c>
      <c r="G260" s="59" t="s">
        <v>408</v>
      </c>
      <c r="H260" s="250">
        <v>1</v>
      </c>
      <c r="I260" s="251">
        <v>13049</v>
      </c>
      <c r="J260" s="251">
        <v>8223</v>
      </c>
      <c r="K260" s="251">
        <v>1188</v>
      </c>
      <c r="L260" s="251">
        <f t="shared" si="11"/>
        <v>22460</v>
      </c>
      <c r="M260" s="59"/>
      <c r="N260" s="251">
        <f t="shared" si="9"/>
        <v>5285.3988564988431</v>
      </c>
      <c r="O260" s="251">
        <f t="shared" si="10"/>
        <v>8546.0123993170855</v>
      </c>
      <c r="P260" s="252"/>
      <c r="Q260" s="253"/>
      <c r="R260" s="253"/>
    </row>
    <row r="261" spans="1:18">
      <c r="A261" s="60">
        <v>437</v>
      </c>
      <c r="B261" s="60">
        <v>437035035</v>
      </c>
      <c r="C261" s="59" t="s">
        <v>564</v>
      </c>
      <c r="D261" s="60">
        <v>35</v>
      </c>
      <c r="E261" s="249" t="s">
        <v>60</v>
      </c>
      <c r="F261" s="60">
        <v>35</v>
      </c>
      <c r="G261" s="59" t="s">
        <v>60</v>
      </c>
      <c r="H261" s="250">
        <v>230</v>
      </c>
      <c r="I261" s="251">
        <v>20287</v>
      </c>
      <c r="J261" s="251">
        <v>8420</v>
      </c>
      <c r="K261" s="251">
        <v>1188</v>
      </c>
      <c r="L261" s="251">
        <f t="shared" si="11"/>
        <v>29895</v>
      </c>
      <c r="M261" s="59"/>
      <c r="N261" s="251">
        <f t="shared" si="9"/>
        <v>4687.4960017148005</v>
      </c>
      <c r="O261" s="251">
        <f t="shared" si="10"/>
        <v>8514.8837918000754</v>
      </c>
      <c r="P261" s="252"/>
      <c r="Q261" s="253"/>
      <c r="R261" s="253"/>
    </row>
    <row r="262" spans="1:18">
      <c r="A262" s="60">
        <v>438</v>
      </c>
      <c r="B262" s="60">
        <v>438035018</v>
      </c>
      <c r="C262" s="59" t="s">
        <v>516</v>
      </c>
      <c r="D262" s="60">
        <v>35</v>
      </c>
      <c r="E262" s="249" t="s">
        <v>60</v>
      </c>
      <c r="F262" s="60">
        <v>18</v>
      </c>
      <c r="G262" s="59" t="s">
        <v>43</v>
      </c>
      <c r="H262" s="250">
        <v>1</v>
      </c>
      <c r="I262" s="251">
        <v>13129</v>
      </c>
      <c r="J262" s="251">
        <v>6356</v>
      </c>
      <c r="K262" s="251">
        <v>1188</v>
      </c>
      <c r="L262" s="251">
        <f t="shared" si="11"/>
        <v>20673</v>
      </c>
      <c r="M262" s="59"/>
      <c r="N262" s="251">
        <f t="shared" si="9"/>
        <v>6356.0436005544107</v>
      </c>
      <c r="O262" s="251">
        <f t="shared" si="10"/>
        <v>12481.901252739757</v>
      </c>
      <c r="P262" s="252"/>
      <c r="Q262" s="253"/>
      <c r="R262" s="253"/>
    </row>
    <row r="263" spans="1:18">
      <c r="A263" s="60">
        <v>438</v>
      </c>
      <c r="B263" s="60">
        <v>438035035</v>
      </c>
      <c r="C263" s="59" t="s">
        <v>516</v>
      </c>
      <c r="D263" s="60">
        <v>35</v>
      </c>
      <c r="E263" s="249" t="s">
        <v>60</v>
      </c>
      <c r="F263" s="60">
        <v>35</v>
      </c>
      <c r="G263" s="59" t="s">
        <v>60</v>
      </c>
      <c r="H263" s="250">
        <v>331</v>
      </c>
      <c r="I263" s="251">
        <v>19096</v>
      </c>
      <c r="J263" s="251">
        <v>7926</v>
      </c>
      <c r="K263" s="251">
        <v>1188</v>
      </c>
      <c r="L263" s="251">
        <f t="shared" si="11"/>
        <v>28210</v>
      </c>
      <c r="M263" s="59"/>
      <c r="N263" s="251">
        <f t="shared" si="9"/>
        <v>4412.3046112656302</v>
      </c>
      <c r="O263" s="251">
        <f t="shared" si="10"/>
        <v>8014.9958539071449</v>
      </c>
      <c r="P263" s="252"/>
      <c r="Q263" s="253"/>
      <c r="R263" s="253"/>
    </row>
    <row r="264" spans="1:18">
      <c r="A264" s="60">
        <v>438</v>
      </c>
      <c r="B264" s="60">
        <v>438035044</v>
      </c>
      <c r="C264" s="59" t="s">
        <v>516</v>
      </c>
      <c r="D264" s="60">
        <v>35</v>
      </c>
      <c r="E264" s="249" t="s">
        <v>60</v>
      </c>
      <c r="F264" s="60">
        <v>44</v>
      </c>
      <c r="G264" s="59" t="s">
        <v>69</v>
      </c>
      <c r="H264" s="250">
        <v>4</v>
      </c>
      <c r="I264" s="251">
        <v>20113</v>
      </c>
      <c r="J264" s="251">
        <v>701</v>
      </c>
      <c r="K264" s="251">
        <v>1188</v>
      </c>
      <c r="L264" s="251">
        <f t="shared" si="11"/>
        <v>22002</v>
      </c>
      <c r="M264" s="59"/>
      <c r="N264" s="251">
        <f t="shared" si="9"/>
        <v>0</v>
      </c>
      <c r="O264" s="251">
        <f t="shared" si="10"/>
        <v>1324.8029258484312</v>
      </c>
      <c r="P264" s="252"/>
      <c r="Q264" s="253"/>
      <c r="R264" s="253"/>
    </row>
    <row r="265" spans="1:18">
      <c r="A265" s="60">
        <v>438</v>
      </c>
      <c r="B265" s="60">
        <v>438035220</v>
      </c>
      <c r="C265" s="59" t="s">
        <v>516</v>
      </c>
      <c r="D265" s="60">
        <v>35</v>
      </c>
      <c r="E265" s="249" t="s">
        <v>60</v>
      </c>
      <c r="F265" s="60">
        <v>220</v>
      </c>
      <c r="G265" s="59" t="s">
        <v>245</v>
      </c>
      <c r="H265" s="250">
        <v>1</v>
      </c>
      <c r="I265" s="251">
        <v>19470</v>
      </c>
      <c r="J265" s="251">
        <v>7357</v>
      </c>
      <c r="K265" s="251">
        <v>1188</v>
      </c>
      <c r="L265" s="251">
        <f t="shared" si="11"/>
        <v>28015</v>
      </c>
      <c r="M265" s="59"/>
      <c r="N265" s="251">
        <f t="shared" si="9"/>
        <v>4465.6260396662692</v>
      </c>
      <c r="O265" s="251">
        <f t="shared" si="10"/>
        <v>8837.6327385815348</v>
      </c>
      <c r="P265" s="252"/>
      <c r="Q265" s="253"/>
      <c r="R265" s="253"/>
    </row>
    <row r="266" spans="1:18">
      <c r="A266" s="60">
        <v>438</v>
      </c>
      <c r="B266" s="60">
        <v>438035243</v>
      </c>
      <c r="C266" s="59" t="s">
        <v>516</v>
      </c>
      <c r="D266" s="60">
        <v>35</v>
      </c>
      <c r="E266" s="249" t="s">
        <v>60</v>
      </c>
      <c r="F266" s="60">
        <v>243</v>
      </c>
      <c r="G266" s="59" t="s">
        <v>268</v>
      </c>
      <c r="H266" s="250">
        <v>2</v>
      </c>
      <c r="I266" s="251">
        <v>18554</v>
      </c>
      <c r="J266" s="251">
        <v>2644</v>
      </c>
      <c r="K266" s="251">
        <v>1188</v>
      </c>
      <c r="L266" s="251">
        <f t="shared" si="11"/>
        <v>22386</v>
      </c>
      <c r="M266" s="59"/>
      <c r="N266" s="251">
        <f t="shared" ref="N266:N329" si="12">IF(VLOOKUP($F266,abvfndpcts,15)&lt;100,0,((VLOOKUP($F266,abvfndpcts,15)/100*$I266)-$I266))</f>
        <v>2643.984949433252</v>
      </c>
      <c r="O266" s="251">
        <f t="shared" ref="O266:O329" si="13">IF(VLOOKUP($F266,abvfndpcts,16)&lt;100,0,((VLOOKUP($F266,abvfndpcts,16)/100*$I266)-$I266))</f>
        <v>4519.9973570196344</v>
      </c>
      <c r="P266" s="252"/>
      <c r="Q266" s="253"/>
      <c r="R266" s="253"/>
    </row>
    <row r="267" spans="1:18">
      <c r="A267" s="60">
        <v>438</v>
      </c>
      <c r="B267" s="60">
        <v>438035244</v>
      </c>
      <c r="C267" s="59" t="s">
        <v>516</v>
      </c>
      <c r="D267" s="60">
        <v>35</v>
      </c>
      <c r="E267" s="249" t="s">
        <v>60</v>
      </c>
      <c r="F267" s="60">
        <v>244</v>
      </c>
      <c r="G267" s="59" t="s">
        <v>269</v>
      </c>
      <c r="H267" s="250">
        <v>4</v>
      </c>
      <c r="I267" s="251">
        <v>20083</v>
      </c>
      <c r="J267" s="251">
        <v>5717</v>
      </c>
      <c r="K267" s="251">
        <v>1188</v>
      </c>
      <c r="L267" s="251">
        <f t="shared" ref="L267:L330" si="14">SUM(I267:K267)</f>
        <v>26988</v>
      </c>
      <c r="M267" s="59"/>
      <c r="N267" s="251">
        <f t="shared" si="12"/>
        <v>5198.1495751554539</v>
      </c>
      <c r="O267" s="251">
        <f t="shared" si="13"/>
        <v>8137.418830173734</v>
      </c>
      <c r="P267" s="252"/>
      <c r="Q267" s="253"/>
      <c r="R267" s="253"/>
    </row>
    <row r="268" spans="1:18">
      <c r="A268" s="60">
        <v>438</v>
      </c>
      <c r="B268" s="60">
        <v>438035293</v>
      </c>
      <c r="C268" s="59" t="s">
        <v>516</v>
      </c>
      <c r="D268" s="60">
        <v>35</v>
      </c>
      <c r="E268" s="249" t="s">
        <v>60</v>
      </c>
      <c r="F268" s="60">
        <v>293</v>
      </c>
      <c r="G268" s="59" t="s">
        <v>318</v>
      </c>
      <c r="H268" s="250">
        <v>1</v>
      </c>
      <c r="I268" s="251">
        <v>20237</v>
      </c>
      <c r="J268" s="251">
        <v>546</v>
      </c>
      <c r="K268" s="251">
        <v>1188</v>
      </c>
      <c r="L268" s="251">
        <f t="shared" si="14"/>
        <v>21971</v>
      </c>
      <c r="M268" s="59"/>
      <c r="N268" s="251">
        <f t="shared" si="12"/>
        <v>0</v>
      </c>
      <c r="O268" s="251">
        <f t="shared" si="13"/>
        <v>1737.8627201280651</v>
      </c>
      <c r="P268" s="252"/>
      <c r="Q268" s="253"/>
      <c r="R268" s="253"/>
    </row>
    <row r="269" spans="1:18">
      <c r="A269" s="60">
        <v>438</v>
      </c>
      <c r="B269" s="60">
        <v>438035780</v>
      </c>
      <c r="C269" s="59" t="s">
        <v>516</v>
      </c>
      <c r="D269" s="60">
        <v>35</v>
      </c>
      <c r="E269" s="249" t="s">
        <v>60</v>
      </c>
      <c r="F269" s="60">
        <v>780</v>
      </c>
      <c r="G269" s="59" t="s">
        <v>436</v>
      </c>
      <c r="H269" s="250">
        <v>1</v>
      </c>
      <c r="I269" s="251">
        <v>13360</v>
      </c>
      <c r="J269" s="251">
        <v>3307</v>
      </c>
      <c r="K269" s="251">
        <v>1188</v>
      </c>
      <c r="L269" s="251">
        <f t="shared" si="14"/>
        <v>17855</v>
      </c>
      <c r="M269" s="59"/>
      <c r="N269" s="251">
        <f t="shared" si="12"/>
        <v>260.13339583025481</v>
      </c>
      <c r="O269" s="251">
        <f t="shared" si="13"/>
        <v>3736.0804409840857</v>
      </c>
      <c r="P269" s="252"/>
      <c r="Q269" s="253"/>
      <c r="R269" s="253"/>
    </row>
    <row r="270" spans="1:18">
      <c r="A270" s="60">
        <v>439</v>
      </c>
      <c r="B270" s="60">
        <v>439035035</v>
      </c>
      <c r="C270" s="59" t="s">
        <v>517</v>
      </c>
      <c r="D270" s="60">
        <v>35</v>
      </c>
      <c r="E270" s="249" t="s">
        <v>60</v>
      </c>
      <c r="F270" s="60">
        <v>35</v>
      </c>
      <c r="G270" s="59" t="s">
        <v>60</v>
      </c>
      <c r="H270" s="250">
        <v>444</v>
      </c>
      <c r="I270" s="251">
        <v>17456</v>
      </c>
      <c r="J270" s="251">
        <v>7245</v>
      </c>
      <c r="K270" s="251">
        <v>1188</v>
      </c>
      <c r="L270" s="251">
        <f t="shared" si="14"/>
        <v>25889</v>
      </c>
      <c r="M270" s="59"/>
      <c r="N270" s="251">
        <f t="shared" si="12"/>
        <v>4033.3676840308326</v>
      </c>
      <c r="O270" s="251">
        <f t="shared" si="13"/>
        <v>7326.6531014769134</v>
      </c>
      <c r="P270" s="252"/>
      <c r="Q270" s="253"/>
      <c r="R270" s="253"/>
    </row>
    <row r="271" spans="1:18">
      <c r="A271" s="60">
        <v>440</v>
      </c>
      <c r="B271" s="60">
        <v>440149009</v>
      </c>
      <c r="C271" s="59" t="s">
        <v>619</v>
      </c>
      <c r="D271" s="60">
        <v>149</v>
      </c>
      <c r="E271" s="249" t="s">
        <v>174</v>
      </c>
      <c r="F271" s="60">
        <v>9</v>
      </c>
      <c r="G271" s="59" t="s">
        <v>34</v>
      </c>
      <c r="H271" s="250">
        <v>3</v>
      </c>
      <c r="I271" s="251">
        <v>15118</v>
      </c>
      <c r="J271" s="251">
        <v>10596</v>
      </c>
      <c r="K271" s="251">
        <v>1188</v>
      </c>
      <c r="L271" s="251">
        <f t="shared" si="14"/>
        <v>26902</v>
      </c>
      <c r="M271" s="59"/>
      <c r="N271" s="251">
        <f t="shared" si="12"/>
        <v>5898.9307512563391</v>
      </c>
      <c r="O271" s="251">
        <f t="shared" si="13"/>
        <v>11001.995274105728</v>
      </c>
      <c r="P271" s="252"/>
      <c r="Q271" s="253"/>
      <c r="R271" s="253"/>
    </row>
    <row r="272" spans="1:18">
      <c r="A272" s="60">
        <v>440</v>
      </c>
      <c r="B272" s="60">
        <v>440149079</v>
      </c>
      <c r="C272" s="59" t="s">
        <v>619</v>
      </c>
      <c r="D272" s="60">
        <v>149</v>
      </c>
      <c r="E272" s="249" t="s">
        <v>174</v>
      </c>
      <c r="F272" s="60">
        <v>79</v>
      </c>
      <c r="G272" s="59" t="s">
        <v>104</v>
      </c>
      <c r="H272" s="250">
        <v>3</v>
      </c>
      <c r="I272" s="251">
        <v>17272</v>
      </c>
      <c r="J272" s="251">
        <v>259</v>
      </c>
      <c r="K272" s="251">
        <v>1188</v>
      </c>
      <c r="L272" s="251">
        <f t="shared" si="14"/>
        <v>18719</v>
      </c>
      <c r="M272" s="59"/>
      <c r="N272" s="251">
        <f t="shared" si="12"/>
        <v>0</v>
      </c>
      <c r="O272" s="251">
        <f t="shared" si="13"/>
        <v>1749.7907925967374</v>
      </c>
      <c r="P272" s="252"/>
      <c r="Q272" s="253"/>
      <c r="R272" s="253"/>
    </row>
    <row r="273" spans="1:18">
      <c r="A273" s="60">
        <v>440</v>
      </c>
      <c r="B273" s="60">
        <v>440149128</v>
      </c>
      <c r="C273" s="59" t="s">
        <v>619</v>
      </c>
      <c r="D273" s="60">
        <v>149</v>
      </c>
      <c r="E273" s="249" t="s">
        <v>174</v>
      </c>
      <c r="F273" s="60">
        <v>128</v>
      </c>
      <c r="G273" s="59" t="s">
        <v>153</v>
      </c>
      <c r="H273" s="250">
        <v>36</v>
      </c>
      <c r="I273" s="251">
        <v>16068</v>
      </c>
      <c r="J273" s="251">
        <v>1669</v>
      </c>
      <c r="K273" s="251">
        <v>1188</v>
      </c>
      <c r="L273" s="251">
        <f t="shared" si="14"/>
        <v>18925</v>
      </c>
      <c r="M273" s="59"/>
      <c r="N273" s="251">
        <f t="shared" si="12"/>
        <v>84.858291209127856</v>
      </c>
      <c r="O273" s="251">
        <f t="shared" si="13"/>
        <v>1668.9787615743699</v>
      </c>
      <c r="P273" s="252"/>
      <c r="Q273" s="253"/>
      <c r="R273" s="253"/>
    </row>
    <row r="274" spans="1:18">
      <c r="A274" s="60">
        <v>440</v>
      </c>
      <c r="B274" s="60">
        <v>440149149</v>
      </c>
      <c r="C274" s="59" t="s">
        <v>619</v>
      </c>
      <c r="D274" s="60">
        <v>149</v>
      </c>
      <c r="E274" s="249" t="s">
        <v>174</v>
      </c>
      <c r="F274" s="60">
        <v>149</v>
      </c>
      <c r="G274" s="59" t="s">
        <v>174</v>
      </c>
      <c r="H274" s="250">
        <v>1091</v>
      </c>
      <c r="I274" s="251">
        <v>17464</v>
      </c>
      <c r="J274" s="251">
        <v>131</v>
      </c>
      <c r="K274" s="251">
        <v>1188</v>
      </c>
      <c r="L274" s="251">
        <f t="shared" si="14"/>
        <v>18783</v>
      </c>
      <c r="M274" s="59"/>
      <c r="N274" s="251">
        <f t="shared" si="12"/>
        <v>0</v>
      </c>
      <c r="O274" s="251">
        <f t="shared" si="13"/>
        <v>645.41182820363974</v>
      </c>
      <c r="P274" s="252"/>
      <c r="Q274" s="253"/>
      <c r="R274" s="253"/>
    </row>
    <row r="275" spans="1:18">
      <c r="A275" s="60">
        <v>440</v>
      </c>
      <c r="B275" s="60">
        <v>440149160</v>
      </c>
      <c r="C275" s="59" t="s">
        <v>619</v>
      </c>
      <c r="D275" s="60">
        <v>149</v>
      </c>
      <c r="E275" s="249" t="s">
        <v>174</v>
      </c>
      <c r="F275" s="60">
        <v>160</v>
      </c>
      <c r="G275" s="59" t="s">
        <v>185</v>
      </c>
      <c r="H275" s="250">
        <v>2</v>
      </c>
      <c r="I275" s="251">
        <v>14031</v>
      </c>
      <c r="J275" s="251">
        <v>29</v>
      </c>
      <c r="K275" s="251">
        <v>1188</v>
      </c>
      <c r="L275" s="251">
        <f t="shared" si="14"/>
        <v>15248</v>
      </c>
      <c r="M275" s="59"/>
      <c r="N275" s="251">
        <f t="shared" si="12"/>
        <v>0</v>
      </c>
      <c r="O275" s="251">
        <f t="shared" si="13"/>
        <v>565.77300127801391</v>
      </c>
      <c r="P275" s="252"/>
      <c r="Q275" s="253"/>
      <c r="R275" s="253"/>
    </row>
    <row r="276" spans="1:18">
      <c r="A276" s="60">
        <v>440</v>
      </c>
      <c r="B276" s="60">
        <v>440149181</v>
      </c>
      <c r="C276" s="59" t="s">
        <v>619</v>
      </c>
      <c r="D276" s="60">
        <v>149</v>
      </c>
      <c r="E276" s="249" t="s">
        <v>174</v>
      </c>
      <c r="F276" s="60">
        <v>181</v>
      </c>
      <c r="G276" s="59" t="s">
        <v>206</v>
      </c>
      <c r="H276" s="250">
        <v>62</v>
      </c>
      <c r="I276" s="251">
        <v>14907</v>
      </c>
      <c r="J276" s="251">
        <v>211</v>
      </c>
      <c r="K276" s="251">
        <v>1188</v>
      </c>
      <c r="L276" s="251">
        <f t="shared" si="14"/>
        <v>16306</v>
      </c>
      <c r="M276" s="59"/>
      <c r="N276" s="251">
        <f t="shared" si="12"/>
        <v>0</v>
      </c>
      <c r="O276" s="251">
        <f t="shared" si="13"/>
        <v>1005.4019587442144</v>
      </c>
      <c r="P276" s="252"/>
      <c r="Q276" s="253"/>
      <c r="R276" s="253"/>
    </row>
    <row r="277" spans="1:18">
      <c r="A277" s="60">
        <v>440</v>
      </c>
      <c r="B277" s="60">
        <v>440149211</v>
      </c>
      <c r="C277" s="59" t="s">
        <v>619</v>
      </c>
      <c r="D277" s="60">
        <v>149</v>
      </c>
      <c r="E277" s="249" t="s">
        <v>174</v>
      </c>
      <c r="F277" s="60">
        <v>211</v>
      </c>
      <c r="G277" s="59" t="s">
        <v>236</v>
      </c>
      <c r="H277" s="250">
        <v>2</v>
      </c>
      <c r="I277" s="251">
        <v>12026</v>
      </c>
      <c r="J277" s="251">
        <v>2968</v>
      </c>
      <c r="K277" s="251">
        <v>1188</v>
      </c>
      <c r="L277" s="251">
        <f t="shared" si="14"/>
        <v>16182</v>
      </c>
      <c r="M277" s="59"/>
      <c r="N277" s="251">
        <f t="shared" si="12"/>
        <v>1400.1435815937439</v>
      </c>
      <c r="O277" s="251">
        <f t="shared" si="13"/>
        <v>3034.6368859072772</v>
      </c>
      <c r="P277" s="252"/>
      <c r="Q277" s="253"/>
      <c r="R277" s="253"/>
    </row>
    <row r="278" spans="1:18">
      <c r="A278" s="60">
        <v>440</v>
      </c>
      <c r="B278" s="60">
        <v>440149745</v>
      </c>
      <c r="C278" s="59" t="s">
        <v>619</v>
      </c>
      <c r="D278" s="60">
        <v>149</v>
      </c>
      <c r="E278" s="249" t="s">
        <v>174</v>
      </c>
      <c r="F278" s="60">
        <v>745</v>
      </c>
      <c r="G278" s="59" t="s">
        <v>422</v>
      </c>
      <c r="H278" s="250">
        <v>1</v>
      </c>
      <c r="I278" s="251">
        <v>10705</v>
      </c>
      <c r="J278" s="251">
        <v>4665</v>
      </c>
      <c r="K278" s="251">
        <v>1188</v>
      </c>
      <c r="L278" s="251">
        <f t="shared" si="14"/>
        <v>16558</v>
      </c>
      <c r="M278" s="59"/>
      <c r="N278" s="251">
        <f t="shared" si="12"/>
        <v>3172.8841058504004</v>
      </c>
      <c r="O278" s="251">
        <f t="shared" si="13"/>
        <v>5058.4327405994791</v>
      </c>
      <c r="P278" s="252"/>
      <c r="Q278" s="253"/>
      <c r="R278" s="253"/>
    </row>
    <row r="279" spans="1:18">
      <c r="A279" s="60">
        <v>441</v>
      </c>
      <c r="B279" s="60">
        <v>441281005</v>
      </c>
      <c r="C279" s="59" t="s">
        <v>612</v>
      </c>
      <c r="D279" s="60">
        <v>281</v>
      </c>
      <c r="E279" s="249" t="s">
        <v>306</v>
      </c>
      <c r="F279" s="60">
        <v>5</v>
      </c>
      <c r="G279" s="59" t="s">
        <v>30</v>
      </c>
      <c r="H279" s="250">
        <v>1</v>
      </c>
      <c r="I279" s="251">
        <v>16201</v>
      </c>
      <c r="J279" s="251">
        <v>6919</v>
      </c>
      <c r="K279" s="251">
        <v>1188</v>
      </c>
      <c r="L279" s="251">
        <f t="shared" si="14"/>
        <v>24308</v>
      </c>
      <c r="M279" s="59"/>
      <c r="N279" s="251">
        <f t="shared" si="12"/>
        <v>3936.7392382666112</v>
      </c>
      <c r="O279" s="251">
        <f t="shared" si="13"/>
        <v>8001.4629155364128</v>
      </c>
      <c r="P279" s="252"/>
      <c r="Q279" s="253"/>
      <c r="R279" s="253"/>
    </row>
    <row r="280" spans="1:18">
      <c r="A280" s="60">
        <v>441</v>
      </c>
      <c r="B280" s="60">
        <v>441281061</v>
      </c>
      <c r="C280" s="59" t="s">
        <v>612</v>
      </c>
      <c r="D280" s="60">
        <v>281</v>
      </c>
      <c r="E280" s="249" t="s">
        <v>306</v>
      </c>
      <c r="F280" s="60">
        <v>61</v>
      </c>
      <c r="G280" s="59" t="s">
        <v>86</v>
      </c>
      <c r="H280" s="250">
        <v>2</v>
      </c>
      <c r="I280" s="251">
        <v>17783</v>
      </c>
      <c r="J280" s="251">
        <v>753</v>
      </c>
      <c r="K280" s="251">
        <v>1188</v>
      </c>
      <c r="L280" s="251">
        <f t="shared" si="14"/>
        <v>19724</v>
      </c>
      <c r="M280" s="59"/>
      <c r="N280" s="251">
        <f t="shared" si="12"/>
        <v>304.06426848167757</v>
      </c>
      <c r="O280" s="251">
        <f t="shared" si="13"/>
        <v>1283.2878876241266</v>
      </c>
      <c r="P280" s="252"/>
      <c r="Q280" s="253"/>
      <c r="R280" s="253"/>
    </row>
    <row r="281" spans="1:18">
      <c r="A281" s="60">
        <v>441</v>
      </c>
      <c r="B281" s="60">
        <v>441281087</v>
      </c>
      <c r="C281" s="59" t="s">
        <v>612</v>
      </c>
      <c r="D281" s="60">
        <v>281</v>
      </c>
      <c r="E281" s="249" t="s">
        <v>306</v>
      </c>
      <c r="F281" s="60">
        <v>87</v>
      </c>
      <c r="G281" s="59" t="s">
        <v>112</v>
      </c>
      <c r="H281" s="250">
        <v>2</v>
      </c>
      <c r="I281" s="251">
        <v>16446</v>
      </c>
      <c r="J281" s="251">
        <v>6318</v>
      </c>
      <c r="K281" s="251">
        <v>1188</v>
      </c>
      <c r="L281" s="251">
        <f t="shared" si="14"/>
        <v>23952</v>
      </c>
      <c r="M281" s="59"/>
      <c r="N281" s="251">
        <f t="shared" si="12"/>
        <v>4148.536257574211</v>
      </c>
      <c r="O281" s="251">
        <f t="shared" si="13"/>
        <v>7112.9350604775282</v>
      </c>
      <c r="P281" s="252"/>
      <c r="Q281" s="253"/>
      <c r="R281" s="253"/>
    </row>
    <row r="282" spans="1:18">
      <c r="A282" s="60">
        <v>441</v>
      </c>
      <c r="B282" s="60">
        <v>441281137</v>
      </c>
      <c r="C282" s="59" t="s">
        <v>612</v>
      </c>
      <c r="D282" s="60">
        <v>281</v>
      </c>
      <c r="E282" s="249" t="s">
        <v>306</v>
      </c>
      <c r="F282" s="60">
        <v>137</v>
      </c>
      <c r="G282" s="59" t="s">
        <v>162</v>
      </c>
      <c r="H282" s="250">
        <v>5</v>
      </c>
      <c r="I282" s="251">
        <v>20289</v>
      </c>
      <c r="J282" s="251">
        <v>0</v>
      </c>
      <c r="K282" s="251">
        <v>1188</v>
      </c>
      <c r="L282" s="251">
        <f t="shared" si="14"/>
        <v>21477</v>
      </c>
      <c r="M282" s="59"/>
      <c r="N282" s="251">
        <f t="shared" si="12"/>
        <v>0</v>
      </c>
      <c r="O282" s="251">
        <f t="shared" si="13"/>
        <v>894.48813457290453</v>
      </c>
      <c r="P282" s="252"/>
      <c r="Q282" s="253"/>
      <c r="R282" s="253"/>
    </row>
    <row r="283" spans="1:18">
      <c r="A283" s="60">
        <v>441</v>
      </c>
      <c r="B283" s="60">
        <v>441281161</v>
      </c>
      <c r="C283" s="59" t="s">
        <v>612</v>
      </c>
      <c r="D283" s="60">
        <v>281</v>
      </c>
      <c r="E283" s="249" t="s">
        <v>306</v>
      </c>
      <c r="F283" s="60">
        <v>161</v>
      </c>
      <c r="G283" s="59" t="s">
        <v>186</v>
      </c>
      <c r="H283" s="250">
        <v>1</v>
      </c>
      <c r="I283" s="251">
        <v>16702</v>
      </c>
      <c r="J283" s="251">
        <v>7038</v>
      </c>
      <c r="K283" s="251">
        <v>1188</v>
      </c>
      <c r="L283" s="251">
        <f t="shared" si="14"/>
        <v>24928</v>
      </c>
      <c r="M283" s="59"/>
      <c r="N283" s="251">
        <f t="shared" si="12"/>
        <v>2722.8359374794854</v>
      </c>
      <c r="O283" s="251">
        <f t="shared" si="13"/>
        <v>7125.2554708534299</v>
      </c>
      <c r="P283" s="252"/>
      <c r="Q283" s="253"/>
      <c r="R283" s="253"/>
    </row>
    <row r="284" spans="1:18">
      <c r="A284" s="60">
        <v>441</v>
      </c>
      <c r="B284" s="60">
        <v>441281191</v>
      </c>
      <c r="C284" s="59" t="s">
        <v>612</v>
      </c>
      <c r="D284" s="60">
        <v>281</v>
      </c>
      <c r="E284" s="249" t="s">
        <v>306</v>
      </c>
      <c r="F284" s="60">
        <v>191</v>
      </c>
      <c r="G284" s="59" t="s">
        <v>216</v>
      </c>
      <c r="H284" s="250">
        <v>1</v>
      </c>
      <c r="I284" s="251">
        <v>10705</v>
      </c>
      <c r="J284" s="251">
        <v>3090</v>
      </c>
      <c r="K284" s="251">
        <v>1188</v>
      </c>
      <c r="L284" s="251">
        <f t="shared" si="14"/>
        <v>14983</v>
      </c>
      <c r="M284" s="59"/>
      <c r="N284" s="251">
        <f t="shared" si="12"/>
        <v>1264.0030622352879</v>
      </c>
      <c r="O284" s="251">
        <f t="shared" si="13"/>
        <v>4087.8843475443882</v>
      </c>
      <c r="P284" s="252"/>
      <c r="Q284" s="253"/>
      <c r="R284" s="253"/>
    </row>
    <row r="285" spans="1:18">
      <c r="A285" s="60">
        <v>441</v>
      </c>
      <c r="B285" s="60">
        <v>441281210</v>
      </c>
      <c r="C285" s="59" t="s">
        <v>612</v>
      </c>
      <c r="D285" s="60">
        <v>281</v>
      </c>
      <c r="E285" s="249" t="s">
        <v>306</v>
      </c>
      <c r="F285" s="60">
        <v>210</v>
      </c>
      <c r="G285" s="59" t="s">
        <v>235</v>
      </c>
      <c r="H285" s="250">
        <v>1</v>
      </c>
      <c r="I285" s="251">
        <v>15865</v>
      </c>
      <c r="J285" s="251">
        <v>5258</v>
      </c>
      <c r="K285" s="251">
        <v>1188</v>
      </c>
      <c r="L285" s="251">
        <f t="shared" si="14"/>
        <v>22311</v>
      </c>
      <c r="M285" s="59"/>
      <c r="N285" s="251">
        <f t="shared" si="12"/>
        <v>3456.6626987397467</v>
      </c>
      <c r="O285" s="251">
        <f t="shared" si="13"/>
        <v>6508.5633665346795</v>
      </c>
      <c r="P285" s="252"/>
      <c r="Q285" s="253"/>
      <c r="R285" s="253"/>
    </row>
    <row r="286" spans="1:18">
      <c r="A286" s="60">
        <v>441</v>
      </c>
      <c r="B286" s="60">
        <v>441281227</v>
      </c>
      <c r="C286" s="59" t="s">
        <v>612</v>
      </c>
      <c r="D286" s="60">
        <v>281</v>
      </c>
      <c r="E286" s="249" t="s">
        <v>306</v>
      </c>
      <c r="F286" s="60">
        <v>227</v>
      </c>
      <c r="G286" s="59" t="s">
        <v>252</v>
      </c>
      <c r="H286" s="250">
        <v>2</v>
      </c>
      <c r="I286" s="251">
        <v>18054</v>
      </c>
      <c r="J286" s="251">
        <v>4732</v>
      </c>
      <c r="K286" s="251">
        <v>1188</v>
      </c>
      <c r="L286" s="251">
        <f t="shared" si="14"/>
        <v>23974</v>
      </c>
      <c r="M286" s="59"/>
      <c r="N286" s="251">
        <f t="shared" si="12"/>
        <v>863.88645175897909</v>
      </c>
      <c r="O286" s="251">
        <f t="shared" si="13"/>
        <v>5439.4348670006402</v>
      </c>
      <c r="P286" s="252"/>
      <c r="Q286" s="253"/>
      <c r="R286" s="253"/>
    </row>
    <row r="287" spans="1:18">
      <c r="A287" s="60">
        <v>441</v>
      </c>
      <c r="B287" s="60">
        <v>441281281</v>
      </c>
      <c r="C287" s="59" t="s">
        <v>612</v>
      </c>
      <c r="D287" s="60">
        <v>281</v>
      </c>
      <c r="E287" s="249" t="s">
        <v>306</v>
      </c>
      <c r="F287" s="60">
        <v>281</v>
      </c>
      <c r="G287" s="59" t="s">
        <v>306</v>
      </c>
      <c r="H287" s="250">
        <v>1545</v>
      </c>
      <c r="I287" s="251">
        <v>16437</v>
      </c>
      <c r="J287" s="251">
        <v>8</v>
      </c>
      <c r="K287" s="251">
        <v>1188</v>
      </c>
      <c r="L287" s="251">
        <f t="shared" si="14"/>
        <v>17633</v>
      </c>
      <c r="M287" s="59"/>
      <c r="N287" s="251">
        <f t="shared" si="12"/>
        <v>0</v>
      </c>
      <c r="O287" s="251">
        <f t="shared" si="13"/>
        <v>746.81273867341224</v>
      </c>
      <c r="P287" s="252"/>
      <c r="Q287" s="253"/>
      <c r="R287" s="253"/>
    </row>
    <row r="288" spans="1:18">
      <c r="A288" s="60">
        <v>441</v>
      </c>
      <c r="B288" s="60">
        <v>441281332</v>
      </c>
      <c r="C288" s="59" t="s">
        <v>612</v>
      </c>
      <c r="D288" s="60">
        <v>281</v>
      </c>
      <c r="E288" s="249" t="s">
        <v>306</v>
      </c>
      <c r="F288" s="60">
        <v>332</v>
      </c>
      <c r="G288" s="59" t="s">
        <v>357</v>
      </c>
      <c r="H288" s="250">
        <v>1</v>
      </c>
      <c r="I288" s="251">
        <v>18054</v>
      </c>
      <c r="J288" s="251">
        <v>1367</v>
      </c>
      <c r="K288" s="251">
        <v>1188</v>
      </c>
      <c r="L288" s="251">
        <f t="shared" si="14"/>
        <v>20609</v>
      </c>
      <c r="M288" s="59"/>
      <c r="N288" s="251">
        <f t="shared" si="12"/>
        <v>1115.3711734664648</v>
      </c>
      <c r="O288" s="251">
        <f t="shared" si="13"/>
        <v>2168.2743545636222</v>
      </c>
      <c r="P288" s="252"/>
      <c r="Q288" s="253"/>
      <c r="R288" s="253"/>
    </row>
    <row r="289" spans="1:18">
      <c r="A289" s="60">
        <v>441</v>
      </c>
      <c r="B289" s="60">
        <v>441281672</v>
      </c>
      <c r="C289" s="59" t="s">
        <v>612</v>
      </c>
      <c r="D289" s="60">
        <v>281</v>
      </c>
      <c r="E289" s="249" t="s">
        <v>306</v>
      </c>
      <c r="F289" s="60">
        <v>672</v>
      </c>
      <c r="G289" s="59" t="s">
        <v>400</v>
      </c>
      <c r="H289" s="250">
        <v>5</v>
      </c>
      <c r="I289" s="251">
        <v>17778</v>
      </c>
      <c r="J289" s="251">
        <v>6052</v>
      </c>
      <c r="K289" s="251">
        <v>1188</v>
      </c>
      <c r="L289" s="251">
        <f t="shared" si="14"/>
        <v>25018</v>
      </c>
      <c r="M289" s="59"/>
      <c r="N289" s="251">
        <f t="shared" si="12"/>
        <v>4764.3055363446219</v>
      </c>
      <c r="O289" s="251">
        <f t="shared" si="13"/>
        <v>7158.2083183847462</v>
      </c>
      <c r="P289" s="252"/>
      <c r="Q289" s="253"/>
      <c r="R289" s="253"/>
    </row>
    <row r="290" spans="1:18">
      <c r="A290" s="60">
        <v>441</v>
      </c>
      <c r="B290" s="60">
        <v>441281680</v>
      </c>
      <c r="C290" s="59" t="s">
        <v>612</v>
      </c>
      <c r="D290" s="60">
        <v>281</v>
      </c>
      <c r="E290" s="249" t="s">
        <v>306</v>
      </c>
      <c r="F290" s="60">
        <v>680</v>
      </c>
      <c r="G290" s="59" t="s">
        <v>404</v>
      </c>
      <c r="H290" s="250">
        <v>8</v>
      </c>
      <c r="I290" s="251">
        <v>14232</v>
      </c>
      <c r="J290" s="251">
        <v>4450</v>
      </c>
      <c r="K290" s="251">
        <v>1188</v>
      </c>
      <c r="L290" s="251">
        <f t="shared" si="14"/>
        <v>19870</v>
      </c>
      <c r="M290" s="59"/>
      <c r="N290" s="251">
        <f t="shared" si="12"/>
        <v>3156.3835412328481</v>
      </c>
      <c r="O290" s="251">
        <f t="shared" si="13"/>
        <v>5401.1716589751159</v>
      </c>
      <c r="P290" s="252"/>
      <c r="Q290" s="253"/>
      <c r="R290" s="253"/>
    </row>
    <row r="291" spans="1:18">
      <c r="A291" s="60">
        <v>444</v>
      </c>
      <c r="B291" s="60">
        <v>444035016</v>
      </c>
      <c r="C291" s="59" t="s">
        <v>518</v>
      </c>
      <c r="D291" s="60">
        <v>35</v>
      </c>
      <c r="E291" s="249" t="s">
        <v>60</v>
      </c>
      <c r="F291" s="60">
        <v>16</v>
      </c>
      <c r="G291" s="59" t="s">
        <v>41</v>
      </c>
      <c r="H291" s="250">
        <v>1</v>
      </c>
      <c r="I291" s="251">
        <v>19470</v>
      </c>
      <c r="J291" s="251">
        <v>417</v>
      </c>
      <c r="K291" s="251">
        <v>1188</v>
      </c>
      <c r="L291" s="251">
        <f t="shared" si="14"/>
        <v>21075</v>
      </c>
      <c r="M291" s="59"/>
      <c r="N291" s="251">
        <f t="shared" si="12"/>
        <v>32.514983248431236</v>
      </c>
      <c r="O291" s="251">
        <f t="shared" si="13"/>
        <v>1100.6881046034978</v>
      </c>
      <c r="P291" s="252"/>
      <c r="Q291" s="253"/>
      <c r="R291" s="253"/>
    </row>
    <row r="292" spans="1:18">
      <c r="A292" s="60">
        <v>444</v>
      </c>
      <c r="B292" s="60">
        <v>444035035</v>
      </c>
      <c r="C292" s="59" t="s">
        <v>518</v>
      </c>
      <c r="D292" s="60">
        <v>35</v>
      </c>
      <c r="E292" s="249" t="s">
        <v>60</v>
      </c>
      <c r="F292" s="60">
        <v>35</v>
      </c>
      <c r="G292" s="59" t="s">
        <v>60</v>
      </c>
      <c r="H292" s="250">
        <v>785</v>
      </c>
      <c r="I292" s="251">
        <v>17506</v>
      </c>
      <c r="J292" s="251">
        <v>7266</v>
      </c>
      <c r="K292" s="251">
        <v>1188</v>
      </c>
      <c r="L292" s="251">
        <f t="shared" si="14"/>
        <v>25960</v>
      </c>
      <c r="M292" s="59"/>
      <c r="N292" s="251">
        <f t="shared" si="12"/>
        <v>4044.9206391294574</v>
      </c>
      <c r="O292" s="251">
        <f t="shared" si="13"/>
        <v>7347.6391610022256</v>
      </c>
      <c r="P292" s="252"/>
      <c r="Q292" s="253"/>
      <c r="R292" s="253"/>
    </row>
    <row r="293" spans="1:18">
      <c r="A293" s="60">
        <v>444</v>
      </c>
      <c r="B293" s="60">
        <v>444035044</v>
      </c>
      <c r="C293" s="59" t="s">
        <v>518</v>
      </c>
      <c r="D293" s="60">
        <v>35</v>
      </c>
      <c r="E293" s="249" t="s">
        <v>60</v>
      </c>
      <c r="F293" s="60">
        <v>44</v>
      </c>
      <c r="G293" s="59" t="s">
        <v>69</v>
      </c>
      <c r="H293" s="250">
        <v>13</v>
      </c>
      <c r="I293" s="251">
        <v>16894</v>
      </c>
      <c r="J293" s="251">
        <v>589</v>
      </c>
      <c r="K293" s="251">
        <v>1188</v>
      </c>
      <c r="L293" s="251">
        <f t="shared" si="14"/>
        <v>18671</v>
      </c>
      <c r="M293" s="59"/>
      <c r="N293" s="251">
        <f t="shared" si="12"/>
        <v>0</v>
      </c>
      <c r="O293" s="251">
        <f t="shared" si="13"/>
        <v>1112.7738591599154</v>
      </c>
      <c r="P293" s="252"/>
      <c r="Q293" s="253"/>
      <c r="R293" s="253"/>
    </row>
    <row r="294" spans="1:18">
      <c r="A294" s="60">
        <v>444</v>
      </c>
      <c r="B294" s="60">
        <v>444035057</v>
      </c>
      <c r="C294" s="59" t="s">
        <v>518</v>
      </c>
      <c r="D294" s="60">
        <v>35</v>
      </c>
      <c r="E294" s="249" t="s">
        <v>60</v>
      </c>
      <c r="F294" s="60">
        <v>57</v>
      </c>
      <c r="G294" s="59" t="s">
        <v>82</v>
      </c>
      <c r="H294" s="250">
        <v>1</v>
      </c>
      <c r="I294" s="251">
        <v>19531</v>
      </c>
      <c r="J294" s="251">
        <v>423</v>
      </c>
      <c r="K294" s="251">
        <v>1188</v>
      </c>
      <c r="L294" s="251">
        <f t="shared" si="14"/>
        <v>21142</v>
      </c>
      <c r="M294" s="59"/>
      <c r="N294" s="251">
        <f t="shared" si="12"/>
        <v>298.98603309908503</v>
      </c>
      <c r="O294" s="251">
        <f t="shared" si="13"/>
        <v>1029.0220901840039</v>
      </c>
      <c r="P294" s="252"/>
      <c r="Q294" s="253"/>
      <c r="R294" s="253"/>
    </row>
    <row r="295" spans="1:18">
      <c r="A295" s="60">
        <v>444</v>
      </c>
      <c r="B295" s="60">
        <v>444035100</v>
      </c>
      <c r="C295" s="59" t="s">
        <v>518</v>
      </c>
      <c r="D295" s="60">
        <v>35</v>
      </c>
      <c r="E295" s="249" t="s">
        <v>60</v>
      </c>
      <c r="F295" s="60">
        <v>100</v>
      </c>
      <c r="G295" s="59" t="s">
        <v>125</v>
      </c>
      <c r="H295" s="250">
        <v>1</v>
      </c>
      <c r="I295" s="251">
        <v>16329</v>
      </c>
      <c r="J295" s="251">
        <v>5396</v>
      </c>
      <c r="K295" s="251">
        <v>1188</v>
      </c>
      <c r="L295" s="251">
        <f t="shared" si="14"/>
        <v>22913</v>
      </c>
      <c r="M295" s="59"/>
      <c r="N295" s="251">
        <f t="shared" si="12"/>
        <v>5395.798551848784</v>
      </c>
      <c r="O295" s="251">
        <f t="shared" si="13"/>
        <v>8391.6562433863182</v>
      </c>
      <c r="P295" s="252"/>
      <c r="Q295" s="253"/>
      <c r="R295" s="253"/>
    </row>
    <row r="296" spans="1:18">
      <c r="A296" s="60">
        <v>444</v>
      </c>
      <c r="B296" s="60">
        <v>444035133</v>
      </c>
      <c r="C296" s="59" t="s">
        <v>518</v>
      </c>
      <c r="D296" s="60">
        <v>35</v>
      </c>
      <c r="E296" s="249" t="s">
        <v>60</v>
      </c>
      <c r="F296" s="60">
        <v>133</v>
      </c>
      <c r="G296" s="59" t="s">
        <v>158</v>
      </c>
      <c r="H296" s="250">
        <v>3</v>
      </c>
      <c r="I296" s="251">
        <v>18899</v>
      </c>
      <c r="J296" s="251">
        <v>2522</v>
      </c>
      <c r="K296" s="251">
        <v>1188</v>
      </c>
      <c r="L296" s="251">
        <f t="shared" si="14"/>
        <v>22609</v>
      </c>
      <c r="M296" s="59"/>
      <c r="N296" s="251">
        <f t="shared" si="12"/>
        <v>1959.770318927458</v>
      </c>
      <c r="O296" s="251">
        <f t="shared" si="13"/>
        <v>5923.044283190764</v>
      </c>
      <c r="P296" s="252"/>
      <c r="Q296" s="253"/>
      <c r="R296" s="253"/>
    </row>
    <row r="297" spans="1:18">
      <c r="A297" s="60">
        <v>444</v>
      </c>
      <c r="B297" s="60">
        <v>444035189</v>
      </c>
      <c r="C297" s="59" t="s">
        <v>518</v>
      </c>
      <c r="D297" s="60">
        <v>35</v>
      </c>
      <c r="E297" s="249" t="s">
        <v>60</v>
      </c>
      <c r="F297" s="60">
        <v>189</v>
      </c>
      <c r="G297" s="59" t="s">
        <v>214</v>
      </c>
      <c r="H297" s="250">
        <v>1</v>
      </c>
      <c r="I297" s="251">
        <v>17896</v>
      </c>
      <c r="J297" s="251">
        <v>6177</v>
      </c>
      <c r="K297" s="251">
        <v>1188</v>
      </c>
      <c r="L297" s="251">
        <f t="shared" si="14"/>
        <v>25261</v>
      </c>
      <c r="M297" s="59"/>
      <c r="N297" s="251">
        <f t="shared" si="12"/>
        <v>4320.3619899440455</v>
      </c>
      <c r="O297" s="251">
        <f t="shared" si="13"/>
        <v>7170.1790323368768</v>
      </c>
      <c r="P297" s="252"/>
      <c r="Q297" s="253"/>
      <c r="R297" s="253"/>
    </row>
    <row r="298" spans="1:18">
      <c r="A298" s="60">
        <v>444</v>
      </c>
      <c r="B298" s="60">
        <v>444035219</v>
      </c>
      <c r="C298" s="59" t="s">
        <v>518</v>
      </c>
      <c r="D298" s="60">
        <v>35</v>
      </c>
      <c r="E298" s="249" t="s">
        <v>60</v>
      </c>
      <c r="F298" s="60">
        <v>219</v>
      </c>
      <c r="G298" s="59" t="s">
        <v>244</v>
      </c>
      <c r="H298" s="250">
        <v>1</v>
      </c>
      <c r="I298" s="251">
        <v>12360</v>
      </c>
      <c r="J298" s="251">
        <v>6063</v>
      </c>
      <c r="K298" s="251">
        <v>1188</v>
      </c>
      <c r="L298" s="251">
        <f t="shared" si="14"/>
        <v>19611</v>
      </c>
      <c r="M298" s="59"/>
      <c r="N298" s="251">
        <f t="shared" si="12"/>
        <v>4124.4024111337239</v>
      </c>
      <c r="O298" s="251">
        <f t="shared" si="13"/>
        <v>6319.645036887865</v>
      </c>
      <c r="P298" s="252"/>
      <c r="Q298" s="253"/>
      <c r="R298" s="253"/>
    </row>
    <row r="299" spans="1:18">
      <c r="A299" s="60">
        <v>444</v>
      </c>
      <c r="B299" s="60">
        <v>444035220</v>
      </c>
      <c r="C299" s="59" t="s">
        <v>518</v>
      </c>
      <c r="D299" s="60">
        <v>35</v>
      </c>
      <c r="E299" s="249" t="s">
        <v>60</v>
      </c>
      <c r="F299" s="60">
        <v>220</v>
      </c>
      <c r="G299" s="59" t="s">
        <v>245</v>
      </c>
      <c r="H299" s="250">
        <v>1</v>
      </c>
      <c r="I299" s="251">
        <v>11475</v>
      </c>
      <c r="J299" s="251">
        <v>4336</v>
      </c>
      <c r="K299" s="251">
        <v>1188</v>
      </c>
      <c r="L299" s="251">
        <f t="shared" si="14"/>
        <v>16999</v>
      </c>
      <c r="M299" s="59"/>
      <c r="N299" s="251">
        <f t="shared" si="12"/>
        <v>2631.8982437170216</v>
      </c>
      <c r="O299" s="251">
        <f t="shared" si="13"/>
        <v>5208.6202195800252</v>
      </c>
      <c r="P299" s="252"/>
      <c r="Q299" s="253"/>
      <c r="R299" s="253"/>
    </row>
    <row r="300" spans="1:18">
      <c r="A300" s="60">
        <v>444</v>
      </c>
      <c r="B300" s="60">
        <v>444035243</v>
      </c>
      <c r="C300" s="59" t="s">
        <v>518</v>
      </c>
      <c r="D300" s="60">
        <v>35</v>
      </c>
      <c r="E300" s="249" t="s">
        <v>60</v>
      </c>
      <c r="F300" s="60">
        <v>243</v>
      </c>
      <c r="G300" s="59" t="s">
        <v>268</v>
      </c>
      <c r="H300" s="250">
        <v>4</v>
      </c>
      <c r="I300" s="251">
        <v>21068</v>
      </c>
      <c r="J300" s="251">
        <v>3002</v>
      </c>
      <c r="K300" s="251">
        <v>1188</v>
      </c>
      <c r="L300" s="251">
        <f t="shared" si="14"/>
        <v>25258</v>
      </c>
      <c r="M300" s="59"/>
      <c r="N300" s="251">
        <f t="shared" si="12"/>
        <v>3002.2353624372008</v>
      </c>
      <c r="O300" s="251">
        <f t="shared" si="13"/>
        <v>5132.4406768184563</v>
      </c>
      <c r="P300" s="252"/>
      <c r="Q300" s="253"/>
      <c r="R300" s="253"/>
    </row>
    <row r="301" spans="1:18">
      <c r="A301" s="60">
        <v>444</v>
      </c>
      <c r="B301" s="60">
        <v>444035244</v>
      </c>
      <c r="C301" s="59" t="s">
        <v>518</v>
      </c>
      <c r="D301" s="60">
        <v>35</v>
      </c>
      <c r="E301" s="249" t="s">
        <v>60</v>
      </c>
      <c r="F301" s="60">
        <v>244</v>
      </c>
      <c r="G301" s="59" t="s">
        <v>269</v>
      </c>
      <c r="H301" s="250">
        <v>8</v>
      </c>
      <c r="I301" s="251">
        <v>16445</v>
      </c>
      <c r="J301" s="251">
        <v>4681</v>
      </c>
      <c r="K301" s="251">
        <v>1188</v>
      </c>
      <c r="L301" s="251">
        <f t="shared" si="14"/>
        <v>22314</v>
      </c>
      <c r="M301" s="59"/>
      <c r="N301" s="251">
        <f t="shared" si="12"/>
        <v>4256.5139552572546</v>
      </c>
      <c r="O301" s="251">
        <f t="shared" si="13"/>
        <v>6663.3397730521865</v>
      </c>
      <c r="P301" s="252"/>
      <c r="Q301" s="253"/>
      <c r="R301" s="253"/>
    </row>
    <row r="302" spans="1:18">
      <c r="A302" s="60">
        <v>444</v>
      </c>
      <c r="B302" s="60">
        <v>444035285</v>
      </c>
      <c r="C302" s="59" t="s">
        <v>518</v>
      </c>
      <c r="D302" s="60">
        <v>35</v>
      </c>
      <c r="E302" s="249" t="s">
        <v>60</v>
      </c>
      <c r="F302" s="60">
        <v>285</v>
      </c>
      <c r="G302" s="59" t="s">
        <v>310</v>
      </c>
      <c r="H302" s="250">
        <v>1</v>
      </c>
      <c r="I302" s="251">
        <v>15431</v>
      </c>
      <c r="J302" s="251">
        <v>3719</v>
      </c>
      <c r="K302" s="251">
        <v>1188</v>
      </c>
      <c r="L302" s="251">
        <f t="shared" si="14"/>
        <v>20338</v>
      </c>
      <c r="M302" s="59"/>
      <c r="N302" s="251">
        <f t="shared" si="12"/>
        <v>2573.898138683915</v>
      </c>
      <c r="O302" s="251">
        <f t="shared" si="13"/>
        <v>4726.0992933106681</v>
      </c>
      <c r="P302" s="252"/>
      <c r="Q302" s="253"/>
      <c r="R302" s="253"/>
    </row>
    <row r="303" spans="1:18">
      <c r="A303" s="60">
        <v>444</v>
      </c>
      <c r="B303" s="60">
        <v>444035335</v>
      </c>
      <c r="C303" s="59" t="s">
        <v>518</v>
      </c>
      <c r="D303" s="60">
        <v>35</v>
      </c>
      <c r="E303" s="249" t="s">
        <v>60</v>
      </c>
      <c r="F303" s="60">
        <v>335</v>
      </c>
      <c r="G303" s="59" t="s">
        <v>360</v>
      </c>
      <c r="H303" s="250">
        <v>1</v>
      </c>
      <c r="I303" s="251">
        <v>12457</v>
      </c>
      <c r="J303" s="251">
        <v>9386</v>
      </c>
      <c r="K303" s="251">
        <v>1188</v>
      </c>
      <c r="L303" s="251">
        <f t="shared" si="14"/>
        <v>23031</v>
      </c>
      <c r="M303" s="59"/>
      <c r="N303" s="251">
        <f t="shared" si="12"/>
        <v>5756.2713888309045</v>
      </c>
      <c r="O303" s="251">
        <f t="shared" si="13"/>
        <v>9957.706938898551</v>
      </c>
      <c r="P303" s="252"/>
      <c r="Q303" s="253"/>
      <c r="R303" s="253"/>
    </row>
    <row r="304" spans="1:18">
      <c r="A304" s="60">
        <v>444</v>
      </c>
      <c r="B304" s="60">
        <v>444035336</v>
      </c>
      <c r="C304" s="59" t="s">
        <v>518</v>
      </c>
      <c r="D304" s="60">
        <v>35</v>
      </c>
      <c r="E304" s="249" t="s">
        <v>60</v>
      </c>
      <c r="F304" s="60">
        <v>336</v>
      </c>
      <c r="G304" s="59" t="s">
        <v>361</v>
      </c>
      <c r="H304" s="250">
        <v>4</v>
      </c>
      <c r="I304" s="251">
        <v>11681</v>
      </c>
      <c r="J304" s="251">
        <v>1564</v>
      </c>
      <c r="K304" s="251">
        <v>1188</v>
      </c>
      <c r="L304" s="251">
        <f t="shared" si="14"/>
        <v>14433</v>
      </c>
      <c r="M304" s="59"/>
      <c r="N304" s="251">
        <f t="shared" si="12"/>
        <v>221.40078479612566</v>
      </c>
      <c r="O304" s="251">
        <f t="shared" si="13"/>
        <v>3087.5076381390409</v>
      </c>
      <c r="P304" s="252"/>
      <c r="Q304" s="253"/>
      <c r="R304" s="253"/>
    </row>
    <row r="305" spans="1:18">
      <c r="A305" s="60">
        <v>444</v>
      </c>
      <c r="B305" s="60">
        <v>444035625</v>
      </c>
      <c r="C305" s="59" t="s">
        <v>518</v>
      </c>
      <c r="D305" s="60">
        <v>35</v>
      </c>
      <c r="E305" s="249" t="s">
        <v>60</v>
      </c>
      <c r="F305" s="60">
        <v>625</v>
      </c>
      <c r="G305" s="59" t="s">
        <v>388</v>
      </c>
      <c r="H305" s="250">
        <v>1</v>
      </c>
      <c r="I305" s="251">
        <v>18702</v>
      </c>
      <c r="J305" s="251">
        <v>2365</v>
      </c>
      <c r="K305" s="251">
        <v>1188</v>
      </c>
      <c r="L305" s="251">
        <f t="shared" si="14"/>
        <v>22255</v>
      </c>
      <c r="M305" s="59"/>
      <c r="N305" s="251">
        <f t="shared" si="12"/>
        <v>2365.4842186744681</v>
      </c>
      <c r="O305" s="251">
        <f t="shared" si="13"/>
        <v>3530.5075124921023</v>
      </c>
      <c r="P305" s="252"/>
      <c r="Q305" s="253"/>
      <c r="R305" s="253"/>
    </row>
    <row r="306" spans="1:18">
      <c r="A306" s="60">
        <v>445</v>
      </c>
      <c r="B306" s="60">
        <v>445348017</v>
      </c>
      <c r="C306" s="59" t="s">
        <v>519</v>
      </c>
      <c r="D306" s="60">
        <v>348</v>
      </c>
      <c r="E306" s="249" t="s">
        <v>373</v>
      </c>
      <c r="F306" s="60">
        <v>17</v>
      </c>
      <c r="G306" s="59" t="s">
        <v>42</v>
      </c>
      <c r="H306" s="250">
        <v>5</v>
      </c>
      <c r="I306" s="251">
        <v>17518</v>
      </c>
      <c r="J306" s="251">
        <v>3889</v>
      </c>
      <c r="K306" s="251">
        <v>1188</v>
      </c>
      <c r="L306" s="251">
        <f t="shared" si="14"/>
        <v>22595</v>
      </c>
      <c r="M306" s="59"/>
      <c r="N306" s="251">
        <f t="shared" si="12"/>
        <v>3888.629815041546</v>
      </c>
      <c r="O306" s="251">
        <f t="shared" si="13"/>
        <v>5144.7536008372372</v>
      </c>
      <c r="P306" s="252"/>
      <c r="Q306" s="253"/>
      <c r="R306" s="253"/>
    </row>
    <row r="307" spans="1:18">
      <c r="A307" s="60">
        <v>445</v>
      </c>
      <c r="B307" s="60">
        <v>445348097</v>
      </c>
      <c r="C307" s="59" t="s">
        <v>519</v>
      </c>
      <c r="D307" s="60">
        <v>348</v>
      </c>
      <c r="E307" s="249" t="s">
        <v>373</v>
      </c>
      <c r="F307" s="60">
        <v>97</v>
      </c>
      <c r="G307" s="59" t="s">
        <v>122</v>
      </c>
      <c r="H307" s="250">
        <v>1</v>
      </c>
      <c r="I307" s="251">
        <v>20481</v>
      </c>
      <c r="J307" s="251">
        <v>0</v>
      </c>
      <c r="K307" s="251">
        <v>1188</v>
      </c>
      <c r="L307" s="251">
        <f t="shared" si="14"/>
        <v>21669</v>
      </c>
      <c r="M307" s="59"/>
      <c r="N307" s="251">
        <f t="shared" si="12"/>
        <v>0</v>
      </c>
      <c r="O307" s="251">
        <f t="shared" si="13"/>
        <v>241.33062197439722</v>
      </c>
      <c r="P307" s="252"/>
      <c r="Q307" s="253"/>
      <c r="R307" s="253"/>
    </row>
    <row r="308" spans="1:18">
      <c r="A308" s="60">
        <v>445</v>
      </c>
      <c r="B308" s="60">
        <v>445348110</v>
      </c>
      <c r="C308" s="59" t="s">
        <v>519</v>
      </c>
      <c r="D308" s="60">
        <v>348</v>
      </c>
      <c r="E308" s="249" t="s">
        <v>373</v>
      </c>
      <c r="F308" s="60">
        <v>110</v>
      </c>
      <c r="G308" s="59" t="s">
        <v>135</v>
      </c>
      <c r="H308" s="250">
        <v>2</v>
      </c>
      <c r="I308" s="251">
        <v>15847</v>
      </c>
      <c r="J308" s="251">
        <v>4958</v>
      </c>
      <c r="K308" s="251">
        <v>1188</v>
      </c>
      <c r="L308" s="251">
        <f t="shared" si="14"/>
        <v>21993</v>
      </c>
      <c r="M308" s="59"/>
      <c r="N308" s="251">
        <f t="shared" si="12"/>
        <v>719.41497596853878</v>
      </c>
      <c r="O308" s="251">
        <f t="shared" si="13"/>
        <v>4957.8741840069924</v>
      </c>
      <c r="P308" s="252"/>
      <c r="Q308" s="253"/>
      <c r="R308" s="253"/>
    </row>
    <row r="309" spans="1:18">
      <c r="A309" s="60">
        <v>445</v>
      </c>
      <c r="B309" s="60">
        <v>445348151</v>
      </c>
      <c r="C309" s="59" t="s">
        <v>519</v>
      </c>
      <c r="D309" s="60">
        <v>348</v>
      </c>
      <c r="E309" s="249" t="s">
        <v>373</v>
      </c>
      <c r="F309" s="60">
        <v>151</v>
      </c>
      <c r="G309" s="59" t="s">
        <v>176</v>
      </c>
      <c r="H309" s="250">
        <v>5</v>
      </c>
      <c r="I309" s="251">
        <v>14873</v>
      </c>
      <c r="J309" s="251">
        <v>1173</v>
      </c>
      <c r="K309" s="251">
        <v>1188</v>
      </c>
      <c r="L309" s="251">
        <f t="shared" si="14"/>
        <v>17234</v>
      </c>
      <c r="M309" s="59"/>
      <c r="N309" s="251">
        <f t="shared" si="12"/>
        <v>665.012899288884</v>
      </c>
      <c r="O309" s="251">
        <f t="shared" si="13"/>
        <v>3180.5760907192234</v>
      </c>
      <c r="P309" s="252"/>
      <c r="Q309" s="253"/>
      <c r="R309" s="253"/>
    </row>
    <row r="310" spans="1:18">
      <c r="A310" s="60">
        <v>445</v>
      </c>
      <c r="B310" s="60">
        <v>445348153</v>
      </c>
      <c r="C310" s="59" t="s">
        <v>519</v>
      </c>
      <c r="D310" s="60">
        <v>348</v>
      </c>
      <c r="E310" s="249" t="s">
        <v>373</v>
      </c>
      <c r="F310" s="60">
        <v>153</v>
      </c>
      <c r="G310" s="59" t="s">
        <v>178</v>
      </c>
      <c r="H310" s="250">
        <v>1</v>
      </c>
      <c r="I310" s="251">
        <v>17780</v>
      </c>
      <c r="J310" s="251">
        <v>0</v>
      </c>
      <c r="K310" s="251">
        <v>1188</v>
      </c>
      <c r="L310" s="251">
        <f t="shared" si="14"/>
        <v>18968</v>
      </c>
      <c r="M310" s="59"/>
      <c r="N310" s="251">
        <f t="shared" si="12"/>
        <v>6.1015436222078279E-3</v>
      </c>
      <c r="O310" s="251">
        <f t="shared" si="13"/>
        <v>940.76530855446981</v>
      </c>
      <c r="P310" s="252"/>
      <c r="Q310" s="253"/>
      <c r="R310" s="253"/>
    </row>
    <row r="311" spans="1:18">
      <c r="A311" s="60">
        <v>445</v>
      </c>
      <c r="B311" s="60">
        <v>445348170</v>
      </c>
      <c r="C311" s="59" t="s">
        <v>519</v>
      </c>
      <c r="D311" s="60">
        <v>348</v>
      </c>
      <c r="E311" s="249" t="s">
        <v>373</v>
      </c>
      <c r="F311" s="60">
        <v>170</v>
      </c>
      <c r="G311" s="59" t="s">
        <v>195</v>
      </c>
      <c r="H311" s="250">
        <v>1</v>
      </c>
      <c r="I311" s="251">
        <v>10332</v>
      </c>
      <c r="J311" s="251">
        <v>1551</v>
      </c>
      <c r="K311" s="251">
        <v>1188</v>
      </c>
      <c r="L311" s="251">
        <f t="shared" si="14"/>
        <v>13071</v>
      </c>
      <c r="M311" s="59"/>
      <c r="N311" s="251">
        <f t="shared" si="12"/>
        <v>1551.1497305137291</v>
      </c>
      <c r="O311" s="251">
        <f t="shared" si="13"/>
        <v>4036.0519293394082</v>
      </c>
      <c r="P311" s="252"/>
      <c r="Q311" s="253"/>
      <c r="R311" s="253"/>
    </row>
    <row r="312" spans="1:18">
      <c r="A312" s="60">
        <v>445</v>
      </c>
      <c r="B312" s="60">
        <v>445348186</v>
      </c>
      <c r="C312" s="59" t="s">
        <v>519</v>
      </c>
      <c r="D312" s="60">
        <v>348</v>
      </c>
      <c r="E312" s="249" t="s">
        <v>373</v>
      </c>
      <c r="F312" s="60">
        <v>186</v>
      </c>
      <c r="G312" s="59" t="s">
        <v>211</v>
      </c>
      <c r="H312" s="250">
        <v>3</v>
      </c>
      <c r="I312" s="251">
        <v>14291</v>
      </c>
      <c r="J312" s="251">
        <v>5152</v>
      </c>
      <c r="K312" s="251">
        <v>1188</v>
      </c>
      <c r="L312" s="251">
        <f t="shared" si="14"/>
        <v>20631</v>
      </c>
      <c r="M312" s="59"/>
      <c r="N312" s="251">
        <f t="shared" si="12"/>
        <v>4226.7521191794804</v>
      </c>
      <c r="O312" s="251">
        <f t="shared" si="13"/>
        <v>6244.4140129723855</v>
      </c>
      <c r="P312" s="252"/>
      <c r="Q312" s="253"/>
      <c r="R312" s="253"/>
    </row>
    <row r="313" spans="1:18">
      <c r="A313" s="60">
        <v>445</v>
      </c>
      <c r="B313" s="60">
        <v>445348214</v>
      </c>
      <c r="C313" s="59" t="s">
        <v>519</v>
      </c>
      <c r="D313" s="60">
        <v>348</v>
      </c>
      <c r="E313" s="249" t="s">
        <v>373</v>
      </c>
      <c r="F313" s="60">
        <v>214</v>
      </c>
      <c r="G313" s="59" t="s">
        <v>239</v>
      </c>
      <c r="H313" s="250">
        <v>1</v>
      </c>
      <c r="I313" s="251">
        <v>16201</v>
      </c>
      <c r="J313" s="251">
        <v>2609</v>
      </c>
      <c r="K313" s="251">
        <v>1188</v>
      </c>
      <c r="L313" s="251">
        <f t="shared" si="14"/>
        <v>19998</v>
      </c>
      <c r="M313" s="59"/>
      <c r="N313" s="251">
        <f t="shared" si="12"/>
        <v>678.4858478586284</v>
      </c>
      <c r="O313" s="251">
        <f t="shared" si="13"/>
        <v>3923.7071412188234</v>
      </c>
      <c r="P313" s="252"/>
      <c r="Q313" s="253"/>
      <c r="R313" s="253"/>
    </row>
    <row r="314" spans="1:18">
      <c r="A314" s="60">
        <v>445</v>
      </c>
      <c r="B314" s="60">
        <v>445348226</v>
      </c>
      <c r="C314" s="59" t="s">
        <v>519</v>
      </c>
      <c r="D314" s="60">
        <v>348</v>
      </c>
      <c r="E314" s="249" t="s">
        <v>373</v>
      </c>
      <c r="F314" s="60">
        <v>226</v>
      </c>
      <c r="G314" s="59" t="s">
        <v>251</v>
      </c>
      <c r="H314" s="250">
        <v>17</v>
      </c>
      <c r="I314" s="251">
        <v>13404</v>
      </c>
      <c r="J314" s="251">
        <v>1242</v>
      </c>
      <c r="K314" s="251">
        <v>1188</v>
      </c>
      <c r="L314" s="251">
        <f t="shared" si="14"/>
        <v>15834</v>
      </c>
      <c r="M314" s="59"/>
      <c r="N314" s="251">
        <f t="shared" si="12"/>
        <v>823.63261681861877</v>
      </c>
      <c r="O314" s="251">
        <f t="shared" si="13"/>
        <v>2444.7829451365669</v>
      </c>
      <c r="P314" s="252"/>
      <c r="Q314" s="253"/>
      <c r="R314" s="253"/>
    </row>
    <row r="315" spans="1:18">
      <c r="A315" s="60">
        <v>445</v>
      </c>
      <c r="B315" s="60">
        <v>445348271</v>
      </c>
      <c r="C315" s="59" t="s">
        <v>519</v>
      </c>
      <c r="D315" s="60">
        <v>348</v>
      </c>
      <c r="E315" s="249" t="s">
        <v>373</v>
      </c>
      <c r="F315" s="60">
        <v>271</v>
      </c>
      <c r="G315" s="59" t="s">
        <v>296</v>
      </c>
      <c r="H315" s="250">
        <v>4</v>
      </c>
      <c r="I315" s="251">
        <v>15437</v>
      </c>
      <c r="J315" s="251">
        <v>4436</v>
      </c>
      <c r="K315" s="251">
        <v>1188</v>
      </c>
      <c r="L315" s="251">
        <f t="shared" si="14"/>
        <v>21061</v>
      </c>
      <c r="M315" s="59"/>
      <c r="N315" s="251">
        <f t="shared" si="12"/>
        <v>1627.2240195235718</v>
      </c>
      <c r="O315" s="251">
        <f t="shared" si="13"/>
        <v>4481.7454667632555</v>
      </c>
      <c r="P315" s="252"/>
      <c r="Q315" s="253"/>
      <c r="R315" s="253"/>
    </row>
    <row r="316" spans="1:18">
      <c r="A316" s="60">
        <v>445</v>
      </c>
      <c r="B316" s="60">
        <v>445348277</v>
      </c>
      <c r="C316" s="59" t="s">
        <v>519</v>
      </c>
      <c r="D316" s="60">
        <v>348</v>
      </c>
      <c r="E316" s="249" t="s">
        <v>373</v>
      </c>
      <c r="F316" s="60">
        <v>277</v>
      </c>
      <c r="G316" s="59" t="s">
        <v>302</v>
      </c>
      <c r="H316" s="250">
        <v>1</v>
      </c>
      <c r="I316" s="251">
        <v>17596</v>
      </c>
      <c r="J316" s="251">
        <v>59</v>
      </c>
      <c r="K316" s="251">
        <v>1188</v>
      </c>
      <c r="L316" s="251">
        <f t="shared" si="14"/>
        <v>18843</v>
      </c>
      <c r="M316" s="59"/>
      <c r="N316" s="251">
        <f t="shared" si="12"/>
        <v>59.449930345599569</v>
      </c>
      <c r="O316" s="251">
        <f t="shared" si="13"/>
        <v>1696.3714849469907</v>
      </c>
      <c r="P316" s="252"/>
      <c r="Q316" s="253"/>
      <c r="R316" s="253"/>
    </row>
    <row r="317" spans="1:18">
      <c r="A317" s="60">
        <v>445</v>
      </c>
      <c r="B317" s="60">
        <v>445348290</v>
      </c>
      <c r="C317" s="59" t="s">
        <v>519</v>
      </c>
      <c r="D317" s="60">
        <v>348</v>
      </c>
      <c r="E317" s="249" t="s">
        <v>373</v>
      </c>
      <c r="F317" s="60">
        <v>290</v>
      </c>
      <c r="G317" s="59" t="s">
        <v>315</v>
      </c>
      <c r="H317" s="250">
        <v>2</v>
      </c>
      <c r="I317" s="251">
        <v>14892</v>
      </c>
      <c r="J317" s="251">
        <v>6482</v>
      </c>
      <c r="K317" s="251">
        <v>1188</v>
      </c>
      <c r="L317" s="251">
        <f t="shared" si="14"/>
        <v>22562</v>
      </c>
      <c r="M317" s="59"/>
      <c r="N317" s="251">
        <f t="shared" si="12"/>
        <v>2081.3418346940962</v>
      </c>
      <c r="O317" s="251">
        <f t="shared" si="13"/>
        <v>7047.3330864758136</v>
      </c>
      <c r="P317" s="252"/>
      <c r="Q317" s="253"/>
      <c r="R317" s="253"/>
    </row>
    <row r="318" spans="1:18">
      <c r="A318" s="60">
        <v>445</v>
      </c>
      <c r="B318" s="60">
        <v>445348316</v>
      </c>
      <c r="C318" s="59" t="s">
        <v>519</v>
      </c>
      <c r="D318" s="60">
        <v>348</v>
      </c>
      <c r="E318" s="249" t="s">
        <v>373</v>
      </c>
      <c r="F318" s="60">
        <v>316</v>
      </c>
      <c r="G318" s="59" t="s">
        <v>341</v>
      </c>
      <c r="H318" s="250">
        <v>6</v>
      </c>
      <c r="I318" s="251">
        <v>18085</v>
      </c>
      <c r="J318" s="251">
        <v>1440</v>
      </c>
      <c r="K318" s="251">
        <v>1188</v>
      </c>
      <c r="L318" s="251">
        <f t="shared" si="14"/>
        <v>20713</v>
      </c>
      <c r="M318" s="59"/>
      <c r="N318" s="251">
        <f t="shared" si="12"/>
        <v>761.02263994903478</v>
      </c>
      <c r="O318" s="251">
        <f t="shared" si="13"/>
        <v>2517.4903403361241</v>
      </c>
      <c r="P318" s="252"/>
      <c r="Q318" s="253"/>
      <c r="R318" s="253"/>
    </row>
    <row r="319" spans="1:18">
      <c r="A319" s="60">
        <v>445</v>
      </c>
      <c r="B319" s="60">
        <v>445348322</v>
      </c>
      <c r="C319" s="59" t="s">
        <v>519</v>
      </c>
      <c r="D319" s="60">
        <v>348</v>
      </c>
      <c r="E319" s="249" t="s">
        <v>373</v>
      </c>
      <c r="F319" s="60">
        <v>322</v>
      </c>
      <c r="G319" s="59" t="s">
        <v>347</v>
      </c>
      <c r="H319" s="250">
        <v>1</v>
      </c>
      <c r="I319" s="251">
        <v>17402</v>
      </c>
      <c r="J319" s="251">
        <v>8379</v>
      </c>
      <c r="K319" s="251">
        <v>1188</v>
      </c>
      <c r="L319" s="251">
        <f t="shared" si="14"/>
        <v>26969</v>
      </c>
      <c r="M319" s="59"/>
      <c r="N319" s="251">
        <f t="shared" si="12"/>
        <v>7692.7153865578621</v>
      </c>
      <c r="O319" s="251">
        <f t="shared" si="13"/>
        <v>10059.446310988144</v>
      </c>
      <c r="P319" s="252"/>
      <c r="Q319" s="253"/>
      <c r="R319" s="253"/>
    </row>
    <row r="320" spans="1:18">
      <c r="A320" s="60">
        <v>445</v>
      </c>
      <c r="B320" s="60">
        <v>445348348</v>
      </c>
      <c r="C320" s="59" t="s">
        <v>519</v>
      </c>
      <c r="D320" s="60">
        <v>348</v>
      </c>
      <c r="E320" s="249" t="s">
        <v>373</v>
      </c>
      <c r="F320" s="60">
        <v>348</v>
      </c>
      <c r="G320" s="59" t="s">
        <v>373</v>
      </c>
      <c r="H320" s="250">
        <v>1351</v>
      </c>
      <c r="I320" s="251">
        <v>16329</v>
      </c>
      <c r="J320" s="251">
        <v>0</v>
      </c>
      <c r="K320" s="251">
        <v>1188</v>
      </c>
      <c r="L320" s="251">
        <f t="shared" si="14"/>
        <v>17517</v>
      </c>
      <c r="M320" s="59"/>
      <c r="N320" s="251">
        <f t="shared" si="12"/>
        <v>0</v>
      </c>
      <c r="O320" s="251">
        <f t="shared" si="13"/>
        <v>319.74029287301528</v>
      </c>
      <c r="P320" s="252"/>
      <c r="Q320" s="253"/>
      <c r="R320" s="253"/>
    </row>
    <row r="321" spans="1:18">
      <c r="A321" s="60">
        <v>445</v>
      </c>
      <c r="B321" s="60">
        <v>445348620</v>
      </c>
      <c r="C321" s="59" t="s">
        <v>519</v>
      </c>
      <c r="D321" s="60">
        <v>348</v>
      </c>
      <c r="E321" s="249" t="s">
        <v>373</v>
      </c>
      <c r="F321" s="60">
        <v>620</v>
      </c>
      <c r="G321" s="59" t="s">
        <v>386</v>
      </c>
      <c r="H321" s="250">
        <v>1</v>
      </c>
      <c r="I321" s="251">
        <v>10705</v>
      </c>
      <c r="J321" s="251">
        <v>5568</v>
      </c>
      <c r="K321" s="251">
        <v>1188</v>
      </c>
      <c r="L321" s="251">
        <f t="shared" si="14"/>
        <v>17461</v>
      </c>
      <c r="M321" s="59"/>
      <c r="N321" s="251">
        <f t="shared" si="12"/>
        <v>4300.9988330671622</v>
      </c>
      <c r="O321" s="251">
        <f t="shared" si="13"/>
        <v>6220.7520357785797</v>
      </c>
      <c r="P321" s="252"/>
      <c r="Q321" s="253"/>
      <c r="R321" s="253"/>
    </row>
    <row r="322" spans="1:18">
      <c r="A322" s="60">
        <v>445</v>
      </c>
      <c r="B322" s="60">
        <v>445348658</v>
      </c>
      <c r="C322" s="59" t="s">
        <v>519</v>
      </c>
      <c r="D322" s="60">
        <v>348</v>
      </c>
      <c r="E322" s="249" t="s">
        <v>373</v>
      </c>
      <c r="F322" s="60">
        <v>658</v>
      </c>
      <c r="G322" s="59" t="s">
        <v>395</v>
      </c>
      <c r="H322" s="250">
        <v>3</v>
      </c>
      <c r="I322" s="251">
        <v>17067</v>
      </c>
      <c r="J322" s="251">
        <v>2787</v>
      </c>
      <c r="K322" s="251">
        <v>1188</v>
      </c>
      <c r="L322" s="251">
        <f t="shared" si="14"/>
        <v>21042</v>
      </c>
      <c r="M322" s="59"/>
      <c r="N322" s="251">
        <f t="shared" si="12"/>
        <v>1172.9425030972816</v>
      </c>
      <c r="O322" s="251">
        <f t="shared" si="13"/>
        <v>4107.5644294235135</v>
      </c>
      <c r="P322" s="252"/>
      <c r="Q322" s="253"/>
      <c r="R322" s="253"/>
    </row>
    <row r="323" spans="1:18">
      <c r="A323" s="60">
        <v>445</v>
      </c>
      <c r="B323" s="60">
        <v>445348753</v>
      </c>
      <c r="C323" s="59" t="s">
        <v>519</v>
      </c>
      <c r="D323" s="60">
        <v>348</v>
      </c>
      <c r="E323" s="249" t="s">
        <v>373</v>
      </c>
      <c r="F323" s="60">
        <v>753</v>
      </c>
      <c r="G323" s="59" t="s">
        <v>424</v>
      </c>
      <c r="H323" s="250">
        <v>3</v>
      </c>
      <c r="I323" s="251">
        <v>11461</v>
      </c>
      <c r="J323" s="251">
        <v>3187</v>
      </c>
      <c r="K323" s="251">
        <v>1188</v>
      </c>
      <c r="L323" s="251">
        <f t="shared" si="14"/>
        <v>15836</v>
      </c>
      <c r="M323" s="59"/>
      <c r="N323" s="251">
        <f t="shared" si="12"/>
        <v>2698.9918532641077</v>
      </c>
      <c r="O323" s="251">
        <f t="shared" si="13"/>
        <v>4733.9558988850513</v>
      </c>
      <c r="P323" s="252"/>
      <c r="Q323" s="253"/>
      <c r="R323" s="253"/>
    </row>
    <row r="324" spans="1:18">
      <c r="A324" s="60">
        <v>445</v>
      </c>
      <c r="B324" s="60">
        <v>445348775</v>
      </c>
      <c r="C324" s="59" t="s">
        <v>519</v>
      </c>
      <c r="D324" s="60">
        <v>348</v>
      </c>
      <c r="E324" s="249" t="s">
        <v>373</v>
      </c>
      <c r="F324" s="60">
        <v>775</v>
      </c>
      <c r="G324" s="59" t="s">
        <v>434</v>
      </c>
      <c r="H324" s="250">
        <v>18</v>
      </c>
      <c r="I324" s="251">
        <v>12141</v>
      </c>
      <c r="J324" s="251">
        <v>2829</v>
      </c>
      <c r="K324" s="251">
        <v>1188</v>
      </c>
      <c r="L324" s="251">
        <f t="shared" si="14"/>
        <v>16158</v>
      </c>
      <c r="M324" s="59"/>
      <c r="N324" s="251">
        <f t="shared" si="12"/>
        <v>1106.4431770161937</v>
      </c>
      <c r="O324" s="251">
        <f t="shared" si="13"/>
        <v>3420.9266998182084</v>
      </c>
      <c r="P324" s="252"/>
      <c r="Q324" s="253"/>
      <c r="R324" s="253"/>
    </row>
    <row r="325" spans="1:18">
      <c r="A325" s="60">
        <v>446</v>
      </c>
      <c r="B325" s="60">
        <v>446099001</v>
      </c>
      <c r="C325" s="59" t="s">
        <v>520</v>
      </c>
      <c r="D325" s="60">
        <v>99</v>
      </c>
      <c r="E325" s="249" t="s">
        <v>124</v>
      </c>
      <c r="F325" s="60">
        <v>1</v>
      </c>
      <c r="G325" s="59" t="s">
        <v>26</v>
      </c>
      <c r="H325" s="250">
        <v>1</v>
      </c>
      <c r="I325" s="251">
        <v>16652</v>
      </c>
      <c r="J325" s="251">
        <v>1670</v>
      </c>
      <c r="K325" s="251">
        <v>1188</v>
      </c>
      <c r="L325" s="251">
        <f t="shared" si="14"/>
        <v>19510</v>
      </c>
      <c r="M325" s="59"/>
      <c r="N325" s="251">
        <f t="shared" si="12"/>
        <v>1669.89419586644</v>
      </c>
      <c r="O325" s="251">
        <f t="shared" si="13"/>
        <v>4716.6803646198969</v>
      </c>
      <c r="P325" s="252"/>
      <c r="Q325" s="253"/>
      <c r="R325" s="253"/>
    </row>
    <row r="326" spans="1:18">
      <c r="A326" s="60">
        <v>446</v>
      </c>
      <c r="B326" s="60">
        <v>446099016</v>
      </c>
      <c r="C326" s="59" t="s">
        <v>520</v>
      </c>
      <c r="D326" s="60">
        <v>99</v>
      </c>
      <c r="E326" s="249" t="s">
        <v>124</v>
      </c>
      <c r="F326" s="60">
        <v>16</v>
      </c>
      <c r="G326" s="59" t="s">
        <v>41</v>
      </c>
      <c r="H326" s="250">
        <v>243</v>
      </c>
      <c r="I326" s="251">
        <v>13968</v>
      </c>
      <c r="J326" s="251">
        <v>299</v>
      </c>
      <c r="K326" s="251">
        <v>1188</v>
      </c>
      <c r="L326" s="251">
        <f t="shared" si="14"/>
        <v>15455</v>
      </c>
      <c r="M326" s="59"/>
      <c r="N326" s="251">
        <f t="shared" si="12"/>
        <v>23.326619723373369</v>
      </c>
      <c r="O326" s="251">
        <f t="shared" si="13"/>
        <v>789.64619646130814</v>
      </c>
      <c r="P326" s="252"/>
      <c r="Q326" s="253"/>
      <c r="R326" s="253"/>
    </row>
    <row r="327" spans="1:18">
      <c r="A327" s="60">
        <v>446</v>
      </c>
      <c r="B327" s="60">
        <v>446099018</v>
      </c>
      <c r="C327" s="59" t="s">
        <v>520</v>
      </c>
      <c r="D327" s="60">
        <v>99</v>
      </c>
      <c r="E327" s="249" t="s">
        <v>124</v>
      </c>
      <c r="F327" s="60">
        <v>18</v>
      </c>
      <c r="G327" s="59" t="s">
        <v>43</v>
      </c>
      <c r="H327" s="250">
        <v>8</v>
      </c>
      <c r="I327" s="251">
        <v>15706</v>
      </c>
      <c r="J327" s="251">
        <v>7604</v>
      </c>
      <c r="K327" s="251">
        <v>1188</v>
      </c>
      <c r="L327" s="251">
        <f t="shared" si="14"/>
        <v>24498</v>
      </c>
      <c r="M327" s="59"/>
      <c r="N327" s="251">
        <f t="shared" si="12"/>
        <v>7603.6271452744004</v>
      </c>
      <c r="O327" s="251">
        <f t="shared" si="13"/>
        <v>14931.886745032418</v>
      </c>
      <c r="P327" s="252"/>
      <c r="Q327" s="253"/>
      <c r="R327" s="253"/>
    </row>
    <row r="328" spans="1:18">
      <c r="A328" s="60">
        <v>446</v>
      </c>
      <c r="B328" s="60">
        <v>446099025</v>
      </c>
      <c r="C328" s="59" t="s">
        <v>520</v>
      </c>
      <c r="D328" s="60">
        <v>99</v>
      </c>
      <c r="E328" s="249" t="s">
        <v>124</v>
      </c>
      <c r="F328" s="60">
        <v>25</v>
      </c>
      <c r="G328" s="59" t="s">
        <v>50</v>
      </c>
      <c r="H328" s="250">
        <v>4</v>
      </c>
      <c r="I328" s="251">
        <v>12530</v>
      </c>
      <c r="J328" s="251">
        <v>5326</v>
      </c>
      <c r="K328" s="251">
        <v>1188</v>
      </c>
      <c r="L328" s="251">
        <f t="shared" si="14"/>
        <v>19044</v>
      </c>
      <c r="M328" s="59"/>
      <c r="N328" s="251">
        <f t="shared" si="12"/>
        <v>1816.9815565741519</v>
      </c>
      <c r="O328" s="251">
        <f t="shared" si="13"/>
        <v>6094.6441052674309</v>
      </c>
      <c r="P328" s="252"/>
      <c r="Q328" s="253"/>
      <c r="R328" s="253"/>
    </row>
    <row r="329" spans="1:18">
      <c r="A329" s="60">
        <v>446</v>
      </c>
      <c r="B329" s="60">
        <v>446099044</v>
      </c>
      <c r="C329" s="59" t="s">
        <v>520</v>
      </c>
      <c r="D329" s="60">
        <v>99</v>
      </c>
      <c r="E329" s="249" t="s">
        <v>124</v>
      </c>
      <c r="F329" s="60">
        <v>44</v>
      </c>
      <c r="G329" s="59" t="s">
        <v>69</v>
      </c>
      <c r="H329" s="250">
        <v>709</v>
      </c>
      <c r="I329" s="251">
        <v>16797</v>
      </c>
      <c r="J329" s="251">
        <v>586</v>
      </c>
      <c r="K329" s="251">
        <v>1188</v>
      </c>
      <c r="L329" s="251">
        <f t="shared" si="14"/>
        <v>18571</v>
      </c>
      <c r="M329" s="59"/>
      <c r="N329" s="251">
        <f t="shared" si="12"/>
        <v>0</v>
      </c>
      <c r="O329" s="251">
        <f t="shared" si="13"/>
        <v>1106.3846639226431</v>
      </c>
      <c r="P329" s="252"/>
      <c r="Q329" s="253"/>
      <c r="R329" s="253"/>
    </row>
    <row r="330" spans="1:18">
      <c r="A330" s="60">
        <v>446</v>
      </c>
      <c r="B330" s="60">
        <v>446099050</v>
      </c>
      <c r="C330" s="59" t="s">
        <v>520</v>
      </c>
      <c r="D330" s="60">
        <v>99</v>
      </c>
      <c r="E330" s="249" t="s">
        <v>124</v>
      </c>
      <c r="F330" s="60">
        <v>50</v>
      </c>
      <c r="G330" s="59" t="s">
        <v>75</v>
      </c>
      <c r="H330" s="250">
        <v>9</v>
      </c>
      <c r="I330" s="251">
        <v>16550</v>
      </c>
      <c r="J330" s="251">
        <v>7548</v>
      </c>
      <c r="K330" s="251">
        <v>1188</v>
      </c>
      <c r="L330" s="251">
        <f t="shared" si="14"/>
        <v>25286</v>
      </c>
      <c r="M330" s="59"/>
      <c r="N330" s="251">
        <f t="shared" ref="N330:N393" si="15">IF(VLOOKUP($F330,abvfndpcts,15)&lt;100,0,((VLOOKUP($F330,abvfndpcts,15)/100*$I330)-$I330))</f>
        <v>5007.3227830241267</v>
      </c>
      <c r="O330" s="251">
        <f t="shared" ref="O330:O393" si="16">IF(VLOOKUP($F330,abvfndpcts,16)&lt;100,0,((VLOOKUP($F330,abvfndpcts,16)/100*$I330)-$I330))</f>
        <v>7796.8127264957584</v>
      </c>
      <c r="P330" s="252"/>
      <c r="Q330" s="253"/>
      <c r="R330" s="253"/>
    </row>
    <row r="331" spans="1:18">
      <c r="A331" s="60">
        <v>446</v>
      </c>
      <c r="B331" s="60">
        <v>446099073</v>
      </c>
      <c r="C331" s="59" t="s">
        <v>520</v>
      </c>
      <c r="D331" s="60">
        <v>99</v>
      </c>
      <c r="E331" s="249" t="s">
        <v>124</v>
      </c>
      <c r="F331" s="60">
        <v>73</v>
      </c>
      <c r="G331" s="59" t="s">
        <v>98</v>
      </c>
      <c r="H331" s="250">
        <v>3</v>
      </c>
      <c r="I331" s="251">
        <v>16278</v>
      </c>
      <c r="J331" s="251">
        <v>11959</v>
      </c>
      <c r="K331" s="251">
        <v>1188</v>
      </c>
      <c r="L331" s="251">
        <f t="shared" ref="L331:L394" si="17">SUM(I331:K331)</f>
        <v>29425</v>
      </c>
      <c r="M331" s="59"/>
      <c r="N331" s="251">
        <f t="shared" si="15"/>
        <v>8642.239837807665</v>
      </c>
      <c r="O331" s="251">
        <f t="shared" si="16"/>
        <v>12666.266666032214</v>
      </c>
      <c r="P331" s="252"/>
      <c r="Q331" s="253"/>
      <c r="R331" s="253"/>
    </row>
    <row r="332" spans="1:18">
      <c r="A332" s="60">
        <v>446</v>
      </c>
      <c r="B332" s="60">
        <v>446099088</v>
      </c>
      <c r="C332" s="59" t="s">
        <v>520</v>
      </c>
      <c r="D332" s="60">
        <v>99</v>
      </c>
      <c r="E332" s="249" t="s">
        <v>124</v>
      </c>
      <c r="F332" s="60">
        <v>88</v>
      </c>
      <c r="G332" s="59" t="s">
        <v>113</v>
      </c>
      <c r="H332" s="250">
        <v>20</v>
      </c>
      <c r="I332" s="251">
        <v>13607</v>
      </c>
      <c r="J332" s="251">
        <v>4392</v>
      </c>
      <c r="K332" s="251">
        <v>1188</v>
      </c>
      <c r="L332" s="251">
        <f t="shared" si="17"/>
        <v>19187</v>
      </c>
      <c r="M332" s="59"/>
      <c r="N332" s="251">
        <f t="shared" si="15"/>
        <v>2552.8301430049814</v>
      </c>
      <c r="O332" s="251">
        <f t="shared" si="16"/>
        <v>4605.4119217069856</v>
      </c>
      <c r="P332" s="252"/>
      <c r="Q332" s="253"/>
      <c r="R332" s="253"/>
    </row>
    <row r="333" spans="1:18">
      <c r="A333" s="60">
        <v>446</v>
      </c>
      <c r="B333" s="60">
        <v>446099095</v>
      </c>
      <c r="C333" s="59" t="s">
        <v>520</v>
      </c>
      <c r="D333" s="60">
        <v>99</v>
      </c>
      <c r="E333" s="249" t="s">
        <v>124</v>
      </c>
      <c r="F333" s="60">
        <v>95</v>
      </c>
      <c r="G333" s="59" t="s">
        <v>120</v>
      </c>
      <c r="H333" s="250">
        <v>4</v>
      </c>
      <c r="I333" s="251">
        <v>18943</v>
      </c>
      <c r="J333" s="251">
        <v>51</v>
      </c>
      <c r="K333" s="251">
        <v>1188</v>
      </c>
      <c r="L333" s="251">
        <f t="shared" si="17"/>
        <v>20182</v>
      </c>
      <c r="M333" s="59"/>
      <c r="N333" s="251">
        <f t="shared" si="15"/>
        <v>0</v>
      </c>
      <c r="O333" s="251">
        <f t="shared" si="16"/>
        <v>235.00118539717369</v>
      </c>
      <c r="P333" s="252"/>
      <c r="Q333" s="253"/>
      <c r="R333" s="253"/>
    </row>
    <row r="334" spans="1:18">
      <c r="A334" s="60">
        <v>446</v>
      </c>
      <c r="B334" s="60">
        <v>446099099</v>
      </c>
      <c r="C334" s="59" t="s">
        <v>520</v>
      </c>
      <c r="D334" s="60">
        <v>99</v>
      </c>
      <c r="E334" s="249" t="s">
        <v>124</v>
      </c>
      <c r="F334" s="60">
        <v>99</v>
      </c>
      <c r="G334" s="59" t="s">
        <v>124</v>
      </c>
      <c r="H334" s="250">
        <v>103</v>
      </c>
      <c r="I334" s="251">
        <v>13690</v>
      </c>
      <c r="J334" s="251">
        <v>6748</v>
      </c>
      <c r="K334" s="251">
        <v>1188</v>
      </c>
      <c r="L334" s="251">
        <f t="shared" si="17"/>
        <v>21626</v>
      </c>
      <c r="M334" s="59"/>
      <c r="N334" s="251">
        <f t="shared" si="15"/>
        <v>4657.3530139540053</v>
      </c>
      <c r="O334" s="251">
        <f t="shared" si="16"/>
        <v>7901.2643463647764</v>
      </c>
      <c r="P334" s="252"/>
      <c r="Q334" s="253"/>
      <c r="R334" s="253"/>
    </row>
    <row r="335" spans="1:18">
      <c r="A335" s="60">
        <v>446</v>
      </c>
      <c r="B335" s="60">
        <v>446099101</v>
      </c>
      <c r="C335" s="59" t="s">
        <v>520</v>
      </c>
      <c r="D335" s="60">
        <v>99</v>
      </c>
      <c r="E335" s="249" t="s">
        <v>124</v>
      </c>
      <c r="F335" s="60">
        <v>101</v>
      </c>
      <c r="G335" s="59" t="s">
        <v>126</v>
      </c>
      <c r="H335" s="250">
        <v>1</v>
      </c>
      <c r="I335" s="251">
        <v>17510</v>
      </c>
      <c r="J335" s="251">
        <v>5542</v>
      </c>
      <c r="K335" s="251">
        <v>1188</v>
      </c>
      <c r="L335" s="251">
        <f t="shared" si="17"/>
        <v>24240</v>
      </c>
      <c r="M335" s="59"/>
      <c r="N335" s="251">
        <f t="shared" si="15"/>
        <v>1461.9257504571397</v>
      </c>
      <c r="O335" s="251">
        <f t="shared" si="16"/>
        <v>5617.8068231823127</v>
      </c>
      <c r="P335" s="252"/>
      <c r="Q335" s="253"/>
      <c r="R335" s="253"/>
    </row>
    <row r="336" spans="1:18">
      <c r="A336" s="60">
        <v>446</v>
      </c>
      <c r="B336" s="60">
        <v>446099133</v>
      </c>
      <c r="C336" s="59" t="s">
        <v>520</v>
      </c>
      <c r="D336" s="60">
        <v>99</v>
      </c>
      <c r="E336" s="249" t="s">
        <v>124</v>
      </c>
      <c r="F336" s="60">
        <v>133</v>
      </c>
      <c r="G336" s="59" t="s">
        <v>158</v>
      </c>
      <c r="H336" s="250">
        <v>4</v>
      </c>
      <c r="I336" s="251">
        <v>12749</v>
      </c>
      <c r="J336" s="251">
        <v>1702</v>
      </c>
      <c r="K336" s="251">
        <v>1188</v>
      </c>
      <c r="L336" s="251">
        <f t="shared" si="17"/>
        <v>15639</v>
      </c>
      <c r="M336" s="59"/>
      <c r="N336" s="251">
        <f t="shared" si="15"/>
        <v>1322.0335359546098</v>
      </c>
      <c r="O336" s="251">
        <f t="shared" si="16"/>
        <v>3995.6024957087175</v>
      </c>
      <c r="P336" s="252"/>
      <c r="Q336" s="253"/>
      <c r="R336" s="253"/>
    </row>
    <row r="337" spans="1:18">
      <c r="A337" s="60">
        <v>446</v>
      </c>
      <c r="B337" s="60">
        <v>446099167</v>
      </c>
      <c r="C337" s="59" t="s">
        <v>520</v>
      </c>
      <c r="D337" s="60">
        <v>99</v>
      </c>
      <c r="E337" s="249" t="s">
        <v>124</v>
      </c>
      <c r="F337" s="60">
        <v>167</v>
      </c>
      <c r="G337" s="59" t="s">
        <v>192</v>
      </c>
      <c r="H337" s="250">
        <v>56</v>
      </c>
      <c r="I337" s="251">
        <v>14643</v>
      </c>
      <c r="J337" s="251">
        <v>7030</v>
      </c>
      <c r="K337" s="251">
        <v>1188</v>
      </c>
      <c r="L337" s="251">
        <f t="shared" si="17"/>
        <v>22861</v>
      </c>
      <c r="M337" s="59"/>
      <c r="N337" s="251">
        <f t="shared" si="15"/>
        <v>1751.3443208706667</v>
      </c>
      <c r="O337" s="251">
        <f t="shared" si="16"/>
        <v>7401.6725890639536</v>
      </c>
      <c r="P337" s="252"/>
      <c r="Q337" s="253"/>
      <c r="R337" s="253"/>
    </row>
    <row r="338" spans="1:18">
      <c r="A338" s="60">
        <v>446</v>
      </c>
      <c r="B338" s="60">
        <v>446099175</v>
      </c>
      <c r="C338" s="59" t="s">
        <v>520</v>
      </c>
      <c r="D338" s="60">
        <v>99</v>
      </c>
      <c r="E338" s="249" t="s">
        <v>124</v>
      </c>
      <c r="F338" s="60">
        <v>175</v>
      </c>
      <c r="G338" s="59" t="s">
        <v>200</v>
      </c>
      <c r="H338" s="250">
        <v>2</v>
      </c>
      <c r="I338" s="251">
        <v>15736</v>
      </c>
      <c r="J338" s="251">
        <v>8749</v>
      </c>
      <c r="K338" s="251">
        <v>1188</v>
      </c>
      <c r="L338" s="251">
        <f t="shared" si="17"/>
        <v>25673</v>
      </c>
      <c r="M338" s="59"/>
      <c r="N338" s="251">
        <f t="shared" si="15"/>
        <v>4340.3310350598222</v>
      </c>
      <c r="O338" s="251">
        <f t="shared" si="16"/>
        <v>9144.3939732096369</v>
      </c>
      <c r="P338" s="252"/>
      <c r="Q338" s="253"/>
      <c r="R338" s="253"/>
    </row>
    <row r="339" spans="1:18">
      <c r="A339" s="60">
        <v>446</v>
      </c>
      <c r="B339" s="60">
        <v>446099182</v>
      </c>
      <c r="C339" s="59" t="s">
        <v>520</v>
      </c>
      <c r="D339" s="60">
        <v>99</v>
      </c>
      <c r="E339" s="249" t="s">
        <v>124</v>
      </c>
      <c r="F339" s="60">
        <v>182</v>
      </c>
      <c r="G339" s="59" t="s">
        <v>207</v>
      </c>
      <c r="H339" s="250">
        <v>4</v>
      </c>
      <c r="I339" s="251">
        <v>14996</v>
      </c>
      <c r="J339" s="251">
        <v>2926</v>
      </c>
      <c r="K339" s="251">
        <v>1188</v>
      </c>
      <c r="L339" s="251">
        <f t="shared" si="17"/>
        <v>19110</v>
      </c>
      <c r="M339" s="59"/>
      <c r="N339" s="251">
        <f t="shared" si="15"/>
        <v>1334.0258382910197</v>
      </c>
      <c r="O339" s="251">
        <f t="shared" si="16"/>
        <v>4596.4545880614933</v>
      </c>
      <c r="P339" s="252"/>
      <c r="Q339" s="253"/>
      <c r="R339" s="253"/>
    </row>
    <row r="340" spans="1:18">
      <c r="A340" s="60">
        <v>446</v>
      </c>
      <c r="B340" s="60">
        <v>446099185</v>
      </c>
      <c r="C340" s="59" t="s">
        <v>520</v>
      </c>
      <c r="D340" s="60">
        <v>99</v>
      </c>
      <c r="E340" s="249" t="s">
        <v>124</v>
      </c>
      <c r="F340" s="60">
        <v>185</v>
      </c>
      <c r="G340" s="59" t="s">
        <v>210</v>
      </c>
      <c r="H340" s="250">
        <v>2</v>
      </c>
      <c r="I340" s="251">
        <v>14707</v>
      </c>
      <c r="J340" s="251">
        <v>1873</v>
      </c>
      <c r="K340" s="251">
        <v>1188</v>
      </c>
      <c r="L340" s="251">
        <f t="shared" si="17"/>
        <v>17768</v>
      </c>
      <c r="M340" s="59"/>
      <c r="N340" s="251">
        <f t="shared" si="15"/>
        <v>1248.4347575868578</v>
      </c>
      <c r="O340" s="251">
        <f t="shared" si="16"/>
        <v>2755.9699281886424</v>
      </c>
      <c r="P340" s="252"/>
      <c r="Q340" s="253"/>
      <c r="R340" s="253"/>
    </row>
    <row r="341" spans="1:18">
      <c r="A341" s="60">
        <v>446</v>
      </c>
      <c r="B341" s="60">
        <v>446099187</v>
      </c>
      <c r="C341" s="59" t="s">
        <v>520</v>
      </c>
      <c r="D341" s="60">
        <v>99</v>
      </c>
      <c r="E341" s="249" t="s">
        <v>124</v>
      </c>
      <c r="F341" s="60">
        <v>187</v>
      </c>
      <c r="G341" s="59" t="s">
        <v>212</v>
      </c>
      <c r="H341" s="250">
        <v>3</v>
      </c>
      <c r="I341" s="251">
        <v>17748</v>
      </c>
      <c r="J341" s="251">
        <v>11390</v>
      </c>
      <c r="K341" s="251">
        <v>1188</v>
      </c>
      <c r="L341" s="251">
        <f t="shared" si="17"/>
        <v>30326</v>
      </c>
      <c r="M341" s="59"/>
      <c r="N341" s="251">
        <f t="shared" si="15"/>
        <v>3431.0905555343306</v>
      </c>
      <c r="O341" s="251">
        <f t="shared" si="16"/>
        <v>12018.952912239216</v>
      </c>
      <c r="P341" s="252"/>
      <c r="Q341" s="253"/>
      <c r="R341" s="253"/>
    </row>
    <row r="342" spans="1:18">
      <c r="A342" s="60">
        <v>446</v>
      </c>
      <c r="B342" s="60">
        <v>446099208</v>
      </c>
      <c r="C342" s="59" t="s">
        <v>520</v>
      </c>
      <c r="D342" s="60">
        <v>99</v>
      </c>
      <c r="E342" s="249" t="s">
        <v>124</v>
      </c>
      <c r="F342" s="60">
        <v>208</v>
      </c>
      <c r="G342" s="59" t="s">
        <v>233</v>
      </c>
      <c r="H342" s="250">
        <v>5</v>
      </c>
      <c r="I342" s="251">
        <v>13049</v>
      </c>
      <c r="J342" s="251">
        <v>5739</v>
      </c>
      <c r="K342" s="251">
        <v>1188</v>
      </c>
      <c r="L342" s="251">
        <f t="shared" si="17"/>
        <v>19976</v>
      </c>
      <c r="M342" s="59"/>
      <c r="N342" s="251">
        <f t="shared" si="15"/>
        <v>5739.0495690623065</v>
      </c>
      <c r="O342" s="251">
        <f t="shared" si="16"/>
        <v>8916.6714800897607</v>
      </c>
      <c r="P342" s="252"/>
      <c r="Q342" s="253"/>
      <c r="R342" s="253"/>
    </row>
    <row r="343" spans="1:18">
      <c r="A343" s="60">
        <v>446</v>
      </c>
      <c r="B343" s="60">
        <v>446099212</v>
      </c>
      <c r="C343" s="59" t="s">
        <v>520</v>
      </c>
      <c r="D343" s="60">
        <v>99</v>
      </c>
      <c r="E343" s="249" t="s">
        <v>124</v>
      </c>
      <c r="F343" s="60">
        <v>212</v>
      </c>
      <c r="G343" s="59" t="s">
        <v>237</v>
      </c>
      <c r="H343" s="250">
        <v>126</v>
      </c>
      <c r="I343" s="251">
        <v>13314</v>
      </c>
      <c r="J343" s="251">
        <v>3163</v>
      </c>
      <c r="K343" s="251">
        <v>1188</v>
      </c>
      <c r="L343" s="251">
        <f t="shared" si="17"/>
        <v>17665</v>
      </c>
      <c r="M343" s="59"/>
      <c r="N343" s="251">
        <f t="shared" si="15"/>
        <v>1034.7682404795487</v>
      </c>
      <c r="O343" s="251">
        <f t="shared" si="16"/>
        <v>3396.9388288977862</v>
      </c>
      <c r="P343" s="252"/>
      <c r="Q343" s="253"/>
      <c r="R343" s="253"/>
    </row>
    <row r="344" spans="1:18">
      <c r="A344" s="60">
        <v>446</v>
      </c>
      <c r="B344" s="60">
        <v>446099214</v>
      </c>
      <c r="C344" s="59" t="s">
        <v>520</v>
      </c>
      <c r="D344" s="60">
        <v>99</v>
      </c>
      <c r="E344" s="249" t="s">
        <v>124</v>
      </c>
      <c r="F344" s="60">
        <v>214</v>
      </c>
      <c r="G344" s="59" t="s">
        <v>239</v>
      </c>
      <c r="H344" s="250">
        <v>1</v>
      </c>
      <c r="I344" s="251">
        <v>17027</v>
      </c>
      <c r="J344" s="251">
        <v>2742</v>
      </c>
      <c r="K344" s="251">
        <v>1188</v>
      </c>
      <c r="L344" s="251">
        <f t="shared" si="17"/>
        <v>20957</v>
      </c>
      <c r="M344" s="59"/>
      <c r="N344" s="251">
        <f t="shared" si="15"/>
        <v>713.078114405831</v>
      </c>
      <c r="O344" s="251">
        <f t="shared" si="16"/>
        <v>4123.7554159331448</v>
      </c>
      <c r="P344" s="252"/>
      <c r="Q344" s="253"/>
      <c r="R344" s="253"/>
    </row>
    <row r="345" spans="1:18">
      <c r="A345" s="60">
        <v>446</v>
      </c>
      <c r="B345" s="60">
        <v>446099218</v>
      </c>
      <c r="C345" s="59" t="s">
        <v>520</v>
      </c>
      <c r="D345" s="60">
        <v>99</v>
      </c>
      <c r="E345" s="249" t="s">
        <v>124</v>
      </c>
      <c r="F345" s="60">
        <v>218</v>
      </c>
      <c r="G345" s="59" t="s">
        <v>243</v>
      </c>
      <c r="H345" s="250">
        <v>59</v>
      </c>
      <c r="I345" s="251">
        <v>13634</v>
      </c>
      <c r="J345" s="251">
        <v>5923</v>
      </c>
      <c r="K345" s="251">
        <v>1188</v>
      </c>
      <c r="L345" s="251">
        <f t="shared" si="17"/>
        <v>20745</v>
      </c>
      <c r="M345" s="59"/>
      <c r="N345" s="251">
        <f t="shared" si="15"/>
        <v>2396.0900729155401</v>
      </c>
      <c r="O345" s="251">
        <f t="shared" si="16"/>
        <v>5922.8679434045662</v>
      </c>
      <c r="P345" s="252"/>
      <c r="Q345" s="253"/>
      <c r="R345" s="253"/>
    </row>
    <row r="346" spans="1:18">
      <c r="A346" s="60">
        <v>446</v>
      </c>
      <c r="B346" s="60">
        <v>446099220</v>
      </c>
      <c r="C346" s="59" t="s">
        <v>520</v>
      </c>
      <c r="D346" s="60">
        <v>99</v>
      </c>
      <c r="E346" s="249" t="s">
        <v>124</v>
      </c>
      <c r="F346" s="60">
        <v>220</v>
      </c>
      <c r="G346" s="59" t="s">
        <v>245</v>
      </c>
      <c r="H346" s="250">
        <v>47</v>
      </c>
      <c r="I346" s="251">
        <v>15652</v>
      </c>
      <c r="J346" s="251">
        <v>5914</v>
      </c>
      <c r="K346" s="251">
        <v>1188</v>
      </c>
      <c r="L346" s="251">
        <f t="shared" si="17"/>
        <v>22754</v>
      </c>
      <c r="M346" s="59"/>
      <c r="N346" s="251">
        <f t="shared" si="15"/>
        <v>3589.9321403624235</v>
      </c>
      <c r="O346" s="251">
        <f t="shared" si="16"/>
        <v>7104.6033705330337</v>
      </c>
      <c r="P346" s="252"/>
      <c r="Q346" s="253"/>
      <c r="R346" s="253"/>
    </row>
    <row r="347" spans="1:18">
      <c r="A347" s="60">
        <v>446</v>
      </c>
      <c r="B347" s="60">
        <v>446099238</v>
      </c>
      <c r="C347" s="59" t="s">
        <v>520</v>
      </c>
      <c r="D347" s="60">
        <v>99</v>
      </c>
      <c r="E347" s="249" t="s">
        <v>124</v>
      </c>
      <c r="F347" s="60">
        <v>238</v>
      </c>
      <c r="G347" s="59" t="s">
        <v>263</v>
      </c>
      <c r="H347" s="250">
        <v>18</v>
      </c>
      <c r="I347" s="251">
        <v>13214</v>
      </c>
      <c r="J347" s="251">
        <v>4215</v>
      </c>
      <c r="K347" s="251">
        <v>1188</v>
      </c>
      <c r="L347" s="251">
        <f t="shared" si="17"/>
        <v>18617</v>
      </c>
      <c r="M347" s="59"/>
      <c r="N347" s="251">
        <f t="shared" si="15"/>
        <v>3739.0213051335013</v>
      </c>
      <c r="O347" s="251">
        <f t="shared" si="16"/>
        <v>8893.3517687574276</v>
      </c>
      <c r="P347" s="252"/>
      <c r="Q347" s="253"/>
      <c r="R347" s="253"/>
    </row>
    <row r="348" spans="1:18">
      <c r="A348" s="60">
        <v>446</v>
      </c>
      <c r="B348" s="60">
        <v>446099244</v>
      </c>
      <c r="C348" s="59" t="s">
        <v>520</v>
      </c>
      <c r="D348" s="60">
        <v>99</v>
      </c>
      <c r="E348" s="249" t="s">
        <v>124</v>
      </c>
      <c r="F348" s="60">
        <v>244</v>
      </c>
      <c r="G348" s="59" t="s">
        <v>269</v>
      </c>
      <c r="H348" s="250">
        <v>19</v>
      </c>
      <c r="I348" s="251">
        <v>13704</v>
      </c>
      <c r="J348" s="251">
        <v>3901</v>
      </c>
      <c r="K348" s="251">
        <v>1188</v>
      </c>
      <c r="L348" s="251">
        <f t="shared" si="17"/>
        <v>18793</v>
      </c>
      <c r="M348" s="59"/>
      <c r="N348" s="251">
        <f t="shared" si="15"/>
        <v>3547.0518238276345</v>
      </c>
      <c r="O348" s="251">
        <f t="shared" si="16"/>
        <v>5552.7156126425762</v>
      </c>
      <c r="P348" s="252"/>
      <c r="Q348" s="253"/>
      <c r="R348" s="253"/>
    </row>
    <row r="349" spans="1:18">
      <c r="A349" s="60">
        <v>446</v>
      </c>
      <c r="B349" s="60">
        <v>446099266</v>
      </c>
      <c r="C349" s="59" t="s">
        <v>520</v>
      </c>
      <c r="D349" s="60">
        <v>99</v>
      </c>
      <c r="E349" s="249" t="s">
        <v>124</v>
      </c>
      <c r="F349" s="60">
        <v>266</v>
      </c>
      <c r="G349" s="59" t="s">
        <v>291</v>
      </c>
      <c r="H349" s="250">
        <v>8</v>
      </c>
      <c r="I349" s="251">
        <v>14675</v>
      </c>
      <c r="J349" s="251">
        <v>7049</v>
      </c>
      <c r="K349" s="251">
        <v>1188</v>
      </c>
      <c r="L349" s="251">
        <f t="shared" si="17"/>
        <v>22912</v>
      </c>
      <c r="M349" s="59"/>
      <c r="N349" s="251">
        <f t="shared" si="15"/>
        <v>5470.0254190797059</v>
      </c>
      <c r="O349" s="251">
        <f t="shared" si="16"/>
        <v>7762.6568368384724</v>
      </c>
      <c r="P349" s="252"/>
      <c r="Q349" s="253"/>
      <c r="R349" s="253"/>
    </row>
    <row r="350" spans="1:18">
      <c r="A350" s="60">
        <v>446</v>
      </c>
      <c r="B350" s="60">
        <v>446099285</v>
      </c>
      <c r="C350" s="59" t="s">
        <v>520</v>
      </c>
      <c r="D350" s="60">
        <v>99</v>
      </c>
      <c r="E350" s="249" t="s">
        <v>124</v>
      </c>
      <c r="F350" s="60">
        <v>285</v>
      </c>
      <c r="G350" s="59" t="s">
        <v>310</v>
      </c>
      <c r="H350" s="250">
        <v>97</v>
      </c>
      <c r="I350" s="251">
        <v>14567</v>
      </c>
      <c r="J350" s="251">
        <v>3510</v>
      </c>
      <c r="K350" s="251">
        <v>1188</v>
      </c>
      <c r="L350" s="251">
        <f t="shared" si="17"/>
        <v>19265</v>
      </c>
      <c r="M350" s="59"/>
      <c r="N350" s="251">
        <f t="shared" si="15"/>
        <v>2429.7825277822922</v>
      </c>
      <c r="O350" s="251">
        <f t="shared" si="16"/>
        <v>4461.4793860188256</v>
      </c>
      <c r="P350" s="252"/>
      <c r="Q350" s="253"/>
      <c r="R350" s="253"/>
    </row>
    <row r="351" spans="1:18">
      <c r="A351" s="60">
        <v>446</v>
      </c>
      <c r="B351" s="60">
        <v>446099293</v>
      </c>
      <c r="C351" s="59" t="s">
        <v>520</v>
      </c>
      <c r="D351" s="60">
        <v>99</v>
      </c>
      <c r="E351" s="249" t="s">
        <v>124</v>
      </c>
      <c r="F351" s="60">
        <v>293</v>
      </c>
      <c r="G351" s="59" t="s">
        <v>318</v>
      </c>
      <c r="H351" s="250">
        <v>35</v>
      </c>
      <c r="I351" s="251">
        <v>16726</v>
      </c>
      <c r="J351" s="251">
        <v>451</v>
      </c>
      <c r="K351" s="251">
        <v>1188</v>
      </c>
      <c r="L351" s="251">
        <f t="shared" si="17"/>
        <v>18365</v>
      </c>
      <c r="M351" s="59"/>
      <c r="N351" s="251">
        <f t="shared" si="15"/>
        <v>0</v>
      </c>
      <c r="O351" s="251">
        <f t="shared" si="16"/>
        <v>1436.3538003094327</v>
      </c>
      <c r="P351" s="252"/>
      <c r="Q351" s="253"/>
      <c r="R351" s="253"/>
    </row>
    <row r="352" spans="1:18">
      <c r="A352" s="60">
        <v>446</v>
      </c>
      <c r="B352" s="60">
        <v>446099307</v>
      </c>
      <c r="C352" s="59" t="s">
        <v>520</v>
      </c>
      <c r="D352" s="60">
        <v>99</v>
      </c>
      <c r="E352" s="249" t="s">
        <v>124</v>
      </c>
      <c r="F352" s="60">
        <v>307</v>
      </c>
      <c r="G352" s="59" t="s">
        <v>332</v>
      </c>
      <c r="H352" s="250">
        <v>13</v>
      </c>
      <c r="I352" s="251">
        <v>14559</v>
      </c>
      <c r="J352" s="251">
        <v>6090</v>
      </c>
      <c r="K352" s="251">
        <v>1188</v>
      </c>
      <c r="L352" s="251">
        <f t="shared" si="17"/>
        <v>21837</v>
      </c>
      <c r="M352" s="59"/>
      <c r="N352" s="251">
        <f t="shared" si="15"/>
        <v>3422.0430117254327</v>
      </c>
      <c r="O352" s="251">
        <f t="shared" si="16"/>
        <v>6572.7553370888891</v>
      </c>
      <c r="P352" s="252"/>
      <c r="Q352" s="253"/>
      <c r="R352" s="253"/>
    </row>
    <row r="353" spans="1:18">
      <c r="A353" s="60">
        <v>446</v>
      </c>
      <c r="B353" s="60">
        <v>446099323</v>
      </c>
      <c r="C353" s="59" t="s">
        <v>520</v>
      </c>
      <c r="D353" s="60">
        <v>99</v>
      </c>
      <c r="E353" s="249" t="s">
        <v>124</v>
      </c>
      <c r="F353" s="60">
        <v>323</v>
      </c>
      <c r="G353" s="59" t="s">
        <v>348</v>
      </c>
      <c r="H353" s="250">
        <v>6</v>
      </c>
      <c r="I353" s="251">
        <v>11574</v>
      </c>
      <c r="J353" s="251">
        <v>3484</v>
      </c>
      <c r="K353" s="251">
        <v>1188</v>
      </c>
      <c r="L353" s="251">
        <f t="shared" si="17"/>
        <v>16246</v>
      </c>
      <c r="M353" s="59"/>
      <c r="N353" s="251">
        <f t="shared" si="15"/>
        <v>2191.375965761481</v>
      </c>
      <c r="O353" s="251">
        <f t="shared" si="16"/>
        <v>4391.6610215146848</v>
      </c>
      <c r="P353" s="252"/>
      <c r="Q353" s="253"/>
      <c r="R353" s="253"/>
    </row>
    <row r="354" spans="1:18">
      <c r="A354" s="60">
        <v>446</v>
      </c>
      <c r="B354" s="60">
        <v>446099350</v>
      </c>
      <c r="C354" s="59" t="s">
        <v>520</v>
      </c>
      <c r="D354" s="60">
        <v>99</v>
      </c>
      <c r="E354" s="249" t="s">
        <v>124</v>
      </c>
      <c r="F354" s="60">
        <v>350</v>
      </c>
      <c r="G354" s="59" t="s">
        <v>375</v>
      </c>
      <c r="H354" s="250">
        <v>6</v>
      </c>
      <c r="I354" s="251">
        <v>13800</v>
      </c>
      <c r="J354" s="251">
        <v>9854</v>
      </c>
      <c r="K354" s="251">
        <v>1188</v>
      </c>
      <c r="L354" s="251">
        <f t="shared" si="17"/>
        <v>24842</v>
      </c>
      <c r="M354" s="59"/>
      <c r="N354" s="251">
        <f t="shared" si="15"/>
        <v>3949.3534747003832</v>
      </c>
      <c r="O354" s="251">
        <f t="shared" si="16"/>
        <v>11773.096516338639</v>
      </c>
      <c r="P354" s="252"/>
      <c r="Q354" s="253"/>
      <c r="R354" s="253"/>
    </row>
    <row r="355" spans="1:18">
      <c r="A355" s="60">
        <v>446</v>
      </c>
      <c r="B355" s="60">
        <v>446099625</v>
      </c>
      <c r="C355" s="59" t="s">
        <v>520</v>
      </c>
      <c r="D355" s="60">
        <v>99</v>
      </c>
      <c r="E355" s="249" t="s">
        <v>124</v>
      </c>
      <c r="F355" s="60">
        <v>625</v>
      </c>
      <c r="G355" s="59" t="s">
        <v>388</v>
      </c>
      <c r="H355" s="250">
        <v>14</v>
      </c>
      <c r="I355" s="251">
        <v>16657</v>
      </c>
      <c r="J355" s="251">
        <v>2107</v>
      </c>
      <c r="K355" s="251">
        <v>1188</v>
      </c>
      <c r="L355" s="251">
        <f t="shared" si="17"/>
        <v>19952</v>
      </c>
      <c r="M355" s="59"/>
      <c r="N355" s="251">
        <f t="shared" si="15"/>
        <v>2106.8265763266318</v>
      </c>
      <c r="O355" s="251">
        <f t="shared" si="16"/>
        <v>3144.4585410961918</v>
      </c>
      <c r="P355" s="252"/>
      <c r="Q355" s="253"/>
      <c r="R355" s="253"/>
    </row>
    <row r="356" spans="1:18">
      <c r="A356" s="60">
        <v>446</v>
      </c>
      <c r="B356" s="60">
        <v>446099665</v>
      </c>
      <c r="C356" s="59" t="s">
        <v>520</v>
      </c>
      <c r="D356" s="60">
        <v>99</v>
      </c>
      <c r="E356" s="249" t="s">
        <v>124</v>
      </c>
      <c r="F356" s="60">
        <v>665</v>
      </c>
      <c r="G356" s="59" t="s">
        <v>398</v>
      </c>
      <c r="H356" s="250">
        <v>4</v>
      </c>
      <c r="I356" s="251">
        <v>14327</v>
      </c>
      <c r="J356" s="251">
        <v>1759</v>
      </c>
      <c r="K356" s="251">
        <v>1188</v>
      </c>
      <c r="L356" s="251">
        <f t="shared" si="17"/>
        <v>17274</v>
      </c>
      <c r="M356" s="59"/>
      <c r="N356" s="251">
        <f t="shared" si="15"/>
        <v>1279.2841245870986</v>
      </c>
      <c r="O356" s="251">
        <f t="shared" si="16"/>
        <v>2896.0274426787073</v>
      </c>
      <c r="P356" s="252"/>
      <c r="Q356" s="253"/>
      <c r="R356" s="253"/>
    </row>
    <row r="357" spans="1:18">
      <c r="A357" s="60">
        <v>446</v>
      </c>
      <c r="B357" s="60">
        <v>446099690</v>
      </c>
      <c r="C357" s="59" t="s">
        <v>520</v>
      </c>
      <c r="D357" s="60">
        <v>99</v>
      </c>
      <c r="E357" s="249" t="s">
        <v>124</v>
      </c>
      <c r="F357" s="60">
        <v>690</v>
      </c>
      <c r="G357" s="59" t="s">
        <v>407</v>
      </c>
      <c r="H357" s="250">
        <v>14</v>
      </c>
      <c r="I357" s="251">
        <v>13691</v>
      </c>
      <c r="J357" s="251">
        <v>6521</v>
      </c>
      <c r="K357" s="251">
        <v>1188</v>
      </c>
      <c r="L357" s="251">
        <f t="shared" si="17"/>
        <v>21400</v>
      </c>
      <c r="M357" s="59"/>
      <c r="N357" s="251">
        <f t="shared" si="15"/>
        <v>2111.8615595366882</v>
      </c>
      <c r="O357" s="251">
        <f t="shared" si="16"/>
        <v>6520.5164372605286</v>
      </c>
      <c r="P357" s="252"/>
      <c r="Q357" s="253"/>
      <c r="R357" s="253"/>
    </row>
    <row r="358" spans="1:18">
      <c r="A358" s="60">
        <v>446</v>
      </c>
      <c r="B358" s="60">
        <v>446099780</v>
      </c>
      <c r="C358" s="59" t="s">
        <v>520</v>
      </c>
      <c r="D358" s="60">
        <v>99</v>
      </c>
      <c r="E358" s="249" t="s">
        <v>124</v>
      </c>
      <c r="F358" s="60">
        <v>780</v>
      </c>
      <c r="G358" s="59" t="s">
        <v>436</v>
      </c>
      <c r="H358" s="250">
        <v>2</v>
      </c>
      <c r="I358" s="251">
        <v>17489</v>
      </c>
      <c r="J358" s="251">
        <v>4329</v>
      </c>
      <c r="K358" s="251">
        <v>1188</v>
      </c>
      <c r="L358" s="251">
        <f t="shared" si="17"/>
        <v>23006</v>
      </c>
      <c r="M358" s="59"/>
      <c r="N358" s="251">
        <f t="shared" si="15"/>
        <v>340.52941314935015</v>
      </c>
      <c r="O358" s="251">
        <f t="shared" si="16"/>
        <v>4890.7418287702603</v>
      </c>
      <c r="P358" s="252"/>
      <c r="Q358" s="253"/>
      <c r="R358" s="253"/>
    </row>
    <row r="359" spans="1:18">
      <c r="A359" s="60">
        <v>447</v>
      </c>
      <c r="B359" s="60">
        <v>447101025</v>
      </c>
      <c r="C359" s="59" t="s">
        <v>521</v>
      </c>
      <c r="D359" s="60">
        <v>101</v>
      </c>
      <c r="E359" s="249" t="s">
        <v>126</v>
      </c>
      <c r="F359" s="60">
        <v>25</v>
      </c>
      <c r="G359" s="59" t="s">
        <v>50</v>
      </c>
      <c r="H359" s="250">
        <v>174</v>
      </c>
      <c r="I359" s="251">
        <v>12688</v>
      </c>
      <c r="J359" s="251">
        <v>5394</v>
      </c>
      <c r="K359" s="251">
        <v>1188</v>
      </c>
      <c r="L359" s="251">
        <f t="shared" si="17"/>
        <v>19270</v>
      </c>
      <c r="M359" s="59"/>
      <c r="N359" s="251">
        <f t="shared" si="15"/>
        <v>1839.8932154679042</v>
      </c>
      <c r="O359" s="251">
        <f t="shared" si="16"/>
        <v>6171.4959623011309</v>
      </c>
      <c r="P359" s="252"/>
      <c r="Q359" s="253"/>
      <c r="R359" s="253"/>
    </row>
    <row r="360" spans="1:18">
      <c r="A360" s="60">
        <v>447</v>
      </c>
      <c r="B360" s="60">
        <v>447101050</v>
      </c>
      <c r="C360" s="59" t="s">
        <v>521</v>
      </c>
      <c r="D360" s="60">
        <v>101</v>
      </c>
      <c r="E360" s="249" t="s">
        <v>126</v>
      </c>
      <c r="F360" s="60">
        <v>50</v>
      </c>
      <c r="G360" s="59" t="s">
        <v>75</v>
      </c>
      <c r="H360" s="250">
        <v>1</v>
      </c>
      <c r="I360" s="251">
        <v>10793</v>
      </c>
      <c r="J360" s="251">
        <v>4923</v>
      </c>
      <c r="K360" s="251">
        <v>1188</v>
      </c>
      <c r="L360" s="251">
        <f t="shared" si="17"/>
        <v>16904</v>
      </c>
      <c r="M360" s="59"/>
      <c r="N360" s="251">
        <f t="shared" si="15"/>
        <v>3265.5005919745872</v>
      </c>
      <c r="O360" s="251">
        <f t="shared" si="16"/>
        <v>5084.6525532972028</v>
      </c>
      <c r="P360" s="252"/>
      <c r="Q360" s="253"/>
      <c r="R360" s="253"/>
    </row>
    <row r="361" spans="1:18">
      <c r="A361" s="60">
        <v>447</v>
      </c>
      <c r="B361" s="60">
        <v>447101100</v>
      </c>
      <c r="C361" s="59" t="s">
        <v>521</v>
      </c>
      <c r="D361" s="60">
        <v>101</v>
      </c>
      <c r="E361" s="249" t="s">
        <v>126</v>
      </c>
      <c r="F361" s="60">
        <v>100</v>
      </c>
      <c r="G361" s="59" t="s">
        <v>125</v>
      </c>
      <c r="H361" s="250">
        <v>2</v>
      </c>
      <c r="I361" s="251">
        <v>18107</v>
      </c>
      <c r="J361" s="251">
        <v>5983</v>
      </c>
      <c r="K361" s="251">
        <v>1188</v>
      </c>
      <c r="L361" s="251">
        <f t="shared" si="17"/>
        <v>25278</v>
      </c>
      <c r="M361" s="59"/>
      <c r="N361" s="251">
        <f t="shared" si="15"/>
        <v>5983.325640169387</v>
      </c>
      <c r="O361" s="251">
        <f t="shared" si="16"/>
        <v>9305.3903851427567</v>
      </c>
      <c r="P361" s="252"/>
      <c r="Q361" s="253"/>
      <c r="R361" s="253"/>
    </row>
    <row r="362" spans="1:18">
      <c r="A362" s="60">
        <v>447</v>
      </c>
      <c r="B362" s="60">
        <v>447101101</v>
      </c>
      <c r="C362" s="59" t="s">
        <v>521</v>
      </c>
      <c r="D362" s="60">
        <v>101</v>
      </c>
      <c r="E362" s="249" t="s">
        <v>126</v>
      </c>
      <c r="F362" s="60">
        <v>101</v>
      </c>
      <c r="G362" s="59" t="s">
        <v>126</v>
      </c>
      <c r="H362" s="250">
        <v>343</v>
      </c>
      <c r="I362" s="251">
        <v>11947</v>
      </c>
      <c r="J362" s="251">
        <v>3782</v>
      </c>
      <c r="K362" s="251">
        <v>1188</v>
      </c>
      <c r="L362" s="251">
        <f t="shared" si="17"/>
        <v>16917</v>
      </c>
      <c r="M362" s="59"/>
      <c r="N362" s="251">
        <f t="shared" si="15"/>
        <v>997.46584470082598</v>
      </c>
      <c r="O362" s="251">
        <f t="shared" si="16"/>
        <v>3833.0061745607691</v>
      </c>
      <c r="P362" s="252"/>
      <c r="Q362" s="253"/>
      <c r="R362" s="253"/>
    </row>
    <row r="363" spans="1:18">
      <c r="A363" s="60">
        <v>447</v>
      </c>
      <c r="B363" s="60">
        <v>447101136</v>
      </c>
      <c r="C363" s="59" t="s">
        <v>521</v>
      </c>
      <c r="D363" s="60">
        <v>101</v>
      </c>
      <c r="E363" s="249" t="s">
        <v>126</v>
      </c>
      <c r="F363" s="60">
        <v>136</v>
      </c>
      <c r="G363" s="59" t="s">
        <v>161</v>
      </c>
      <c r="H363" s="250">
        <v>5</v>
      </c>
      <c r="I363" s="251">
        <v>11059</v>
      </c>
      <c r="J363" s="251">
        <v>3533</v>
      </c>
      <c r="K363" s="251">
        <v>1188</v>
      </c>
      <c r="L363" s="251">
        <f t="shared" si="17"/>
        <v>15780</v>
      </c>
      <c r="M363" s="59"/>
      <c r="N363" s="251">
        <f t="shared" si="15"/>
        <v>3163.7934558482229</v>
      </c>
      <c r="O363" s="251">
        <f t="shared" si="16"/>
        <v>4296.3287381514947</v>
      </c>
      <c r="P363" s="252"/>
      <c r="Q363" s="253"/>
      <c r="R363" s="253"/>
    </row>
    <row r="364" spans="1:18">
      <c r="A364" s="60">
        <v>447</v>
      </c>
      <c r="B364" s="60">
        <v>447101138</v>
      </c>
      <c r="C364" s="59" t="s">
        <v>521</v>
      </c>
      <c r="D364" s="60">
        <v>101</v>
      </c>
      <c r="E364" s="249" t="s">
        <v>126</v>
      </c>
      <c r="F364" s="60">
        <v>138</v>
      </c>
      <c r="G364" s="59" t="s">
        <v>163</v>
      </c>
      <c r="H364" s="250">
        <v>4</v>
      </c>
      <c r="I364" s="251">
        <v>14358</v>
      </c>
      <c r="J364" s="251">
        <v>6846</v>
      </c>
      <c r="K364" s="251">
        <v>1188</v>
      </c>
      <c r="L364" s="251">
        <f t="shared" si="17"/>
        <v>22392</v>
      </c>
      <c r="M364" s="59"/>
      <c r="N364" s="251">
        <f t="shared" si="15"/>
        <v>2297.1796386651185</v>
      </c>
      <c r="O364" s="251">
        <f t="shared" si="16"/>
        <v>7713.109894758898</v>
      </c>
      <c r="P364" s="252"/>
      <c r="Q364" s="253"/>
      <c r="R364" s="253"/>
    </row>
    <row r="365" spans="1:18">
      <c r="A365" s="60">
        <v>447</v>
      </c>
      <c r="B365" s="60">
        <v>447101177</v>
      </c>
      <c r="C365" s="59" t="s">
        <v>521</v>
      </c>
      <c r="D365" s="60">
        <v>101</v>
      </c>
      <c r="E365" s="249" t="s">
        <v>126</v>
      </c>
      <c r="F365" s="60">
        <v>177</v>
      </c>
      <c r="G365" s="59" t="s">
        <v>202</v>
      </c>
      <c r="H365" s="250">
        <v>21</v>
      </c>
      <c r="I365" s="251">
        <v>11997</v>
      </c>
      <c r="J365" s="251">
        <v>5210</v>
      </c>
      <c r="K365" s="251">
        <v>1188</v>
      </c>
      <c r="L365" s="251">
        <f t="shared" si="17"/>
        <v>18395</v>
      </c>
      <c r="M365" s="59"/>
      <c r="N365" s="251">
        <f t="shared" si="15"/>
        <v>3012.7966742442404</v>
      </c>
      <c r="O365" s="251">
        <f t="shared" si="16"/>
        <v>6017.5931999972563</v>
      </c>
      <c r="P365" s="252"/>
      <c r="Q365" s="253"/>
      <c r="R365" s="253"/>
    </row>
    <row r="366" spans="1:18">
      <c r="A366" s="60">
        <v>447</v>
      </c>
      <c r="B366" s="60">
        <v>447101185</v>
      </c>
      <c r="C366" s="59" t="s">
        <v>521</v>
      </c>
      <c r="D366" s="60">
        <v>101</v>
      </c>
      <c r="E366" s="249" t="s">
        <v>126</v>
      </c>
      <c r="F366" s="60">
        <v>185</v>
      </c>
      <c r="G366" s="59" t="s">
        <v>210</v>
      </c>
      <c r="H366" s="250">
        <v>139</v>
      </c>
      <c r="I366" s="251">
        <v>14540</v>
      </c>
      <c r="J366" s="251">
        <v>1851</v>
      </c>
      <c r="K366" s="251">
        <v>1188</v>
      </c>
      <c r="L366" s="251">
        <f t="shared" si="17"/>
        <v>17579</v>
      </c>
      <c r="M366" s="59"/>
      <c r="N366" s="251">
        <f t="shared" si="15"/>
        <v>1234.258609866929</v>
      </c>
      <c r="O366" s="251">
        <f t="shared" si="16"/>
        <v>2724.6755120597591</v>
      </c>
      <c r="P366" s="252"/>
      <c r="Q366" s="253"/>
      <c r="R366" s="253"/>
    </row>
    <row r="367" spans="1:18">
      <c r="A367" s="60">
        <v>447</v>
      </c>
      <c r="B367" s="60">
        <v>447101187</v>
      </c>
      <c r="C367" s="59" t="s">
        <v>521</v>
      </c>
      <c r="D367" s="60">
        <v>101</v>
      </c>
      <c r="E367" s="249" t="s">
        <v>126</v>
      </c>
      <c r="F367" s="60">
        <v>187</v>
      </c>
      <c r="G367" s="59" t="s">
        <v>212</v>
      </c>
      <c r="H367" s="250">
        <v>2</v>
      </c>
      <c r="I367" s="251">
        <v>12390</v>
      </c>
      <c r="J367" s="251">
        <v>7952</v>
      </c>
      <c r="K367" s="251">
        <v>1188</v>
      </c>
      <c r="L367" s="251">
        <f t="shared" si="17"/>
        <v>21530</v>
      </c>
      <c r="M367" s="59"/>
      <c r="N367" s="251">
        <f t="shared" si="15"/>
        <v>2395.2677475248111</v>
      </c>
      <c r="O367" s="251">
        <f t="shared" si="16"/>
        <v>8390.5131047241339</v>
      </c>
      <c r="P367" s="252"/>
      <c r="Q367" s="253"/>
      <c r="R367" s="253"/>
    </row>
    <row r="368" spans="1:18">
      <c r="A368" s="60">
        <v>447</v>
      </c>
      <c r="B368" s="60">
        <v>447101208</v>
      </c>
      <c r="C368" s="59" t="s">
        <v>521</v>
      </c>
      <c r="D368" s="60">
        <v>101</v>
      </c>
      <c r="E368" s="249" t="s">
        <v>126</v>
      </c>
      <c r="F368" s="60">
        <v>208</v>
      </c>
      <c r="G368" s="59" t="s">
        <v>233</v>
      </c>
      <c r="H368" s="250">
        <v>12</v>
      </c>
      <c r="I368" s="251">
        <v>12609</v>
      </c>
      <c r="J368" s="251">
        <v>5546</v>
      </c>
      <c r="K368" s="251">
        <v>1188</v>
      </c>
      <c r="L368" s="251">
        <f t="shared" si="17"/>
        <v>19343</v>
      </c>
      <c r="M368" s="59"/>
      <c r="N368" s="251">
        <f t="shared" si="15"/>
        <v>5545.5342184310393</v>
      </c>
      <c r="O368" s="251">
        <f t="shared" si="16"/>
        <v>8616.0097089778355</v>
      </c>
      <c r="P368" s="252"/>
      <c r="Q368" s="253"/>
      <c r="R368" s="253"/>
    </row>
    <row r="369" spans="1:18">
      <c r="A369" s="60">
        <v>447</v>
      </c>
      <c r="B369" s="60">
        <v>447101212</v>
      </c>
      <c r="C369" s="59" t="s">
        <v>521</v>
      </c>
      <c r="D369" s="60">
        <v>101</v>
      </c>
      <c r="E369" s="249" t="s">
        <v>126</v>
      </c>
      <c r="F369" s="60">
        <v>212</v>
      </c>
      <c r="G369" s="59" t="s">
        <v>237</v>
      </c>
      <c r="H369" s="250">
        <v>4</v>
      </c>
      <c r="I369" s="251">
        <v>11706</v>
      </c>
      <c r="J369" s="251">
        <v>2781</v>
      </c>
      <c r="K369" s="251">
        <v>1188</v>
      </c>
      <c r="L369" s="251">
        <f t="shared" si="17"/>
        <v>15675</v>
      </c>
      <c r="M369" s="59"/>
      <c r="N369" s="251">
        <f t="shared" si="15"/>
        <v>909.79397799711478</v>
      </c>
      <c r="O369" s="251">
        <f t="shared" si="16"/>
        <v>2986.6731208560523</v>
      </c>
      <c r="P369" s="252"/>
      <c r="Q369" s="253"/>
      <c r="R369" s="253"/>
    </row>
    <row r="370" spans="1:18">
      <c r="A370" s="60">
        <v>447</v>
      </c>
      <c r="B370" s="60">
        <v>447101214</v>
      </c>
      <c r="C370" s="59" t="s">
        <v>521</v>
      </c>
      <c r="D370" s="60">
        <v>101</v>
      </c>
      <c r="E370" s="249" t="s">
        <v>126</v>
      </c>
      <c r="F370" s="60">
        <v>214</v>
      </c>
      <c r="G370" s="59" t="s">
        <v>239</v>
      </c>
      <c r="H370" s="250">
        <v>2</v>
      </c>
      <c r="I370" s="251">
        <v>17103</v>
      </c>
      <c r="J370" s="251">
        <v>2754</v>
      </c>
      <c r="K370" s="251">
        <v>1188</v>
      </c>
      <c r="L370" s="251">
        <f t="shared" si="17"/>
        <v>21045</v>
      </c>
      <c r="M370" s="59"/>
      <c r="N370" s="251">
        <f t="shared" si="15"/>
        <v>716.26093796223358</v>
      </c>
      <c r="O370" s="251">
        <f t="shared" si="16"/>
        <v>4142.1617947204213</v>
      </c>
      <c r="P370" s="252"/>
      <c r="Q370" s="253"/>
      <c r="R370" s="253"/>
    </row>
    <row r="371" spans="1:18">
      <c r="A371" s="60">
        <v>447</v>
      </c>
      <c r="B371" s="60">
        <v>447101220</v>
      </c>
      <c r="C371" s="59" t="s">
        <v>521</v>
      </c>
      <c r="D371" s="60">
        <v>101</v>
      </c>
      <c r="E371" s="249" t="s">
        <v>126</v>
      </c>
      <c r="F371" s="60">
        <v>220</v>
      </c>
      <c r="G371" s="59" t="s">
        <v>245</v>
      </c>
      <c r="H371" s="250">
        <v>2</v>
      </c>
      <c r="I371" s="251">
        <v>10793</v>
      </c>
      <c r="J371" s="251">
        <v>4078</v>
      </c>
      <c r="K371" s="251">
        <v>1188</v>
      </c>
      <c r="L371" s="251">
        <f t="shared" si="17"/>
        <v>16059</v>
      </c>
      <c r="M371" s="59"/>
      <c r="N371" s="251">
        <f t="shared" si="15"/>
        <v>2475.4751847004645</v>
      </c>
      <c r="O371" s="251">
        <f t="shared" si="16"/>
        <v>4899.05342308734</v>
      </c>
      <c r="P371" s="252"/>
      <c r="Q371" s="253"/>
      <c r="R371" s="253"/>
    </row>
    <row r="372" spans="1:18">
      <c r="A372" s="60">
        <v>447</v>
      </c>
      <c r="B372" s="60">
        <v>447101238</v>
      </c>
      <c r="C372" s="59" t="s">
        <v>521</v>
      </c>
      <c r="D372" s="60">
        <v>101</v>
      </c>
      <c r="E372" s="249" t="s">
        <v>126</v>
      </c>
      <c r="F372" s="60">
        <v>238</v>
      </c>
      <c r="G372" s="59" t="s">
        <v>263</v>
      </c>
      <c r="H372" s="250">
        <v>15</v>
      </c>
      <c r="I372" s="251">
        <v>11938</v>
      </c>
      <c r="J372" s="251">
        <v>3808</v>
      </c>
      <c r="K372" s="251">
        <v>1188</v>
      </c>
      <c r="L372" s="251">
        <f t="shared" si="17"/>
        <v>16934</v>
      </c>
      <c r="M372" s="59"/>
      <c r="N372" s="251">
        <f t="shared" si="15"/>
        <v>3377.9655169277848</v>
      </c>
      <c r="O372" s="251">
        <f t="shared" si="16"/>
        <v>8034.5719248846799</v>
      </c>
      <c r="P372" s="252"/>
      <c r="Q372" s="253"/>
      <c r="R372" s="253"/>
    </row>
    <row r="373" spans="1:18">
      <c r="A373" s="60">
        <v>447</v>
      </c>
      <c r="B373" s="60">
        <v>447101266</v>
      </c>
      <c r="C373" s="59" t="s">
        <v>521</v>
      </c>
      <c r="D373" s="60">
        <v>101</v>
      </c>
      <c r="E373" s="249" t="s">
        <v>126</v>
      </c>
      <c r="F373" s="60">
        <v>266</v>
      </c>
      <c r="G373" s="59" t="s">
        <v>291</v>
      </c>
      <c r="H373" s="250">
        <v>1</v>
      </c>
      <c r="I373" s="251">
        <v>10793</v>
      </c>
      <c r="J373" s="251">
        <v>5184</v>
      </c>
      <c r="K373" s="251">
        <v>1188</v>
      </c>
      <c r="L373" s="251">
        <f t="shared" si="17"/>
        <v>17165</v>
      </c>
      <c r="M373" s="59"/>
      <c r="N373" s="251">
        <f t="shared" si="15"/>
        <v>4023.0313014056064</v>
      </c>
      <c r="O373" s="251">
        <f t="shared" si="16"/>
        <v>5709.1894541736037</v>
      </c>
      <c r="P373" s="252"/>
      <c r="Q373" s="253"/>
      <c r="R373" s="253"/>
    </row>
    <row r="374" spans="1:18">
      <c r="A374" s="60">
        <v>447</v>
      </c>
      <c r="B374" s="60">
        <v>447101307</v>
      </c>
      <c r="C374" s="59" t="s">
        <v>521</v>
      </c>
      <c r="D374" s="60">
        <v>101</v>
      </c>
      <c r="E374" s="249" t="s">
        <v>126</v>
      </c>
      <c r="F374" s="60">
        <v>307</v>
      </c>
      <c r="G374" s="59" t="s">
        <v>332</v>
      </c>
      <c r="H374" s="250">
        <v>6</v>
      </c>
      <c r="I374" s="251">
        <v>11079</v>
      </c>
      <c r="J374" s="251">
        <v>4634</v>
      </c>
      <c r="K374" s="251">
        <v>1188</v>
      </c>
      <c r="L374" s="251">
        <f t="shared" si="17"/>
        <v>16901</v>
      </c>
      <c r="M374" s="59"/>
      <c r="N374" s="251">
        <f t="shared" si="15"/>
        <v>2604.0809483416488</v>
      </c>
      <c r="O374" s="251">
        <f t="shared" si="16"/>
        <v>5001.6866803769353</v>
      </c>
      <c r="P374" s="252"/>
      <c r="Q374" s="253"/>
      <c r="R374" s="253"/>
    </row>
    <row r="375" spans="1:18">
      <c r="A375" s="60">
        <v>447</v>
      </c>
      <c r="B375" s="60">
        <v>447101350</v>
      </c>
      <c r="C375" s="59" t="s">
        <v>521</v>
      </c>
      <c r="D375" s="60">
        <v>101</v>
      </c>
      <c r="E375" s="249" t="s">
        <v>126</v>
      </c>
      <c r="F375" s="60">
        <v>350</v>
      </c>
      <c r="G375" s="59" t="s">
        <v>375</v>
      </c>
      <c r="H375" s="250">
        <v>50</v>
      </c>
      <c r="I375" s="251">
        <v>12323</v>
      </c>
      <c r="J375" s="251">
        <v>8799</v>
      </c>
      <c r="K375" s="251">
        <v>1188</v>
      </c>
      <c r="L375" s="251">
        <f t="shared" si="17"/>
        <v>22310</v>
      </c>
      <c r="M375" s="59"/>
      <c r="N375" s="251">
        <f t="shared" si="15"/>
        <v>3526.6581788936837</v>
      </c>
      <c r="O375" s="251">
        <f t="shared" si="16"/>
        <v>10513.033939916018</v>
      </c>
      <c r="P375" s="252"/>
      <c r="Q375" s="253"/>
      <c r="R375" s="253"/>
    </row>
    <row r="376" spans="1:18">
      <c r="A376" s="60">
        <v>447</v>
      </c>
      <c r="B376" s="60">
        <v>447101622</v>
      </c>
      <c r="C376" s="59" t="s">
        <v>521</v>
      </c>
      <c r="D376" s="60">
        <v>101</v>
      </c>
      <c r="E376" s="249" t="s">
        <v>126</v>
      </c>
      <c r="F376" s="60">
        <v>622</v>
      </c>
      <c r="G376" s="59" t="s">
        <v>387</v>
      </c>
      <c r="H376" s="250">
        <v>73</v>
      </c>
      <c r="I376" s="251">
        <v>12296</v>
      </c>
      <c r="J376" s="251">
        <v>1520</v>
      </c>
      <c r="K376" s="251">
        <v>1188</v>
      </c>
      <c r="L376" s="251">
        <f t="shared" si="17"/>
        <v>15004</v>
      </c>
      <c r="M376" s="59"/>
      <c r="N376" s="251">
        <f t="shared" si="15"/>
        <v>1515.2969673163152</v>
      </c>
      <c r="O376" s="251">
        <f t="shared" si="16"/>
        <v>2741.6730678906551</v>
      </c>
      <c r="P376" s="252"/>
      <c r="Q376" s="253"/>
      <c r="R376" s="253"/>
    </row>
    <row r="377" spans="1:18">
      <c r="A377" s="60">
        <v>447</v>
      </c>
      <c r="B377" s="60">
        <v>447101690</v>
      </c>
      <c r="C377" s="59" t="s">
        <v>521</v>
      </c>
      <c r="D377" s="60">
        <v>101</v>
      </c>
      <c r="E377" s="249" t="s">
        <v>126</v>
      </c>
      <c r="F377" s="60">
        <v>690</v>
      </c>
      <c r="G377" s="59" t="s">
        <v>407</v>
      </c>
      <c r="H377" s="250">
        <v>24</v>
      </c>
      <c r="I377" s="251">
        <v>11392</v>
      </c>
      <c r="J377" s="251">
        <v>5426</v>
      </c>
      <c r="K377" s="251">
        <v>1188</v>
      </c>
      <c r="L377" s="251">
        <f t="shared" si="17"/>
        <v>18006</v>
      </c>
      <c r="M377" s="59"/>
      <c r="N377" s="251">
        <f t="shared" si="15"/>
        <v>1757.236643506094</v>
      </c>
      <c r="O377" s="251">
        <f t="shared" si="16"/>
        <v>5425.5878499212595</v>
      </c>
      <c r="P377" s="252"/>
      <c r="Q377" s="253"/>
      <c r="R377" s="253"/>
    </row>
    <row r="378" spans="1:18">
      <c r="A378" s="60">
        <v>447</v>
      </c>
      <c r="B378" s="60">
        <v>447101710</v>
      </c>
      <c r="C378" s="59" t="s">
        <v>521</v>
      </c>
      <c r="D378" s="60">
        <v>101</v>
      </c>
      <c r="E378" s="249" t="s">
        <v>126</v>
      </c>
      <c r="F378" s="60">
        <v>710</v>
      </c>
      <c r="G378" s="59" t="s">
        <v>412</v>
      </c>
      <c r="H378" s="250">
        <v>17</v>
      </c>
      <c r="I378" s="251">
        <v>11809</v>
      </c>
      <c r="J378" s="251">
        <v>5436</v>
      </c>
      <c r="K378" s="251">
        <v>1188</v>
      </c>
      <c r="L378" s="251">
        <f t="shared" si="17"/>
        <v>18433</v>
      </c>
      <c r="M378" s="59"/>
      <c r="N378" s="251">
        <f t="shared" si="15"/>
        <v>1754.4636014798871</v>
      </c>
      <c r="O378" s="251">
        <f t="shared" si="16"/>
        <v>5733.7631815605855</v>
      </c>
      <c r="P378" s="252"/>
      <c r="Q378" s="253"/>
      <c r="R378" s="253"/>
    </row>
    <row r="379" spans="1:18">
      <c r="A379" s="60">
        <v>449</v>
      </c>
      <c r="B379" s="60">
        <v>449035001</v>
      </c>
      <c r="C379" s="59" t="s">
        <v>522</v>
      </c>
      <c r="D379" s="60">
        <v>35</v>
      </c>
      <c r="E379" s="249" t="s">
        <v>60</v>
      </c>
      <c r="F379" s="60">
        <v>1</v>
      </c>
      <c r="G379" s="59" t="s">
        <v>26</v>
      </c>
      <c r="H379" s="250">
        <v>1</v>
      </c>
      <c r="I379" s="251">
        <v>11060</v>
      </c>
      <c r="J379" s="251">
        <v>1109</v>
      </c>
      <c r="K379" s="251">
        <v>1188</v>
      </c>
      <c r="L379" s="251">
        <f t="shared" si="17"/>
        <v>13357</v>
      </c>
      <c r="M379" s="59"/>
      <c r="N379" s="251">
        <f t="shared" si="15"/>
        <v>1109.1178120515742</v>
      </c>
      <c r="O379" s="251">
        <f t="shared" si="16"/>
        <v>3132.7459063593597</v>
      </c>
      <c r="P379" s="252"/>
      <c r="Q379" s="253"/>
      <c r="R379" s="253"/>
    </row>
    <row r="380" spans="1:18">
      <c r="A380" s="60">
        <v>449</v>
      </c>
      <c r="B380" s="60">
        <v>449035018</v>
      </c>
      <c r="C380" s="59" t="s">
        <v>522</v>
      </c>
      <c r="D380" s="60">
        <v>35</v>
      </c>
      <c r="E380" s="249" t="s">
        <v>60</v>
      </c>
      <c r="F380" s="60">
        <v>18</v>
      </c>
      <c r="G380" s="59" t="s">
        <v>43</v>
      </c>
      <c r="H380" s="250">
        <v>2</v>
      </c>
      <c r="I380" s="251">
        <v>19202</v>
      </c>
      <c r="J380" s="251">
        <v>9296</v>
      </c>
      <c r="K380" s="251">
        <v>1188</v>
      </c>
      <c r="L380" s="251">
        <f t="shared" si="17"/>
        <v>29686</v>
      </c>
      <c r="M380" s="59"/>
      <c r="N380" s="251">
        <f t="shared" si="15"/>
        <v>9296.1192183597996</v>
      </c>
      <c r="O380" s="251">
        <f t="shared" si="16"/>
        <v>18255.576803649084</v>
      </c>
      <c r="P380" s="252"/>
      <c r="Q380" s="253"/>
      <c r="R380" s="253"/>
    </row>
    <row r="381" spans="1:18">
      <c r="A381" s="60">
        <v>449</v>
      </c>
      <c r="B381" s="60">
        <v>449035035</v>
      </c>
      <c r="C381" s="59" t="s">
        <v>522</v>
      </c>
      <c r="D381" s="60">
        <v>35</v>
      </c>
      <c r="E381" s="249" t="s">
        <v>60</v>
      </c>
      <c r="F381" s="60">
        <v>35</v>
      </c>
      <c r="G381" s="59" t="s">
        <v>60</v>
      </c>
      <c r="H381" s="250">
        <v>684</v>
      </c>
      <c r="I381" s="251">
        <v>16060</v>
      </c>
      <c r="J381" s="251">
        <v>6666</v>
      </c>
      <c r="K381" s="251">
        <v>1188</v>
      </c>
      <c r="L381" s="251">
        <f t="shared" si="17"/>
        <v>23914</v>
      </c>
      <c r="M381" s="59"/>
      <c r="N381" s="251">
        <f t="shared" si="15"/>
        <v>3710.8091776773144</v>
      </c>
      <c r="O381" s="251">
        <f t="shared" si="16"/>
        <v>6740.7223195302031</v>
      </c>
      <c r="P381" s="252"/>
      <c r="Q381" s="253"/>
      <c r="R381" s="253"/>
    </row>
    <row r="382" spans="1:18">
      <c r="A382" s="60">
        <v>449</v>
      </c>
      <c r="B382" s="60">
        <v>449035044</v>
      </c>
      <c r="C382" s="59" t="s">
        <v>522</v>
      </c>
      <c r="D382" s="60">
        <v>35</v>
      </c>
      <c r="E382" s="249" t="s">
        <v>60</v>
      </c>
      <c r="F382" s="60">
        <v>44</v>
      </c>
      <c r="G382" s="59" t="s">
        <v>69</v>
      </c>
      <c r="H382" s="250">
        <v>2</v>
      </c>
      <c r="I382" s="251">
        <v>13129</v>
      </c>
      <c r="J382" s="251">
        <v>458</v>
      </c>
      <c r="K382" s="251">
        <v>1188</v>
      </c>
      <c r="L382" s="251">
        <f t="shared" si="17"/>
        <v>14775</v>
      </c>
      <c r="M382" s="59"/>
      <c r="N382" s="251">
        <f t="shared" si="15"/>
        <v>0</v>
      </c>
      <c r="O382" s="251">
        <f t="shared" si="16"/>
        <v>864.78086876468114</v>
      </c>
      <c r="P382" s="252"/>
      <c r="Q382" s="253"/>
      <c r="R382" s="253"/>
    </row>
    <row r="383" spans="1:18">
      <c r="A383" s="60">
        <v>449</v>
      </c>
      <c r="B383" s="60">
        <v>449035073</v>
      </c>
      <c r="C383" s="59" t="s">
        <v>522</v>
      </c>
      <c r="D383" s="60">
        <v>35</v>
      </c>
      <c r="E383" s="249" t="s">
        <v>60</v>
      </c>
      <c r="F383" s="60">
        <v>73</v>
      </c>
      <c r="G383" s="59" t="s">
        <v>98</v>
      </c>
      <c r="H383" s="250">
        <v>1</v>
      </c>
      <c r="I383" s="251">
        <v>18702</v>
      </c>
      <c r="J383" s="251">
        <v>13740</v>
      </c>
      <c r="K383" s="251">
        <v>1188</v>
      </c>
      <c r="L383" s="251">
        <f t="shared" si="17"/>
        <v>33630</v>
      </c>
      <c r="M383" s="59"/>
      <c r="N383" s="251">
        <f t="shared" si="15"/>
        <v>9929.1786120333527</v>
      </c>
      <c r="O383" s="251">
        <f t="shared" si="16"/>
        <v>14552.433910070919</v>
      </c>
      <c r="P383" s="252"/>
      <c r="Q383" s="253"/>
      <c r="R383" s="253"/>
    </row>
    <row r="384" spans="1:18">
      <c r="A384" s="60">
        <v>449</v>
      </c>
      <c r="B384" s="60">
        <v>449035189</v>
      </c>
      <c r="C384" s="59" t="s">
        <v>522</v>
      </c>
      <c r="D384" s="60">
        <v>35</v>
      </c>
      <c r="E384" s="249" t="s">
        <v>60</v>
      </c>
      <c r="F384" s="60">
        <v>189</v>
      </c>
      <c r="G384" s="59" t="s">
        <v>214</v>
      </c>
      <c r="H384" s="250">
        <v>2</v>
      </c>
      <c r="I384" s="251">
        <v>16861</v>
      </c>
      <c r="J384" s="251">
        <v>5820</v>
      </c>
      <c r="K384" s="251">
        <v>1188</v>
      </c>
      <c r="L384" s="251">
        <f t="shared" si="17"/>
        <v>23869</v>
      </c>
      <c r="M384" s="59"/>
      <c r="N384" s="251">
        <f t="shared" si="15"/>
        <v>4070.4975141063114</v>
      </c>
      <c r="O384" s="251">
        <f t="shared" si="16"/>
        <v>6755.4978019798909</v>
      </c>
      <c r="P384" s="252"/>
      <c r="Q384" s="253"/>
      <c r="R384" s="253"/>
    </row>
    <row r="385" spans="1:18">
      <c r="A385" s="60">
        <v>449</v>
      </c>
      <c r="B385" s="60">
        <v>449035243</v>
      </c>
      <c r="C385" s="59" t="s">
        <v>522</v>
      </c>
      <c r="D385" s="60">
        <v>35</v>
      </c>
      <c r="E385" s="249" t="s">
        <v>60</v>
      </c>
      <c r="F385" s="60">
        <v>243</v>
      </c>
      <c r="G385" s="59" t="s">
        <v>268</v>
      </c>
      <c r="H385" s="250">
        <v>2</v>
      </c>
      <c r="I385" s="251">
        <v>12302</v>
      </c>
      <c r="J385" s="251">
        <v>1753</v>
      </c>
      <c r="K385" s="251">
        <v>1188</v>
      </c>
      <c r="L385" s="251">
        <f t="shared" si="17"/>
        <v>15243</v>
      </c>
      <c r="M385" s="59"/>
      <c r="N385" s="251">
        <f t="shared" si="15"/>
        <v>1753.061487977142</v>
      </c>
      <c r="O385" s="251">
        <f t="shared" si="16"/>
        <v>2996.92828964404</v>
      </c>
      <c r="P385" s="252"/>
      <c r="Q385" s="253"/>
      <c r="R385" s="253"/>
    </row>
    <row r="386" spans="1:18">
      <c r="A386" s="60">
        <v>449</v>
      </c>
      <c r="B386" s="60">
        <v>449035244</v>
      </c>
      <c r="C386" s="59" t="s">
        <v>522</v>
      </c>
      <c r="D386" s="60">
        <v>35</v>
      </c>
      <c r="E386" s="249" t="s">
        <v>60</v>
      </c>
      <c r="F386" s="60">
        <v>244</v>
      </c>
      <c r="G386" s="59" t="s">
        <v>269</v>
      </c>
      <c r="H386" s="250">
        <v>3</v>
      </c>
      <c r="I386" s="251">
        <v>12978</v>
      </c>
      <c r="J386" s="251">
        <v>3694</v>
      </c>
      <c r="K386" s="251">
        <v>1188</v>
      </c>
      <c r="L386" s="251">
        <f t="shared" si="17"/>
        <v>17860</v>
      </c>
      <c r="M386" s="59"/>
      <c r="N386" s="251">
        <f t="shared" si="15"/>
        <v>3359.1388331607577</v>
      </c>
      <c r="O386" s="251">
        <f t="shared" si="16"/>
        <v>5258.548104267029</v>
      </c>
      <c r="P386" s="252"/>
      <c r="Q386" s="253"/>
      <c r="R386" s="253"/>
    </row>
    <row r="387" spans="1:18">
      <c r="A387" s="60">
        <v>449</v>
      </c>
      <c r="B387" s="60">
        <v>449035248</v>
      </c>
      <c r="C387" s="59" t="s">
        <v>522</v>
      </c>
      <c r="D387" s="60">
        <v>35</v>
      </c>
      <c r="E387" s="249" t="s">
        <v>60</v>
      </c>
      <c r="F387" s="60">
        <v>248</v>
      </c>
      <c r="G387" s="59" t="s">
        <v>273</v>
      </c>
      <c r="H387" s="250">
        <v>1</v>
      </c>
      <c r="I387" s="251">
        <v>11475</v>
      </c>
      <c r="J387" s="251">
        <v>756</v>
      </c>
      <c r="K387" s="251">
        <v>1188</v>
      </c>
      <c r="L387" s="251">
        <f t="shared" si="17"/>
        <v>13419</v>
      </c>
      <c r="M387" s="59"/>
      <c r="N387" s="251">
        <f t="shared" si="15"/>
        <v>611.88313797525188</v>
      </c>
      <c r="O387" s="251">
        <f t="shared" si="16"/>
        <v>1244.87918861256</v>
      </c>
      <c r="P387" s="252"/>
      <c r="Q387" s="253"/>
      <c r="R387" s="253"/>
    </row>
    <row r="388" spans="1:18">
      <c r="A388" s="60">
        <v>449</v>
      </c>
      <c r="B388" s="60">
        <v>449035336</v>
      </c>
      <c r="C388" s="59" t="s">
        <v>522</v>
      </c>
      <c r="D388" s="60">
        <v>35</v>
      </c>
      <c r="E388" s="249" t="s">
        <v>60</v>
      </c>
      <c r="F388" s="60">
        <v>336</v>
      </c>
      <c r="G388" s="59" t="s">
        <v>361</v>
      </c>
      <c r="H388" s="250">
        <v>1</v>
      </c>
      <c r="I388" s="251">
        <v>13129</v>
      </c>
      <c r="J388" s="251">
        <v>1758</v>
      </c>
      <c r="K388" s="251">
        <v>1188</v>
      </c>
      <c r="L388" s="251">
        <f t="shared" si="17"/>
        <v>16075</v>
      </c>
      <c r="M388" s="59"/>
      <c r="N388" s="251">
        <f t="shared" si="15"/>
        <v>248.84606656864344</v>
      </c>
      <c r="O388" s="251">
        <f t="shared" si="16"/>
        <v>3470.2412277311414</v>
      </c>
      <c r="P388" s="252"/>
      <c r="Q388" s="253"/>
      <c r="R388" s="253"/>
    </row>
    <row r="389" spans="1:18">
      <c r="A389" s="60">
        <v>449</v>
      </c>
      <c r="B389" s="60">
        <v>449035347</v>
      </c>
      <c r="C389" s="59" t="s">
        <v>522</v>
      </c>
      <c r="D389" s="60">
        <v>35</v>
      </c>
      <c r="E389" s="249" t="s">
        <v>60</v>
      </c>
      <c r="F389" s="60">
        <v>347</v>
      </c>
      <c r="G389" s="59" t="s">
        <v>372</v>
      </c>
      <c r="H389" s="250">
        <v>1</v>
      </c>
      <c r="I389" s="251">
        <v>19470</v>
      </c>
      <c r="J389" s="251">
        <v>8702</v>
      </c>
      <c r="K389" s="251">
        <v>1188</v>
      </c>
      <c r="L389" s="251">
        <f t="shared" si="17"/>
        <v>29360</v>
      </c>
      <c r="M389" s="59"/>
      <c r="N389" s="251">
        <f t="shared" si="15"/>
        <v>6182.0238403207986</v>
      </c>
      <c r="O389" s="251">
        <f t="shared" si="16"/>
        <v>10049.582482549951</v>
      </c>
      <c r="P389" s="252"/>
      <c r="Q389" s="253"/>
      <c r="R389" s="253"/>
    </row>
    <row r="390" spans="1:18">
      <c r="A390" s="60">
        <v>450</v>
      </c>
      <c r="B390" s="60">
        <v>450086008</v>
      </c>
      <c r="C390" s="59" t="s">
        <v>523</v>
      </c>
      <c r="D390" s="60">
        <v>86</v>
      </c>
      <c r="E390" s="249" t="s">
        <v>111</v>
      </c>
      <c r="F390" s="60">
        <v>8</v>
      </c>
      <c r="G390" s="59" t="s">
        <v>33</v>
      </c>
      <c r="H390" s="250">
        <v>3</v>
      </c>
      <c r="I390" s="251">
        <v>10705</v>
      </c>
      <c r="J390" s="251">
        <v>10788</v>
      </c>
      <c r="K390" s="251">
        <v>1188</v>
      </c>
      <c r="L390" s="251">
        <f t="shared" si="17"/>
        <v>22681</v>
      </c>
      <c r="M390" s="59"/>
      <c r="N390" s="251">
        <f t="shared" si="15"/>
        <v>8843.7429309640138</v>
      </c>
      <c r="O390" s="251">
        <f t="shared" si="16"/>
        <v>11286.093912856908</v>
      </c>
      <c r="P390" s="252"/>
      <c r="Q390" s="253"/>
      <c r="R390" s="253"/>
    </row>
    <row r="391" spans="1:18">
      <c r="A391" s="60">
        <v>450</v>
      </c>
      <c r="B391" s="60">
        <v>450086086</v>
      </c>
      <c r="C391" s="59" t="s">
        <v>523</v>
      </c>
      <c r="D391" s="60">
        <v>86</v>
      </c>
      <c r="E391" s="249" t="s">
        <v>111</v>
      </c>
      <c r="F391" s="60">
        <v>86</v>
      </c>
      <c r="G391" s="59" t="s">
        <v>111</v>
      </c>
      <c r="H391" s="250">
        <v>76</v>
      </c>
      <c r="I391" s="251">
        <v>12290</v>
      </c>
      <c r="J391" s="251">
        <v>1251</v>
      </c>
      <c r="K391" s="251">
        <v>1188</v>
      </c>
      <c r="L391" s="251">
        <f t="shared" si="17"/>
        <v>14729</v>
      </c>
      <c r="M391" s="59"/>
      <c r="N391" s="251">
        <f t="shared" si="15"/>
        <v>933.70348178342465</v>
      </c>
      <c r="O391" s="251">
        <f t="shared" si="16"/>
        <v>2320.4584445396322</v>
      </c>
      <c r="P391" s="252"/>
      <c r="Q391" s="253"/>
      <c r="R391" s="253"/>
    </row>
    <row r="392" spans="1:18">
      <c r="A392" s="60">
        <v>450</v>
      </c>
      <c r="B392" s="60">
        <v>450086114</v>
      </c>
      <c r="C392" s="59" t="s">
        <v>523</v>
      </c>
      <c r="D392" s="60">
        <v>86</v>
      </c>
      <c r="E392" s="249" t="s">
        <v>111</v>
      </c>
      <c r="F392" s="60">
        <v>114</v>
      </c>
      <c r="G392" s="59" t="s">
        <v>139</v>
      </c>
      <c r="H392" s="250">
        <v>2</v>
      </c>
      <c r="I392" s="251">
        <v>16912</v>
      </c>
      <c r="J392" s="251">
        <v>2758</v>
      </c>
      <c r="K392" s="251">
        <v>1188</v>
      </c>
      <c r="L392" s="251">
        <f t="shared" si="17"/>
        <v>20858</v>
      </c>
      <c r="M392" s="59"/>
      <c r="N392" s="251">
        <f t="shared" si="15"/>
        <v>2242.22462088674</v>
      </c>
      <c r="O392" s="251">
        <f t="shared" si="16"/>
        <v>4651.6201146455132</v>
      </c>
      <c r="P392" s="252"/>
      <c r="Q392" s="253"/>
      <c r="R392" s="253"/>
    </row>
    <row r="393" spans="1:18">
      <c r="A393" s="60">
        <v>450</v>
      </c>
      <c r="B393" s="60">
        <v>450086117</v>
      </c>
      <c r="C393" s="59" t="s">
        <v>523</v>
      </c>
      <c r="D393" s="60">
        <v>86</v>
      </c>
      <c r="E393" s="249" t="s">
        <v>111</v>
      </c>
      <c r="F393" s="60">
        <v>117</v>
      </c>
      <c r="G393" s="59" t="s">
        <v>142</v>
      </c>
      <c r="H393" s="250">
        <v>1</v>
      </c>
      <c r="I393" s="251">
        <v>10705</v>
      </c>
      <c r="J393" s="251">
        <v>5637</v>
      </c>
      <c r="K393" s="251">
        <v>1188</v>
      </c>
      <c r="L393" s="251">
        <f t="shared" si="17"/>
        <v>17530</v>
      </c>
      <c r="M393" s="59"/>
      <c r="N393" s="251">
        <f t="shared" si="15"/>
        <v>2112.4939839729868</v>
      </c>
      <c r="O393" s="251">
        <f t="shared" si="16"/>
        <v>5637.2574078924572</v>
      </c>
      <c r="P393" s="252"/>
      <c r="Q393" s="253"/>
      <c r="R393" s="253"/>
    </row>
    <row r="394" spans="1:18">
      <c r="A394" s="60">
        <v>450</v>
      </c>
      <c r="B394" s="60">
        <v>450086127</v>
      </c>
      <c r="C394" s="59" t="s">
        <v>523</v>
      </c>
      <c r="D394" s="60">
        <v>86</v>
      </c>
      <c r="E394" s="249" t="s">
        <v>111</v>
      </c>
      <c r="F394" s="60">
        <v>127</v>
      </c>
      <c r="G394" s="59" t="s">
        <v>152</v>
      </c>
      <c r="H394" s="250">
        <v>3</v>
      </c>
      <c r="I394" s="251">
        <v>10705</v>
      </c>
      <c r="J394" s="251">
        <v>5597</v>
      </c>
      <c r="K394" s="251">
        <v>1188</v>
      </c>
      <c r="L394" s="251">
        <f t="shared" si="17"/>
        <v>17490</v>
      </c>
      <c r="M394" s="59"/>
      <c r="N394" s="251">
        <f t="shared" ref="N394:N457" si="18">IF(VLOOKUP($F394,abvfndpcts,15)&lt;100,0,((VLOOKUP($F394,abvfndpcts,15)/100*$I394)-$I394))</f>
        <v>3689.3612216373149</v>
      </c>
      <c r="O394" s="251">
        <f t="shared" ref="O394:O457" si="19">IF(VLOOKUP($F394,abvfndpcts,16)&lt;100,0,((VLOOKUP($F394,abvfndpcts,16)/100*$I394)-$I394))</f>
        <v>5596.5240052910831</v>
      </c>
      <c r="P394" s="252"/>
      <c r="Q394" s="253"/>
      <c r="R394" s="253"/>
    </row>
    <row r="395" spans="1:18">
      <c r="A395" s="60">
        <v>450</v>
      </c>
      <c r="B395" s="60">
        <v>450086137</v>
      </c>
      <c r="C395" s="59" t="s">
        <v>523</v>
      </c>
      <c r="D395" s="60">
        <v>86</v>
      </c>
      <c r="E395" s="249" t="s">
        <v>111</v>
      </c>
      <c r="F395" s="60">
        <v>137</v>
      </c>
      <c r="G395" s="59" t="s">
        <v>162</v>
      </c>
      <c r="H395" s="250">
        <v>2</v>
      </c>
      <c r="I395" s="251">
        <v>18254</v>
      </c>
      <c r="J395" s="251">
        <v>0</v>
      </c>
      <c r="K395" s="251">
        <v>1188</v>
      </c>
      <c r="L395" s="251">
        <f t="shared" ref="L395:L458" si="20">SUM(I395:K395)</f>
        <v>19442</v>
      </c>
      <c r="M395" s="59"/>
      <c r="N395" s="251">
        <f t="shared" si="18"/>
        <v>0</v>
      </c>
      <c r="O395" s="251">
        <f t="shared" si="19"/>
        <v>804.77038831355821</v>
      </c>
      <c r="P395" s="252"/>
      <c r="Q395" s="253"/>
      <c r="R395" s="253"/>
    </row>
    <row r="396" spans="1:18">
      <c r="A396" s="60">
        <v>450</v>
      </c>
      <c r="B396" s="60">
        <v>450086210</v>
      </c>
      <c r="C396" s="59" t="s">
        <v>523</v>
      </c>
      <c r="D396" s="60">
        <v>86</v>
      </c>
      <c r="E396" s="249" t="s">
        <v>111</v>
      </c>
      <c r="F396" s="60">
        <v>210</v>
      </c>
      <c r="G396" s="59" t="s">
        <v>235</v>
      </c>
      <c r="H396" s="250">
        <v>96</v>
      </c>
      <c r="I396" s="251">
        <v>11536</v>
      </c>
      <c r="J396" s="251">
        <v>3824</v>
      </c>
      <c r="K396" s="251">
        <v>1188</v>
      </c>
      <c r="L396" s="251">
        <f t="shared" si="20"/>
        <v>16548</v>
      </c>
      <c r="M396" s="59"/>
      <c r="N396" s="251">
        <f t="shared" si="18"/>
        <v>2513.4611341104137</v>
      </c>
      <c r="O396" s="251">
        <f t="shared" si="19"/>
        <v>4732.6055465706941</v>
      </c>
      <c r="P396" s="252"/>
      <c r="Q396" s="253"/>
      <c r="R396" s="253"/>
    </row>
    <row r="397" spans="1:18">
      <c r="A397" s="60">
        <v>450</v>
      </c>
      <c r="B397" s="60">
        <v>450086275</v>
      </c>
      <c r="C397" s="59" t="s">
        <v>523</v>
      </c>
      <c r="D397" s="60">
        <v>86</v>
      </c>
      <c r="E397" s="249" t="s">
        <v>111</v>
      </c>
      <c r="F397" s="60">
        <v>275</v>
      </c>
      <c r="G397" s="59" t="s">
        <v>300</v>
      </c>
      <c r="H397" s="250">
        <v>6</v>
      </c>
      <c r="I397" s="251">
        <v>12225</v>
      </c>
      <c r="J397" s="251">
        <v>3564</v>
      </c>
      <c r="K397" s="251">
        <v>1188</v>
      </c>
      <c r="L397" s="251">
        <f t="shared" si="20"/>
        <v>16977</v>
      </c>
      <c r="M397" s="59"/>
      <c r="N397" s="251">
        <f t="shared" si="18"/>
        <v>1770.661680006584</v>
      </c>
      <c r="O397" s="251">
        <f t="shared" si="19"/>
        <v>5358.8152607357333</v>
      </c>
      <c r="P397" s="252"/>
      <c r="Q397" s="253"/>
      <c r="R397" s="253"/>
    </row>
    <row r="398" spans="1:18">
      <c r="A398" s="60">
        <v>450</v>
      </c>
      <c r="B398" s="60">
        <v>450086278</v>
      </c>
      <c r="C398" s="59" t="s">
        <v>523</v>
      </c>
      <c r="D398" s="60">
        <v>86</v>
      </c>
      <c r="E398" s="249" t="s">
        <v>111</v>
      </c>
      <c r="F398" s="60">
        <v>278</v>
      </c>
      <c r="G398" s="59" t="s">
        <v>303</v>
      </c>
      <c r="H398" s="250">
        <v>14</v>
      </c>
      <c r="I398" s="251">
        <v>12450</v>
      </c>
      <c r="J398" s="251">
        <v>2312</v>
      </c>
      <c r="K398" s="251">
        <v>1188</v>
      </c>
      <c r="L398" s="251">
        <f t="shared" si="20"/>
        <v>15950</v>
      </c>
      <c r="M398" s="59"/>
      <c r="N398" s="251">
        <f t="shared" si="18"/>
        <v>2296.9083573008356</v>
      </c>
      <c r="O398" s="251">
        <f t="shared" si="19"/>
        <v>4012.4709871213563</v>
      </c>
      <c r="P398" s="252"/>
      <c r="Q398" s="253"/>
      <c r="R398" s="253"/>
    </row>
    <row r="399" spans="1:18">
      <c r="A399" s="60">
        <v>450</v>
      </c>
      <c r="B399" s="60">
        <v>450086327</v>
      </c>
      <c r="C399" s="59" t="s">
        <v>523</v>
      </c>
      <c r="D399" s="60">
        <v>86</v>
      </c>
      <c r="E399" s="249" t="s">
        <v>111</v>
      </c>
      <c r="F399" s="60">
        <v>327</v>
      </c>
      <c r="G399" s="59" t="s">
        <v>352</v>
      </c>
      <c r="H399" s="250">
        <v>1</v>
      </c>
      <c r="I399" s="251">
        <v>10519</v>
      </c>
      <c r="J399" s="251">
        <v>11721</v>
      </c>
      <c r="K399" s="251">
        <v>1188</v>
      </c>
      <c r="L399" s="251">
        <f t="shared" si="20"/>
        <v>23428</v>
      </c>
      <c r="M399" s="59"/>
      <c r="N399" s="251">
        <f t="shared" si="18"/>
        <v>5800.0909573202152</v>
      </c>
      <c r="O399" s="251">
        <f t="shared" si="19"/>
        <v>12367.449941670671</v>
      </c>
      <c r="P399" s="252"/>
      <c r="Q399" s="253"/>
      <c r="R399" s="253"/>
    </row>
    <row r="400" spans="1:18">
      <c r="A400" s="60">
        <v>450</v>
      </c>
      <c r="B400" s="60">
        <v>450086337</v>
      </c>
      <c r="C400" s="59" t="s">
        <v>523</v>
      </c>
      <c r="D400" s="60">
        <v>86</v>
      </c>
      <c r="E400" s="249" t="s">
        <v>111</v>
      </c>
      <c r="F400" s="60">
        <v>337</v>
      </c>
      <c r="G400" s="59" t="s">
        <v>362</v>
      </c>
      <c r="H400" s="250">
        <v>1</v>
      </c>
      <c r="I400" s="251">
        <v>15678</v>
      </c>
      <c r="J400" s="251">
        <v>20889</v>
      </c>
      <c r="K400" s="251">
        <v>1188</v>
      </c>
      <c r="L400" s="251">
        <f t="shared" si="20"/>
        <v>37755</v>
      </c>
      <c r="M400" s="59"/>
      <c r="N400" s="251">
        <f t="shared" si="18"/>
        <v>15494.387850286999</v>
      </c>
      <c r="O400" s="251">
        <f t="shared" si="19"/>
        <v>20889.1257754256</v>
      </c>
      <c r="P400" s="252"/>
      <c r="Q400" s="253"/>
      <c r="R400" s="253"/>
    </row>
    <row r="401" spans="1:18">
      <c r="A401" s="60">
        <v>450</v>
      </c>
      <c r="B401" s="60">
        <v>450086340</v>
      </c>
      <c r="C401" s="59" t="s">
        <v>523</v>
      </c>
      <c r="D401" s="60">
        <v>86</v>
      </c>
      <c r="E401" s="249" t="s">
        <v>111</v>
      </c>
      <c r="F401" s="60">
        <v>340</v>
      </c>
      <c r="G401" s="59" t="s">
        <v>365</v>
      </c>
      <c r="H401" s="250">
        <v>4</v>
      </c>
      <c r="I401" s="251">
        <v>10631</v>
      </c>
      <c r="J401" s="251">
        <v>6191</v>
      </c>
      <c r="K401" s="251">
        <v>1188</v>
      </c>
      <c r="L401" s="251">
        <f t="shared" si="20"/>
        <v>18010</v>
      </c>
      <c r="M401" s="59"/>
      <c r="N401" s="251">
        <f t="shared" si="18"/>
        <v>3336.6830369877298</v>
      </c>
      <c r="O401" s="251">
        <f t="shared" si="19"/>
        <v>8527.4679696595667</v>
      </c>
      <c r="P401" s="252"/>
      <c r="Q401" s="253"/>
      <c r="R401" s="253"/>
    </row>
    <row r="402" spans="1:18">
      <c r="A402" s="60">
        <v>450</v>
      </c>
      <c r="B402" s="60">
        <v>450086605</v>
      </c>
      <c r="C402" s="59" t="s">
        <v>523</v>
      </c>
      <c r="D402" s="60">
        <v>86</v>
      </c>
      <c r="E402" s="249" t="s">
        <v>111</v>
      </c>
      <c r="F402" s="60">
        <v>605</v>
      </c>
      <c r="G402" s="59" t="s">
        <v>381</v>
      </c>
      <c r="H402" s="250">
        <v>1</v>
      </c>
      <c r="I402" s="251">
        <v>10332</v>
      </c>
      <c r="J402" s="251">
        <v>7118</v>
      </c>
      <c r="K402" s="251">
        <v>1188</v>
      </c>
      <c r="L402" s="251">
        <f t="shared" si="20"/>
        <v>18638</v>
      </c>
      <c r="M402" s="59"/>
      <c r="N402" s="251">
        <f t="shared" si="18"/>
        <v>6690.5754341942957</v>
      </c>
      <c r="O402" s="251">
        <f t="shared" si="19"/>
        <v>7964.7171538894836</v>
      </c>
      <c r="P402" s="252"/>
      <c r="Q402" s="253"/>
      <c r="R402" s="253"/>
    </row>
    <row r="403" spans="1:18">
      <c r="A403" s="60">
        <v>450</v>
      </c>
      <c r="B403" s="60">
        <v>450086670</v>
      </c>
      <c r="C403" s="59" t="s">
        <v>523</v>
      </c>
      <c r="D403" s="60">
        <v>86</v>
      </c>
      <c r="E403" s="249" t="s">
        <v>111</v>
      </c>
      <c r="F403" s="60">
        <v>670</v>
      </c>
      <c r="G403" s="59" t="s">
        <v>399</v>
      </c>
      <c r="H403" s="250">
        <v>1</v>
      </c>
      <c r="I403" s="251">
        <v>14056</v>
      </c>
      <c r="J403" s="251">
        <v>10498</v>
      </c>
      <c r="K403" s="251">
        <v>1188</v>
      </c>
      <c r="L403" s="251">
        <f t="shared" si="20"/>
        <v>25742</v>
      </c>
      <c r="M403" s="59"/>
      <c r="N403" s="251">
        <f t="shared" si="18"/>
        <v>8625.3712775130662</v>
      </c>
      <c r="O403" s="251">
        <f t="shared" si="19"/>
        <v>12707.226042780076</v>
      </c>
      <c r="P403" s="252"/>
      <c r="Q403" s="253"/>
      <c r="R403" s="253"/>
    </row>
    <row r="404" spans="1:18">
      <c r="A404" s="60">
        <v>450</v>
      </c>
      <c r="B404" s="60">
        <v>450086674</v>
      </c>
      <c r="C404" s="59" t="s">
        <v>523</v>
      </c>
      <c r="D404" s="60">
        <v>86</v>
      </c>
      <c r="E404" s="249" t="s">
        <v>111</v>
      </c>
      <c r="F404" s="60">
        <v>674</v>
      </c>
      <c r="G404" s="59" t="s">
        <v>402</v>
      </c>
      <c r="H404" s="250">
        <v>1</v>
      </c>
      <c r="I404" s="251">
        <v>15339</v>
      </c>
      <c r="J404" s="251">
        <v>5532</v>
      </c>
      <c r="K404" s="251">
        <v>1188</v>
      </c>
      <c r="L404" s="251">
        <f t="shared" si="20"/>
        <v>22059</v>
      </c>
      <c r="M404" s="59"/>
      <c r="N404" s="251">
        <f t="shared" si="18"/>
        <v>4943.884017835815</v>
      </c>
      <c r="O404" s="251">
        <f t="shared" si="19"/>
        <v>8326.8541073745655</v>
      </c>
      <c r="P404" s="252"/>
      <c r="Q404" s="253"/>
      <c r="R404" s="253"/>
    </row>
    <row r="405" spans="1:18">
      <c r="A405" s="60">
        <v>450</v>
      </c>
      <c r="B405" s="60">
        <v>450086683</v>
      </c>
      <c r="C405" s="59" t="s">
        <v>523</v>
      </c>
      <c r="D405" s="60">
        <v>86</v>
      </c>
      <c r="E405" s="249" t="s">
        <v>111</v>
      </c>
      <c r="F405" s="60">
        <v>683</v>
      </c>
      <c r="G405" s="59" t="s">
        <v>405</v>
      </c>
      <c r="H405" s="250">
        <v>6</v>
      </c>
      <c r="I405" s="251">
        <v>10332</v>
      </c>
      <c r="J405" s="251">
        <v>8503</v>
      </c>
      <c r="K405" s="251">
        <v>1188</v>
      </c>
      <c r="L405" s="251">
        <f t="shared" si="20"/>
        <v>20023</v>
      </c>
      <c r="M405" s="59"/>
      <c r="N405" s="251">
        <f t="shared" si="18"/>
        <v>5013.6128079671653</v>
      </c>
      <c r="O405" s="251">
        <f t="shared" si="19"/>
        <v>8503.1075933235479</v>
      </c>
      <c r="P405" s="252"/>
      <c r="Q405" s="253"/>
      <c r="R405" s="253"/>
    </row>
    <row r="406" spans="1:18">
      <c r="A406" s="60">
        <v>453</v>
      </c>
      <c r="B406" s="60">
        <v>453137005</v>
      </c>
      <c r="C406" s="59" t="s">
        <v>524</v>
      </c>
      <c r="D406" s="60">
        <v>137</v>
      </c>
      <c r="E406" s="249" t="s">
        <v>162</v>
      </c>
      <c r="F406" s="60">
        <v>5</v>
      </c>
      <c r="G406" s="59" t="s">
        <v>30</v>
      </c>
      <c r="H406" s="250">
        <v>3</v>
      </c>
      <c r="I406" s="251">
        <v>12662</v>
      </c>
      <c r="J406" s="251">
        <v>5408</v>
      </c>
      <c r="K406" s="251">
        <v>1188</v>
      </c>
      <c r="L406" s="251">
        <f t="shared" si="20"/>
        <v>19258</v>
      </c>
      <c r="M406" s="59"/>
      <c r="N406" s="251">
        <f t="shared" si="18"/>
        <v>3076.784904322687</v>
      </c>
      <c r="O406" s="251">
        <f t="shared" si="19"/>
        <v>6253.5969036801471</v>
      </c>
      <c r="P406" s="252"/>
      <c r="Q406" s="253"/>
      <c r="R406" s="253"/>
    </row>
    <row r="407" spans="1:18">
      <c r="A407" s="60">
        <v>453</v>
      </c>
      <c r="B407" s="60">
        <v>453137061</v>
      </c>
      <c r="C407" s="59" t="s">
        <v>524</v>
      </c>
      <c r="D407" s="60">
        <v>137</v>
      </c>
      <c r="E407" s="249" t="s">
        <v>162</v>
      </c>
      <c r="F407" s="60">
        <v>61</v>
      </c>
      <c r="G407" s="59" t="s">
        <v>86</v>
      </c>
      <c r="H407" s="250">
        <v>72</v>
      </c>
      <c r="I407" s="251">
        <v>16488</v>
      </c>
      <c r="J407" s="251">
        <v>699</v>
      </c>
      <c r="K407" s="251">
        <v>1188</v>
      </c>
      <c r="L407" s="251">
        <f t="shared" si="20"/>
        <v>18375</v>
      </c>
      <c r="M407" s="59"/>
      <c r="N407" s="251">
        <f t="shared" si="18"/>
        <v>281.92159133587484</v>
      </c>
      <c r="O407" s="251">
        <f t="shared" si="19"/>
        <v>1189.8358370998503</v>
      </c>
      <c r="P407" s="252"/>
      <c r="Q407" s="253"/>
      <c r="R407" s="253"/>
    </row>
    <row r="408" spans="1:18">
      <c r="A408" s="60">
        <v>453</v>
      </c>
      <c r="B408" s="60">
        <v>453137086</v>
      </c>
      <c r="C408" s="59" t="s">
        <v>524</v>
      </c>
      <c r="D408" s="60">
        <v>137</v>
      </c>
      <c r="E408" s="249" t="s">
        <v>162</v>
      </c>
      <c r="F408" s="60">
        <v>86</v>
      </c>
      <c r="G408" s="59" t="s">
        <v>111</v>
      </c>
      <c r="H408" s="250">
        <v>1</v>
      </c>
      <c r="I408" s="251">
        <v>16201</v>
      </c>
      <c r="J408" s="251">
        <v>1649</v>
      </c>
      <c r="K408" s="251">
        <v>1188</v>
      </c>
      <c r="L408" s="251">
        <f t="shared" si="20"/>
        <v>19038</v>
      </c>
      <c r="M408" s="59"/>
      <c r="N408" s="251">
        <f t="shared" si="18"/>
        <v>1230.8323928700775</v>
      </c>
      <c r="O408" s="251">
        <f t="shared" si="19"/>
        <v>3058.8891179810053</v>
      </c>
      <c r="P408" s="252"/>
      <c r="Q408" s="253"/>
      <c r="R408" s="253"/>
    </row>
    <row r="409" spans="1:18">
      <c r="A409" s="60">
        <v>453</v>
      </c>
      <c r="B409" s="60">
        <v>453137114</v>
      </c>
      <c r="C409" s="59" t="s">
        <v>524</v>
      </c>
      <c r="D409" s="60">
        <v>137</v>
      </c>
      <c r="E409" s="249" t="s">
        <v>162</v>
      </c>
      <c r="F409" s="60">
        <v>114</v>
      </c>
      <c r="G409" s="59" t="s">
        <v>139</v>
      </c>
      <c r="H409" s="250">
        <v>1</v>
      </c>
      <c r="I409" s="251">
        <v>17098</v>
      </c>
      <c r="J409" s="251">
        <v>2789</v>
      </c>
      <c r="K409" s="251">
        <v>1188</v>
      </c>
      <c r="L409" s="251">
        <f t="shared" si="20"/>
        <v>21075</v>
      </c>
      <c r="M409" s="59"/>
      <c r="N409" s="251">
        <f t="shared" si="18"/>
        <v>2266.8848490965865</v>
      </c>
      <c r="O409" s="251">
        <f t="shared" si="19"/>
        <v>4702.7791343548379</v>
      </c>
      <c r="P409" s="252"/>
      <c r="Q409" s="253"/>
      <c r="R409" s="253"/>
    </row>
    <row r="410" spans="1:18">
      <c r="A410" s="60">
        <v>453</v>
      </c>
      <c r="B410" s="60">
        <v>453137137</v>
      </c>
      <c r="C410" s="59" t="s">
        <v>524</v>
      </c>
      <c r="D410" s="60">
        <v>137</v>
      </c>
      <c r="E410" s="249" t="s">
        <v>162</v>
      </c>
      <c r="F410" s="60">
        <v>137</v>
      </c>
      <c r="G410" s="59" t="s">
        <v>162</v>
      </c>
      <c r="H410" s="250">
        <v>501</v>
      </c>
      <c r="I410" s="251">
        <v>17958</v>
      </c>
      <c r="J410" s="251">
        <v>0</v>
      </c>
      <c r="K410" s="251">
        <v>1188</v>
      </c>
      <c r="L410" s="251">
        <f t="shared" si="20"/>
        <v>19146</v>
      </c>
      <c r="M410" s="59"/>
      <c r="N410" s="251">
        <f t="shared" si="18"/>
        <v>0</v>
      </c>
      <c r="O410" s="251">
        <f t="shared" si="19"/>
        <v>791.72053431220047</v>
      </c>
      <c r="P410" s="252"/>
      <c r="Q410" s="253"/>
      <c r="R410" s="253"/>
    </row>
    <row r="411" spans="1:18">
      <c r="A411" s="60">
        <v>453</v>
      </c>
      <c r="B411" s="60">
        <v>453137161</v>
      </c>
      <c r="C411" s="59" t="s">
        <v>524</v>
      </c>
      <c r="D411" s="60">
        <v>137</v>
      </c>
      <c r="E411" s="249" t="s">
        <v>162</v>
      </c>
      <c r="F411" s="60">
        <v>161</v>
      </c>
      <c r="G411" s="59" t="s">
        <v>186</v>
      </c>
      <c r="H411" s="250">
        <v>1</v>
      </c>
      <c r="I411" s="251">
        <v>16575</v>
      </c>
      <c r="J411" s="251">
        <v>6984</v>
      </c>
      <c r="K411" s="251">
        <v>1188</v>
      </c>
      <c r="L411" s="251">
        <f t="shared" si="20"/>
        <v>24747</v>
      </c>
      <c r="M411" s="59"/>
      <c r="N411" s="251">
        <f t="shared" si="18"/>
        <v>2702.1318203641786</v>
      </c>
      <c r="O411" s="251">
        <f t="shared" si="19"/>
        <v>7071.075884887774</v>
      </c>
      <c r="P411" s="252"/>
      <c r="Q411" s="253"/>
      <c r="R411" s="253"/>
    </row>
    <row r="412" spans="1:18">
      <c r="A412" s="60">
        <v>453</v>
      </c>
      <c r="B412" s="60">
        <v>453137210</v>
      </c>
      <c r="C412" s="59" t="s">
        <v>524</v>
      </c>
      <c r="D412" s="60">
        <v>137</v>
      </c>
      <c r="E412" s="249" t="s">
        <v>162</v>
      </c>
      <c r="F412" s="60">
        <v>210</v>
      </c>
      <c r="G412" s="59" t="s">
        <v>235</v>
      </c>
      <c r="H412" s="250">
        <v>2</v>
      </c>
      <c r="I412" s="251">
        <v>15678</v>
      </c>
      <c r="J412" s="251">
        <v>5196</v>
      </c>
      <c r="K412" s="251">
        <v>1188</v>
      </c>
      <c r="L412" s="251">
        <f t="shared" si="20"/>
        <v>22062</v>
      </c>
      <c r="M412" s="59"/>
      <c r="N412" s="251">
        <f t="shared" si="18"/>
        <v>3415.9191800089357</v>
      </c>
      <c r="O412" s="251">
        <f t="shared" si="19"/>
        <v>6431.8472398695703</v>
      </c>
      <c r="P412" s="252"/>
      <c r="Q412" s="253"/>
      <c r="R412" s="253"/>
    </row>
    <row r="413" spans="1:18">
      <c r="A413" s="60">
        <v>453</v>
      </c>
      <c r="B413" s="60">
        <v>453137227</v>
      </c>
      <c r="C413" s="59" t="s">
        <v>524</v>
      </c>
      <c r="D413" s="60">
        <v>137</v>
      </c>
      <c r="E413" s="249" t="s">
        <v>162</v>
      </c>
      <c r="F413" s="60">
        <v>227</v>
      </c>
      <c r="G413" s="59" t="s">
        <v>252</v>
      </c>
      <c r="H413" s="250">
        <v>1</v>
      </c>
      <c r="I413" s="251">
        <v>17285</v>
      </c>
      <c r="J413" s="251">
        <v>4530</v>
      </c>
      <c r="K413" s="251">
        <v>1188</v>
      </c>
      <c r="L413" s="251">
        <f t="shared" si="20"/>
        <v>23003</v>
      </c>
      <c r="M413" s="59"/>
      <c r="N413" s="251">
        <f t="shared" si="18"/>
        <v>827.08969306823928</v>
      </c>
      <c r="O413" s="251">
        <f t="shared" si="19"/>
        <v>5207.7451908777039</v>
      </c>
      <c r="P413" s="252"/>
      <c r="Q413" s="253"/>
      <c r="R413" s="253"/>
    </row>
    <row r="414" spans="1:18">
      <c r="A414" s="60">
        <v>453</v>
      </c>
      <c r="B414" s="60">
        <v>453137278</v>
      </c>
      <c r="C414" s="59" t="s">
        <v>524</v>
      </c>
      <c r="D414" s="60">
        <v>137</v>
      </c>
      <c r="E414" s="249" t="s">
        <v>162</v>
      </c>
      <c r="F414" s="60">
        <v>278</v>
      </c>
      <c r="G414" s="59" t="s">
        <v>303</v>
      </c>
      <c r="H414" s="250">
        <v>10</v>
      </c>
      <c r="I414" s="251">
        <v>15589</v>
      </c>
      <c r="J414" s="251">
        <v>2895</v>
      </c>
      <c r="K414" s="251">
        <v>1188</v>
      </c>
      <c r="L414" s="251">
        <f t="shared" si="20"/>
        <v>19672</v>
      </c>
      <c r="M414" s="59"/>
      <c r="N414" s="251">
        <f t="shared" si="18"/>
        <v>2876.0244483504212</v>
      </c>
      <c r="O414" s="251">
        <f t="shared" si="19"/>
        <v>5024.1293347979772</v>
      </c>
      <c r="P414" s="252"/>
      <c r="Q414" s="253"/>
      <c r="R414" s="253"/>
    </row>
    <row r="415" spans="1:18">
      <c r="A415" s="60">
        <v>453</v>
      </c>
      <c r="B415" s="60">
        <v>453137281</v>
      </c>
      <c r="C415" s="59" t="s">
        <v>524</v>
      </c>
      <c r="D415" s="60">
        <v>137</v>
      </c>
      <c r="E415" s="249" t="s">
        <v>162</v>
      </c>
      <c r="F415" s="60">
        <v>281</v>
      </c>
      <c r="G415" s="59" t="s">
        <v>306</v>
      </c>
      <c r="H415" s="250">
        <v>93</v>
      </c>
      <c r="I415" s="251">
        <v>17424</v>
      </c>
      <c r="J415" s="251">
        <v>9</v>
      </c>
      <c r="K415" s="251">
        <v>1188</v>
      </c>
      <c r="L415" s="251">
        <f t="shared" si="20"/>
        <v>18621</v>
      </c>
      <c r="M415" s="59"/>
      <c r="N415" s="251">
        <f t="shared" si="18"/>
        <v>0</v>
      </c>
      <c r="O415" s="251">
        <f t="shared" si="19"/>
        <v>791.65694218200224</v>
      </c>
      <c r="P415" s="252"/>
      <c r="Q415" s="253"/>
      <c r="R415" s="253"/>
    </row>
    <row r="416" spans="1:18">
      <c r="A416" s="60">
        <v>453</v>
      </c>
      <c r="B416" s="60">
        <v>453137309</v>
      </c>
      <c r="C416" s="59" t="s">
        <v>524</v>
      </c>
      <c r="D416" s="60">
        <v>137</v>
      </c>
      <c r="E416" s="249" t="s">
        <v>162</v>
      </c>
      <c r="F416" s="60">
        <v>309</v>
      </c>
      <c r="G416" s="59" t="s">
        <v>334</v>
      </c>
      <c r="H416" s="250">
        <v>1</v>
      </c>
      <c r="I416" s="251">
        <v>15348</v>
      </c>
      <c r="J416" s="251">
        <v>895</v>
      </c>
      <c r="K416" s="251">
        <v>1188</v>
      </c>
      <c r="L416" s="251">
        <f t="shared" si="20"/>
        <v>17431</v>
      </c>
      <c r="M416" s="59"/>
      <c r="N416" s="251">
        <f t="shared" si="18"/>
        <v>269.45260988453992</v>
      </c>
      <c r="O416" s="251">
        <f t="shared" si="19"/>
        <v>2167.262612578812</v>
      </c>
      <c r="P416" s="252"/>
      <c r="Q416" s="253"/>
      <c r="R416" s="253"/>
    </row>
    <row r="417" spans="1:18">
      <c r="A417" s="60">
        <v>453</v>
      </c>
      <c r="B417" s="60">
        <v>453137325</v>
      </c>
      <c r="C417" s="59" t="s">
        <v>524</v>
      </c>
      <c r="D417" s="60">
        <v>137</v>
      </c>
      <c r="E417" s="249" t="s">
        <v>162</v>
      </c>
      <c r="F417" s="60">
        <v>325</v>
      </c>
      <c r="G417" s="59" t="s">
        <v>350</v>
      </c>
      <c r="H417" s="250">
        <v>3</v>
      </c>
      <c r="I417" s="251">
        <v>12650</v>
      </c>
      <c r="J417" s="251">
        <v>1258</v>
      </c>
      <c r="K417" s="251">
        <v>1188</v>
      </c>
      <c r="L417" s="251">
        <f t="shared" si="20"/>
        <v>15096</v>
      </c>
      <c r="M417" s="59"/>
      <c r="N417" s="251">
        <f t="shared" si="18"/>
        <v>1258.3865330371154</v>
      </c>
      <c r="O417" s="251">
        <f t="shared" si="19"/>
        <v>1840.3683505933877</v>
      </c>
      <c r="P417" s="252"/>
      <c r="Q417" s="253"/>
      <c r="R417" s="253"/>
    </row>
    <row r="418" spans="1:18">
      <c r="A418" s="60">
        <v>453</v>
      </c>
      <c r="B418" s="60">
        <v>453137332</v>
      </c>
      <c r="C418" s="59" t="s">
        <v>524</v>
      </c>
      <c r="D418" s="60">
        <v>137</v>
      </c>
      <c r="E418" s="249" t="s">
        <v>162</v>
      </c>
      <c r="F418" s="60">
        <v>332</v>
      </c>
      <c r="G418" s="59" t="s">
        <v>357</v>
      </c>
      <c r="H418" s="250">
        <v>13</v>
      </c>
      <c r="I418" s="251">
        <v>15428</v>
      </c>
      <c r="J418" s="251">
        <v>1168</v>
      </c>
      <c r="K418" s="251">
        <v>1188</v>
      </c>
      <c r="L418" s="251">
        <f t="shared" si="20"/>
        <v>17784</v>
      </c>
      <c r="M418" s="59"/>
      <c r="N418" s="251">
        <f t="shared" si="18"/>
        <v>953.13761295229051</v>
      </c>
      <c r="O418" s="251">
        <f t="shared" si="19"/>
        <v>1852.8933611503053</v>
      </c>
      <c r="P418" s="252"/>
      <c r="Q418" s="253"/>
      <c r="R418" s="253"/>
    </row>
    <row r="419" spans="1:18">
      <c r="A419" s="60">
        <v>454</v>
      </c>
      <c r="B419" s="60">
        <v>454149009</v>
      </c>
      <c r="C419" s="59" t="s">
        <v>525</v>
      </c>
      <c r="D419" s="60">
        <v>149</v>
      </c>
      <c r="E419" s="249" t="s">
        <v>174</v>
      </c>
      <c r="F419" s="60">
        <v>9</v>
      </c>
      <c r="G419" s="59" t="s">
        <v>34</v>
      </c>
      <c r="H419" s="250">
        <v>3</v>
      </c>
      <c r="I419" s="251">
        <v>17824</v>
      </c>
      <c r="J419" s="251">
        <v>12493</v>
      </c>
      <c r="K419" s="251">
        <v>1188</v>
      </c>
      <c r="L419" s="251">
        <f t="shared" si="20"/>
        <v>31505</v>
      </c>
      <c r="M419" s="59"/>
      <c r="N419" s="251">
        <f t="shared" si="18"/>
        <v>6954.7917522418975</v>
      </c>
      <c r="O419" s="251">
        <f t="shared" si="19"/>
        <v>12971.263643713486</v>
      </c>
      <c r="P419" s="252"/>
      <c r="Q419" s="253"/>
      <c r="R419" s="253"/>
    </row>
    <row r="420" spans="1:18">
      <c r="A420" s="60">
        <v>454</v>
      </c>
      <c r="B420" s="60">
        <v>454149128</v>
      </c>
      <c r="C420" s="59" t="s">
        <v>525</v>
      </c>
      <c r="D420" s="60">
        <v>149</v>
      </c>
      <c r="E420" s="249" t="s">
        <v>174</v>
      </c>
      <c r="F420" s="60">
        <v>128</v>
      </c>
      <c r="G420" s="59" t="s">
        <v>153</v>
      </c>
      <c r="H420" s="250">
        <v>23</v>
      </c>
      <c r="I420" s="251">
        <v>16551</v>
      </c>
      <c r="J420" s="251">
        <v>1719</v>
      </c>
      <c r="K420" s="251">
        <v>1188</v>
      </c>
      <c r="L420" s="251">
        <f t="shared" si="20"/>
        <v>19458</v>
      </c>
      <c r="M420" s="59"/>
      <c r="N420" s="251">
        <f t="shared" si="18"/>
        <v>87.40910989558688</v>
      </c>
      <c r="O420" s="251">
        <f t="shared" si="19"/>
        <v>1719.147839358815</v>
      </c>
      <c r="P420" s="252"/>
      <c r="Q420" s="253"/>
      <c r="R420" s="253"/>
    </row>
    <row r="421" spans="1:18">
      <c r="A421" s="60">
        <v>454</v>
      </c>
      <c r="B421" s="60">
        <v>454149149</v>
      </c>
      <c r="C421" s="59" t="s">
        <v>525</v>
      </c>
      <c r="D421" s="60">
        <v>149</v>
      </c>
      <c r="E421" s="249" t="s">
        <v>174</v>
      </c>
      <c r="F421" s="60">
        <v>149</v>
      </c>
      <c r="G421" s="59" t="s">
        <v>174</v>
      </c>
      <c r="H421" s="250">
        <v>771</v>
      </c>
      <c r="I421" s="251">
        <v>17944</v>
      </c>
      <c r="J421" s="251">
        <v>134</v>
      </c>
      <c r="K421" s="251">
        <v>1188</v>
      </c>
      <c r="L421" s="251">
        <f t="shared" si="20"/>
        <v>19266</v>
      </c>
      <c r="M421" s="59"/>
      <c r="N421" s="251">
        <f t="shared" si="18"/>
        <v>0</v>
      </c>
      <c r="O421" s="251">
        <f t="shared" si="19"/>
        <v>663.15104473695101</v>
      </c>
      <c r="P421" s="252"/>
      <c r="Q421" s="253"/>
      <c r="R421" s="253"/>
    </row>
    <row r="422" spans="1:18">
      <c r="A422" s="60">
        <v>454</v>
      </c>
      <c r="B422" s="60">
        <v>454149181</v>
      </c>
      <c r="C422" s="59" t="s">
        <v>525</v>
      </c>
      <c r="D422" s="60">
        <v>149</v>
      </c>
      <c r="E422" s="249" t="s">
        <v>174</v>
      </c>
      <c r="F422" s="60">
        <v>181</v>
      </c>
      <c r="G422" s="59" t="s">
        <v>206</v>
      </c>
      <c r="H422" s="250">
        <v>81</v>
      </c>
      <c r="I422" s="251">
        <v>16630</v>
      </c>
      <c r="J422" s="251">
        <v>235</v>
      </c>
      <c r="K422" s="251">
        <v>1188</v>
      </c>
      <c r="L422" s="251">
        <f t="shared" si="20"/>
        <v>18053</v>
      </c>
      <c r="M422" s="59"/>
      <c r="N422" s="251">
        <f t="shared" si="18"/>
        <v>0</v>
      </c>
      <c r="O422" s="251">
        <f t="shared" si="19"/>
        <v>1121.6096178920161</v>
      </c>
      <c r="P422" s="252"/>
      <c r="Q422" s="253"/>
      <c r="R422" s="253"/>
    </row>
    <row r="423" spans="1:18">
      <c r="A423" s="60">
        <v>454</v>
      </c>
      <c r="B423" s="60">
        <v>454149211</v>
      </c>
      <c r="C423" s="59" t="s">
        <v>525</v>
      </c>
      <c r="D423" s="60">
        <v>149</v>
      </c>
      <c r="E423" s="249" t="s">
        <v>174</v>
      </c>
      <c r="F423" s="60">
        <v>211</v>
      </c>
      <c r="G423" s="59" t="s">
        <v>236</v>
      </c>
      <c r="H423" s="250">
        <v>1</v>
      </c>
      <c r="I423" s="251">
        <v>15414</v>
      </c>
      <c r="J423" s="251">
        <v>3804</v>
      </c>
      <c r="K423" s="251">
        <v>1188</v>
      </c>
      <c r="L423" s="251">
        <f t="shared" si="20"/>
        <v>20406</v>
      </c>
      <c r="M423" s="59"/>
      <c r="N423" s="251">
        <f t="shared" si="18"/>
        <v>1794.5961389228323</v>
      </c>
      <c r="O423" s="251">
        <f t="shared" si="19"/>
        <v>3889.5636919486751</v>
      </c>
      <c r="P423" s="252"/>
      <c r="Q423" s="253"/>
      <c r="R423" s="253"/>
    </row>
    <row r="424" spans="1:18">
      <c r="A424" s="60">
        <v>455</v>
      </c>
      <c r="B424" s="60">
        <v>455128105</v>
      </c>
      <c r="C424" s="59" t="s">
        <v>526</v>
      </c>
      <c r="D424" s="60">
        <v>128</v>
      </c>
      <c r="E424" s="249" t="s">
        <v>153</v>
      </c>
      <c r="F424" s="60">
        <v>105</v>
      </c>
      <c r="G424" s="59" t="s">
        <v>130</v>
      </c>
      <c r="H424" s="250">
        <v>2</v>
      </c>
      <c r="I424" s="251">
        <v>10705</v>
      </c>
      <c r="J424" s="251">
        <v>4426</v>
      </c>
      <c r="K424" s="251">
        <v>1188</v>
      </c>
      <c r="L424" s="251">
        <f t="shared" si="20"/>
        <v>16319</v>
      </c>
      <c r="M424" s="59"/>
      <c r="N424" s="251">
        <f t="shared" si="18"/>
        <v>1634.8223856108762</v>
      </c>
      <c r="O424" s="251">
        <f t="shared" si="19"/>
        <v>4946.3361923537614</v>
      </c>
      <c r="P424" s="252"/>
      <c r="Q424" s="253"/>
      <c r="R424" s="253"/>
    </row>
    <row r="425" spans="1:18">
      <c r="A425" s="60">
        <v>455</v>
      </c>
      <c r="B425" s="60">
        <v>455128128</v>
      </c>
      <c r="C425" s="59" t="s">
        <v>526</v>
      </c>
      <c r="D425" s="60">
        <v>128</v>
      </c>
      <c r="E425" s="249" t="s">
        <v>153</v>
      </c>
      <c r="F425" s="60">
        <v>128</v>
      </c>
      <c r="G425" s="59" t="s">
        <v>153</v>
      </c>
      <c r="H425" s="250">
        <v>289</v>
      </c>
      <c r="I425" s="251">
        <v>13883</v>
      </c>
      <c r="J425" s="251">
        <v>1442</v>
      </c>
      <c r="K425" s="251">
        <v>1188</v>
      </c>
      <c r="L425" s="251">
        <f t="shared" si="20"/>
        <v>16513</v>
      </c>
      <c r="M425" s="59"/>
      <c r="N425" s="251">
        <f t="shared" si="18"/>
        <v>73.31887334181738</v>
      </c>
      <c r="O425" s="251">
        <f t="shared" si="19"/>
        <v>1442.0234096923687</v>
      </c>
      <c r="P425" s="252"/>
      <c r="Q425" s="253"/>
      <c r="R425" s="253"/>
    </row>
    <row r="426" spans="1:18">
      <c r="A426" s="60">
        <v>455</v>
      </c>
      <c r="B426" s="60">
        <v>455128149</v>
      </c>
      <c r="C426" s="59" t="s">
        <v>526</v>
      </c>
      <c r="D426" s="60">
        <v>128</v>
      </c>
      <c r="E426" s="249" t="s">
        <v>153</v>
      </c>
      <c r="F426" s="60">
        <v>149</v>
      </c>
      <c r="G426" s="59" t="s">
        <v>174</v>
      </c>
      <c r="H426" s="250">
        <v>4</v>
      </c>
      <c r="I426" s="251">
        <v>14306</v>
      </c>
      <c r="J426" s="251">
        <v>107</v>
      </c>
      <c r="K426" s="251">
        <v>1188</v>
      </c>
      <c r="L426" s="251">
        <f t="shared" si="20"/>
        <v>15601</v>
      </c>
      <c r="M426" s="59"/>
      <c r="N426" s="251">
        <f t="shared" si="18"/>
        <v>0</v>
      </c>
      <c r="O426" s="251">
        <f t="shared" si="19"/>
        <v>528.70256609489479</v>
      </c>
      <c r="P426" s="252"/>
      <c r="Q426" s="253"/>
      <c r="R426" s="253"/>
    </row>
    <row r="427" spans="1:18">
      <c r="A427" s="60">
        <v>455</v>
      </c>
      <c r="B427" s="60">
        <v>455128181</v>
      </c>
      <c r="C427" s="59" t="s">
        <v>526</v>
      </c>
      <c r="D427" s="60">
        <v>128</v>
      </c>
      <c r="E427" s="249" t="s">
        <v>153</v>
      </c>
      <c r="F427" s="60">
        <v>181</v>
      </c>
      <c r="G427" s="59" t="s">
        <v>206</v>
      </c>
      <c r="H427" s="250">
        <v>3</v>
      </c>
      <c r="I427" s="251">
        <v>10456</v>
      </c>
      <c r="J427" s="251">
        <v>148</v>
      </c>
      <c r="K427" s="251">
        <v>1188</v>
      </c>
      <c r="L427" s="251">
        <f t="shared" si="20"/>
        <v>11792</v>
      </c>
      <c r="M427" s="59"/>
      <c r="N427" s="251">
        <f t="shared" si="18"/>
        <v>0</v>
      </c>
      <c r="O427" s="251">
        <f t="shared" si="19"/>
        <v>705.20445969205866</v>
      </c>
      <c r="P427" s="252"/>
      <c r="Q427" s="253"/>
      <c r="R427" s="253"/>
    </row>
    <row r="428" spans="1:18">
      <c r="A428" s="60">
        <v>455</v>
      </c>
      <c r="B428" s="60">
        <v>455128211</v>
      </c>
      <c r="C428" s="59" t="s">
        <v>526</v>
      </c>
      <c r="D428" s="60">
        <v>128</v>
      </c>
      <c r="E428" s="249" t="s">
        <v>153</v>
      </c>
      <c r="F428" s="60">
        <v>211</v>
      </c>
      <c r="G428" s="59" t="s">
        <v>236</v>
      </c>
      <c r="H428" s="250">
        <v>2</v>
      </c>
      <c r="I428" s="251">
        <v>15414</v>
      </c>
      <c r="J428" s="251">
        <v>3804</v>
      </c>
      <c r="K428" s="251">
        <v>1188</v>
      </c>
      <c r="L428" s="251">
        <f t="shared" si="20"/>
        <v>20406</v>
      </c>
      <c r="M428" s="59"/>
      <c r="N428" s="251">
        <f t="shared" si="18"/>
        <v>1794.5961389228323</v>
      </c>
      <c r="O428" s="251">
        <f t="shared" si="19"/>
        <v>3889.5636919486751</v>
      </c>
      <c r="P428" s="252"/>
      <c r="Q428" s="253"/>
      <c r="R428" s="253"/>
    </row>
    <row r="429" spans="1:18">
      <c r="A429" s="60">
        <v>455</v>
      </c>
      <c r="B429" s="60">
        <v>455128305</v>
      </c>
      <c r="C429" s="59" t="s">
        <v>526</v>
      </c>
      <c r="D429" s="60">
        <v>128</v>
      </c>
      <c r="E429" s="249" t="s">
        <v>153</v>
      </c>
      <c r="F429" s="60">
        <v>305</v>
      </c>
      <c r="G429" s="59" t="s">
        <v>330</v>
      </c>
      <c r="H429" s="250">
        <v>1</v>
      </c>
      <c r="I429" s="251">
        <v>15079</v>
      </c>
      <c r="J429" s="251">
        <v>6328</v>
      </c>
      <c r="K429" s="251">
        <v>1188</v>
      </c>
      <c r="L429" s="251">
        <f t="shared" si="20"/>
        <v>22595</v>
      </c>
      <c r="M429" s="59"/>
      <c r="N429" s="251">
        <f t="shared" si="18"/>
        <v>2880.5136505660848</v>
      </c>
      <c r="O429" s="251">
        <f t="shared" si="19"/>
        <v>6688.4459278987524</v>
      </c>
      <c r="P429" s="252"/>
      <c r="Q429" s="253"/>
      <c r="R429" s="253"/>
    </row>
    <row r="430" spans="1:18">
      <c r="A430" s="60">
        <v>455</v>
      </c>
      <c r="B430" s="60">
        <v>455128745</v>
      </c>
      <c r="C430" s="59" t="s">
        <v>526</v>
      </c>
      <c r="D430" s="60">
        <v>128</v>
      </c>
      <c r="E430" s="249" t="s">
        <v>153</v>
      </c>
      <c r="F430" s="60">
        <v>745</v>
      </c>
      <c r="G430" s="59" t="s">
        <v>422</v>
      </c>
      <c r="H430" s="250">
        <v>5</v>
      </c>
      <c r="I430" s="251">
        <v>12519</v>
      </c>
      <c r="J430" s="251">
        <v>5455</v>
      </c>
      <c r="K430" s="251">
        <v>1188</v>
      </c>
      <c r="L430" s="251">
        <f t="shared" si="20"/>
        <v>19162</v>
      </c>
      <c r="M430" s="59"/>
      <c r="N430" s="251">
        <f t="shared" si="18"/>
        <v>3710.540506412066</v>
      </c>
      <c r="O430" s="251">
        <f t="shared" si="19"/>
        <v>5915.6020064983531</v>
      </c>
      <c r="P430" s="252"/>
      <c r="Q430" s="253"/>
      <c r="R430" s="253"/>
    </row>
    <row r="431" spans="1:18">
      <c r="A431" s="60">
        <v>456</v>
      </c>
      <c r="B431" s="60">
        <v>456160009</v>
      </c>
      <c r="C431" s="59" t="s">
        <v>527</v>
      </c>
      <c r="D431" s="60">
        <v>160</v>
      </c>
      <c r="E431" s="249" t="s">
        <v>185</v>
      </c>
      <c r="F431" s="60">
        <v>9</v>
      </c>
      <c r="G431" s="59" t="s">
        <v>34</v>
      </c>
      <c r="H431" s="250">
        <v>3</v>
      </c>
      <c r="I431" s="251">
        <v>10705</v>
      </c>
      <c r="J431" s="251">
        <v>7503</v>
      </c>
      <c r="K431" s="251">
        <v>1188</v>
      </c>
      <c r="L431" s="251">
        <f t="shared" si="20"/>
        <v>19396</v>
      </c>
      <c r="M431" s="59"/>
      <c r="N431" s="251">
        <f t="shared" si="18"/>
        <v>4177.0110922211352</v>
      </c>
      <c r="O431" s="251">
        <f t="shared" si="19"/>
        <v>7790.472245621233</v>
      </c>
      <c r="P431" s="252"/>
      <c r="Q431" s="253"/>
      <c r="R431" s="253"/>
    </row>
    <row r="432" spans="1:18">
      <c r="A432" s="60">
        <v>456</v>
      </c>
      <c r="B432" s="60">
        <v>456160031</v>
      </c>
      <c r="C432" s="59" t="s">
        <v>527</v>
      </c>
      <c r="D432" s="60">
        <v>160</v>
      </c>
      <c r="E432" s="249" t="s">
        <v>185</v>
      </c>
      <c r="F432" s="60">
        <v>31</v>
      </c>
      <c r="G432" s="59" t="s">
        <v>56</v>
      </c>
      <c r="H432" s="250">
        <v>7</v>
      </c>
      <c r="I432" s="251">
        <v>14417</v>
      </c>
      <c r="J432" s="251">
        <v>6471</v>
      </c>
      <c r="K432" s="251">
        <v>1188</v>
      </c>
      <c r="L432" s="251">
        <f t="shared" si="20"/>
        <v>22076</v>
      </c>
      <c r="M432" s="59"/>
      <c r="N432" s="251">
        <f t="shared" si="18"/>
        <v>4600.3765358871715</v>
      </c>
      <c r="O432" s="251">
        <f t="shared" si="19"/>
        <v>7709.1392279643223</v>
      </c>
      <c r="P432" s="252"/>
      <c r="Q432" s="253"/>
      <c r="R432" s="253"/>
    </row>
    <row r="433" spans="1:18">
      <c r="A433" s="60">
        <v>456</v>
      </c>
      <c r="B433" s="60">
        <v>456160056</v>
      </c>
      <c r="C433" s="59" t="s">
        <v>527</v>
      </c>
      <c r="D433" s="60">
        <v>160</v>
      </c>
      <c r="E433" s="249" t="s">
        <v>185</v>
      </c>
      <c r="F433" s="60">
        <v>56</v>
      </c>
      <c r="G433" s="59" t="s">
        <v>81</v>
      </c>
      <c r="H433" s="250">
        <v>6</v>
      </c>
      <c r="I433" s="251">
        <v>15079</v>
      </c>
      <c r="J433" s="251">
        <v>4952</v>
      </c>
      <c r="K433" s="251">
        <v>1188</v>
      </c>
      <c r="L433" s="251">
        <f t="shared" si="20"/>
        <v>21219</v>
      </c>
      <c r="M433" s="59"/>
      <c r="N433" s="251">
        <f t="shared" si="18"/>
        <v>3029.8666951201703</v>
      </c>
      <c r="O433" s="251">
        <f t="shared" si="19"/>
        <v>5857.9873215582847</v>
      </c>
      <c r="P433" s="252"/>
      <c r="Q433" s="253"/>
      <c r="R433" s="253"/>
    </row>
    <row r="434" spans="1:18">
      <c r="A434" s="60">
        <v>456</v>
      </c>
      <c r="B434" s="60">
        <v>456160079</v>
      </c>
      <c r="C434" s="59" t="s">
        <v>527</v>
      </c>
      <c r="D434" s="60">
        <v>160</v>
      </c>
      <c r="E434" s="249" t="s">
        <v>185</v>
      </c>
      <c r="F434" s="60">
        <v>79</v>
      </c>
      <c r="G434" s="59" t="s">
        <v>104</v>
      </c>
      <c r="H434" s="250">
        <v>45</v>
      </c>
      <c r="I434" s="251">
        <v>16478</v>
      </c>
      <c r="J434" s="251">
        <v>247</v>
      </c>
      <c r="K434" s="251">
        <v>1188</v>
      </c>
      <c r="L434" s="251">
        <f t="shared" si="20"/>
        <v>17913</v>
      </c>
      <c r="M434" s="59"/>
      <c r="N434" s="251">
        <f t="shared" si="18"/>
        <v>0</v>
      </c>
      <c r="O434" s="251">
        <f t="shared" si="19"/>
        <v>1669.352285804136</v>
      </c>
      <c r="P434" s="252"/>
      <c r="Q434" s="253"/>
      <c r="R434" s="253"/>
    </row>
    <row r="435" spans="1:18">
      <c r="A435" s="60">
        <v>456</v>
      </c>
      <c r="B435" s="60">
        <v>456160097</v>
      </c>
      <c r="C435" s="59" t="s">
        <v>527</v>
      </c>
      <c r="D435" s="60">
        <v>160</v>
      </c>
      <c r="E435" s="249" t="s">
        <v>185</v>
      </c>
      <c r="F435" s="60">
        <v>97</v>
      </c>
      <c r="G435" s="59" t="s">
        <v>122</v>
      </c>
      <c r="H435" s="250">
        <v>2</v>
      </c>
      <c r="I435" s="251">
        <v>20507</v>
      </c>
      <c r="J435" s="251">
        <v>0</v>
      </c>
      <c r="K435" s="251">
        <v>1188</v>
      </c>
      <c r="L435" s="251">
        <f t="shared" si="20"/>
        <v>21695</v>
      </c>
      <c r="M435" s="59"/>
      <c r="N435" s="251">
        <f t="shared" si="18"/>
        <v>0</v>
      </c>
      <c r="O435" s="251">
        <f t="shared" si="19"/>
        <v>241.63698378150366</v>
      </c>
      <c r="P435" s="252"/>
      <c r="Q435" s="253"/>
      <c r="R435" s="253"/>
    </row>
    <row r="436" spans="1:18">
      <c r="A436" s="60">
        <v>456</v>
      </c>
      <c r="B436" s="60">
        <v>456160128</v>
      </c>
      <c r="C436" s="59" t="s">
        <v>527</v>
      </c>
      <c r="D436" s="60">
        <v>160</v>
      </c>
      <c r="E436" s="249" t="s">
        <v>185</v>
      </c>
      <c r="F436" s="60">
        <v>128</v>
      </c>
      <c r="G436" s="59" t="s">
        <v>153</v>
      </c>
      <c r="H436" s="250">
        <v>1</v>
      </c>
      <c r="I436" s="251">
        <v>19799</v>
      </c>
      <c r="J436" s="251">
        <v>2057</v>
      </c>
      <c r="K436" s="251">
        <v>1188</v>
      </c>
      <c r="L436" s="251">
        <f t="shared" si="20"/>
        <v>23044</v>
      </c>
      <c r="M436" s="59"/>
      <c r="N436" s="251">
        <f t="shared" si="18"/>
        <v>104.56244135234738</v>
      </c>
      <c r="O436" s="251">
        <f t="shared" si="19"/>
        <v>2056.5167102570922</v>
      </c>
      <c r="P436" s="252"/>
      <c r="Q436" s="253"/>
      <c r="R436" s="253"/>
    </row>
    <row r="437" spans="1:18">
      <c r="A437" s="60">
        <v>456</v>
      </c>
      <c r="B437" s="60">
        <v>456160149</v>
      </c>
      <c r="C437" s="59" t="s">
        <v>527</v>
      </c>
      <c r="D437" s="60">
        <v>160</v>
      </c>
      <c r="E437" s="249" t="s">
        <v>185</v>
      </c>
      <c r="F437" s="60">
        <v>149</v>
      </c>
      <c r="G437" s="59" t="s">
        <v>174</v>
      </c>
      <c r="H437" s="250">
        <v>3</v>
      </c>
      <c r="I437" s="251">
        <v>20097</v>
      </c>
      <c r="J437" s="251">
        <v>150</v>
      </c>
      <c r="K437" s="251">
        <v>1188</v>
      </c>
      <c r="L437" s="251">
        <f t="shared" si="20"/>
        <v>21435</v>
      </c>
      <c r="M437" s="59"/>
      <c r="N437" s="251">
        <f t="shared" si="18"/>
        <v>0</v>
      </c>
      <c r="O437" s="251">
        <f t="shared" si="19"/>
        <v>742.71882222907152</v>
      </c>
      <c r="P437" s="252"/>
      <c r="Q437" s="253"/>
      <c r="R437" s="253"/>
    </row>
    <row r="438" spans="1:18">
      <c r="A438" s="60">
        <v>456</v>
      </c>
      <c r="B438" s="60">
        <v>456160153</v>
      </c>
      <c r="C438" s="59" t="s">
        <v>527</v>
      </c>
      <c r="D438" s="60">
        <v>160</v>
      </c>
      <c r="E438" s="249" t="s">
        <v>185</v>
      </c>
      <c r="F438" s="60">
        <v>153</v>
      </c>
      <c r="G438" s="59" t="s">
        <v>178</v>
      </c>
      <c r="H438" s="250">
        <v>1</v>
      </c>
      <c r="I438" s="251">
        <v>18460</v>
      </c>
      <c r="J438" s="251">
        <v>0</v>
      </c>
      <c r="K438" s="251">
        <v>1188</v>
      </c>
      <c r="L438" s="251">
        <f t="shared" si="20"/>
        <v>19648</v>
      </c>
      <c r="M438" s="59"/>
      <c r="N438" s="251">
        <f t="shared" si="18"/>
        <v>6.3348984949698206E-3</v>
      </c>
      <c r="O438" s="251">
        <f t="shared" si="19"/>
        <v>976.74508413472722</v>
      </c>
      <c r="P438" s="252"/>
      <c r="Q438" s="253"/>
      <c r="R438" s="253"/>
    </row>
    <row r="439" spans="1:18">
      <c r="A439" s="60">
        <v>456</v>
      </c>
      <c r="B439" s="60">
        <v>456160160</v>
      </c>
      <c r="C439" s="59" t="s">
        <v>527</v>
      </c>
      <c r="D439" s="60">
        <v>160</v>
      </c>
      <c r="E439" s="249" t="s">
        <v>185</v>
      </c>
      <c r="F439" s="60">
        <v>160</v>
      </c>
      <c r="G439" s="59" t="s">
        <v>185</v>
      </c>
      <c r="H439" s="250">
        <v>730</v>
      </c>
      <c r="I439" s="251">
        <v>17637</v>
      </c>
      <c r="J439" s="251">
        <v>37</v>
      </c>
      <c r="K439" s="251">
        <v>1188</v>
      </c>
      <c r="L439" s="251">
        <f t="shared" si="20"/>
        <v>18862</v>
      </c>
      <c r="M439" s="59"/>
      <c r="N439" s="251">
        <f t="shared" si="18"/>
        <v>0</v>
      </c>
      <c r="O439" s="251">
        <f t="shared" si="19"/>
        <v>711.17799326778913</v>
      </c>
      <c r="P439" s="252"/>
      <c r="Q439" s="253"/>
      <c r="R439" s="253"/>
    </row>
    <row r="440" spans="1:18">
      <c r="A440" s="60">
        <v>456</v>
      </c>
      <c r="B440" s="60">
        <v>456160170</v>
      </c>
      <c r="C440" s="59" t="s">
        <v>527</v>
      </c>
      <c r="D440" s="60">
        <v>160</v>
      </c>
      <c r="E440" s="249" t="s">
        <v>185</v>
      </c>
      <c r="F440" s="60">
        <v>170</v>
      </c>
      <c r="G440" s="59" t="s">
        <v>195</v>
      </c>
      <c r="H440" s="250">
        <v>2</v>
      </c>
      <c r="I440" s="251">
        <v>13324</v>
      </c>
      <c r="J440" s="251">
        <v>2000</v>
      </c>
      <c r="K440" s="251">
        <v>1188</v>
      </c>
      <c r="L440" s="251">
        <f t="shared" si="20"/>
        <v>16512</v>
      </c>
      <c r="M440" s="59"/>
      <c r="N440" s="251">
        <f t="shared" si="18"/>
        <v>2000.3405932408969</v>
      </c>
      <c r="O440" s="251">
        <f t="shared" si="19"/>
        <v>5204.8350664458267</v>
      </c>
      <c r="P440" s="252"/>
      <c r="Q440" s="253"/>
      <c r="R440" s="253"/>
    </row>
    <row r="441" spans="1:18">
      <c r="A441" s="60">
        <v>456</v>
      </c>
      <c r="B441" s="60">
        <v>456160181</v>
      </c>
      <c r="C441" s="59" t="s">
        <v>527</v>
      </c>
      <c r="D441" s="60">
        <v>160</v>
      </c>
      <c r="E441" s="249" t="s">
        <v>185</v>
      </c>
      <c r="F441" s="60">
        <v>181</v>
      </c>
      <c r="G441" s="59" t="s">
        <v>206</v>
      </c>
      <c r="H441" s="250">
        <v>1</v>
      </c>
      <c r="I441" s="251">
        <v>16912</v>
      </c>
      <c r="J441" s="251">
        <v>239</v>
      </c>
      <c r="K441" s="251">
        <v>1188</v>
      </c>
      <c r="L441" s="251">
        <f t="shared" si="20"/>
        <v>18339</v>
      </c>
      <c r="M441" s="59"/>
      <c r="N441" s="251">
        <f t="shared" si="18"/>
        <v>0</v>
      </c>
      <c r="O441" s="251">
        <f t="shared" si="19"/>
        <v>1140.6290954774377</v>
      </c>
      <c r="P441" s="252"/>
      <c r="Q441" s="253"/>
      <c r="R441" s="253"/>
    </row>
    <row r="442" spans="1:18">
      <c r="A442" s="60">
        <v>456</v>
      </c>
      <c r="B442" s="60">
        <v>456160295</v>
      </c>
      <c r="C442" s="59" t="s">
        <v>527</v>
      </c>
      <c r="D442" s="60">
        <v>160</v>
      </c>
      <c r="E442" s="249" t="s">
        <v>185</v>
      </c>
      <c r="F442" s="60">
        <v>295</v>
      </c>
      <c r="G442" s="59" t="s">
        <v>320</v>
      </c>
      <c r="H442" s="250">
        <v>6</v>
      </c>
      <c r="I442" s="251">
        <v>13586</v>
      </c>
      <c r="J442" s="251">
        <v>7208</v>
      </c>
      <c r="K442" s="251">
        <v>1188</v>
      </c>
      <c r="L442" s="251">
        <f t="shared" si="20"/>
        <v>21982</v>
      </c>
      <c r="M442" s="59"/>
      <c r="N442" s="251">
        <f t="shared" si="18"/>
        <v>3550.2399917299408</v>
      </c>
      <c r="O442" s="251">
        <f t="shared" si="19"/>
        <v>8389.0822179489514</v>
      </c>
      <c r="P442" s="252"/>
      <c r="Q442" s="253"/>
      <c r="R442" s="253"/>
    </row>
    <row r="443" spans="1:18">
      <c r="A443" s="60">
        <v>456</v>
      </c>
      <c r="B443" s="60">
        <v>456160301</v>
      </c>
      <c r="C443" s="59" t="s">
        <v>527</v>
      </c>
      <c r="D443" s="60">
        <v>160</v>
      </c>
      <c r="E443" s="249" t="s">
        <v>185</v>
      </c>
      <c r="F443" s="60">
        <v>301</v>
      </c>
      <c r="G443" s="59" t="s">
        <v>326</v>
      </c>
      <c r="H443" s="250">
        <v>3</v>
      </c>
      <c r="I443" s="251">
        <v>17120</v>
      </c>
      <c r="J443" s="251">
        <v>5933</v>
      </c>
      <c r="K443" s="251">
        <v>1188</v>
      </c>
      <c r="L443" s="251">
        <f t="shared" si="20"/>
        <v>24241</v>
      </c>
      <c r="M443" s="59"/>
      <c r="N443" s="251">
        <f t="shared" si="18"/>
        <v>3484.3331598858567</v>
      </c>
      <c r="O443" s="251">
        <f t="shared" si="19"/>
        <v>7486.8336510801637</v>
      </c>
      <c r="P443" s="252"/>
      <c r="Q443" s="253"/>
      <c r="R443" s="253"/>
    </row>
    <row r="444" spans="1:18">
      <c r="A444" s="60">
        <v>456</v>
      </c>
      <c r="B444" s="60">
        <v>456160616</v>
      </c>
      <c r="C444" s="59" t="s">
        <v>527</v>
      </c>
      <c r="D444" s="60">
        <v>160</v>
      </c>
      <c r="E444" s="249" t="s">
        <v>185</v>
      </c>
      <c r="F444" s="60">
        <v>616</v>
      </c>
      <c r="G444" s="59" t="s">
        <v>384</v>
      </c>
      <c r="H444" s="250">
        <v>1</v>
      </c>
      <c r="I444" s="251">
        <v>17290</v>
      </c>
      <c r="J444" s="251">
        <v>5085</v>
      </c>
      <c r="K444" s="251">
        <v>1188</v>
      </c>
      <c r="L444" s="251">
        <f t="shared" si="20"/>
        <v>23563</v>
      </c>
      <c r="M444" s="59"/>
      <c r="N444" s="251">
        <f t="shared" si="18"/>
        <v>3420.8812554233591</v>
      </c>
      <c r="O444" s="251">
        <f t="shared" si="19"/>
        <v>6717.4836493553594</v>
      </c>
      <c r="P444" s="252"/>
      <c r="Q444" s="253"/>
      <c r="R444" s="253"/>
    </row>
    <row r="445" spans="1:18">
      <c r="A445" s="60">
        <v>456</v>
      </c>
      <c r="B445" s="60">
        <v>456160735</v>
      </c>
      <c r="C445" s="59" t="s">
        <v>527</v>
      </c>
      <c r="D445" s="60">
        <v>160</v>
      </c>
      <c r="E445" s="249" t="s">
        <v>185</v>
      </c>
      <c r="F445" s="60">
        <v>735</v>
      </c>
      <c r="G445" s="59" t="s">
        <v>420</v>
      </c>
      <c r="H445" s="250">
        <v>4</v>
      </c>
      <c r="I445" s="251">
        <v>14554</v>
      </c>
      <c r="J445" s="251">
        <v>5095</v>
      </c>
      <c r="K445" s="251">
        <v>1188</v>
      </c>
      <c r="L445" s="251">
        <f t="shared" si="20"/>
        <v>20837</v>
      </c>
      <c r="M445" s="59"/>
      <c r="N445" s="251">
        <f t="shared" si="18"/>
        <v>2758.5120658686938</v>
      </c>
      <c r="O445" s="251">
        <f t="shared" si="19"/>
        <v>6861.9804154362682</v>
      </c>
      <c r="P445" s="252"/>
      <c r="Q445" s="253"/>
      <c r="R445" s="253"/>
    </row>
    <row r="446" spans="1:18">
      <c r="A446" s="60">
        <v>458</v>
      </c>
      <c r="B446" s="60">
        <v>458160031</v>
      </c>
      <c r="C446" s="59" t="s">
        <v>528</v>
      </c>
      <c r="D446" s="60">
        <v>160</v>
      </c>
      <c r="E446" s="249" t="s">
        <v>185</v>
      </c>
      <c r="F446" s="60">
        <v>31</v>
      </c>
      <c r="G446" s="59" t="s">
        <v>56</v>
      </c>
      <c r="H446" s="250">
        <v>2</v>
      </c>
      <c r="I446" s="251">
        <v>14822</v>
      </c>
      <c r="J446" s="251">
        <v>6653</v>
      </c>
      <c r="K446" s="251">
        <v>1188</v>
      </c>
      <c r="L446" s="251">
        <f t="shared" si="20"/>
        <v>22663</v>
      </c>
      <c r="M446" s="59"/>
      <c r="N446" s="251">
        <f t="shared" si="18"/>
        <v>4729.6095591953708</v>
      </c>
      <c r="O446" s="251">
        <f t="shared" si="19"/>
        <v>7925.7031030649377</v>
      </c>
      <c r="P446" s="252"/>
      <c r="Q446" s="253"/>
      <c r="R446" s="253"/>
    </row>
    <row r="447" spans="1:18">
      <c r="A447" s="60">
        <v>458</v>
      </c>
      <c r="B447" s="60">
        <v>458160056</v>
      </c>
      <c r="C447" s="59" t="s">
        <v>528</v>
      </c>
      <c r="D447" s="60">
        <v>160</v>
      </c>
      <c r="E447" s="249" t="s">
        <v>185</v>
      </c>
      <c r="F447" s="60">
        <v>56</v>
      </c>
      <c r="G447" s="59" t="s">
        <v>81</v>
      </c>
      <c r="H447" s="250">
        <v>3</v>
      </c>
      <c r="I447" s="251">
        <v>12243</v>
      </c>
      <c r="J447" s="251">
        <v>4021</v>
      </c>
      <c r="K447" s="251">
        <v>1188</v>
      </c>
      <c r="L447" s="251">
        <f t="shared" si="20"/>
        <v>17452</v>
      </c>
      <c r="M447" s="59"/>
      <c r="N447" s="251">
        <f t="shared" si="18"/>
        <v>2460.0210855067453</v>
      </c>
      <c r="O447" s="251">
        <f t="shared" si="19"/>
        <v>4756.2397226499161</v>
      </c>
      <c r="P447" s="252"/>
      <c r="Q447" s="253"/>
      <c r="R447" s="253"/>
    </row>
    <row r="448" spans="1:18">
      <c r="A448" s="60">
        <v>458</v>
      </c>
      <c r="B448" s="60">
        <v>458160079</v>
      </c>
      <c r="C448" s="59" t="s">
        <v>528</v>
      </c>
      <c r="D448" s="60">
        <v>160</v>
      </c>
      <c r="E448" s="249" t="s">
        <v>185</v>
      </c>
      <c r="F448" s="60">
        <v>79</v>
      </c>
      <c r="G448" s="59" t="s">
        <v>104</v>
      </c>
      <c r="H448" s="250">
        <v>16</v>
      </c>
      <c r="I448" s="251">
        <v>15911</v>
      </c>
      <c r="J448" s="251">
        <v>239</v>
      </c>
      <c r="K448" s="251">
        <v>1188</v>
      </c>
      <c r="L448" s="251">
        <f t="shared" si="20"/>
        <v>17338</v>
      </c>
      <c r="M448" s="59"/>
      <c r="N448" s="251">
        <f t="shared" si="18"/>
        <v>0</v>
      </c>
      <c r="O448" s="251">
        <f t="shared" si="19"/>
        <v>1611.9106820870002</v>
      </c>
      <c r="P448" s="252"/>
      <c r="Q448" s="253"/>
      <c r="R448" s="253"/>
    </row>
    <row r="449" spans="1:18">
      <c r="A449" s="60">
        <v>458</v>
      </c>
      <c r="B449" s="60">
        <v>458160160</v>
      </c>
      <c r="C449" s="59" t="s">
        <v>528</v>
      </c>
      <c r="D449" s="60">
        <v>160</v>
      </c>
      <c r="E449" s="249" t="s">
        <v>185</v>
      </c>
      <c r="F449" s="60">
        <v>160</v>
      </c>
      <c r="G449" s="59" t="s">
        <v>185</v>
      </c>
      <c r="H449" s="250">
        <v>92</v>
      </c>
      <c r="I449" s="251">
        <v>18355</v>
      </c>
      <c r="J449" s="251">
        <v>38</v>
      </c>
      <c r="K449" s="251">
        <v>1188</v>
      </c>
      <c r="L449" s="251">
        <f t="shared" si="20"/>
        <v>19581</v>
      </c>
      <c r="M449" s="59"/>
      <c r="N449" s="251">
        <f t="shared" si="18"/>
        <v>0</v>
      </c>
      <c r="O449" s="251">
        <f t="shared" si="19"/>
        <v>740.12995784034865</v>
      </c>
      <c r="P449" s="252"/>
      <c r="Q449" s="253"/>
      <c r="R449" s="253"/>
    </row>
    <row r="450" spans="1:18">
      <c r="A450" s="60">
        <v>458</v>
      </c>
      <c r="B450" s="60">
        <v>458160181</v>
      </c>
      <c r="C450" s="59" t="s">
        <v>528</v>
      </c>
      <c r="D450" s="60">
        <v>160</v>
      </c>
      <c r="E450" s="249" t="s">
        <v>185</v>
      </c>
      <c r="F450" s="60">
        <v>181</v>
      </c>
      <c r="G450" s="59" t="s">
        <v>206</v>
      </c>
      <c r="H450" s="250">
        <v>1</v>
      </c>
      <c r="I450" s="251">
        <v>16133</v>
      </c>
      <c r="J450" s="251">
        <v>228</v>
      </c>
      <c r="K450" s="251">
        <v>1188</v>
      </c>
      <c r="L450" s="251">
        <f t="shared" si="20"/>
        <v>17549</v>
      </c>
      <c r="M450" s="59"/>
      <c r="N450" s="251">
        <f t="shared" si="18"/>
        <v>0</v>
      </c>
      <c r="O450" s="251">
        <f t="shared" si="19"/>
        <v>1088.089474771612</v>
      </c>
      <c r="P450" s="252"/>
      <c r="Q450" s="253"/>
      <c r="R450" s="253"/>
    </row>
    <row r="451" spans="1:18">
      <c r="A451" s="60">
        <v>458</v>
      </c>
      <c r="B451" s="60">
        <v>458160295</v>
      </c>
      <c r="C451" s="59" t="s">
        <v>528</v>
      </c>
      <c r="D451" s="60">
        <v>160</v>
      </c>
      <c r="E451" s="249" t="s">
        <v>185</v>
      </c>
      <c r="F451" s="60">
        <v>295</v>
      </c>
      <c r="G451" s="59" t="s">
        <v>320</v>
      </c>
      <c r="H451" s="250">
        <v>6</v>
      </c>
      <c r="I451" s="251">
        <v>12243</v>
      </c>
      <c r="J451" s="251">
        <v>6496</v>
      </c>
      <c r="K451" s="251">
        <v>1188</v>
      </c>
      <c r="L451" s="251">
        <f t="shared" si="20"/>
        <v>19927</v>
      </c>
      <c r="M451" s="59"/>
      <c r="N451" s="251">
        <f t="shared" si="18"/>
        <v>3199.2925230936016</v>
      </c>
      <c r="O451" s="251">
        <f t="shared" si="19"/>
        <v>7559.8066829345662</v>
      </c>
      <c r="P451" s="252"/>
      <c r="Q451" s="253"/>
      <c r="R451" s="253"/>
    </row>
    <row r="452" spans="1:18">
      <c r="A452" s="60">
        <v>463</v>
      </c>
      <c r="B452" s="60">
        <v>463035035</v>
      </c>
      <c r="C452" s="59" t="s">
        <v>529</v>
      </c>
      <c r="D452" s="60">
        <v>35</v>
      </c>
      <c r="E452" s="249" t="s">
        <v>60</v>
      </c>
      <c r="F452" s="60">
        <v>35</v>
      </c>
      <c r="G452" s="59" t="s">
        <v>60</v>
      </c>
      <c r="H452" s="250">
        <v>560</v>
      </c>
      <c r="I452" s="251">
        <v>18401</v>
      </c>
      <c r="J452" s="251">
        <v>7638</v>
      </c>
      <c r="K452" s="251">
        <v>1188</v>
      </c>
      <c r="L452" s="251">
        <f t="shared" si="20"/>
        <v>27227</v>
      </c>
      <c r="M452" s="59"/>
      <c r="N452" s="251">
        <f t="shared" si="18"/>
        <v>4251.7185353947862</v>
      </c>
      <c r="O452" s="251">
        <f t="shared" si="19"/>
        <v>7723.2896265053096</v>
      </c>
      <c r="P452" s="252"/>
      <c r="Q452" s="253"/>
      <c r="R452" s="253"/>
    </row>
    <row r="453" spans="1:18">
      <c r="A453" s="60">
        <v>463</v>
      </c>
      <c r="B453" s="60">
        <v>463035044</v>
      </c>
      <c r="C453" s="59" t="s">
        <v>529</v>
      </c>
      <c r="D453" s="60">
        <v>35</v>
      </c>
      <c r="E453" s="249" t="s">
        <v>60</v>
      </c>
      <c r="F453" s="60">
        <v>44</v>
      </c>
      <c r="G453" s="59" t="s">
        <v>69</v>
      </c>
      <c r="H453" s="250">
        <v>11</v>
      </c>
      <c r="I453" s="251">
        <v>19361</v>
      </c>
      <c r="J453" s="251">
        <v>675</v>
      </c>
      <c r="K453" s="251">
        <v>1188</v>
      </c>
      <c r="L453" s="251">
        <f t="shared" si="20"/>
        <v>21224</v>
      </c>
      <c r="M453" s="59"/>
      <c r="N453" s="251">
        <f t="shared" si="18"/>
        <v>0</v>
      </c>
      <c r="O453" s="251">
        <f t="shared" si="19"/>
        <v>1275.2701957615209</v>
      </c>
      <c r="P453" s="252"/>
      <c r="Q453" s="253"/>
      <c r="R453" s="253"/>
    </row>
    <row r="454" spans="1:18">
      <c r="A454" s="60">
        <v>463</v>
      </c>
      <c r="B454" s="60">
        <v>463035093</v>
      </c>
      <c r="C454" s="59" t="s">
        <v>529</v>
      </c>
      <c r="D454" s="60">
        <v>35</v>
      </c>
      <c r="E454" s="249" t="s">
        <v>60</v>
      </c>
      <c r="F454" s="60">
        <v>93</v>
      </c>
      <c r="G454" s="59" t="s">
        <v>118</v>
      </c>
      <c r="H454" s="250">
        <v>1</v>
      </c>
      <c r="I454" s="251">
        <v>19232</v>
      </c>
      <c r="J454" s="251">
        <v>248</v>
      </c>
      <c r="K454" s="251">
        <v>1188</v>
      </c>
      <c r="L454" s="251">
        <f t="shared" si="20"/>
        <v>20668</v>
      </c>
      <c r="M454" s="59"/>
      <c r="N454" s="251">
        <f t="shared" si="18"/>
        <v>0</v>
      </c>
      <c r="O454" s="251">
        <f t="shared" si="19"/>
        <v>954.0566184980853</v>
      </c>
      <c r="P454" s="252"/>
      <c r="Q454" s="253"/>
      <c r="R454" s="253"/>
    </row>
    <row r="455" spans="1:18">
      <c r="A455" s="60">
        <v>463</v>
      </c>
      <c r="B455" s="60">
        <v>463035133</v>
      </c>
      <c r="C455" s="59" t="s">
        <v>529</v>
      </c>
      <c r="D455" s="60">
        <v>35</v>
      </c>
      <c r="E455" s="249" t="s">
        <v>60</v>
      </c>
      <c r="F455" s="60">
        <v>133</v>
      </c>
      <c r="G455" s="59" t="s">
        <v>158</v>
      </c>
      <c r="H455" s="250">
        <v>1</v>
      </c>
      <c r="I455" s="251">
        <v>11060</v>
      </c>
      <c r="J455" s="251">
        <v>1476</v>
      </c>
      <c r="K455" s="251">
        <v>1188</v>
      </c>
      <c r="L455" s="251">
        <f t="shared" si="20"/>
        <v>13724</v>
      </c>
      <c r="M455" s="59"/>
      <c r="N455" s="251">
        <f t="shared" si="18"/>
        <v>1146.8892389723114</v>
      </c>
      <c r="O455" s="251">
        <f t="shared" si="19"/>
        <v>3466.2611657807211</v>
      </c>
      <c r="P455" s="252"/>
      <c r="Q455" s="253"/>
      <c r="R455" s="253"/>
    </row>
    <row r="456" spans="1:18">
      <c r="A456" s="60">
        <v>463</v>
      </c>
      <c r="B456" s="60">
        <v>463035207</v>
      </c>
      <c r="C456" s="59" t="s">
        <v>529</v>
      </c>
      <c r="D456" s="60">
        <v>35</v>
      </c>
      <c r="E456" s="249" t="s">
        <v>60</v>
      </c>
      <c r="F456" s="60">
        <v>207</v>
      </c>
      <c r="G456" s="59" t="s">
        <v>232</v>
      </c>
      <c r="H456" s="250">
        <v>1</v>
      </c>
      <c r="I456" s="251">
        <v>16241</v>
      </c>
      <c r="J456" s="251">
        <v>12190</v>
      </c>
      <c r="K456" s="251">
        <v>1188</v>
      </c>
      <c r="L456" s="251">
        <f t="shared" si="20"/>
        <v>29619</v>
      </c>
      <c r="M456" s="59"/>
      <c r="N456" s="251">
        <f t="shared" si="18"/>
        <v>9487.4970077713697</v>
      </c>
      <c r="O456" s="251">
        <f t="shared" si="19"/>
        <v>12649.666878218926</v>
      </c>
      <c r="P456" s="252"/>
      <c r="Q456" s="253"/>
      <c r="R456" s="253"/>
    </row>
    <row r="457" spans="1:18">
      <c r="A457" s="60">
        <v>463</v>
      </c>
      <c r="B457" s="60">
        <v>463035220</v>
      </c>
      <c r="C457" s="59" t="s">
        <v>529</v>
      </c>
      <c r="D457" s="60">
        <v>35</v>
      </c>
      <c r="E457" s="249" t="s">
        <v>60</v>
      </c>
      <c r="F457" s="60">
        <v>220</v>
      </c>
      <c r="G457" s="59" t="s">
        <v>245</v>
      </c>
      <c r="H457" s="250">
        <v>1</v>
      </c>
      <c r="I457" s="251">
        <v>17608</v>
      </c>
      <c r="J457" s="251">
        <v>6653</v>
      </c>
      <c r="K457" s="251">
        <v>1188</v>
      </c>
      <c r="L457" s="251">
        <f t="shared" si="20"/>
        <v>25449</v>
      </c>
      <c r="M457" s="59"/>
      <c r="N457" s="251">
        <f t="shared" si="18"/>
        <v>4038.5589782456918</v>
      </c>
      <c r="O457" s="251">
        <f t="shared" si="19"/>
        <v>7992.4518367202691</v>
      </c>
      <c r="P457" s="252"/>
      <c r="Q457" s="253"/>
      <c r="R457" s="253"/>
    </row>
    <row r="458" spans="1:18">
      <c r="A458" s="60">
        <v>463</v>
      </c>
      <c r="B458" s="60">
        <v>463035243</v>
      </c>
      <c r="C458" s="59" t="s">
        <v>529</v>
      </c>
      <c r="D458" s="60">
        <v>35</v>
      </c>
      <c r="E458" s="249" t="s">
        <v>60</v>
      </c>
      <c r="F458" s="60">
        <v>243</v>
      </c>
      <c r="G458" s="59" t="s">
        <v>268</v>
      </c>
      <c r="H458" s="250">
        <v>2</v>
      </c>
      <c r="I458" s="251">
        <v>18444</v>
      </c>
      <c r="J458" s="251">
        <v>2628</v>
      </c>
      <c r="K458" s="251">
        <v>1188</v>
      </c>
      <c r="L458" s="251">
        <f t="shared" si="20"/>
        <v>22260</v>
      </c>
      <c r="M458" s="59"/>
      <c r="N458" s="251">
        <f t="shared" ref="N458:N521" si="21">IF(VLOOKUP($F458,abvfndpcts,15)&lt;100,0,((VLOOKUP($F458,abvfndpcts,15)/100*$I458)-$I458))</f>
        <v>2628.3097125874156</v>
      </c>
      <c r="O458" s="251">
        <f t="shared" ref="O458:O521" si="22">IF(VLOOKUP($F458,abvfndpcts,16)&lt;100,0,((VLOOKUP($F458,abvfndpcts,16)/100*$I458)-$I458))</f>
        <v>4493.1999166147507</v>
      </c>
      <c r="P458" s="252"/>
      <c r="Q458" s="253"/>
      <c r="R458" s="253"/>
    </row>
    <row r="459" spans="1:18">
      <c r="A459" s="60">
        <v>463</v>
      </c>
      <c r="B459" s="60">
        <v>463035244</v>
      </c>
      <c r="C459" s="59" t="s">
        <v>529</v>
      </c>
      <c r="D459" s="60">
        <v>35</v>
      </c>
      <c r="E459" s="249" t="s">
        <v>60</v>
      </c>
      <c r="F459" s="60">
        <v>244</v>
      </c>
      <c r="G459" s="59" t="s">
        <v>269</v>
      </c>
      <c r="H459" s="250">
        <v>8</v>
      </c>
      <c r="I459" s="251">
        <v>15710</v>
      </c>
      <c r="J459" s="251">
        <v>4472</v>
      </c>
      <c r="K459" s="251">
        <v>1188</v>
      </c>
      <c r="L459" s="251">
        <f t="shared" ref="L459:L522" si="23">SUM(I459:K459)</f>
        <v>21370</v>
      </c>
      <c r="M459" s="59"/>
      <c r="N459" s="251">
        <f t="shared" si="21"/>
        <v>4066.2714647060784</v>
      </c>
      <c r="O459" s="251">
        <f t="shared" si="22"/>
        <v>6365.5255600273558</v>
      </c>
      <c r="P459" s="252"/>
      <c r="Q459" s="253"/>
      <c r="R459" s="253"/>
    </row>
    <row r="460" spans="1:18">
      <c r="A460" s="60">
        <v>463</v>
      </c>
      <c r="B460" s="60">
        <v>463035251</v>
      </c>
      <c r="C460" s="59" t="s">
        <v>529</v>
      </c>
      <c r="D460" s="60">
        <v>35</v>
      </c>
      <c r="E460" s="249" t="s">
        <v>60</v>
      </c>
      <c r="F460" s="60">
        <v>251</v>
      </c>
      <c r="G460" s="59" t="s">
        <v>276</v>
      </c>
      <c r="H460" s="250">
        <v>1</v>
      </c>
      <c r="I460" s="251">
        <v>17992</v>
      </c>
      <c r="J460" s="251">
        <v>3372</v>
      </c>
      <c r="K460" s="251">
        <v>1188</v>
      </c>
      <c r="L460" s="251">
        <f t="shared" si="23"/>
        <v>22552</v>
      </c>
      <c r="M460" s="59"/>
      <c r="N460" s="251">
        <f t="shared" si="21"/>
        <v>2540.5953825563483</v>
      </c>
      <c r="O460" s="251">
        <f t="shared" si="22"/>
        <v>4991.2311073565579</v>
      </c>
      <c r="P460" s="252"/>
      <c r="Q460" s="253"/>
      <c r="R460" s="253"/>
    </row>
    <row r="461" spans="1:18">
      <c r="A461" s="60">
        <v>463</v>
      </c>
      <c r="B461" s="60">
        <v>463035293</v>
      </c>
      <c r="C461" s="59" t="s">
        <v>529</v>
      </c>
      <c r="D461" s="60">
        <v>35</v>
      </c>
      <c r="E461" s="249" t="s">
        <v>60</v>
      </c>
      <c r="F461" s="60">
        <v>293</v>
      </c>
      <c r="G461" s="59" t="s">
        <v>318</v>
      </c>
      <c r="H461" s="250">
        <v>2</v>
      </c>
      <c r="I461" s="251">
        <v>11267</v>
      </c>
      <c r="J461" s="251">
        <v>304</v>
      </c>
      <c r="K461" s="251">
        <v>1188</v>
      </c>
      <c r="L461" s="251">
        <f t="shared" si="23"/>
        <v>12759</v>
      </c>
      <c r="M461" s="59"/>
      <c r="N461" s="251">
        <f t="shared" si="21"/>
        <v>0</v>
      </c>
      <c r="O461" s="251">
        <f t="shared" si="22"/>
        <v>967.55938467573833</v>
      </c>
      <c r="P461" s="252"/>
      <c r="Q461" s="253"/>
      <c r="R461" s="253"/>
    </row>
    <row r="462" spans="1:18">
      <c r="A462" s="60">
        <v>464</v>
      </c>
      <c r="B462" s="60">
        <v>464168030</v>
      </c>
      <c r="C462" s="59" t="s">
        <v>530</v>
      </c>
      <c r="D462" s="60">
        <v>168</v>
      </c>
      <c r="E462" s="249" t="s">
        <v>193</v>
      </c>
      <c r="F462" s="60">
        <v>30</v>
      </c>
      <c r="G462" s="59" t="s">
        <v>55</v>
      </c>
      <c r="H462" s="250">
        <v>5</v>
      </c>
      <c r="I462" s="251">
        <v>11208</v>
      </c>
      <c r="J462" s="251">
        <v>2485</v>
      </c>
      <c r="K462" s="251">
        <v>1188</v>
      </c>
      <c r="L462" s="251">
        <f t="shared" si="23"/>
        <v>14881</v>
      </c>
      <c r="M462" s="59"/>
      <c r="N462" s="251">
        <f t="shared" si="21"/>
        <v>1976.2476744742762</v>
      </c>
      <c r="O462" s="251">
        <f t="shared" si="22"/>
        <v>3086.0752384968509</v>
      </c>
      <c r="P462" s="252"/>
      <c r="Q462" s="253"/>
      <c r="R462" s="253"/>
    </row>
    <row r="463" spans="1:18">
      <c r="A463" s="60">
        <v>464</v>
      </c>
      <c r="B463" s="60">
        <v>464168071</v>
      </c>
      <c r="C463" s="59" t="s">
        <v>530</v>
      </c>
      <c r="D463" s="60">
        <v>168</v>
      </c>
      <c r="E463" s="249" t="s">
        <v>193</v>
      </c>
      <c r="F463" s="60">
        <v>71</v>
      </c>
      <c r="G463" s="59" t="s">
        <v>96</v>
      </c>
      <c r="H463" s="250">
        <v>2</v>
      </c>
      <c r="I463" s="251">
        <v>10581</v>
      </c>
      <c r="J463" s="251">
        <v>4614</v>
      </c>
      <c r="K463" s="251">
        <v>1188</v>
      </c>
      <c r="L463" s="251">
        <f t="shared" si="23"/>
        <v>16383</v>
      </c>
      <c r="M463" s="59"/>
      <c r="N463" s="251">
        <f t="shared" si="21"/>
        <v>3188.5264286822094</v>
      </c>
      <c r="O463" s="251">
        <f t="shared" si="22"/>
        <v>5498.2255496149028</v>
      </c>
      <c r="P463" s="252"/>
      <c r="Q463" s="253"/>
      <c r="R463" s="253"/>
    </row>
    <row r="464" spans="1:18">
      <c r="A464" s="60">
        <v>464</v>
      </c>
      <c r="B464" s="60">
        <v>464168163</v>
      </c>
      <c r="C464" s="59" t="s">
        <v>530</v>
      </c>
      <c r="D464" s="60">
        <v>168</v>
      </c>
      <c r="E464" s="249" t="s">
        <v>193</v>
      </c>
      <c r="F464" s="60">
        <v>163</v>
      </c>
      <c r="G464" s="59" t="s">
        <v>188</v>
      </c>
      <c r="H464" s="250">
        <v>34</v>
      </c>
      <c r="I464" s="251">
        <v>15555</v>
      </c>
      <c r="J464" s="251">
        <v>103</v>
      </c>
      <c r="K464" s="251">
        <v>1188</v>
      </c>
      <c r="L464" s="251">
        <f t="shared" si="23"/>
        <v>16846</v>
      </c>
      <c r="M464" s="59"/>
      <c r="N464" s="251">
        <f t="shared" si="21"/>
        <v>0</v>
      </c>
      <c r="O464" s="251">
        <f t="shared" si="22"/>
        <v>657.02094018300886</v>
      </c>
      <c r="P464" s="252"/>
      <c r="Q464" s="253"/>
      <c r="R464" s="253"/>
    </row>
    <row r="465" spans="1:18">
      <c r="A465" s="60">
        <v>464</v>
      </c>
      <c r="B465" s="60">
        <v>464168168</v>
      </c>
      <c r="C465" s="59" t="s">
        <v>530</v>
      </c>
      <c r="D465" s="60">
        <v>168</v>
      </c>
      <c r="E465" s="249" t="s">
        <v>193</v>
      </c>
      <c r="F465" s="60">
        <v>168</v>
      </c>
      <c r="G465" s="59" t="s">
        <v>193</v>
      </c>
      <c r="H465" s="250">
        <v>90</v>
      </c>
      <c r="I465" s="251">
        <v>11518</v>
      </c>
      <c r="J465" s="251">
        <v>8405</v>
      </c>
      <c r="K465" s="251">
        <v>1188</v>
      </c>
      <c r="L465" s="251">
        <f t="shared" si="23"/>
        <v>21111</v>
      </c>
      <c r="M465" s="59"/>
      <c r="N465" s="251">
        <f t="shared" si="21"/>
        <v>3935.4520347794078</v>
      </c>
      <c r="O465" s="251">
        <f t="shared" si="22"/>
        <v>8404.7239057238658</v>
      </c>
      <c r="P465" s="252"/>
      <c r="Q465" s="253"/>
      <c r="R465" s="253"/>
    </row>
    <row r="466" spans="1:18">
      <c r="A466" s="60">
        <v>464</v>
      </c>
      <c r="B466" s="60">
        <v>464168196</v>
      </c>
      <c r="C466" s="59" t="s">
        <v>530</v>
      </c>
      <c r="D466" s="60">
        <v>168</v>
      </c>
      <c r="E466" s="249" t="s">
        <v>193</v>
      </c>
      <c r="F466" s="60">
        <v>196</v>
      </c>
      <c r="G466" s="59" t="s">
        <v>221</v>
      </c>
      <c r="H466" s="250">
        <v>11</v>
      </c>
      <c r="I466" s="251">
        <v>11758</v>
      </c>
      <c r="J466" s="251">
        <v>7475</v>
      </c>
      <c r="K466" s="251">
        <v>1188</v>
      </c>
      <c r="L466" s="251">
        <f t="shared" si="23"/>
        <v>20421</v>
      </c>
      <c r="M466" s="59"/>
      <c r="N466" s="251">
        <f t="shared" si="21"/>
        <v>3106.1817483945943</v>
      </c>
      <c r="O466" s="251">
        <f t="shared" si="22"/>
        <v>7504.1410216728764</v>
      </c>
      <c r="P466" s="252"/>
      <c r="Q466" s="253"/>
      <c r="R466" s="253"/>
    </row>
    <row r="467" spans="1:18">
      <c r="A467" s="60">
        <v>464</v>
      </c>
      <c r="B467" s="60">
        <v>464168229</v>
      </c>
      <c r="C467" s="59" t="s">
        <v>530</v>
      </c>
      <c r="D467" s="60">
        <v>168</v>
      </c>
      <c r="E467" s="249" t="s">
        <v>193</v>
      </c>
      <c r="F467" s="60">
        <v>229</v>
      </c>
      <c r="G467" s="59" t="s">
        <v>254</v>
      </c>
      <c r="H467" s="250">
        <v>11</v>
      </c>
      <c r="I467" s="251">
        <v>14648</v>
      </c>
      <c r="J467" s="251">
        <v>1103</v>
      </c>
      <c r="K467" s="251">
        <v>1188</v>
      </c>
      <c r="L467" s="251">
        <f t="shared" si="23"/>
        <v>16939</v>
      </c>
      <c r="M467" s="59"/>
      <c r="N467" s="251">
        <f t="shared" si="21"/>
        <v>981.23995916094827</v>
      </c>
      <c r="O467" s="251">
        <f t="shared" si="22"/>
        <v>2805.2807861484107</v>
      </c>
      <c r="P467" s="252"/>
      <c r="Q467" s="253"/>
      <c r="R467" s="253"/>
    </row>
    <row r="468" spans="1:18">
      <c r="A468" s="60">
        <v>464</v>
      </c>
      <c r="B468" s="60">
        <v>464168258</v>
      </c>
      <c r="C468" s="59" t="s">
        <v>530</v>
      </c>
      <c r="D468" s="60">
        <v>168</v>
      </c>
      <c r="E468" s="249" t="s">
        <v>193</v>
      </c>
      <c r="F468" s="60">
        <v>258</v>
      </c>
      <c r="G468" s="59" t="s">
        <v>283</v>
      </c>
      <c r="H468" s="250">
        <v>8</v>
      </c>
      <c r="I468" s="251">
        <v>15112</v>
      </c>
      <c r="J468" s="251">
        <v>5053</v>
      </c>
      <c r="K468" s="251">
        <v>1188</v>
      </c>
      <c r="L468" s="251">
        <f t="shared" si="23"/>
        <v>21353</v>
      </c>
      <c r="M468" s="59"/>
      <c r="N468" s="251">
        <f t="shared" si="21"/>
        <v>3262.7590616653833</v>
      </c>
      <c r="O468" s="251">
        <f t="shared" si="22"/>
        <v>5913.7097850903956</v>
      </c>
      <c r="P468" s="252"/>
      <c r="Q468" s="253"/>
      <c r="R468" s="253"/>
    </row>
    <row r="469" spans="1:18">
      <c r="A469" s="60">
        <v>464</v>
      </c>
      <c r="B469" s="60">
        <v>464168291</v>
      </c>
      <c r="C469" s="59" t="s">
        <v>530</v>
      </c>
      <c r="D469" s="60">
        <v>168</v>
      </c>
      <c r="E469" s="249" t="s">
        <v>193</v>
      </c>
      <c r="F469" s="60">
        <v>291</v>
      </c>
      <c r="G469" s="59" t="s">
        <v>316</v>
      </c>
      <c r="H469" s="250">
        <v>63</v>
      </c>
      <c r="I469" s="251">
        <v>11476</v>
      </c>
      <c r="J469" s="251">
        <v>4513</v>
      </c>
      <c r="K469" s="251">
        <v>1188</v>
      </c>
      <c r="L469" s="251">
        <f t="shared" si="23"/>
        <v>17177</v>
      </c>
      <c r="M469" s="59"/>
      <c r="N469" s="251">
        <f t="shared" si="21"/>
        <v>3871.3311493882902</v>
      </c>
      <c r="O469" s="251">
        <f t="shared" si="22"/>
        <v>7007.8787501904662</v>
      </c>
      <c r="P469" s="252"/>
      <c r="Q469" s="253"/>
      <c r="R469" s="253"/>
    </row>
    <row r="470" spans="1:18">
      <c r="A470" s="60">
        <v>466</v>
      </c>
      <c r="B470" s="60">
        <v>466700096</v>
      </c>
      <c r="C470" s="59" t="s">
        <v>531</v>
      </c>
      <c r="D470" s="60">
        <v>700</v>
      </c>
      <c r="E470" s="249" t="s">
        <v>410</v>
      </c>
      <c r="F470" s="60">
        <v>96</v>
      </c>
      <c r="G470" s="59" t="s">
        <v>121</v>
      </c>
      <c r="H470" s="250">
        <v>1</v>
      </c>
      <c r="I470" s="251">
        <v>12243</v>
      </c>
      <c r="J470" s="251">
        <v>6946</v>
      </c>
      <c r="K470" s="251">
        <v>1188</v>
      </c>
      <c r="L470" s="251">
        <f t="shared" si="23"/>
        <v>20377</v>
      </c>
      <c r="M470" s="59"/>
      <c r="N470" s="251">
        <f t="shared" si="21"/>
        <v>4851.2108799553134</v>
      </c>
      <c r="O470" s="251">
        <f t="shared" si="22"/>
        <v>8303.9525878788627</v>
      </c>
      <c r="P470" s="252"/>
      <c r="Q470" s="253"/>
      <c r="R470" s="253"/>
    </row>
    <row r="471" spans="1:18">
      <c r="A471" s="60">
        <v>466</v>
      </c>
      <c r="B471" s="60">
        <v>466700700</v>
      </c>
      <c r="C471" s="59" t="s">
        <v>531</v>
      </c>
      <c r="D471" s="60">
        <v>700</v>
      </c>
      <c r="E471" s="249" t="s">
        <v>410</v>
      </c>
      <c r="F471" s="60">
        <v>700</v>
      </c>
      <c r="G471" s="59" t="s">
        <v>410</v>
      </c>
      <c r="H471" s="250">
        <v>36</v>
      </c>
      <c r="I471" s="251">
        <v>14622</v>
      </c>
      <c r="J471" s="251">
        <v>13441</v>
      </c>
      <c r="K471" s="251">
        <v>1188</v>
      </c>
      <c r="L471" s="251">
        <f t="shared" si="23"/>
        <v>29251</v>
      </c>
      <c r="M471" s="59"/>
      <c r="N471" s="251">
        <f t="shared" si="21"/>
        <v>12645.447973700673</v>
      </c>
      <c r="O471" s="251">
        <f t="shared" si="22"/>
        <v>17107.49465153247</v>
      </c>
      <c r="P471" s="252"/>
      <c r="Q471" s="253"/>
      <c r="R471" s="253"/>
    </row>
    <row r="472" spans="1:18">
      <c r="A472" s="60">
        <v>466</v>
      </c>
      <c r="B472" s="60">
        <v>466774089</v>
      </c>
      <c r="C472" s="59" t="s">
        <v>531</v>
      </c>
      <c r="D472" s="60">
        <v>774</v>
      </c>
      <c r="E472" s="249" t="s">
        <v>433</v>
      </c>
      <c r="F472" s="60">
        <v>89</v>
      </c>
      <c r="G472" s="59" t="s">
        <v>114</v>
      </c>
      <c r="H472" s="250">
        <v>29</v>
      </c>
      <c r="I472" s="251">
        <v>14218</v>
      </c>
      <c r="J472" s="251">
        <v>15277</v>
      </c>
      <c r="K472" s="251">
        <v>1188</v>
      </c>
      <c r="L472" s="251">
        <f t="shared" si="23"/>
        <v>30683</v>
      </c>
      <c r="M472" s="59"/>
      <c r="N472" s="251">
        <f t="shared" si="21"/>
        <v>15276.815630451078</v>
      </c>
      <c r="O472" s="251">
        <f t="shared" si="22"/>
        <v>22878.943353637347</v>
      </c>
      <c r="P472" s="252"/>
      <c r="Q472" s="253"/>
      <c r="R472" s="253"/>
    </row>
    <row r="473" spans="1:18">
      <c r="A473" s="60">
        <v>466</v>
      </c>
      <c r="B473" s="60">
        <v>466774096</v>
      </c>
      <c r="C473" s="59" t="s">
        <v>531</v>
      </c>
      <c r="D473" s="60">
        <v>774</v>
      </c>
      <c r="E473" s="249" t="s">
        <v>433</v>
      </c>
      <c r="F473" s="60">
        <v>96</v>
      </c>
      <c r="G473" s="59" t="s">
        <v>121</v>
      </c>
      <c r="H473" s="250">
        <v>3</v>
      </c>
      <c r="I473" s="251">
        <v>13391</v>
      </c>
      <c r="J473" s="251">
        <v>7598</v>
      </c>
      <c r="K473" s="251">
        <v>1188</v>
      </c>
      <c r="L473" s="251">
        <f t="shared" si="23"/>
        <v>22177</v>
      </c>
      <c r="M473" s="59"/>
      <c r="N473" s="251">
        <f t="shared" si="21"/>
        <v>5306.0985782472926</v>
      </c>
      <c r="O473" s="251">
        <f t="shared" si="22"/>
        <v>9082.5965126428055</v>
      </c>
      <c r="P473" s="252"/>
      <c r="Q473" s="253"/>
      <c r="R473" s="253"/>
    </row>
    <row r="474" spans="1:18">
      <c r="A474" s="60">
        <v>466</v>
      </c>
      <c r="B474" s="60">
        <v>466774221</v>
      </c>
      <c r="C474" s="59" t="s">
        <v>531</v>
      </c>
      <c r="D474" s="60">
        <v>774</v>
      </c>
      <c r="E474" s="249" t="s">
        <v>433</v>
      </c>
      <c r="F474" s="60">
        <v>221</v>
      </c>
      <c r="G474" s="59" t="s">
        <v>246</v>
      </c>
      <c r="H474" s="250">
        <v>25</v>
      </c>
      <c r="I474" s="251">
        <v>14857</v>
      </c>
      <c r="J474" s="251">
        <v>14381</v>
      </c>
      <c r="K474" s="251">
        <v>1188</v>
      </c>
      <c r="L474" s="251">
        <f t="shared" si="23"/>
        <v>30426</v>
      </c>
      <c r="M474" s="59"/>
      <c r="N474" s="251">
        <f t="shared" si="21"/>
        <v>14381.101586479024</v>
      </c>
      <c r="O474" s="251">
        <f t="shared" si="22"/>
        <v>18566.786785448661</v>
      </c>
      <c r="P474" s="252"/>
      <c r="Q474" s="253"/>
      <c r="R474" s="253"/>
    </row>
    <row r="475" spans="1:18">
      <c r="A475" s="60">
        <v>466</v>
      </c>
      <c r="B475" s="60">
        <v>466774296</v>
      </c>
      <c r="C475" s="59" t="s">
        <v>531</v>
      </c>
      <c r="D475" s="60">
        <v>774</v>
      </c>
      <c r="E475" s="249" t="s">
        <v>433</v>
      </c>
      <c r="F475" s="60">
        <v>296</v>
      </c>
      <c r="G475" s="59" t="s">
        <v>321</v>
      </c>
      <c r="H475" s="250">
        <v>43</v>
      </c>
      <c r="I475" s="251">
        <v>12995</v>
      </c>
      <c r="J475" s="251">
        <v>16338</v>
      </c>
      <c r="K475" s="251">
        <v>1188</v>
      </c>
      <c r="L475" s="251">
        <f t="shared" si="23"/>
        <v>30521</v>
      </c>
      <c r="M475" s="59"/>
      <c r="N475" s="251">
        <f t="shared" si="21"/>
        <v>15784.4100833708</v>
      </c>
      <c r="O475" s="251">
        <f t="shared" si="22"/>
        <v>19649.645539112891</v>
      </c>
      <c r="P475" s="252"/>
      <c r="Q475" s="253"/>
      <c r="R475" s="253"/>
    </row>
    <row r="476" spans="1:18">
      <c r="A476" s="60">
        <v>466</v>
      </c>
      <c r="B476" s="60">
        <v>466774774</v>
      </c>
      <c r="C476" s="59" t="s">
        <v>531</v>
      </c>
      <c r="D476" s="60">
        <v>774</v>
      </c>
      <c r="E476" s="249" t="s">
        <v>433</v>
      </c>
      <c r="F476" s="60">
        <v>774</v>
      </c>
      <c r="G476" s="59" t="s">
        <v>433</v>
      </c>
      <c r="H476" s="250">
        <v>43</v>
      </c>
      <c r="I476" s="251">
        <v>14345</v>
      </c>
      <c r="J476" s="251">
        <v>24225</v>
      </c>
      <c r="K476" s="251">
        <v>1188</v>
      </c>
      <c r="L476" s="251">
        <f t="shared" si="23"/>
        <v>39758</v>
      </c>
      <c r="M476" s="59"/>
      <c r="N476" s="251">
        <f t="shared" si="21"/>
        <v>24108.467006140738</v>
      </c>
      <c r="O476" s="251">
        <f t="shared" si="22"/>
        <v>31486.705800320946</v>
      </c>
      <c r="P476" s="252"/>
      <c r="Q476" s="253"/>
      <c r="R476" s="253"/>
    </row>
    <row r="477" spans="1:18">
      <c r="A477" s="60">
        <v>469</v>
      </c>
      <c r="B477" s="60">
        <v>469035018</v>
      </c>
      <c r="C477" s="59" t="s">
        <v>532</v>
      </c>
      <c r="D477" s="60">
        <v>35</v>
      </c>
      <c r="E477" s="249" t="s">
        <v>60</v>
      </c>
      <c r="F477" s="60">
        <v>18</v>
      </c>
      <c r="G477" s="59" t="s">
        <v>43</v>
      </c>
      <c r="H477" s="250">
        <v>1</v>
      </c>
      <c r="I477" s="251">
        <v>16274</v>
      </c>
      <c r="J477" s="251">
        <v>7879</v>
      </c>
      <c r="K477" s="251">
        <v>1188</v>
      </c>
      <c r="L477" s="251">
        <f t="shared" si="23"/>
        <v>25341</v>
      </c>
      <c r="M477" s="59"/>
      <c r="N477" s="251">
        <f t="shared" si="21"/>
        <v>7878.6086949061246</v>
      </c>
      <c r="O477" s="251">
        <f t="shared" si="22"/>
        <v>15471.891308331691</v>
      </c>
      <c r="P477" s="252"/>
      <c r="Q477" s="253"/>
      <c r="R477" s="253"/>
    </row>
    <row r="478" spans="1:18">
      <c r="A478" s="60">
        <v>469</v>
      </c>
      <c r="B478" s="60">
        <v>469035035</v>
      </c>
      <c r="C478" s="59" t="s">
        <v>532</v>
      </c>
      <c r="D478" s="60">
        <v>35</v>
      </c>
      <c r="E478" s="249" t="s">
        <v>60</v>
      </c>
      <c r="F478" s="60">
        <v>35</v>
      </c>
      <c r="G478" s="59" t="s">
        <v>60</v>
      </c>
      <c r="H478" s="250">
        <v>1180</v>
      </c>
      <c r="I478" s="251">
        <v>18589</v>
      </c>
      <c r="J478" s="251">
        <v>7716</v>
      </c>
      <c r="K478" s="251">
        <v>1188</v>
      </c>
      <c r="L478" s="251">
        <f t="shared" si="23"/>
        <v>27493</v>
      </c>
      <c r="M478" s="59"/>
      <c r="N478" s="251">
        <f t="shared" si="21"/>
        <v>4295.1576465656035</v>
      </c>
      <c r="O478" s="251">
        <f t="shared" si="22"/>
        <v>7802.1972103204826</v>
      </c>
      <c r="P478" s="252"/>
      <c r="Q478" s="253"/>
      <c r="R478" s="253"/>
    </row>
    <row r="479" spans="1:18">
      <c r="A479" s="60">
        <v>469</v>
      </c>
      <c r="B479" s="60">
        <v>469035044</v>
      </c>
      <c r="C479" s="59" t="s">
        <v>532</v>
      </c>
      <c r="D479" s="60">
        <v>35</v>
      </c>
      <c r="E479" s="249" t="s">
        <v>60</v>
      </c>
      <c r="F479" s="60">
        <v>44</v>
      </c>
      <c r="G479" s="59" t="s">
        <v>69</v>
      </c>
      <c r="H479" s="250">
        <v>11</v>
      </c>
      <c r="I479" s="251">
        <v>18802</v>
      </c>
      <c r="J479" s="251">
        <v>656</v>
      </c>
      <c r="K479" s="251">
        <v>1188</v>
      </c>
      <c r="L479" s="251">
        <f t="shared" si="23"/>
        <v>20646</v>
      </c>
      <c r="M479" s="59"/>
      <c r="N479" s="251">
        <f t="shared" si="21"/>
        <v>0</v>
      </c>
      <c r="O479" s="251">
        <f t="shared" si="22"/>
        <v>1238.4499881570227</v>
      </c>
      <c r="P479" s="252"/>
      <c r="Q479" s="253"/>
      <c r="R479" s="253"/>
    </row>
    <row r="480" spans="1:18">
      <c r="A480" s="60">
        <v>469</v>
      </c>
      <c r="B480" s="60">
        <v>469035046</v>
      </c>
      <c r="C480" s="59" t="s">
        <v>532</v>
      </c>
      <c r="D480" s="60">
        <v>35</v>
      </c>
      <c r="E480" s="249" t="s">
        <v>60</v>
      </c>
      <c r="F480" s="60">
        <v>46</v>
      </c>
      <c r="G480" s="59" t="s">
        <v>71</v>
      </c>
      <c r="H480" s="250">
        <v>2</v>
      </c>
      <c r="I480" s="251">
        <v>19171</v>
      </c>
      <c r="J480" s="251">
        <v>19634</v>
      </c>
      <c r="K480" s="251">
        <v>1188</v>
      </c>
      <c r="L480" s="251">
        <f t="shared" si="23"/>
        <v>39993</v>
      </c>
      <c r="M480" s="59"/>
      <c r="N480" s="251">
        <f t="shared" si="21"/>
        <v>10211.144670237125</v>
      </c>
      <c r="O480" s="251">
        <f t="shared" si="22"/>
        <v>19965.912745647598</v>
      </c>
      <c r="P480" s="252"/>
      <c r="Q480" s="253"/>
      <c r="R480" s="253"/>
    </row>
    <row r="481" spans="1:18">
      <c r="A481" s="60">
        <v>469</v>
      </c>
      <c r="B481" s="60">
        <v>469035049</v>
      </c>
      <c r="C481" s="59" t="s">
        <v>532</v>
      </c>
      <c r="D481" s="60">
        <v>35</v>
      </c>
      <c r="E481" s="249" t="s">
        <v>60</v>
      </c>
      <c r="F481" s="60">
        <v>49</v>
      </c>
      <c r="G481" s="59" t="s">
        <v>74</v>
      </c>
      <c r="H481" s="250">
        <v>2</v>
      </c>
      <c r="I481" s="251">
        <v>19470</v>
      </c>
      <c r="J481" s="251">
        <v>24597</v>
      </c>
      <c r="K481" s="251">
        <v>1188</v>
      </c>
      <c r="L481" s="251">
        <f t="shared" si="23"/>
        <v>45255</v>
      </c>
      <c r="M481" s="59"/>
      <c r="N481" s="251">
        <f t="shared" si="21"/>
        <v>22656.901164683208</v>
      </c>
      <c r="O481" s="251">
        <f t="shared" si="22"/>
        <v>24640.122220070654</v>
      </c>
      <c r="P481" s="252"/>
      <c r="Q481" s="253"/>
      <c r="R481" s="253"/>
    </row>
    <row r="482" spans="1:18">
      <c r="A482" s="60">
        <v>469</v>
      </c>
      <c r="B482" s="60">
        <v>469035050</v>
      </c>
      <c r="C482" s="59" t="s">
        <v>532</v>
      </c>
      <c r="D482" s="60">
        <v>35</v>
      </c>
      <c r="E482" s="249" t="s">
        <v>60</v>
      </c>
      <c r="F482" s="60">
        <v>50</v>
      </c>
      <c r="G482" s="59" t="s">
        <v>75</v>
      </c>
      <c r="H482" s="250">
        <v>2</v>
      </c>
      <c r="I482" s="251">
        <v>17112</v>
      </c>
      <c r="J482" s="251">
        <v>7805</v>
      </c>
      <c r="K482" s="251">
        <v>1188</v>
      </c>
      <c r="L482" s="251">
        <f t="shared" si="23"/>
        <v>26105</v>
      </c>
      <c r="M482" s="59"/>
      <c r="N482" s="251">
        <f t="shared" si="21"/>
        <v>5177.3599675594487</v>
      </c>
      <c r="O482" s="251">
        <f t="shared" si="22"/>
        <v>8061.574584640206</v>
      </c>
      <c r="P482" s="252"/>
      <c r="Q482" s="253"/>
      <c r="R482" s="253"/>
    </row>
    <row r="483" spans="1:18">
      <c r="A483" s="60">
        <v>469</v>
      </c>
      <c r="B483" s="60">
        <v>469035073</v>
      </c>
      <c r="C483" s="59" t="s">
        <v>532</v>
      </c>
      <c r="D483" s="60">
        <v>35</v>
      </c>
      <c r="E483" s="249" t="s">
        <v>60</v>
      </c>
      <c r="F483" s="60">
        <v>73</v>
      </c>
      <c r="G483" s="59" t="s">
        <v>98</v>
      </c>
      <c r="H483" s="250">
        <v>1</v>
      </c>
      <c r="I483" s="251">
        <v>17668</v>
      </c>
      <c r="J483" s="251">
        <v>12980</v>
      </c>
      <c r="K483" s="251">
        <v>1188</v>
      </c>
      <c r="L483" s="251">
        <f t="shared" si="23"/>
        <v>31836</v>
      </c>
      <c r="M483" s="59"/>
      <c r="N483" s="251">
        <f t="shared" si="21"/>
        <v>9380.2121547110073</v>
      </c>
      <c r="O483" s="251">
        <f t="shared" si="22"/>
        <v>13747.855968513155</v>
      </c>
      <c r="P483" s="252"/>
      <c r="Q483" s="253"/>
      <c r="R483" s="253"/>
    </row>
    <row r="484" spans="1:18">
      <c r="A484" s="60">
        <v>469</v>
      </c>
      <c r="B484" s="60">
        <v>469035083</v>
      </c>
      <c r="C484" s="59" t="s">
        <v>532</v>
      </c>
      <c r="D484" s="60">
        <v>35</v>
      </c>
      <c r="E484" s="249" t="s">
        <v>60</v>
      </c>
      <c r="F484" s="60">
        <v>83</v>
      </c>
      <c r="G484" s="59" t="s">
        <v>108</v>
      </c>
      <c r="H484" s="250">
        <v>1</v>
      </c>
      <c r="I484" s="251">
        <v>13287</v>
      </c>
      <c r="J484" s="251">
        <v>2149</v>
      </c>
      <c r="K484" s="251">
        <v>1188</v>
      </c>
      <c r="L484" s="251">
        <f t="shared" si="23"/>
        <v>16624</v>
      </c>
      <c r="M484" s="59"/>
      <c r="N484" s="251">
        <f t="shared" si="21"/>
        <v>472.05383337667081</v>
      </c>
      <c r="O484" s="251">
        <f t="shared" si="22"/>
        <v>2539.3534749854389</v>
      </c>
      <c r="P484" s="252"/>
      <c r="Q484" s="253"/>
      <c r="R484" s="253"/>
    </row>
    <row r="485" spans="1:18">
      <c r="A485" s="60">
        <v>469</v>
      </c>
      <c r="B485" s="60">
        <v>469035093</v>
      </c>
      <c r="C485" s="59" t="s">
        <v>532</v>
      </c>
      <c r="D485" s="60">
        <v>35</v>
      </c>
      <c r="E485" s="249" t="s">
        <v>60</v>
      </c>
      <c r="F485" s="60">
        <v>93</v>
      </c>
      <c r="G485" s="59" t="s">
        <v>118</v>
      </c>
      <c r="H485" s="250">
        <v>1</v>
      </c>
      <c r="I485" s="251">
        <v>20775</v>
      </c>
      <c r="J485" s="251">
        <v>268</v>
      </c>
      <c r="K485" s="251">
        <v>1188</v>
      </c>
      <c r="L485" s="251">
        <f t="shared" si="23"/>
        <v>22231</v>
      </c>
      <c r="M485" s="59"/>
      <c r="N485" s="251">
        <f t="shared" si="21"/>
        <v>0</v>
      </c>
      <c r="O485" s="251">
        <f t="shared" si="22"/>
        <v>1030.6014064734663</v>
      </c>
      <c r="P485" s="252"/>
      <c r="Q485" s="253"/>
      <c r="R485" s="253"/>
    </row>
    <row r="486" spans="1:18">
      <c r="A486" s="60">
        <v>469</v>
      </c>
      <c r="B486" s="60">
        <v>469035133</v>
      </c>
      <c r="C486" s="59" t="s">
        <v>532</v>
      </c>
      <c r="D486" s="60">
        <v>35</v>
      </c>
      <c r="E486" s="249" t="s">
        <v>60</v>
      </c>
      <c r="F486" s="60">
        <v>133</v>
      </c>
      <c r="G486" s="59" t="s">
        <v>158</v>
      </c>
      <c r="H486" s="250">
        <v>1</v>
      </c>
      <c r="I486" s="251">
        <v>17784</v>
      </c>
      <c r="J486" s="251">
        <v>2374</v>
      </c>
      <c r="K486" s="251">
        <v>1188</v>
      </c>
      <c r="L486" s="251">
        <f t="shared" si="23"/>
        <v>21346</v>
      </c>
      <c r="M486" s="59"/>
      <c r="N486" s="251">
        <f t="shared" si="21"/>
        <v>1844.1481216892935</v>
      </c>
      <c r="O486" s="251">
        <f t="shared" si="22"/>
        <v>5573.5975200944267</v>
      </c>
      <c r="P486" s="252"/>
      <c r="Q486" s="253"/>
      <c r="R486" s="253"/>
    </row>
    <row r="487" spans="1:18">
      <c r="A487" s="60">
        <v>469</v>
      </c>
      <c r="B487" s="60">
        <v>469035176</v>
      </c>
      <c r="C487" s="59" t="s">
        <v>532</v>
      </c>
      <c r="D487" s="60">
        <v>35</v>
      </c>
      <c r="E487" s="249" t="s">
        <v>60</v>
      </c>
      <c r="F487" s="60">
        <v>176</v>
      </c>
      <c r="G487" s="59" t="s">
        <v>201</v>
      </c>
      <c r="H487" s="250">
        <v>1</v>
      </c>
      <c r="I487" s="251">
        <v>17815</v>
      </c>
      <c r="J487" s="251">
        <v>6058</v>
      </c>
      <c r="K487" s="251">
        <v>1188</v>
      </c>
      <c r="L487" s="251">
        <f t="shared" si="23"/>
        <v>25061</v>
      </c>
      <c r="M487" s="59"/>
      <c r="N487" s="251">
        <f t="shared" si="21"/>
        <v>3802.7313036320338</v>
      </c>
      <c r="O487" s="251">
        <f t="shared" si="22"/>
        <v>8861.508451211128</v>
      </c>
      <c r="P487" s="252"/>
      <c r="Q487" s="253"/>
      <c r="R487" s="253"/>
    </row>
    <row r="488" spans="1:18">
      <c r="A488" s="60">
        <v>469</v>
      </c>
      <c r="B488" s="60">
        <v>469035189</v>
      </c>
      <c r="C488" s="59" t="s">
        <v>532</v>
      </c>
      <c r="D488" s="60">
        <v>35</v>
      </c>
      <c r="E488" s="249" t="s">
        <v>60</v>
      </c>
      <c r="F488" s="60">
        <v>189</v>
      </c>
      <c r="G488" s="59" t="s">
        <v>214</v>
      </c>
      <c r="H488" s="250">
        <v>3</v>
      </c>
      <c r="I488" s="251">
        <v>17750</v>
      </c>
      <c r="J488" s="251">
        <v>6127</v>
      </c>
      <c r="K488" s="251">
        <v>1188</v>
      </c>
      <c r="L488" s="251">
        <f t="shared" si="23"/>
        <v>25065</v>
      </c>
      <c r="M488" s="59"/>
      <c r="N488" s="251">
        <f t="shared" si="21"/>
        <v>4285.1154068790129</v>
      </c>
      <c r="O488" s="251">
        <f t="shared" si="22"/>
        <v>7111.6829360739612</v>
      </c>
      <c r="P488" s="252"/>
      <c r="Q488" s="253"/>
      <c r="R488" s="253"/>
    </row>
    <row r="489" spans="1:18">
      <c r="A489" s="60">
        <v>469</v>
      </c>
      <c r="B489" s="60">
        <v>469035220</v>
      </c>
      <c r="C489" s="59" t="s">
        <v>532</v>
      </c>
      <c r="D489" s="60">
        <v>35</v>
      </c>
      <c r="E489" s="249" t="s">
        <v>60</v>
      </c>
      <c r="F489" s="60">
        <v>220</v>
      </c>
      <c r="G489" s="59" t="s">
        <v>245</v>
      </c>
      <c r="H489" s="250">
        <v>2</v>
      </c>
      <c r="I489" s="251">
        <v>19073</v>
      </c>
      <c r="J489" s="251">
        <v>7207</v>
      </c>
      <c r="K489" s="251">
        <v>1188</v>
      </c>
      <c r="L489" s="251">
        <f t="shared" si="23"/>
        <v>27468</v>
      </c>
      <c r="M489" s="59"/>
      <c r="N489" s="251">
        <f t="shared" si="21"/>
        <v>4374.5703880100009</v>
      </c>
      <c r="O489" s="251">
        <f t="shared" si="22"/>
        <v>8657.4303658431236</v>
      </c>
      <c r="P489" s="252"/>
      <c r="Q489" s="253"/>
      <c r="R489" s="253"/>
    </row>
    <row r="490" spans="1:18">
      <c r="A490" s="60">
        <v>469</v>
      </c>
      <c r="B490" s="60">
        <v>469035243</v>
      </c>
      <c r="C490" s="59" t="s">
        <v>532</v>
      </c>
      <c r="D490" s="60">
        <v>35</v>
      </c>
      <c r="E490" s="249" t="s">
        <v>60</v>
      </c>
      <c r="F490" s="60">
        <v>243</v>
      </c>
      <c r="G490" s="59" t="s">
        <v>268</v>
      </c>
      <c r="H490" s="250">
        <v>4</v>
      </c>
      <c r="I490" s="251">
        <v>20662</v>
      </c>
      <c r="J490" s="251">
        <v>2944</v>
      </c>
      <c r="K490" s="251">
        <v>1188</v>
      </c>
      <c r="L490" s="251">
        <f t="shared" si="23"/>
        <v>24794</v>
      </c>
      <c r="M490" s="59"/>
      <c r="N490" s="251">
        <f t="shared" si="21"/>
        <v>2944.3794882607472</v>
      </c>
      <c r="O490" s="251">
        <f t="shared" si="22"/>
        <v>5033.5337604149863</v>
      </c>
      <c r="P490" s="252"/>
      <c r="Q490" s="253"/>
      <c r="R490" s="253"/>
    </row>
    <row r="491" spans="1:18">
      <c r="A491" s="60">
        <v>469</v>
      </c>
      <c r="B491" s="60">
        <v>469035244</v>
      </c>
      <c r="C491" s="59" t="s">
        <v>532</v>
      </c>
      <c r="D491" s="60">
        <v>35</v>
      </c>
      <c r="E491" s="249" t="s">
        <v>60</v>
      </c>
      <c r="F491" s="60">
        <v>244</v>
      </c>
      <c r="G491" s="59" t="s">
        <v>269</v>
      </c>
      <c r="H491" s="250">
        <v>11</v>
      </c>
      <c r="I491" s="251">
        <v>15398</v>
      </c>
      <c r="J491" s="251">
        <v>4383</v>
      </c>
      <c r="K491" s="251">
        <v>1188</v>
      </c>
      <c r="L491" s="251">
        <f t="shared" si="23"/>
        <v>20969</v>
      </c>
      <c r="M491" s="59"/>
      <c r="N491" s="251">
        <f t="shared" si="21"/>
        <v>3985.5154687170107</v>
      </c>
      <c r="O491" s="251">
        <f t="shared" si="22"/>
        <v>6239.1064655188566</v>
      </c>
      <c r="P491" s="252"/>
      <c r="Q491" s="253"/>
      <c r="R491" s="253"/>
    </row>
    <row r="492" spans="1:18">
      <c r="A492" s="60">
        <v>469</v>
      </c>
      <c r="B492" s="60">
        <v>469035285</v>
      </c>
      <c r="C492" s="59" t="s">
        <v>532</v>
      </c>
      <c r="D492" s="60">
        <v>35</v>
      </c>
      <c r="E492" s="249" t="s">
        <v>60</v>
      </c>
      <c r="F492" s="60">
        <v>285</v>
      </c>
      <c r="G492" s="59" t="s">
        <v>310</v>
      </c>
      <c r="H492" s="250">
        <v>1</v>
      </c>
      <c r="I492" s="251">
        <v>18199</v>
      </c>
      <c r="J492" s="251">
        <v>4386</v>
      </c>
      <c r="K492" s="251">
        <v>1188</v>
      </c>
      <c r="L492" s="251">
        <f t="shared" si="23"/>
        <v>23773</v>
      </c>
      <c r="M492" s="59"/>
      <c r="N492" s="251">
        <f t="shared" si="21"/>
        <v>3035.6018550909575</v>
      </c>
      <c r="O492" s="251">
        <f t="shared" si="22"/>
        <v>5573.8630703752715</v>
      </c>
      <c r="P492" s="252"/>
      <c r="Q492" s="253"/>
      <c r="R492" s="253"/>
    </row>
    <row r="493" spans="1:18">
      <c r="A493" s="60">
        <v>469</v>
      </c>
      <c r="B493" s="60">
        <v>469035350</v>
      </c>
      <c r="C493" s="59" t="s">
        <v>532</v>
      </c>
      <c r="D493" s="60">
        <v>35</v>
      </c>
      <c r="E493" s="249" t="s">
        <v>60</v>
      </c>
      <c r="F493" s="60">
        <v>350</v>
      </c>
      <c r="G493" s="59" t="s">
        <v>375</v>
      </c>
      <c r="H493" s="250">
        <v>1</v>
      </c>
      <c r="I493" s="251">
        <v>16241</v>
      </c>
      <c r="J493" s="251">
        <v>11597</v>
      </c>
      <c r="K493" s="251">
        <v>1188</v>
      </c>
      <c r="L493" s="251">
        <f t="shared" si="23"/>
        <v>29026</v>
      </c>
      <c r="M493" s="59"/>
      <c r="N493" s="251">
        <f t="shared" si="21"/>
        <v>4647.9311436673161</v>
      </c>
      <c r="O493" s="251">
        <f t="shared" si="22"/>
        <v>13855.569603033029</v>
      </c>
      <c r="P493" s="252"/>
      <c r="Q493" s="253"/>
      <c r="R493" s="253"/>
    </row>
    <row r="494" spans="1:18">
      <c r="A494" s="60">
        <v>470</v>
      </c>
      <c r="B494" s="60">
        <v>470165009</v>
      </c>
      <c r="C494" s="59" t="s">
        <v>533</v>
      </c>
      <c r="D494" s="60">
        <v>165</v>
      </c>
      <c r="E494" s="249" t="s">
        <v>190</v>
      </c>
      <c r="F494" s="60">
        <v>9</v>
      </c>
      <c r="G494" s="59" t="s">
        <v>34</v>
      </c>
      <c r="H494" s="250">
        <v>5</v>
      </c>
      <c r="I494" s="251">
        <v>16150</v>
      </c>
      <c r="J494" s="251">
        <v>11319</v>
      </c>
      <c r="K494" s="251">
        <v>1188</v>
      </c>
      <c r="L494" s="251">
        <f t="shared" si="23"/>
        <v>28657</v>
      </c>
      <c r="M494" s="59"/>
      <c r="N494" s="251">
        <f t="shared" si="21"/>
        <v>6301.6094478628038</v>
      </c>
      <c r="O494" s="251">
        <f t="shared" si="22"/>
        <v>11753.024452758797</v>
      </c>
      <c r="P494" s="252"/>
      <c r="Q494" s="253"/>
      <c r="R494" s="253"/>
    </row>
    <row r="495" spans="1:18">
      <c r="A495" s="60">
        <v>470</v>
      </c>
      <c r="B495" s="60">
        <v>470165010</v>
      </c>
      <c r="C495" s="59" t="s">
        <v>533</v>
      </c>
      <c r="D495" s="60">
        <v>165</v>
      </c>
      <c r="E495" s="249" t="s">
        <v>190</v>
      </c>
      <c r="F495" s="60">
        <v>10</v>
      </c>
      <c r="G495" s="59" t="s">
        <v>35</v>
      </c>
      <c r="H495" s="250">
        <v>2</v>
      </c>
      <c r="I495" s="251">
        <v>11011</v>
      </c>
      <c r="J495" s="251">
        <v>4760</v>
      </c>
      <c r="K495" s="251">
        <v>1188</v>
      </c>
      <c r="L495" s="251">
        <f t="shared" si="23"/>
        <v>16959</v>
      </c>
      <c r="M495" s="59"/>
      <c r="N495" s="251">
        <f t="shared" si="21"/>
        <v>2559.4838526943786</v>
      </c>
      <c r="O495" s="251">
        <f t="shared" si="22"/>
        <v>4913.8655920634283</v>
      </c>
      <c r="P495" s="252"/>
      <c r="Q495" s="253"/>
      <c r="R495" s="253"/>
    </row>
    <row r="496" spans="1:18">
      <c r="A496" s="60">
        <v>470</v>
      </c>
      <c r="B496" s="60">
        <v>470165031</v>
      </c>
      <c r="C496" s="59" t="s">
        <v>533</v>
      </c>
      <c r="D496" s="60">
        <v>165</v>
      </c>
      <c r="E496" s="249" t="s">
        <v>190</v>
      </c>
      <c r="F496" s="60">
        <v>31</v>
      </c>
      <c r="G496" s="59" t="s">
        <v>56</v>
      </c>
      <c r="H496" s="250">
        <v>2</v>
      </c>
      <c r="I496" s="251">
        <v>11833</v>
      </c>
      <c r="J496" s="251">
        <v>5311</v>
      </c>
      <c r="K496" s="251">
        <v>1188</v>
      </c>
      <c r="L496" s="251">
        <f t="shared" si="23"/>
        <v>18332</v>
      </c>
      <c r="M496" s="59"/>
      <c r="N496" s="251">
        <f t="shared" si="21"/>
        <v>3775.837937792392</v>
      </c>
      <c r="O496" s="251">
        <f t="shared" si="22"/>
        <v>6327.4082322606519</v>
      </c>
      <c r="P496" s="252"/>
      <c r="Q496" s="253"/>
      <c r="R496" s="253"/>
    </row>
    <row r="497" spans="1:18">
      <c r="A497" s="60">
        <v>470</v>
      </c>
      <c r="B497" s="60">
        <v>470165035</v>
      </c>
      <c r="C497" s="59" t="s">
        <v>533</v>
      </c>
      <c r="D497" s="60">
        <v>165</v>
      </c>
      <c r="E497" s="249" t="s">
        <v>190</v>
      </c>
      <c r="F497" s="60">
        <v>35</v>
      </c>
      <c r="G497" s="59" t="s">
        <v>60</v>
      </c>
      <c r="H497" s="250">
        <v>4</v>
      </c>
      <c r="I497" s="251">
        <v>16929</v>
      </c>
      <c r="J497" s="251">
        <v>7027</v>
      </c>
      <c r="K497" s="251">
        <v>1188</v>
      </c>
      <c r="L497" s="251">
        <f t="shared" si="23"/>
        <v>25144</v>
      </c>
      <c r="M497" s="59"/>
      <c r="N497" s="251">
        <f t="shared" si="21"/>
        <v>3911.5995372913603</v>
      </c>
      <c r="O497" s="251">
        <f t="shared" si="22"/>
        <v>7105.4600340801226</v>
      </c>
      <c r="P497" s="252"/>
      <c r="Q497" s="253"/>
      <c r="R497" s="253"/>
    </row>
    <row r="498" spans="1:18">
      <c r="A498" s="60">
        <v>470</v>
      </c>
      <c r="B498" s="60">
        <v>470165057</v>
      </c>
      <c r="C498" s="59" t="s">
        <v>533</v>
      </c>
      <c r="D498" s="60">
        <v>165</v>
      </c>
      <c r="E498" s="249" t="s">
        <v>190</v>
      </c>
      <c r="F498" s="60">
        <v>57</v>
      </c>
      <c r="G498" s="59" t="s">
        <v>82</v>
      </c>
      <c r="H498" s="250">
        <v>4</v>
      </c>
      <c r="I498" s="251">
        <v>15355</v>
      </c>
      <c r="J498" s="251">
        <v>333</v>
      </c>
      <c r="K498" s="251">
        <v>1188</v>
      </c>
      <c r="L498" s="251">
        <f t="shared" si="23"/>
        <v>16876</v>
      </c>
      <c r="M498" s="59"/>
      <c r="N498" s="251">
        <f t="shared" si="21"/>
        <v>235.05865230845666</v>
      </c>
      <c r="O498" s="251">
        <f t="shared" si="22"/>
        <v>809.00282600867286</v>
      </c>
      <c r="P498" s="252"/>
      <c r="Q498" s="253"/>
      <c r="R498" s="253"/>
    </row>
    <row r="499" spans="1:18">
      <c r="A499" s="60">
        <v>470</v>
      </c>
      <c r="B499" s="60">
        <v>470165071</v>
      </c>
      <c r="C499" s="59" t="s">
        <v>533</v>
      </c>
      <c r="D499" s="60">
        <v>165</v>
      </c>
      <c r="E499" s="249" t="s">
        <v>190</v>
      </c>
      <c r="F499" s="60">
        <v>71</v>
      </c>
      <c r="G499" s="59" t="s">
        <v>96</v>
      </c>
      <c r="H499" s="250">
        <v>3</v>
      </c>
      <c r="I499" s="251">
        <v>12097</v>
      </c>
      <c r="J499" s="251">
        <v>5275</v>
      </c>
      <c r="K499" s="251">
        <v>1188</v>
      </c>
      <c r="L499" s="251">
        <f t="shared" si="23"/>
        <v>18560</v>
      </c>
      <c r="M499" s="59"/>
      <c r="N499" s="251">
        <f t="shared" si="21"/>
        <v>3645.3647299658533</v>
      </c>
      <c r="O499" s="251">
        <f t="shared" si="22"/>
        <v>6285.9875695767405</v>
      </c>
      <c r="P499" s="252"/>
      <c r="Q499" s="253"/>
      <c r="R499" s="253"/>
    </row>
    <row r="500" spans="1:18">
      <c r="A500" s="60">
        <v>470</v>
      </c>
      <c r="B500" s="60">
        <v>470165093</v>
      </c>
      <c r="C500" s="59" t="s">
        <v>533</v>
      </c>
      <c r="D500" s="60">
        <v>165</v>
      </c>
      <c r="E500" s="249" t="s">
        <v>190</v>
      </c>
      <c r="F500" s="60">
        <v>93</v>
      </c>
      <c r="G500" s="59" t="s">
        <v>118</v>
      </c>
      <c r="H500" s="250">
        <v>277</v>
      </c>
      <c r="I500" s="251">
        <v>15589</v>
      </c>
      <c r="J500" s="251">
        <v>201</v>
      </c>
      <c r="K500" s="251">
        <v>1188</v>
      </c>
      <c r="L500" s="251">
        <f t="shared" si="23"/>
        <v>16978</v>
      </c>
      <c r="M500" s="59"/>
      <c r="N500" s="251">
        <f t="shared" si="21"/>
        <v>0</v>
      </c>
      <c r="O500" s="251">
        <f t="shared" si="22"/>
        <v>773.33551506690128</v>
      </c>
      <c r="P500" s="252"/>
      <c r="Q500" s="253"/>
      <c r="R500" s="253"/>
    </row>
    <row r="501" spans="1:18">
      <c r="A501" s="60">
        <v>470</v>
      </c>
      <c r="B501" s="60">
        <v>470165128</v>
      </c>
      <c r="C501" s="59" t="s">
        <v>533</v>
      </c>
      <c r="D501" s="60">
        <v>165</v>
      </c>
      <c r="E501" s="249" t="s">
        <v>190</v>
      </c>
      <c r="F501" s="60">
        <v>128</v>
      </c>
      <c r="G501" s="59" t="s">
        <v>153</v>
      </c>
      <c r="H501" s="250">
        <v>4</v>
      </c>
      <c r="I501" s="251">
        <v>13437</v>
      </c>
      <c r="J501" s="251">
        <v>1396</v>
      </c>
      <c r="K501" s="251">
        <v>1188</v>
      </c>
      <c r="L501" s="251">
        <f t="shared" si="23"/>
        <v>16021</v>
      </c>
      <c r="M501" s="59"/>
      <c r="N501" s="251">
        <f t="shared" si="21"/>
        <v>70.963458985377656</v>
      </c>
      <c r="O501" s="251">
        <f t="shared" si="22"/>
        <v>1395.6975117796137</v>
      </c>
      <c r="P501" s="252"/>
      <c r="Q501" s="253"/>
      <c r="R501" s="253"/>
    </row>
    <row r="502" spans="1:18">
      <c r="A502" s="60">
        <v>470</v>
      </c>
      <c r="B502" s="60">
        <v>470165149</v>
      </c>
      <c r="C502" s="59" t="s">
        <v>533</v>
      </c>
      <c r="D502" s="60">
        <v>165</v>
      </c>
      <c r="E502" s="249" t="s">
        <v>190</v>
      </c>
      <c r="F502" s="60">
        <v>149</v>
      </c>
      <c r="G502" s="59" t="s">
        <v>174</v>
      </c>
      <c r="H502" s="250">
        <v>1</v>
      </c>
      <c r="I502" s="251">
        <v>12627</v>
      </c>
      <c r="J502" s="251">
        <v>94</v>
      </c>
      <c r="K502" s="251">
        <v>1188</v>
      </c>
      <c r="L502" s="251">
        <f t="shared" si="23"/>
        <v>13909</v>
      </c>
      <c r="M502" s="59"/>
      <c r="N502" s="251">
        <f t="shared" si="21"/>
        <v>0</v>
      </c>
      <c r="O502" s="251">
        <f t="shared" si="22"/>
        <v>466.65226492941656</v>
      </c>
      <c r="P502" s="252"/>
      <c r="Q502" s="253"/>
      <c r="R502" s="253"/>
    </row>
    <row r="503" spans="1:18">
      <c r="A503" s="60">
        <v>470</v>
      </c>
      <c r="B503" s="60">
        <v>470165163</v>
      </c>
      <c r="C503" s="59" t="s">
        <v>533</v>
      </c>
      <c r="D503" s="60">
        <v>165</v>
      </c>
      <c r="E503" s="249" t="s">
        <v>190</v>
      </c>
      <c r="F503" s="60">
        <v>163</v>
      </c>
      <c r="G503" s="59" t="s">
        <v>188</v>
      </c>
      <c r="H503" s="250">
        <v>40</v>
      </c>
      <c r="I503" s="251">
        <v>15388</v>
      </c>
      <c r="J503" s="251">
        <v>102</v>
      </c>
      <c r="K503" s="251">
        <v>1188</v>
      </c>
      <c r="L503" s="251">
        <f t="shared" si="23"/>
        <v>16678</v>
      </c>
      <c r="M503" s="59"/>
      <c r="N503" s="251">
        <f t="shared" si="21"/>
        <v>0</v>
      </c>
      <c r="O503" s="251">
        <f t="shared" si="22"/>
        <v>649.96709916658074</v>
      </c>
      <c r="P503" s="252"/>
      <c r="Q503" s="253"/>
      <c r="R503" s="253"/>
    </row>
    <row r="504" spans="1:18">
      <c r="A504" s="60">
        <v>470</v>
      </c>
      <c r="B504" s="60">
        <v>470165164</v>
      </c>
      <c r="C504" s="59" t="s">
        <v>533</v>
      </c>
      <c r="D504" s="60">
        <v>165</v>
      </c>
      <c r="E504" s="249" t="s">
        <v>190</v>
      </c>
      <c r="F504" s="60">
        <v>164</v>
      </c>
      <c r="G504" s="59" t="s">
        <v>189</v>
      </c>
      <c r="H504" s="250">
        <v>6</v>
      </c>
      <c r="I504" s="251">
        <v>14481</v>
      </c>
      <c r="J504" s="251">
        <v>6390</v>
      </c>
      <c r="K504" s="251">
        <v>1188</v>
      </c>
      <c r="L504" s="251">
        <f t="shared" si="23"/>
        <v>22059</v>
      </c>
      <c r="M504" s="59"/>
      <c r="N504" s="251">
        <f t="shared" si="21"/>
        <v>4505.9635750945854</v>
      </c>
      <c r="O504" s="251">
        <f t="shared" si="22"/>
        <v>7059.515402134879</v>
      </c>
      <c r="P504" s="252"/>
      <c r="Q504" s="253"/>
      <c r="R504" s="253"/>
    </row>
    <row r="505" spans="1:18">
      <c r="A505" s="60">
        <v>470</v>
      </c>
      <c r="B505" s="60">
        <v>470165165</v>
      </c>
      <c r="C505" s="59" t="s">
        <v>533</v>
      </c>
      <c r="D505" s="60">
        <v>165</v>
      </c>
      <c r="E505" s="249" t="s">
        <v>190</v>
      </c>
      <c r="F505" s="60">
        <v>165</v>
      </c>
      <c r="G505" s="59" t="s">
        <v>190</v>
      </c>
      <c r="H505" s="250">
        <v>448</v>
      </c>
      <c r="I505" s="251">
        <v>14310</v>
      </c>
      <c r="J505" s="251">
        <v>0</v>
      </c>
      <c r="K505" s="251">
        <v>1188</v>
      </c>
      <c r="L505" s="251">
        <f t="shared" si="23"/>
        <v>15498</v>
      </c>
      <c r="M505" s="59"/>
      <c r="N505" s="251">
        <f t="shared" si="21"/>
        <v>0</v>
      </c>
      <c r="O505" s="251">
        <f t="shared" si="22"/>
        <v>792.07120693306024</v>
      </c>
      <c r="P505" s="252"/>
      <c r="Q505" s="253"/>
      <c r="R505" s="253"/>
    </row>
    <row r="506" spans="1:18">
      <c r="A506" s="60">
        <v>470</v>
      </c>
      <c r="B506" s="60">
        <v>470165176</v>
      </c>
      <c r="C506" s="59" t="s">
        <v>533</v>
      </c>
      <c r="D506" s="60">
        <v>165</v>
      </c>
      <c r="E506" s="249" t="s">
        <v>190</v>
      </c>
      <c r="F506" s="60">
        <v>176</v>
      </c>
      <c r="G506" s="59" t="s">
        <v>201</v>
      </c>
      <c r="H506" s="250">
        <v>214</v>
      </c>
      <c r="I506" s="251">
        <v>13321</v>
      </c>
      <c r="J506" s="251">
        <v>4530</v>
      </c>
      <c r="K506" s="251">
        <v>1188</v>
      </c>
      <c r="L506" s="251">
        <f t="shared" si="23"/>
        <v>19039</v>
      </c>
      <c r="M506" s="59"/>
      <c r="N506" s="251">
        <f t="shared" si="21"/>
        <v>2843.4568451126761</v>
      </c>
      <c r="O506" s="251">
        <f t="shared" si="22"/>
        <v>6626.110248587338</v>
      </c>
      <c r="P506" s="252"/>
      <c r="Q506" s="253"/>
      <c r="R506" s="253"/>
    </row>
    <row r="507" spans="1:18">
      <c r="A507" s="60">
        <v>470</v>
      </c>
      <c r="B507" s="60">
        <v>470165178</v>
      </c>
      <c r="C507" s="59" t="s">
        <v>533</v>
      </c>
      <c r="D507" s="60">
        <v>165</v>
      </c>
      <c r="E507" s="249" t="s">
        <v>190</v>
      </c>
      <c r="F507" s="60">
        <v>178</v>
      </c>
      <c r="G507" s="59" t="s">
        <v>203</v>
      </c>
      <c r="H507" s="250">
        <v>252</v>
      </c>
      <c r="I507" s="251">
        <v>11964</v>
      </c>
      <c r="J507" s="251">
        <v>1301</v>
      </c>
      <c r="K507" s="251">
        <v>1188</v>
      </c>
      <c r="L507" s="251">
        <f t="shared" si="23"/>
        <v>14453</v>
      </c>
      <c r="M507" s="59"/>
      <c r="N507" s="251">
        <f t="shared" si="21"/>
        <v>624.32778025371772</v>
      </c>
      <c r="O507" s="251">
        <f t="shared" si="22"/>
        <v>2571.9514436245372</v>
      </c>
      <c r="P507" s="252"/>
      <c r="Q507" s="253"/>
      <c r="R507" s="253"/>
    </row>
    <row r="508" spans="1:18">
      <c r="A508" s="60">
        <v>470</v>
      </c>
      <c r="B508" s="60">
        <v>470165181</v>
      </c>
      <c r="C508" s="59" t="s">
        <v>533</v>
      </c>
      <c r="D508" s="60">
        <v>165</v>
      </c>
      <c r="E508" s="249" t="s">
        <v>190</v>
      </c>
      <c r="F508" s="60">
        <v>181</v>
      </c>
      <c r="G508" s="59" t="s">
        <v>206</v>
      </c>
      <c r="H508" s="250">
        <v>2</v>
      </c>
      <c r="I508" s="251">
        <v>17848</v>
      </c>
      <c r="J508" s="251">
        <v>252</v>
      </c>
      <c r="K508" s="251">
        <v>1188</v>
      </c>
      <c r="L508" s="251">
        <f t="shared" si="23"/>
        <v>19288</v>
      </c>
      <c r="M508" s="59"/>
      <c r="N508" s="251">
        <f t="shared" si="21"/>
        <v>0</v>
      </c>
      <c r="O508" s="251">
        <f t="shared" si="22"/>
        <v>1203.7575742715999</v>
      </c>
      <c r="P508" s="252"/>
      <c r="Q508" s="253"/>
      <c r="R508" s="253"/>
    </row>
    <row r="509" spans="1:18">
      <c r="A509" s="60">
        <v>470</v>
      </c>
      <c r="B509" s="60">
        <v>470165184</v>
      </c>
      <c r="C509" s="59" t="s">
        <v>533</v>
      </c>
      <c r="D509" s="60">
        <v>165</v>
      </c>
      <c r="E509" s="249" t="s">
        <v>190</v>
      </c>
      <c r="F509" s="60">
        <v>184</v>
      </c>
      <c r="G509" s="59" t="s">
        <v>209</v>
      </c>
      <c r="H509" s="250">
        <v>1</v>
      </c>
      <c r="I509" s="251">
        <v>11039</v>
      </c>
      <c r="J509" s="251">
        <v>9059</v>
      </c>
      <c r="K509" s="251">
        <v>1188</v>
      </c>
      <c r="L509" s="251">
        <f t="shared" si="23"/>
        <v>21286</v>
      </c>
      <c r="M509" s="59"/>
      <c r="N509" s="251">
        <f t="shared" si="21"/>
        <v>4857.7987454162194</v>
      </c>
      <c r="O509" s="251">
        <f t="shared" si="22"/>
        <v>9329.2040183488934</v>
      </c>
      <c r="P509" s="252"/>
      <c r="Q509" s="253"/>
      <c r="R509" s="253"/>
    </row>
    <row r="510" spans="1:18">
      <c r="A510" s="60">
        <v>470</v>
      </c>
      <c r="B510" s="60">
        <v>470165229</v>
      </c>
      <c r="C510" s="59" t="s">
        <v>533</v>
      </c>
      <c r="D510" s="60">
        <v>165</v>
      </c>
      <c r="E510" s="249" t="s">
        <v>190</v>
      </c>
      <c r="F510" s="60">
        <v>229</v>
      </c>
      <c r="G510" s="59" t="s">
        <v>254</v>
      </c>
      <c r="H510" s="250">
        <v>9</v>
      </c>
      <c r="I510" s="251">
        <v>14334</v>
      </c>
      <c r="J510" s="251">
        <v>1079</v>
      </c>
      <c r="K510" s="251">
        <v>1188</v>
      </c>
      <c r="L510" s="251">
        <f t="shared" si="23"/>
        <v>16601</v>
      </c>
      <c r="M510" s="59"/>
      <c r="N510" s="251">
        <f t="shared" si="21"/>
        <v>960.2057328381361</v>
      </c>
      <c r="O510" s="251">
        <f t="shared" si="22"/>
        <v>2745.1457392580087</v>
      </c>
      <c r="P510" s="252"/>
      <c r="Q510" s="253"/>
      <c r="R510" s="253"/>
    </row>
    <row r="511" spans="1:18">
      <c r="A511" s="60">
        <v>470</v>
      </c>
      <c r="B511" s="60">
        <v>470165246</v>
      </c>
      <c r="C511" s="59" t="s">
        <v>533</v>
      </c>
      <c r="D511" s="60">
        <v>165</v>
      </c>
      <c r="E511" s="249" t="s">
        <v>190</v>
      </c>
      <c r="F511" s="60">
        <v>246</v>
      </c>
      <c r="G511" s="59" t="s">
        <v>271</v>
      </c>
      <c r="H511" s="250">
        <v>1</v>
      </c>
      <c r="I511" s="251">
        <v>11039</v>
      </c>
      <c r="J511" s="251">
        <v>4280</v>
      </c>
      <c r="K511" s="251">
        <v>1188</v>
      </c>
      <c r="L511" s="251">
        <f t="shared" si="23"/>
        <v>16507</v>
      </c>
      <c r="M511" s="59"/>
      <c r="N511" s="251">
        <f t="shared" si="21"/>
        <v>2188.8085279064981</v>
      </c>
      <c r="O511" s="251">
        <f t="shared" si="22"/>
        <v>4320.3526493385216</v>
      </c>
      <c r="P511" s="252"/>
      <c r="Q511" s="253"/>
      <c r="R511" s="253"/>
    </row>
    <row r="512" spans="1:18">
      <c r="A512" s="60">
        <v>470</v>
      </c>
      <c r="B512" s="60">
        <v>470165248</v>
      </c>
      <c r="C512" s="59" t="s">
        <v>533</v>
      </c>
      <c r="D512" s="60">
        <v>165</v>
      </c>
      <c r="E512" s="249" t="s">
        <v>190</v>
      </c>
      <c r="F512" s="60">
        <v>248</v>
      </c>
      <c r="G512" s="59" t="s">
        <v>273</v>
      </c>
      <c r="H512" s="250">
        <v>39</v>
      </c>
      <c r="I512" s="251">
        <v>15379</v>
      </c>
      <c r="J512" s="251">
        <v>1014</v>
      </c>
      <c r="K512" s="251">
        <v>1188</v>
      </c>
      <c r="L512" s="251">
        <f t="shared" si="23"/>
        <v>17581</v>
      </c>
      <c r="M512" s="59"/>
      <c r="N512" s="251">
        <f t="shared" si="21"/>
        <v>820.05671276003523</v>
      </c>
      <c r="O512" s="251">
        <f t="shared" si="22"/>
        <v>1668.4093282503345</v>
      </c>
      <c r="P512" s="252"/>
      <c r="Q512" s="253"/>
      <c r="R512" s="253"/>
    </row>
    <row r="513" spans="1:18">
      <c r="A513" s="60">
        <v>470</v>
      </c>
      <c r="B513" s="60">
        <v>470165262</v>
      </c>
      <c r="C513" s="59" t="s">
        <v>533</v>
      </c>
      <c r="D513" s="60">
        <v>165</v>
      </c>
      <c r="E513" s="249" t="s">
        <v>190</v>
      </c>
      <c r="F513" s="60">
        <v>262</v>
      </c>
      <c r="G513" s="59" t="s">
        <v>287</v>
      </c>
      <c r="H513" s="250">
        <v>99</v>
      </c>
      <c r="I513" s="251">
        <v>13878</v>
      </c>
      <c r="J513" s="251">
        <v>2768</v>
      </c>
      <c r="K513" s="251">
        <v>1188</v>
      </c>
      <c r="L513" s="251">
        <f t="shared" si="23"/>
        <v>17834</v>
      </c>
      <c r="M513" s="59"/>
      <c r="N513" s="251">
        <f t="shared" si="21"/>
        <v>2768.082879524758</v>
      </c>
      <c r="O513" s="251">
        <f t="shared" si="22"/>
        <v>6503.5451474795118</v>
      </c>
      <c r="P513" s="252"/>
      <c r="Q513" s="253"/>
      <c r="R513" s="253"/>
    </row>
    <row r="514" spans="1:18">
      <c r="A514" s="60">
        <v>470</v>
      </c>
      <c r="B514" s="60">
        <v>470165274</v>
      </c>
      <c r="C514" s="59" t="s">
        <v>533</v>
      </c>
      <c r="D514" s="60">
        <v>165</v>
      </c>
      <c r="E514" s="249" t="s">
        <v>190</v>
      </c>
      <c r="F514" s="60">
        <v>274</v>
      </c>
      <c r="G514" s="59" t="s">
        <v>299</v>
      </c>
      <c r="H514" s="250">
        <v>1</v>
      </c>
      <c r="I514" s="251">
        <v>11039</v>
      </c>
      <c r="J514" s="251">
        <v>5194</v>
      </c>
      <c r="K514" s="251">
        <v>1188</v>
      </c>
      <c r="L514" s="251">
        <f t="shared" si="23"/>
        <v>17421</v>
      </c>
      <c r="M514" s="59"/>
      <c r="N514" s="251">
        <f t="shared" si="21"/>
        <v>3116.0795662720429</v>
      </c>
      <c r="O514" s="251">
        <f t="shared" si="22"/>
        <v>5336.7478428956965</v>
      </c>
      <c r="P514" s="252"/>
      <c r="Q514" s="253"/>
      <c r="R514" s="253"/>
    </row>
    <row r="515" spans="1:18">
      <c r="A515" s="60">
        <v>470</v>
      </c>
      <c r="B515" s="60">
        <v>470165284</v>
      </c>
      <c r="C515" s="59" t="s">
        <v>533</v>
      </c>
      <c r="D515" s="60">
        <v>165</v>
      </c>
      <c r="E515" s="249" t="s">
        <v>190</v>
      </c>
      <c r="F515" s="60">
        <v>284</v>
      </c>
      <c r="G515" s="59" t="s">
        <v>309</v>
      </c>
      <c r="H515" s="250">
        <v>166</v>
      </c>
      <c r="I515" s="251">
        <v>12558</v>
      </c>
      <c r="J515" s="251">
        <v>5094</v>
      </c>
      <c r="K515" s="251">
        <v>1188</v>
      </c>
      <c r="L515" s="251">
        <f t="shared" si="23"/>
        <v>18840</v>
      </c>
      <c r="M515" s="59"/>
      <c r="N515" s="251">
        <f t="shared" si="21"/>
        <v>3601.7723702921285</v>
      </c>
      <c r="O515" s="251">
        <f t="shared" si="22"/>
        <v>5555.7196830066932</v>
      </c>
      <c r="P515" s="252"/>
      <c r="Q515" s="253"/>
      <c r="R515" s="253"/>
    </row>
    <row r="516" spans="1:18">
      <c r="A516" s="60">
        <v>470</v>
      </c>
      <c r="B516" s="60">
        <v>470165295</v>
      </c>
      <c r="C516" s="59" t="s">
        <v>533</v>
      </c>
      <c r="D516" s="60">
        <v>165</v>
      </c>
      <c r="E516" s="249" t="s">
        <v>190</v>
      </c>
      <c r="F516" s="60">
        <v>295</v>
      </c>
      <c r="G516" s="59" t="s">
        <v>320</v>
      </c>
      <c r="H516" s="250">
        <v>3</v>
      </c>
      <c r="I516" s="251">
        <v>11039</v>
      </c>
      <c r="J516" s="251">
        <v>5857</v>
      </c>
      <c r="K516" s="251">
        <v>1188</v>
      </c>
      <c r="L516" s="251">
        <f t="shared" si="23"/>
        <v>18084</v>
      </c>
      <c r="M516" s="59"/>
      <c r="N516" s="251">
        <f t="shared" si="21"/>
        <v>2884.6679868030933</v>
      </c>
      <c r="O516" s="251">
        <f t="shared" si="22"/>
        <v>6816.3608570542092</v>
      </c>
      <c r="P516" s="252"/>
      <c r="Q516" s="253"/>
      <c r="R516" s="253"/>
    </row>
    <row r="517" spans="1:18">
      <c r="A517" s="60">
        <v>470</v>
      </c>
      <c r="B517" s="60">
        <v>470165305</v>
      </c>
      <c r="C517" s="59" t="s">
        <v>533</v>
      </c>
      <c r="D517" s="60">
        <v>165</v>
      </c>
      <c r="E517" s="249" t="s">
        <v>190</v>
      </c>
      <c r="F517" s="60">
        <v>305</v>
      </c>
      <c r="G517" s="59" t="s">
        <v>330</v>
      </c>
      <c r="H517" s="250">
        <v>84</v>
      </c>
      <c r="I517" s="251">
        <v>12066</v>
      </c>
      <c r="J517" s="251">
        <v>5063</v>
      </c>
      <c r="K517" s="251">
        <v>1188</v>
      </c>
      <c r="L517" s="251">
        <f t="shared" si="23"/>
        <v>18317</v>
      </c>
      <c r="M517" s="59"/>
      <c r="N517" s="251">
        <f t="shared" si="21"/>
        <v>2304.9457993056803</v>
      </c>
      <c r="O517" s="251">
        <f t="shared" si="22"/>
        <v>5351.9987111894916</v>
      </c>
      <c r="P517" s="252"/>
      <c r="Q517" s="253"/>
      <c r="R517" s="253"/>
    </row>
    <row r="518" spans="1:18">
      <c r="A518" s="60">
        <v>470</v>
      </c>
      <c r="B518" s="60">
        <v>470165342</v>
      </c>
      <c r="C518" s="59" t="s">
        <v>533</v>
      </c>
      <c r="D518" s="60">
        <v>165</v>
      </c>
      <c r="E518" s="249" t="s">
        <v>190</v>
      </c>
      <c r="F518" s="60">
        <v>342</v>
      </c>
      <c r="G518" s="59" t="s">
        <v>367</v>
      </c>
      <c r="H518" s="250">
        <v>3</v>
      </c>
      <c r="I518" s="251">
        <v>14481</v>
      </c>
      <c r="J518" s="251">
        <v>10599</v>
      </c>
      <c r="K518" s="251">
        <v>1188</v>
      </c>
      <c r="L518" s="251">
        <f t="shared" si="23"/>
        <v>26268</v>
      </c>
      <c r="M518" s="59"/>
      <c r="N518" s="251">
        <f t="shared" si="21"/>
        <v>5306.9835892271112</v>
      </c>
      <c r="O518" s="251">
        <f t="shared" si="22"/>
        <v>11884.362622126409</v>
      </c>
      <c r="P518" s="252"/>
      <c r="Q518" s="253"/>
      <c r="R518" s="253"/>
    </row>
    <row r="519" spans="1:18">
      <c r="A519" s="60">
        <v>470</v>
      </c>
      <c r="B519" s="60">
        <v>470165344</v>
      </c>
      <c r="C519" s="59" t="s">
        <v>533</v>
      </c>
      <c r="D519" s="60">
        <v>165</v>
      </c>
      <c r="E519" s="249" t="s">
        <v>190</v>
      </c>
      <c r="F519" s="60">
        <v>344</v>
      </c>
      <c r="G519" s="59" t="s">
        <v>369</v>
      </c>
      <c r="H519" s="250">
        <v>1</v>
      </c>
      <c r="I519" s="251">
        <v>12393</v>
      </c>
      <c r="J519" s="251">
        <v>5527</v>
      </c>
      <c r="K519" s="251">
        <v>1188</v>
      </c>
      <c r="L519" s="251">
        <f t="shared" si="23"/>
        <v>19108</v>
      </c>
      <c r="M519" s="59"/>
      <c r="N519" s="251">
        <f t="shared" si="21"/>
        <v>3136.9283743078286</v>
      </c>
      <c r="O519" s="251">
        <f t="shared" si="22"/>
        <v>5527.3858133895737</v>
      </c>
      <c r="P519" s="252"/>
      <c r="Q519" s="253"/>
      <c r="R519" s="253"/>
    </row>
    <row r="520" spans="1:18">
      <c r="A520" s="60">
        <v>470</v>
      </c>
      <c r="B520" s="60">
        <v>470165346</v>
      </c>
      <c r="C520" s="59" t="s">
        <v>533</v>
      </c>
      <c r="D520" s="60">
        <v>165</v>
      </c>
      <c r="E520" s="249" t="s">
        <v>190</v>
      </c>
      <c r="F520" s="60">
        <v>346</v>
      </c>
      <c r="G520" s="59" t="s">
        <v>371</v>
      </c>
      <c r="H520" s="250">
        <v>1</v>
      </c>
      <c r="I520" s="251">
        <v>13852</v>
      </c>
      <c r="J520" s="251">
        <v>1360</v>
      </c>
      <c r="K520" s="251">
        <v>1188</v>
      </c>
      <c r="L520" s="251">
        <f t="shared" si="23"/>
        <v>16400</v>
      </c>
      <c r="M520" s="59"/>
      <c r="N520" s="251">
        <f t="shared" si="21"/>
        <v>693.79385587428987</v>
      </c>
      <c r="O520" s="251">
        <f t="shared" si="22"/>
        <v>2699.1038142032885</v>
      </c>
      <c r="P520" s="252"/>
      <c r="Q520" s="253"/>
      <c r="R520" s="253"/>
    </row>
    <row r="521" spans="1:18">
      <c r="A521" s="60">
        <v>470</v>
      </c>
      <c r="B521" s="60">
        <v>470165347</v>
      </c>
      <c r="C521" s="59" t="s">
        <v>533</v>
      </c>
      <c r="D521" s="60">
        <v>165</v>
      </c>
      <c r="E521" s="249" t="s">
        <v>190</v>
      </c>
      <c r="F521" s="60">
        <v>347</v>
      </c>
      <c r="G521" s="59" t="s">
        <v>372</v>
      </c>
      <c r="H521" s="250">
        <v>13</v>
      </c>
      <c r="I521" s="251">
        <v>14229</v>
      </c>
      <c r="J521" s="251">
        <v>6360</v>
      </c>
      <c r="K521" s="251">
        <v>1188</v>
      </c>
      <c r="L521" s="251">
        <f t="shared" si="23"/>
        <v>21777</v>
      </c>
      <c r="M521" s="59"/>
      <c r="N521" s="251">
        <f t="shared" si="21"/>
        <v>4517.9258974794357</v>
      </c>
      <c r="O521" s="251">
        <f t="shared" si="22"/>
        <v>7344.4021132102353</v>
      </c>
      <c r="P521" s="252"/>
      <c r="Q521" s="253"/>
      <c r="R521" s="253"/>
    </row>
    <row r="522" spans="1:18">
      <c r="A522" s="60">
        <v>470</v>
      </c>
      <c r="B522" s="60">
        <v>470165705</v>
      </c>
      <c r="C522" s="59" t="s">
        <v>533</v>
      </c>
      <c r="D522" s="60">
        <v>165</v>
      </c>
      <c r="E522" s="249" t="s">
        <v>190</v>
      </c>
      <c r="F522" s="60">
        <v>705</v>
      </c>
      <c r="G522" s="59" t="s">
        <v>411</v>
      </c>
      <c r="H522" s="250">
        <v>1</v>
      </c>
      <c r="I522" s="251">
        <v>12627</v>
      </c>
      <c r="J522" s="251">
        <v>8315</v>
      </c>
      <c r="K522" s="251">
        <v>1188</v>
      </c>
      <c r="L522" s="251">
        <f t="shared" si="23"/>
        <v>22130</v>
      </c>
      <c r="M522" s="59"/>
      <c r="N522" s="251">
        <f t="shared" ref="N522:N585" si="24">IF(VLOOKUP($F522,abvfndpcts,15)&lt;100,0,((VLOOKUP($F522,abvfndpcts,15)/100*$I522)-$I522))</f>
        <v>3345.1463243267572</v>
      </c>
      <c r="O522" s="251">
        <f t="shared" ref="O522:O585" si="25">IF(VLOOKUP($F522,abvfndpcts,16)&lt;100,0,((VLOOKUP($F522,abvfndpcts,16)/100*$I522)-$I522))</f>
        <v>8438.6955059804277</v>
      </c>
      <c r="P522" s="252"/>
      <c r="Q522" s="253"/>
      <c r="R522" s="253"/>
    </row>
    <row r="523" spans="1:18">
      <c r="A523" s="60">
        <v>474</v>
      </c>
      <c r="B523" s="60">
        <v>474097064</v>
      </c>
      <c r="C523" s="59" t="s">
        <v>534</v>
      </c>
      <c r="D523" s="60">
        <v>97</v>
      </c>
      <c r="E523" s="249" t="s">
        <v>122</v>
      </c>
      <c r="F523" s="60">
        <v>64</v>
      </c>
      <c r="G523" s="59" t="s">
        <v>89</v>
      </c>
      <c r="H523" s="250">
        <v>2</v>
      </c>
      <c r="I523" s="251">
        <v>12243</v>
      </c>
      <c r="J523" s="251">
        <v>1168</v>
      </c>
      <c r="K523" s="251">
        <v>1188</v>
      </c>
      <c r="L523" s="251">
        <f t="shared" ref="L523:L586" si="26">SUM(I523:K523)</f>
        <v>14599</v>
      </c>
      <c r="M523" s="59"/>
      <c r="N523" s="251">
        <f t="shared" si="24"/>
        <v>501.7919042219055</v>
      </c>
      <c r="O523" s="251">
        <f t="shared" si="25"/>
        <v>2029.7994949358672</v>
      </c>
      <c r="P523" s="252"/>
      <c r="Q523" s="253"/>
      <c r="R523" s="253"/>
    </row>
    <row r="524" spans="1:18">
      <c r="A524" s="60">
        <v>474</v>
      </c>
      <c r="B524" s="60">
        <v>474097097</v>
      </c>
      <c r="C524" s="59" t="s">
        <v>534</v>
      </c>
      <c r="D524" s="60">
        <v>97</v>
      </c>
      <c r="E524" s="249" t="s">
        <v>122</v>
      </c>
      <c r="F524" s="60">
        <v>97</v>
      </c>
      <c r="G524" s="59" t="s">
        <v>122</v>
      </c>
      <c r="H524" s="250">
        <v>250</v>
      </c>
      <c r="I524" s="251">
        <v>16064</v>
      </c>
      <c r="J524" s="251">
        <v>0</v>
      </c>
      <c r="K524" s="251">
        <v>1188</v>
      </c>
      <c r="L524" s="251">
        <f t="shared" si="26"/>
        <v>17252</v>
      </c>
      <c r="M524" s="59"/>
      <c r="N524" s="251">
        <f t="shared" si="24"/>
        <v>0</v>
      </c>
      <c r="O524" s="251">
        <f t="shared" si="25"/>
        <v>189.28446420568798</v>
      </c>
      <c r="P524" s="252"/>
      <c r="Q524" s="253"/>
      <c r="R524" s="253"/>
    </row>
    <row r="525" spans="1:18">
      <c r="A525" s="60">
        <v>474</v>
      </c>
      <c r="B525" s="60">
        <v>474097103</v>
      </c>
      <c r="C525" s="59" t="s">
        <v>534</v>
      </c>
      <c r="D525" s="60">
        <v>97</v>
      </c>
      <c r="E525" s="249" t="s">
        <v>122</v>
      </c>
      <c r="F525" s="60">
        <v>103</v>
      </c>
      <c r="G525" s="59" t="s">
        <v>128</v>
      </c>
      <c r="H525" s="250">
        <v>21</v>
      </c>
      <c r="I525" s="251">
        <v>15097</v>
      </c>
      <c r="J525" s="251">
        <v>132</v>
      </c>
      <c r="K525" s="251">
        <v>1188</v>
      </c>
      <c r="L525" s="251">
        <f t="shared" si="26"/>
        <v>16417</v>
      </c>
      <c r="M525" s="59"/>
      <c r="N525" s="251">
        <f t="shared" si="24"/>
        <v>50.845649074426547</v>
      </c>
      <c r="O525" s="251">
        <f t="shared" si="25"/>
        <v>612.46201317952728</v>
      </c>
      <c r="P525" s="252"/>
      <c r="Q525" s="253"/>
      <c r="R525" s="253"/>
    </row>
    <row r="526" spans="1:18">
      <c r="A526" s="60">
        <v>474</v>
      </c>
      <c r="B526" s="60">
        <v>474097153</v>
      </c>
      <c r="C526" s="59" t="s">
        <v>534</v>
      </c>
      <c r="D526" s="60">
        <v>97</v>
      </c>
      <c r="E526" s="249" t="s">
        <v>122</v>
      </c>
      <c r="F526" s="60">
        <v>153</v>
      </c>
      <c r="G526" s="59" t="s">
        <v>178</v>
      </c>
      <c r="H526" s="250">
        <v>42</v>
      </c>
      <c r="I526" s="251">
        <v>15660</v>
      </c>
      <c r="J526" s="251">
        <v>0</v>
      </c>
      <c r="K526" s="251">
        <v>1188</v>
      </c>
      <c r="L526" s="251">
        <f t="shared" si="26"/>
        <v>16848</v>
      </c>
      <c r="M526" s="59"/>
      <c r="N526" s="251">
        <f t="shared" si="24"/>
        <v>5.3740254843432922E-3</v>
      </c>
      <c r="O526" s="251">
        <f t="shared" si="25"/>
        <v>828.59306703953553</v>
      </c>
      <c r="P526" s="252"/>
      <c r="Q526" s="253"/>
      <c r="R526" s="253"/>
    </row>
    <row r="527" spans="1:18">
      <c r="A527" s="60">
        <v>474</v>
      </c>
      <c r="B527" s="60">
        <v>474097162</v>
      </c>
      <c r="C527" s="59" t="s">
        <v>534</v>
      </c>
      <c r="D527" s="60">
        <v>97</v>
      </c>
      <c r="E527" s="249" t="s">
        <v>122</v>
      </c>
      <c r="F527" s="60">
        <v>162</v>
      </c>
      <c r="G527" s="59" t="s">
        <v>187</v>
      </c>
      <c r="H527" s="250">
        <v>17</v>
      </c>
      <c r="I527" s="251">
        <v>12231</v>
      </c>
      <c r="J527" s="251">
        <v>2538</v>
      </c>
      <c r="K527" s="251">
        <v>1188</v>
      </c>
      <c r="L527" s="251">
        <f t="shared" si="26"/>
        <v>15957</v>
      </c>
      <c r="M527" s="59"/>
      <c r="N527" s="251">
        <f t="shared" si="24"/>
        <v>2301.8453226406818</v>
      </c>
      <c r="O527" s="251">
        <f t="shared" si="25"/>
        <v>3249.2592975405641</v>
      </c>
      <c r="P527" s="252"/>
      <c r="Q527" s="253"/>
      <c r="R527" s="253"/>
    </row>
    <row r="528" spans="1:18">
      <c r="A528" s="60">
        <v>474</v>
      </c>
      <c r="B528" s="60">
        <v>474097343</v>
      </c>
      <c r="C528" s="59" t="s">
        <v>534</v>
      </c>
      <c r="D528" s="60">
        <v>97</v>
      </c>
      <c r="E528" s="249" t="s">
        <v>122</v>
      </c>
      <c r="F528" s="60">
        <v>343</v>
      </c>
      <c r="G528" s="59" t="s">
        <v>368</v>
      </c>
      <c r="H528" s="250">
        <v>10</v>
      </c>
      <c r="I528" s="251">
        <v>13261</v>
      </c>
      <c r="J528" s="251">
        <v>214</v>
      </c>
      <c r="K528" s="251">
        <v>1188</v>
      </c>
      <c r="L528" s="251">
        <f t="shared" si="26"/>
        <v>14663</v>
      </c>
      <c r="M528" s="59"/>
      <c r="N528" s="251">
        <f t="shared" si="24"/>
        <v>214.10866465737854</v>
      </c>
      <c r="O528" s="251">
        <f t="shared" si="25"/>
        <v>1813.6790793469027</v>
      </c>
      <c r="P528" s="252"/>
      <c r="Q528" s="253"/>
      <c r="R528" s="253"/>
    </row>
    <row r="529" spans="1:18">
      <c r="A529" s="60">
        <v>474</v>
      </c>
      <c r="B529" s="60">
        <v>474097610</v>
      </c>
      <c r="C529" s="59" t="s">
        <v>534</v>
      </c>
      <c r="D529" s="60">
        <v>97</v>
      </c>
      <c r="E529" s="249" t="s">
        <v>122</v>
      </c>
      <c r="F529" s="60">
        <v>610</v>
      </c>
      <c r="G529" s="59" t="s">
        <v>382</v>
      </c>
      <c r="H529" s="250">
        <v>8</v>
      </c>
      <c r="I529" s="251">
        <v>13628</v>
      </c>
      <c r="J529" s="251">
        <v>2126</v>
      </c>
      <c r="K529" s="251">
        <v>1188</v>
      </c>
      <c r="L529" s="251">
        <f t="shared" si="26"/>
        <v>16942</v>
      </c>
      <c r="M529" s="59"/>
      <c r="N529" s="251">
        <f t="shared" si="24"/>
        <v>1672.9015714246434</v>
      </c>
      <c r="O529" s="251">
        <f t="shared" si="25"/>
        <v>3161.0520780700535</v>
      </c>
      <c r="P529" s="252"/>
      <c r="Q529" s="253"/>
      <c r="R529" s="253"/>
    </row>
    <row r="530" spans="1:18">
      <c r="A530" s="60">
        <v>474</v>
      </c>
      <c r="B530" s="60">
        <v>474097615</v>
      </c>
      <c r="C530" s="59" t="s">
        <v>534</v>
      </c>
      <c r="D530" s="60">
        <v>97</v>
      </c>
      <c r="E530" s="249" t="s">
        <v>122</v>
      </c>
      <c r="F530" s="60">
        <v>615</v>
      </c>
      <c r="G530" s="59" t="s">
        <v>383</v>
      </c>
      <c r="H530" s="250">
        <v>2</v>
      </c>
      <c r="I530" s="251">
        <v>10332</v>
      </c>
      <c r="J530" s="251">
        <v>12</v>
      </c>
      <c r="K530" s="251">
        <v>1188</v>
      </c>
      <c r="L530" s="251">
        <f t="shared" si="26"/>
        <v>11532</v>
      </c>
      <c r="M530" s="59"/>
      <c r="N530" s="251">
        <f t="shared" si="24"/>
        <v>12.263910206595028</v>
      </c>
      <c r="O530" s="251">
        <f t="shared" si="25"/>
        <v>1678.5884682199339</v>
      </c>
      <c r="P530" s="252"/>
      <c r="Q530" s="253"/>
      <c r="R530" s="253"/>
    </row>
    <row r="531" spans="1:18">
      <c r="A531" s="60">
        <v>474</v>
      </c>
      <c r="B531" s="60">
        <v>474097616</v>
      </c>
      <c r="C531" s="59" t="s">
        <v>534</v>
      </c>
      <c r="D531" s="60">
        <v>97</v>
      </c>
      <c r="E531" s="249" t="s">
        <v>122</v>
      </c>
      <c r="F531" s="60">
        <v>616</v>
      </c>
      <c r="G531" s="59" t="s">
        <v>384</v>
      </c>
      <c r="H531" s="250">
        <v>2</v>
      </c>
      <c r="I531" s="251">
        <v>17757</v>
      </c>
      <c r="J531" s="251">
        <v>5222</v>
      </c>
      <c r="K531" s="251">
        <v>1188</v>
      </c>
      <c r="L531" s="251">
        <f t="shared" si="26"/>
        <v>24167</v>
      </c>
      <c r="M531" s="59"/>
      <c r="N531" s="251">
        <f t="shared" si="24"/>
        <v>3513.2786843581598</v>
      </c>
      <c r="O531" s="251">
        <f t="shared" si="25"/>
        <v>6898.9217560210018</v>
      </c>
      <c r="P531" s="252"/>
      <c r="Q531" s="253"/>
      <c r="R531" s="253"/>
    </row>
    <row r="532" spans="1:18">
      <c r="A532" s="60">
        <v>474</v>
      </c>
      <c r="B532" s="60">
        <v>474097620</v>
      </c>
      <c r="C532" s="59" t="s">
        <v>534</v>
      </c>
      <c r="D532" s="60">
        <v>97</v>
      </c>
      <c r="E532" s="249" t="s">
        <v>122</v>
      </c>
      <c r="F532" s="60">
        <v>620</v>
      </c>
      <c r="G532" s="59" t="s">
        <v>386</v>
      </c>
      <c r="H532" s="250">
        <v>3</v>
      </c>
      <c r="I532" s="251">
        <v>12489</v>
      </c>
      <c r="J532" s="251">
        <v>6496</v>
      </c>
      <c r="K532" s="251">
        <v>1188</v>
      </c>
      <c r="L532" s="251">
        <f t="shared" si="26"/>
        <v>20173</v>
      </c>
      <c r="M532" s="59"/>
      <c r="N532" s="251">
        <f t="shared" si="24"/>
        <v>5017.7650094512646</v>
      </c>
      <c r="O532" s="251">
        <f t="shared" si="25"/>
        <v>7257.4471905500868</v>
      </c>
      <c r="P532" s="252"/>
      <c r="Q532" s="253"/>
      <c r="R532" s="253"/>
    </row>
    <row r="533" spans="1:18">
      <c r="A533" s="60">
        <v>474</v>
      </c>
      <c r="B533" s="60">
        <v>474097720</v>
      </c>
      <c r="C533" s="59" t="s">
        <v>534</v>
      </c>
      <c r="D533" s="60">
        <v>97</v>
      </c>
      <c r="E533" s="249" t="s">
        <v>122</v>
      </c>
      <c r="F533" s="60">
        <v>720</v>
      </c>
      <c r="G533" s="59" t="s">
        <v>416</v>
      </c>
      <c r="H533" s="250">
        <v>4</v>
      </c>
      <c r="I533" s="251">
        <v>13881</v>
      </c>
      <c r="J533" s="251">
        <v>1411</v>
      </c>
      <c r="K533" s="251">
        <v>1188</v>
      </c>
      <c r="L533" s="251">
        <f t="shared" si="26"/>
        <v>16480</v>
      </c>
      <c r="M533" s="59"/>
      <c r="N533" s="251">
        <f t="shared" si="24"/>
        <v>1411.2976083341418</v>
      </c>
      <c r="O533" s="251">
        <f t="shared" si="25"/>
        <v>3896.5744544115878</v>
      </c>
      <c r="P533" s="252"/>
      <c r="Q533" s="253"/>
      <c r="R533" s="253"/>
    </row>
    <row r="534" spans="1:18">
      <c r="A534" s="60">
        <v>474</v>
      </c>
      <c r="B534" s="60">
        <v>474097725</v>
      </c>
      <c r="C534" s="59" t="s">
        <v>534</v>
      </c>
      <c r="D534" s="60">
        <v>97</v>
      </c>
      <c r="E534" s="249" t="s">
        <v>122</v>
      </c>
      <c r="F534" s="60">
        <v>725</v>
      </c>
      <c r="G534" s="59" t="s">
        <v>417</v>
      </c>
      <c r="H534" s="250">
        <v>1</v>
      </c>
      <c r="I534" s="251">
        <v>16655</v>
      </c>
      <c r="J534" s="251">
        <v>4817</v>
      </c>
      <c r="K534" s="251">
        <v>1188</v>
      </c>
      <c r="L534" s="251">
        <f t="shared" si="26"/>
        <v>22660</v>
      </c>
      <c r="M534" s="59"/>
      <c r="N534" s="251">
        <f t="shared" si="24"/>
        <v>3710.827308489359</v>
      </c>
      <c r="O534" s="251">
        <f t="shared" si="25"/>
        <v>7321.6240305308384</v>
      </c>
      <c r="P534" s="252"/>
      <c r="Q534" s="253"/>
      <c r="R534" s="253"/>
    </row>
    <row r="535" spans="1:18">
      <c r="A535" s="60">
        <v>474</v>
      </c>
      <c r="B535" s="60">
        <v>474097735</v>
      </c>
      <c r="C535" s="59" t="s">
        <v>534</v>
      </c>
      <c r="D535" s="60">
        <v>97</v>
      </c>
      <c r="E535" s="249" t="s">
        <v>122</v>
      </c>
      <c r="F535" s="60">
        <v>735</v>
      </c>
      <c r="G535" s="59" t="s">
        <v>420</v>
      </c>
      <c r="H535" s="250">
        <v>18</v>
      </c>
      <c r="I535" s="251">
        <v>14897</v>
      </c>
      <c r="J535" s="251">
        <v>5215</v>
      </c>
      <c r="K535" s="251">
        <v>1188</v>
      </c>
      <c r="L535" s="251">
        <f t="shared" si="26"/>
        <v>21300</v>
      </c>
      <c r="M535" s="59"/>
      <c r="N535" s="251">
        <f t="shared" si="24"/>
        <v>2823.52303457784</v>
      </c>
      <c r="O535" s="251">
        <f t="shared" si="25"/>
        <v>7023.6994811566619</v>
      </c>
      <c r="P535" s="252"/>
      <c r="Q535" s="253"/>
      <c r="R535" s="253"/>
    </row>
    <row r="536" spans="1:18">
      <c r="A536" s="60">
        <v>474</v>
      </c>
      <c r="B536" s="60">
        <v>474097753</v>
      </c>
      <c r="C536" s="59" t="s">
        <v>534</v>
      </c>
      <c r="D536" s="60">
        <v>97</v>
      </c>
      <c r="E536" s="249" t="s">
        <v>122</v>
      </c>
      <c r="F536" s="60">
        <v>753</v>
      </c>
      <c r="G536" s="59" t="s">
        <v>424</v>
      </c>
      <c r="H536" s="250">
        <v>3</v>
      </c>
      <c r="I536" s="251">
        <v>14008</v>
      </c>
      <c r="J536" s="251">
        <v>3895</v>
      </c>
      <c r="K536" s="251">
        <v>1188</v>
      </c>
      <c r="L536" s="251">
        <f t="shared" si="26"/>
        <v>19091</v>
      </c>
      <c r="M536" s="59"/>
      <c r="N536" s="251">
        <f t="shared" si="24"/>
        <v>3298.7939866088127</v>
      </c>
      <c r="O536" s="251">
        <f t="shared" si="25"/>
        <v>5785.9919929833159</v>
      </c>
      <c r="P536" s="252"/>
      <c r="Q536" s="253"/>
      <c r="R536" s="253"/>
    </row>
    <row r="537" spans="1:18">
      <c r="A537" s="60">
        <v>474</v>
      </c>
      <c r="B537" s="60">
        <v>474097755</v>
      </c>
      <c r="C537" s="59" t="s">
        <v>534</v>
      </c>
      <c r="D537" s="60">
        <v>97</v>
      </c>
      <c r="E537" s="249" t="s">
        <v>122</v>
      </c>
      <c r="F537" s="60">
        <v>755</v>
      </c>
      <c r="G537" s="59" t="s">
        <v>425</v>
      </c>
      <c r="H537" s="250">
        <v>1</v>
      </c>
      <c r="I537" s="251">
        <v>15979</v>
      </c>
      <c r="J537" s="251">
        <v>7595</v>
      </c>
      <c r="K537" s="251">
        <v>1188</v>
      </c>
      <c r="L537" s="251">
        <f t="shared" si="26"/>
        <v>24762</v>
      </c>
      <c r="M537" s="59"/>
      <c r="N537" s="251">
        <f t="shared" si="24"/>
        <v>3012.484320288404</v>
      </c>
      <c r="O537" s="251">
        <f t="shared" si="25"/>
        <v>7962.844553520179</v>
      </c>
      <c r="P537" s="252"/>
      <c r="Q537" s="253"/>
      <c r="R537" s="253"/>
    </row>
    <row r="538" spans="1:18">
      <c r="A538" s="60">
        <v>474</v>
      </c>
      <c r="B538" s="60">
        <v>474097775</v>
      </c>
      <c r="C538" s="59" t="s">
        <v>534</v>
      </c>
      <c r="D538" s="60">
        <v>97</v>
      </c>
      <c r="E538" s="249" t="s">
        <v>122</v>
      </c>
      <c r="F538" s="60">
        <v>775</v>
      </c>
      <c r="G538" s="59" t="s">
        <v>434</v>
      </c>
      <c r="H538" s="250">
        <v>4</v>
      </c>
      <c r="I538" s="251">
        <v>13685</v>
      </c>
      <c r="J538" s="251">
        <v>3188</v>
      </c>
      <c r="K538" s="251">
        <v>1188</v>
      </c>
      <c r="L538" s="251">
        <f t="shared" si="26"/>
        <v>18061</v>
      </c>
      <c r="M538" s="59"/>
      <c r="N538" s="251">
        <f t="shared" si="24"/>
        <v>1247.1522014221737</v>
      </c>
      <c r="O538" s="251">
        <f t="shared" si="25"/>
        <v>3855.9741279146838</v>
      </c>
      <c r="P538" s="252"/>
      <c r="Q538" s="253"/>
      <c r="R538" s="253"/>
    </row>
    <row r="539" spans="1:18">
      <c r="A539" s="60">
        <v>478</v>
      </c>
      <c r="B539" s="60">
        <v>478352056</v>
      </c>
      <c r="C539" s="59" t="s">
        <v>535</v>
      </c>
      <c r="D539" s="60">
        <v>352</v>
      </c>
      <c r="E539" s="249" t="s">
        <v>377</v>
      </c>
      <c r="F539" s="60">
        <v>56</v>
      </c>
      <c r="G539" s="59" t="s">
        <v>81</v>
      </c>
      <c r="H539" s="250">
        <v>3</v>
      </c>
      <c r="I539" s="251">
        <v>14892</v>
      </c>
      <c r="J539" s="251">
        <v>4891</v>
      </c>
      <c r="K539" s="251">
        <v>1188</v>
      </c>
      <c r="L539" s="251">
        <f t="shared" si="26"/>
        <v>20971</v>
      </c>
      <c r="M539" s="59"/>
      <c r="N539" s="251">
        <f t="shared" si="24"/>
        <v>2992.2922490702003</v>
      </c>
      <c r="O539" s="251">
        <f t="shared" si="25"/>
        <v>5785.3403536471924</v>
      </c>
      <c r="P539" s="252"/>
      <c r="Q539" s="253"/>
      <c r="R539" s="253"/>
    </row>
    <row r="540" spans="1:18">
      <c r="A540" s="60">
        <v>478</v>
      </c>
      <c r="B540" s="60">
        <v>478352064</v>
      </c>
      <c r="C540" s="59" t="s">
        <v>535</v>
      </c>
      <c r="D540" s="60">
        <v>352</v>
      </c>
      <c r="E540" s="249" t="s">
        <v>377</v>
      </c>
      <c r="F540" s="60">
        <v>64</v>
      </c>
      <c r="G540" s="59" t="s">
        <v>89</v>
      </c>
      <c r="H540" s="250">
        <v>1</v>
      </c>
      <c r="I540" s="251">
        <v>12243</v>
      </c>
      <c r="J540" s="251">
        <v>1168</v>
      </c>
      <c r="K540" s="251">
        <v>1188</v>
      </c>
      <c r="L540" s="251">
        <f t="shared" si="26"/>
        <v>14599</v>
      </c>
      <c r="M540" s="59"/>
      <c r="N540" s="251">
        <f t="shared" si="24"/>
        <v>501.7919042219055</v>
      </c>
      <c r="O540" s="251">
        <f t="shared" si="25"/>
        <v>2029.7994949358672</v>
      </c>
      <c r="P540" s="252"/>
      <c r="Q540" s="253"/>
      <c r="R540" s="253"/>
    </row>
    <row r="541" spans="1:18">
      <c r="A541" s="60">
        <v>478</v>
      </c>
      <c r="B541" s="60">
        <v>478352067</v>
      </c>
      <c r="C541" s="59" t="s">
        <v>535</v>
      </c>
      <c r="D541" s="60">
        <v>352</v>
      </c>
      <c r="E541" s="249" t="s">
        <v>377</v>
      </c>
      <c r="F541" s="60">
        <v>67</v>
      </c>
      <c r="G541" s="59" t="s">
        <v>92</v>
      </c>
      <c r="H541" s="250">
        <v>4</v>
      </c>
      <c r="I541" s="251">
        <v>10332</v>
      </c>
      <c r="J541" s="251">
        <v>10669</v>
      </c>
      <c r="K541" s="251">
        <v>1188</v>
      </c>
      <c r="L541" s="251">
        <f t="shared" si="26"/>
        <v>22189</v>
      </c>
      <c r="M541" s="59"/>
      <c r="N541" s="251">
        <f t="shared" si="24"/>
        <v>7855.5561833057145</v>
      </c>
      <c r="O541" s="251">
        <f t="shared" si="25"/>
        <v>10738.546957076745</v>
      </c>
      <c r="P541" s="252"/>
      <c r="Q541" s="253"/>
      <c r="R541" s="253"/>
    </row>
    <row r="542" spans="1:18">
      <c r="A542" s="60">
        <v>478</v>
      </c>
      <c r="B542" s="60">
        <v>478352097</v>
      </c>
      <c r="C542" s="59" t="s">
        <v>535</v>
      </c>
      <c r="D542" s="60">
        <v>352</v>
      </c>
      <c r="E542" s="249" t="s">
        <v>377</v>
      </c>
      <c r="F542" s="60">
        <v>97</v>
      </c>
      <c r="G542" s="59" t="s">
        <v>122</v>
      </c>
      <c r="H542" s="250">
        <v>10</v>
      </c>
      <c r="I542" s="251">
        <v>12487</v>
      </c>
      <c r="J542" s="251">
        <v>0</v>
      </c>
      <c r="K542" s="251">
        <v>1188</v>
      </c>
      <c r="L542" s="251">
        <f t="shared" si="26"/>
        <v>13675</v>
      </c>
      <c r="M542" s="59"/>
      <c r="N542" s="251">
        <f t="shared" si="24"/>
        <v>0</v>
      </c>
      <c r="O542" s="251">
        <f t="shared" si="25"/>
        <v>147.13614943578432</v>
      </c>
      <c r="P542" s="252"/>
      <c r="Q542" s="253"/>
      <c r="R542" s="253"/>
    </row>
    <row r="543" spans="1:18">
      <c r="A543" s="60">
        <v>478</v>
      </c>
      <c r="B543" s="60">
        <v>478352103</v>
      </c>
      <c r="C543" s="59" t="s">
        <v>535</v>
      </c>
      <c r="D543" s="60">
        <v>352</v>
      </c>
      <c r="E543" s="249" t="s">
        <v>377</v>
      </c>
      <c r="F543" s="60">
        <v>103</v>
      </c>
      <c r="G543" s="59" t="s">
        <v>128</v>
      </c>
      <c r="H543" s="250">
        <v>1</v>
      </c>
      <c r="I543" s="251">
        <v>16141</v>
      </c>
      <c r="J543" s="251">
        <v>141</v>
      </c>
      <c r="K543" s="251">
        <v>1188</v>
      </c>
      <c r="L543" s="251">
        <f t="shared" si="26"/>
        <v>17470</v>
      </c>
      <c r="M543" s="59"/>
      <c r="N543" s="251">
        <f t="shared" si="24"/>
        <v>54.361768676579231</v>
      </c>
      <c r="O543" s="251">
        <f t="shared" si="25"/>
        <v>654.81548352194295</v>
      </c>
      <c r="P543" s="252"/>
      <c r="Q543" s="253"/>
      <c r="R543" s="253"/>
    </row>
    <row r="544" spans="1:18">
      <c r="A544" s="60">
        <v>478</v>
      </c>
      <c r="B544" s="60">
        <v>478352125</v>
      </c>
      <c r="C544" s="59" t="s">
        <v>535</v>
      </c>
      <c r="D544" s="60">
        <v>352</v>
      </c>
      <c r="E544" s="249" t="s">
        <v>377</v>
      </c>
      <c r="F544" s="60">
        <v>125</v>
      </c>
      <c r="G544" s="59" t="s">
        <v>150</v>
      </c>
      <c r="H544" s="250">
        <v>29</v>
      </c>
      <c r="I544" s="251">
        <v>12237</v>
      </c>
      <c r="J544" s="251">
        <v>6502</v>
      </c>
      <c r="K544" s="251">
        <v>1188</v>
      </c>
      <c r="L544" s="251">
        <f t="shared" si="26"/>
        <v>19927</v>
      </c>
      <c r="M544" s="59"/>
      <c r="N544" s="251">
        <f t="shared" si="24"/>
        <v>5166.5560513186356</v>
      </c>
      <c r="O544" s="251">
        <f t="shared" si="25"/>
        <v>7608.8546335983701</v>
      </c>
      <c r="P544" s="252"/>
      <c r="Q544" s="253"/>
      <c r="R544" s="253"/>
    </row>
    <row r="545" spans="1:18">
      <c r="A545" s="60">
        <v>478</v>
      </c>
      <c r="B545" s="60">
        <v>478352141</v>
      </c>
      <c r="C545" s="59" t="s">
        <v>535</v>
      </c>
      <c r="D545" s="60">
        <v>352</v>
      </c>
      <c r="E545" s="249" t="s">
        <v>377</v>
      </c>
      <c r="F545" s="60">
        <v>141</v>
      </c>
      <c r="G545" s="59" t="s">
        <v>166</v>
      </c>
      <c r="H545" s="250">
        <v>6</v>
      </c>
      <c r="I545" s="251">
        <v>11697</v>
      </c>
      <c r="J545" s="251">
        <v>5744</v>
      </c>
      <c r="K545" s="251">
        <v>1188</v>
      </c>
      <c r="L545" s="251">
        <f t="shared" si="26"/>
        <v>18629</v>
      </c>
      <c r="M545" s="59"/>
      <c r="N545" s="251">
        <f t="shared" si="24"/>
        <v>5211.6308131540318</v>
      </c>
      <c r="O545" s="251">
        <f t="shared" si="25"/>
        <v>6699.8364127819732</v>
      </c>
      <c r="P545" s="252"/>
      <c r="Q545" s="253"/>
      <c r="R545" s="253"/>
    </row>
    <row r="546" spans="1:18">
      <c r="A546" s="60">
        <v>478</v>
      </c>
      <c r="B546" s="60">
        <v>478352153</v>
      </c>
      <c r="C546" s="59" t="s">
        <v>535</v>
      </c>
      <c r="D546" s="60">
        <v>352</v>
      </c>
      <c r="E546" s="249" t="s">
        <v>377</v>
      </c>
      <c r="F546" s="60">
        <v>153</v>
      </c>
      <c r="G546" s="59" t="s">
        <v>178</v>
      </c>
      <c r="H546" s="250">
        <v>38</v>
      </c>
      <c r="I546" s="251">
        <v>13658</v>
      </c>
      <c r="J546" s="251">
        <v>0</v>
      </c>
      <c r="K546" s="251">
        <v>1188</v>
      </c>
      <c r="L546" s="251">
        <f t="shared" si="26"/>
        <v>14846</v>
      </c>
      <c r="M546" s="59"/>
      <c r="N546" s="251">
        <f t="shared" si="24"/>
        <v>4.687001281126868E-3</v>
      </c>
      <c r="O546" s="251">
        <f t="shared" si="25"/>
        <v>722.66437481647517</v>
      </c>
      <c r="P546" s="252"/>
      <c r="Q546" s="253"/>
      <c r="R546" s="253"/>
    </row>
    <row r="547" spans="1:18">
      <c r="A547" s="60">
        <v>478</v>
      </c>
      <c r="B547" s="60">
        <v>478352158</v>
      </c>
      <c r="C547" s="59" t="s">
        <v>535</v>
      </c>
      <c r="D547" s="60">
        <v>352</v>
      </c>
      <c r="E547" s="249" t="s">
        <v>377</v>
      </c>
      <c r="F547" s="60">
        <v>158</v>
      </c>
      <c r="G547" s="59" t="s">
        <v>183</v>
      </c>
      <c r="H547" s="250">
        <v>54</v>
      </c>
      <c r="I547" s="251">
        <v>12287</v>
      </c>
      <c r="J547" s="251">
        <v>6222</v>
      </c>
      <c r="K547" s="251">
        <v>1188</v>
      </c>
      <c r="L547" s="251">
        <f t="shared" si="26"/>
        <v>19697</v>
      </c>
      <c r="M547" s="59"/>
      <c r="N547" s="251">
        <f t="shared" si="24"/>
        <v>4066.3468979626105</v>
      </c>
      <c r="O547" s="251">
        <f t="shared" si="25"/>
        <v>7433.0367050395325</v>
      </c>
      <c r="P547" s="252"/>
      <c r="Q547" s="253"/>
      <c r="R547" s="253"/>
    </row>
    <row r="548" spans="1:18">
      <c r="A548" s="60">
        <v>478</v>
      </c>
      <c r="B548" s="60">
        <v>478352160</v>
      </c>
      <c r="C548" s="59" t="s">
        <v>535</v>
      </c>
      <c r="D548" s="60">
        <v>352</v>
      </c>
      <c r="E548" s="249" t="s">
        <v>377</v>
      </c>
      <c r="F548" s="60">
        <v>160</v>
      </c>
      <c r="G548" s="59" t="s">
        <v>185</v>
      </c>
      <c r="H548" s="250">
        <v>1</v>
      </c>
      <c r="I548" s="251">
        <v>10332</v>
      </c>
      <c r="J548" s="251">
        <v>21</v>
      </c>
      <c r="K548" s="251">
        <v>1188</v>
      </c>
      <c r="L548" s="251">
        <f t="shared" si="26"/>
        <v>11541</v>
      </c>
      <c r="M548" s="59"/>
      <c r="N548" s="251">
        <f t="shared" si="24"/>
        <v>0</v>
      </c>
      <c r="O548" s="251">
        <f t="shared" si="25"/>
        <v>416.61796373775542</v>
      </c>
      <c r="P548" s="252"/>
      <c r="Q548" s="253"/>
      <c r="R548" s="253"/>
    </row>
    <row r="549" spans="1:18">
      <c r="A549" s="60">
        <v>478</v>
      </c>
      <c r="B549" s="60">
        <v>478352162</v>
      </c>
      <c r="C549" s="59" t="s">
        <v>535</v>
      </c>
      <c r="D549" s="60">
        <v>352</v>
      </c>
      <c r="E549" s="249" t="s">
        <v>377</v>
      </c>
      <c r="F549" s="60">
        <v>162</v>
      </c>
      <c r="G549" s="59" t="s">
        <v>187</v>
      </c>
      <c r="H549" s="250">
        <v>13</v>
      </c>
      <c r="I549" s="251">
        <v>12157</v>
      </c>
      <c r="J549" s="251">
        <v>2523</v>
      </c>
      <c r="K549" s="251">
        <v>1188</v>
      </c>
      <c r="L549" s="251">
        <f t="shared" si="26"/>
        <v>15868</v>
      </c>
      <c r="M549" s="59"/>
      <c r="N549" s="251">
        <f t="shared" si="24"/>
        <v>2287.9186973544911</v>
      </c>
      <c r="O549" s="251">
        <f t="shared" si="25"/>
        <v>3229.600627929085</v>
      </c>
      <c r="P549" s="252"/>
      <c r="Q549" s="253"/>
      <c r="R549" s="253"/>
    </row>
    <row r="550" spans="1:18">
      <c r="A550" s="60">
        <v>478</v>
      </c>
      <c r="B550" s="60">
        <v>478352170</v>
      </c>
      <c r="C550" s="59" t="s">
        <v>535</v>
      </c>
      <c r="D550" s="60">
        <v>352</v>
      </c>
      <c r="E550" s="249" t="s">
        <v>377</v>
      </c>
      <c r="F550" s="60">
        <v>170</v>
      </c>
      <c r="G550" s="59" t="s">
        <v>195</v>
      </c>
      <c r="H550" s="250">
        <v>4</v>
      </c>
      <c r="I550" s="251">
        <v>11287</v>
      </c>
      <c r="J550" s="251">
        <v>1695</v>
      </c>
      <c r="K550" s="251">
        <v>1188</v>
      </c>
      <c r="L550" s="251">
        <f t="shared" si="26"/>
        <v>14170</v>
      </c>
      <c r="M550" s="59"/>
      <c r="N550" s="251">
        <f t="shared" si="24"/>
        <v>1694.524487834733</v>
      </c>
      <c r="O550" s="251">
        <f t="shared" si="25"/>
        <v>4409.1093811898863</v>
      </c>
      <c r="P550" s="252"/>
      <c r="Q550" s="253"/>
      <c r="R550" s="253"/>
    </row>
    <row r="551" spans="1:18">
      <c r="A551" s="60">
        <v>478</v>
      </c>
      <c r="B551" s="60">
        <v>478352174</v>
      </c>
      <c r="C551" s="59" t="s">
        <v>535</v>
      </c>
      <c r="D551" s="60">
        <v>352</v>
      </c>
      <c r="E551" s="249" t="s">
        <v>377</v>
      </c>
      <c r="F551" s="60">
        <v>174</v>
      </c>
      <c r="G551" s="59" t="s">
        <v>199</v>
      </c>
      <c r="H551" s="250">
        <v>14</v>
      </c>
      <c r="I551" s="251">
        <v>11843</v>
      </c>
      <c r="J551" s="251">
        <v>7773</v>
      </c>
      <c r="K551" s="251">
        <v>1188</v>
      </c>
      <c r="L551" s="251">
        <f t="shared" si="26"/>
        <v>20804</v>
      </c>
      <c r="M551" s="59"/>
      <c r="N551" s="251">
        <f t="shared" si="24"/>
        <v>3968.6784585759615</v>
      </c>
      <c r="O551" s="251">
        <f t="shared" si="25"/>
        <v>8482.0118882498973</v>
      </c>
      <c r="P551" s="252"/>
      <c r="Q551" s="253"/>
      <c r="R551" s="253"/>
    </row>
    <row r="552" spans="1:18">
      <c r="A552" s="60">
        <v>478</v>
      </c>
      <c r="B552" s="60">
        <v>478352288</v>
      </c>
      <c r="C552" s="59" t="s">
        <v>535</v>
      </c>
      <c r="D552" s="60">
        <v>352</v>
      </c>
      <c r="E552" s="249" t="s">
        <v>377</v>
      </c>
      <c r="F552" s="60">
        <v>288</v>
      </c>
      <c r="G552" s="59" t="s">
        <v>313</v>
      </c>
      <c r="H552" s="250">
        <v>3</v>
      </c>
      <c r="I552" s="251">
        <v>10332</v>
      </c>
      <c r="J552" s="251">
        <v>7586</v>
      </c>
      <c r="K552" s="251">
        <v>1188</v>
      </c>
      <c r="L552" s="251">
        <f t="shared" si="26"/>
        <v>19106</v>
      </c>
      <c r="M552" s="59"/>
      <c r="N552" s="251">
        <f t="shared" si="24"/>
        <v>4340.7403321061756</v>
      </c>
      <c r="O552" s="251">
        <f t="shared" si="25"/>
        <v>8336.3690915063198</v>
      </c>
      <c r="P552" s="252"/>
      <c r="Q552" s="253"/>
      <c r="R552" s="253"/>
    </row>
    <row r="553" spans="1:18">
      <c r="A553" s="60">
        <v>478</v>
      </c>
      <c r="B553" s="60">
        <v>478352301</v>
      </c>
      <c r="C553" s="59" t="s">
        <v>535</v>
      </c>
      <c r="D553" s="60">
        <v>352</v>
      </c>
      <c r="E553" s="249" t="s">
        <v>377</v>
      </c>
      <c r="F553" s="60">
        <v>301</v>
      </c>
      <c r="G553" s="59" t="s">
        <v>326</v>
      </c>
      <c r="H553" s="250">
        <v>1</v>
      </c>
      <c r="I553" s="251">
        <v>13148</v>
      </c>
      <c r="J553" s="251">
        <v>4556</v>
      </c>
      <c r="K553" s="251">
        <v>1188</v>
      </c>
      <c r="L553" s="251">
        <f t="shared" si="26"/>
        <v>18892</v>
      </c>
      <c r="M553" s="59"/>
      <c r="N553" s="251">
        <f t="shared" si="24"/>
        <v>2675.9353029310296</v>
      </c>
      <c r="O553" s="251">
        <f t="shared" si="25"/>
        <v>5749.8182736216113</v>
      </c>
      <c r="P553" s="252"/>
      <c r="Q553" s="253"/>
      <c r="R553" s="253"/>
    </row>
    <row r="554" spans="1:18">
      <c r="A554" s="60">
        <v>478</v>
      </c>
      <c r="B554" s="60">
        <v>478352321</v>
      </c>
      <c r="C554" s="59" t="s">
        <v>535</v>
      </c>
      <c r="D554" s="60">
        <v>352</v>
      </c>
      <c r="E554" s="249" t="s">
        <v>377</v>
      </c>
      <c r="F554" s="60">
        <v>321</v>
      </c>
      <c r="G554" s="59" t="s">
        <v>346</v>
      </c>
      <c r="H554" s="250">
        <v>2</v>
      </c>
      <c r="I554" s="251">
        <v>12243</v>
      </c>
      <c r="J554" s="251">
        <v>6193</v>
      </c>
      <c r="K554" s="251">
        <v>1188</v>
      </c>
      <c r="L554" s="251">
        <f t="shared" si="26"/>
        <v>19624</v>
      </c>
      <c r="M554" s="59"/>
      <c r="N554" s="251">
        <f t="shared" si="24"/>
        <v>6015.0513040796213</v>
      </c>
      <c r="O554" s="251">
        <f t="shared" si="25"/>
        <v>6748.5557140973833</v>
      </c>
      <c r="P554" s="252"/>
      <c r="Q554" s="253"/>
      <c r="R554" s="253"/>
    </row>
    <row r="555" spans="1:18">
      <c r="A555" s="60">
        <v>478</v>
      </c>
      <c r="B555" s="60">
        <v>478352322</v>
      </c>
      <c r="C555" s="59" t="s">
        <v>535</v>
      </c>
      <c r="D555" s="60">
        <v>352</v>
      </c>
      <c r="E555" s="249" t="s">
        <v>377</v>
      </c>
      <c r="F555" s="60">
        <v>322</v>
      </c>
      <c r="G555" s="59" t="s">
        <v>347</v>
      </c>
      <c r="H555" s="250">
        <v>3</v>
      </c>
      <c r="I555" s="251">
        <v>10332</v>
      </c>
      <c r="J555" s="251">
        <v>4975</v>
      </c>
      <c r="K555" s="251">
        <v>1188</v>
      </c>
      <c r="L555" s="251">
        <f t="shared" si="26"/>
        <v>16495</v>
      </c>
      <c r="M555" s="59"/>
      <c r="N555" s="251">
        <f t="shared" si="24"/>
        <v>4567.356359838861</v>
      </c>
      <c r="O555" s="251">
        <f t="shared" si="25"/>
        <v>5972.5433447379328</v>
      </c>
      <c r="P555" s="252"/>
      <c r="Q555" s="253"/>
      <c r="R555" s="253"/>
    </row>
    <row r="556" spans="1:18">
      <c r="A556" s="60">
        <v>478</v>
      </c>
      <c r="B556" s="60">
        <v>478352326</v>
      </c>
      <c r="C556" s="59" t="s">
        <v>535</v>
      </c>
      <c r="D556" s="60">
        <v>352</v>
      </c>
      <c r="E556" s="249" t="s">
        <v>377</v>
      </c>
      <c r="F556" s="60">
        <v>326</v>
      </c>
      <c r="G556" s="59" t="s">
        <v>351</v>
      </c>
      <c r="H556" s="250">
        <v>1</v>
      </c>
      <c r="I556" s="251">
        <v>11287</v>
      </c>
      <c r="J556" s="251">
        <v>4638</v>
      </c>
      <c r="K556" s="251">
        <v>1188</v>
      </c>
      <c r="L556" s="251">
        <f t="shared" si="26"/>
        <v>17113</v>
      </c>
      <c r="M556" s="59"/>
      <c r="N556" s="251">
        <f t="shared" si="24"/>
        <v>2638.2447298787283</v>
      </c>
      <c r="O556" s="251">
        <f t="shared" si="25"/>
        <v>4740.7388627443288</v>
      </c>
      <c r="P556" s="252"/>
      <c r="Q556" s="253"/>
      <c r="R556" s="253"/>
    </row>
    <row r="557" spans="1:18">
      <c r="A557" s="60">
        <v>478</v>
      </c>
      <c r="B557" s="60">
        <v>478352348</v>
      </c>
      <c r="C557" s="59" t="s">
        <v>535</v>
      </c>
      <c r="D557" s="60">
        <v>352</v>
      </c>
      <c r="E557" s="249" t="s">
        <v>377</v>
      </c>
      <c r="F557" s="60">
        <v>348</v>
      </c>
      <c r="G557" s="59" t="s">
        <v>373</v>
      </c>
      <c r="H557" s="250">
        <v>4</v>
      </c>
      <c r="I557" s="251">
        <v>13719</v>
      </c>
      <c r="J557" s="251">
        <v>0</v>
      </c>
      <c r="K557" s="251">
        <v>1188</v>
      </c>
      <c r="L557" s="251">
        <f t="shared" si="26"/>
        <v>14907</v>
      </c>
      <c r="M557" s="59"/>
      <c r="N557" s="251">
        <f t="shared" si="24"/>
        <v>0</v>
      </c>
      <c r="O557" s="251">
        <f t="shared" si="25"/>
        <v>268.63354019994404</v>
      </c>
      <c r="P557" s="252"/>
      <c r="Q557" s="253"/>
      <c r="R557" s="253"/>
    </row>
    <row r="558" spans="1:18">
      <c r="A558" s="60">
        <v>478</v>
      </c>
      <c r="B558" s="60">
        <v>478352352</v>
      </c>
      <c r="C558" s="59" t="s">
        <v>535</v>
      </c>
      <c r="D558" s="60">
        <v>352</v>
      </c>
      <c r="E558" s="249" t="s">
        <v>377</v>
      </c>
      <c r="F558" s="60">
        <v>352</v>
      </c>
      <c r="G558" s="59" t="s">
        <v>377</v>
      </c>
      <c r="H558" s="250">
        <v>5</v>
      </c>
      <c r="I558" s="251">
        <v>12087</v>
      </c>
      <c r="J558" s="251">
        <v>6423</v>
      </c>
      <c r="K558" s="251">
        <v>1188</v>
      </c>
      <c r="L558" s="251">
        <f t="shared" si="26"/>
        <v>19698</v>
      </c>
      <c r="M558" s="59"/>
      <c r="N558" s="251">
        <f t="shared" si="24"/>
        <v>0</v>
      </c>
      <c r="O558" s="251">
        <f t="shared" si="25"/>
        <v>6422.5198634668777</v>
      </c>
      <c r="P558" s="252"/>
      <c r="Q558" s="253"/>
      <c r="R558" s="253"/>
    </row>
    <row r="559" spans="1:18">
      <c r="A559" s="60">
        <v>478</v>
      </c>
      <c r="B559" s="60">
        <v>478352600</v>
      </c>
      <c r="C559" s="59" t="s">
        <v>535</v>
      </c>
      <c r="D559" s="60">
        <v>352</v>
      </c>
      <c r="E559" s="249" t="s">
        <v>377</v>
      </c>
      <c r="F559" s="60">
        <v>600</v>
      </c>
      <c r="G559" s="59" t="s">
        <v>379</v>
      </c>
      <c r="H559" s="250">
        <v>41</v>
      </c>
      <c r="I559" s="251">
        <v>11966</v>
      </c>
      <c r="J559" s="251">
        <v>5232</v>
      </c>
      <c r="K559" s="251">
        <v>1188</v>
      </c>
      <c r="L559" s="251">
        <f t="shared" si="26"/>
        <v>18386</v>
      </c>
      <c r="M559" s="59"/>
      <c r="N559" s="251">
        <f t="shared" si="24"/>
        <v>2955.550341565684</v>
      </c>
      <c r="O559" s="251">
        <f t="shared" si="25"/>
        <v>5518.0080025970492</v>
      </c>
      <c r="P559" s="252"/>
      <c r="Q559" s="253"/>
      <c r="R559" s="253"/>
    </row>
    <row r="560" spans="1:18">
      <c r="A560" s="60">
        <v>478</v>
      </c>
      <c r="B560" s="60">
        <v>478352610</v>
      </c>
      <c r="C560" s="59" t="s">
        <v>535</v>
      </c>
      <c r="D560" s="60">
        <v>352</v>
      </c>
      <c r="E560" s="249" t="s">
        <v>377</v>
      </c>
      <c r="F560" s="60">
        <v>610</v>
      </c>
      <c r="G560" s="59" t="s">
        <v>382</v>
      </c>
      <c r="H560" s="250">
        <v>7</v>
      </c>
      <c r="I560" s="251">
        <v>11697</v>
      </c>
      <c r="J560" s="251">
        <v>1824</v>
      </c>
      <c r="K560" s="251">
        <v>1188</v>
      </c>
      <c r="L560" s="251">
        <f t="shared" si="26"/>
        <v>14709</v>
      </c>
      <c r="M560" s="59"/>
      <c r="N560" s="251">
        <f t="shared" si="24"/>
        <v>1435.8621720688316</v>
      </c>
      <c r="O560" s="251">
        <f t="shared" si="25"/>
        <v>2713.1513176684348</v>
      </c>
      <c r="P560" s="252"/>
      <c r="Q560" s="253"/>
      <c r="R560" s="253"/>
    </row>
    <row r="561" spans="1:18">
      <c r="A561" s="60">
        <v>478</v>
      </c>
      <c r="B561" s="60">
        <v>478352616</v>
      </c>
      <c r="C561" s="59" t="s">
        <v>535</v>
      </c>
      <c r="D561" s="60">
        <v>352</v>
      </c>
      <c r="E561" s="249" t="s">
        <v>377</v>
      </c>
      <c r="F561" s="60">
        <v>616</v>
      </c>
      <c r="G561" s="59" t="s">
        <v>384</v>
      </c>
      <c r="H561" s="250">
        <v>48</v>
      </c>
      <c r="I561" s="251">
        <v>11810</v>
      </c>
      <c r="J561" s="251">
        <v>3473</v>
      </c>
      <c r="K561" s="251">
        <v>1188</v>
      </c>
      <c r="L561" s="251">
        <f t="shared" si="26"/>
        <v>16471</v>
      </c>
      <c r="M561" s="59"/>
      <c r="N561" s="251">
        <f t="shared" si="24"/>
        <v>2336.6459008993552</v>
      </c>
      <c r="O561" s="251">
        <f t="shared" si="25"/>
        <v>4588.4026546493224</v>
      </c>
      <c r="P561" s="252"/>
      <c r="Q561" s="253"/>
      <c r="R561" s="253"/>
    </row>
    <row r="562" spans="1:18">
      <c r="A562" s="60">
        <v>478</v>
      </c>
      <c r="B562" s="60">
        <v>478352640</v>
      </c>
      <c r="C562" s="59" t="s">
        <v>535</v>
      </c>
      <c r="D562" s="60">
        <v>352</v>
      </c>
      <c r="E562" s="249" t="s">
        <v>377</v>
      </c>
      <c r="F562" s="60">
        <v>640</v>
      </c>
      <c r="G562" s="59" t="s">
        <v>391</v>
      </c>
      <c r="H562" s="250">
        <v>3</v>
      </c>
      <c r="I562" s="251">
        <v>12243</v>
      </c>
      <c r="J562" s="251">
        <v>7698</v>
      </c>
      <c r="K562" s="251">
        <v>1188</v>
      </c>
      <c r="L562" s="251">
        <f t="shared" si="26"/>
        <v>21129</v>
      </c>
      <c r="M562" s="59"/>
      <c r="N562" s="251">
        <f t="shared" si="24"/>
        <v>5961.3581006239037</v>
      </c>
      <c r="O562" s="251">
        <f t="shared" si="25"/>
        <v>9396.8481542632544</v>
      </c>
      <c r="P562" s="252"/>
      <c r="Q562" s="253"/>
      <c r="R562" s="253"/>
    </row>
    <row r="563" spans="1:18">
      <c r="A563" s="60">
        <v>478</v>
      </c>
      <c r="B563" s="60">
        <v>478352673</v>
      </c>
      <c r="C563" s="59" t="s">
        <v>535</v>
      </c>
      <c r="D563" s="60">
        <v>352</v>
      </c>
      <c r="E563" s="249" t="s">
        <v>377</v>
      </c>
      <c r="F563" s="60">
        <v>673</v>
      </c>
      <c r="G563" s="59" t="s">
        <v>401</v>
      </c>
      <c r="H563" s="250">
        <v>24</v>
      </c>
      <c r="I563" s="251">
        <v>11781</v>
      </c>
      <c r="J563" s="251">
        <v>6707</v>
      </c>
      <c r="K563" s="251">
        <v>1188</v>
      </c>
      <c r="L563" s="251">
        <f t="shared" si="26"/>
        <v>19676</v>
      </c>
      <c r="M563" s="59"/>
      <c r="N563" s="251">
        <f t="shared" si="24"/>
        <v>2798.6043846742868</v>
      </c>
      <c r="O563" s="251">
        <f t="shared" si="25"/>
        <v>7564.2356180695169</v>
      </c>
      <c r="P563" s="252"/>
      <c r="Q563" s="253"/>
      <c r="R563" s="253"/>
    </row>
    <row r="564" spans="1:18">
      <c r="A564" s="60">
        <v>478</v>
      </c>
      <c r="B564" s="60">
        <v>478352695</v>
      </c>
      <c r="C564" s="59" t="s">
        <v>535</v>
      </c>
      <c r="D564" s="60">
        <v>352</v>
      </c>
      <c r="E564" s="249" t="s">
        <v>377</v>
      </c>
      <c r="F564" s="60">
        <v>695</v>
      </c>
      <c r="G564" s="59" t="s">
        <v>408</v>
      </c>
      <c r="H564" s="250">
        <v>1</v>
      </c>
      <c r="I564" s="251">
        <v>12243</v>
      </c>
      <c r="J564" s="251">
        <v>7715</v>
      </c>
      <c r="K564" s="251">
        <v>1188</v>
      </c>
      <c r="L564" s="251">
        <f t="shared" si="26"/>
        <v>21146</v>
      </c>
      <c r="M564" s="59"/>
      <c r="N564" s="251">
        <f t="shared" si="24"/>
        <v>4958.9346463418915</v>
      </c>
      <c r="O564" s="251">
        <f t="shared" si="25"/>
        <v>8018.1492685139929</v>
      </c>
      <c r="P564" s="252"/>
      <c r="Q564" s="253"/>
      <c r="R564" s="253"/>
    </row>
    <row r="565" spans="1:18">
      <c r="A565" s="60">
        <v>478</v>
      </c>
      <c r="B565" s="60">
        <v>478352720</v>
      </c>
      <c r="C565" s="59" t="s">
        <v>535</v>
      </c>
      <c r="D565" s="60">
        <v>352</v>
      </c>
      <c r="E565" s="249" t="s">
        <v>377</v>
      </c>
      <c r="F565" s="60">
        <v>720</v>
      </c>
      <c r="G565" s="59" t="s">
        <v>416</v>
      </c>
      <c r="H565" s="250">
        <v>1</v>
      </c>
      <c r="I565" s="251">
        <v>12243</v>
      </c>
      <c r="J565" s="251">
        <v>1245</v>
      </c>
      <c r="K565" s="251">
        <v>1188</v>
      </c>
      <c r="L565" s="251">
        <f t="shared" si="26"/>
        <v>14676</v>
      </c>
      <c r="M565" s="59"/>
      <c r="N565" s="251">
        <f t="shared" si="24"/>
        <v>1244.7602203612787</v>
      </c>
      <c r="O565" s="251">
        <f t="shared" si="25"/>
        <v>3436.7668788531846</v>
      </c>
      <c r="P565" s="252"/>
      <c r="Q565" s="253"/>
      <c r="R565" s="253"/>
    </row>
    <row r="566" spans="1:18">
      <c r="A566" s="60">
        <v>478</v>
      </c>
      <c r="B566" s="60">
        <v>478352725</v>
      </c>
      <c r="C566" s="59" t="s">
        <v>535</v>
      </c>
      <c r="D566" s="60">
        <v>352</v>
      </c>
      <c r="E566" s="249" t="s">
        <v>377</v>
      </c>
      <c r="F566" s="60">
        <v>725</v>
      </c>
      <c r="G566" s="59" t="s">
        <v>417</v>
      </c>
      <c r="H566" s="250">
        <v>25</v>
      </c>
      <c r="I566" s="251">
        <v>12140</v>
      </c>
      <c r="J566" s="251">
        <v>3511</v>
      </c>
      <c r="K566" s="251">
        <v>1188</v>
      </c>
      <c r="L566" s="251">
        <f t="shared" si="26"/>
        <v>16839</v>
      </c>
      <c r="M566" s="59"/>
      <c r="N566" s="251">
        <f t="shared" si="24"/>
        <v>2704.8600135131073</v>
      </c>
      <c r="O566" s="251">
        <f t="shared" si="25"/>
        <v>5336.8067085346374</v>
      </c>
      <c r="P566" s="252"/>
      <c r="Q566" s="253"/>
      <c r="R566" s="253"/>
    </row>
    <row r="567" spans="1:18">
      <c r="A567" s="60">
        <v>478</v>
      </c>
      <c r="B567" s="60">
        <v>478352735</v>
      </c>
      <c r="C567" s="59" t="s">
        <v>535</v>
      </c>
      <c r="D567" s="60">
        <v>352</v>
      </c>
      <c r="E567" s="249" t="s">
        <v>377</v>
      </c>
      <c r="F567" s="60">
        <v>735</v>
      </c>
      <c r="G567" s="59" t="s">
        <v>420</v>
      </c>
      <c r="H567" s="250">
        <v>34</v>
      </c>
      <c r="I567" s="251">
        <v>12378</v>
      </c>
      <c r="J567" s="251">
        <v>4334</v>
      </c>
      <c r="K567" s="251">
        <v>1188</v>
      </c>
      <c r="L567" s="251">
        <f t="shared" si="26"/>
        <v>17900</v>
      </c>
      <c r="M567" s="59"/>
      <c r="N567" s="251">
        <f t="shared" si="24"/>
        <v>2346.080964087032</v>
      </c>
      <c r="O567" s="251">
        <f t="shared" si="25"/>
        <v>5836.0308906328246</v>
      </c>
      <c r="P567" s="252"/>
      <c r="Q567" s="253"/>
      <c r="R567" s="253"/>
    </row>
    <row r="568" spans="1:18">
      <c r="A568" s="60">
        <v>478</v>
      </c>
      <c r="B568" s="60">
        <v>478352753</v>
      </c>
      <c r="C568" s="59" t="s">
        <v>535</v>
      </c>
      <c r="D568" s="60">
        <v>352</v>
      </c>
      <c r="E568" s="249" t="s">
        <v>377</v>
      </c>
      <c r="F568" s="60">
        <v>753</v>
      </c>
      <c r="G568" s="59" t="s">
        <v>424</v>
      </c>
      <c r="H568" s="250">
        <v>2</v>
      </c>
      <c r="I568" s="251">
        <v>11765</v>
      </c>
      <c r="J568" s="251">
        <v>3271</v>
      </c>
      <c r="K568" s="251">
        <v>1188</v>
      </c>
      <c r="L568" s="251">
        <f t="shared" si="26"/>
        <v>16224</v>
      </c>
      <c r="M568" s="59"/>
      <c r="N568" s="251">
        <f t="shared" si="24"/>
        <v>2770.5818998038758</v>
      </c>
      <c r="O568" s="251">
        <f t="shared" si="25"/>
        <v>4859.5228296294081</v>
      </c>
      <c r="P568" s="252"/>
      <c r="Q568" s="253"/>
      <c r="R568" s="253"/>
    </row>
    <row r="569" spans="1:18">
      <c r="A569" s="60">
        <v>478</v>
      </c>
      <c r="B569" s="60">
        <v>478352775</v>
      </c>
      <c r="C569" s="59" t="s">
        <v>535</v>
      </c>
      <c r="D569" s="60">
        <v>352</v>
      </c>
      <c r="E569" s="249" t="s">
        <v>377</v>
      </c>
      <c r="F569" s="60">
        <v>775</v>
      </c>
      <c r="G569" s="59" t="s">
        <v>434</v>
      </c>
      <c r="H569" s="250">
        <v>17</v>
      </c>
      <c r="I569" s="251">
        <v>12289</v>
      </c>
      <c r="J569" s="251">
        <v>2863</v>
      </c>
      <c r="K569" s="251">
        <v>1188</v>
      </c>
      <c r="L569" s="251">
        <f t="shared" si="26"/>
        <v>16340</v>
      </c>
      <c r="M569" s="59"/>
      <c r="N569" s="251">
        <f t="shared" si="24"/>
        <v>1119.9308296146955</v>
      </c>
      <c r="O569" s="251">
        <f t="shared" si="25"/>
        <v>3462.6281372264202</v>
      </c>
      <c r="P569" s="252"/>
      <c r="Q569" s="253"/>
      <c r="R569" s="253"/>
    </row>
    <row r="570" spans="1:18">
      <c r="A570" s="60">
        <v>479</v>
      </c>
      <c r="B570" s="60">
        <v>479278005</v>
      </c>
      <c r="C570" s="59" t="s">
        <v>536</v>
      </c>
      <c r="D570" s="60">
        <v>278</v>
      </c>
      <c r="E570" s="249" t="s">
        <v>303</v>
      </c>
      <c r="F570" s="60">
        <v>5</v>
      </c>
      <c r="G570" s="59" t="s">
        <v>30</v>
      </c>
      <c r="H570" s="250">
        <v>8</v>
      </c>
      <c r="I570" s="251">
        <v>14859</v>
      </c>
      <c r="J570" s="251">
        <v>6346</v>
      </c>
      <c r="K570" s="251">
        <v>1188</v>
      </c>
      <c r="L570" s="251">
        <f t="shared" si="26"/>
        <v>22393</v>
      </c>
      <c r="M570" s="59"/>
      <c r="N570" s="251">
        <f t="shared" si="24"/>
        <v>3610.6418333068068</v>
      </c>
      <c r="O570" s="251">
        <f t="shared" si="25"/>
        <v>7338.6665923063738</v>
      </c>
      <c r="P570" s="252"/>
      <c r="Q570" s="253"/>
      <c r="R570" s="253"/>
    </row>
    <row r="571" spans="1:18">
      <c r="A571" s="60">
        <v>479</v>
      </c>
      <c r="B571" s="60">
        <v>479278024</v>
      </c>
      <c r="C571" s="59" t="s">
        <v>536</v>
      </c>
      <c r="D571" s="60">
        <v>278</v>
      </c>
      <c r="E571" s="249" t="s">
        <v>303</v>
      </c>
      <c r="F571" s="60">
        <v>24</v>
      </c>
      <c r="G571" s="59" t="s">
        <v>49</v>
      </c>
      <c r="H571" s="250">
        <v>12</v>
      </c>
      <c r="I571" s="251">
        <v>12440</v>
      </c>
      <c r="J571" s="251">
        <v>3208</v>
      </c>
      <c r="K571" s="251">
        <v>1188</v>
      </c>
      <c r="L571" s="251">
        <f t="shared" si="26"/>
        <v>16836</v>
      </c>
      <c r="M571" s="59"/>
      <c r="N571" s="251">
        <f t="shared" si="24"/>
        <v>1209.678750113826</v>
      </c>
      <c r="O571" s="251">
        <f t="shared" si="25"/>
        <v>3280.0616892733688</v>
      </c>
      <c r="P571" s="252"/>
      <c r="Q571" s="253"/>
      <c r="R571" s="253"/>
    </row>
    <row r="572" spans="1:18">
      <c r="A572" s="60">
        <v>479</v>
      </c>
      <c r="B572" s="60">
        <v>479278061</v>
      </c>
      <c r="C572" s="59" t="s">
        <v>536</v>
      </c>
      <c r="D572" s="60">
        <v>278</v>
      </c>
      <c r="E572" s="249" t="s">
        <v>303</v>
      </c>
      <c r="F572" s="60">
        <v>61</v>
      </c>
      <c r="G572" s="59" t="s">
        <v>86</v>
      </c>
      <c r="H572" s="250">
        <v>33</v>
      </c>
      <c r="I572" s="251">
        <v>15977</v>
      </c>
      <c r="J572" s="251">
        <v>677</v>
      </c>
      <c r="K572" s="251">
        <v>1188</v>
      </c>
      <c r="L572" s="251">
        <f t="shared" si="26"/>
        <v>17842</v>
      </c>
      <c r="M572" s="59"/>
      <c r="N572" s="251">
        <f t="shared" si="24"/>
        <v>273.18421062428934</v>
      </c>
      <c r="O572" s="251">
        <f t="shared" si="25"/>
        <v>1152.96016310919</v>
      </c>
      <c r="P572" s="252"/>
      <c r="Q572" s="253"/>
      <c r="R572" s="253"/>
    </row>
    <row r="573" spans="1:18">
      <c r="A573" s="60">
        <v>479</v>
      </c>
      <c r="B573" s="60">
        <v>479278086</v>
      </c>
      <c r="C573" s="59" t="s">
        <v>536</v>
      </c>
      <c r="D573" s="60">
        <v>278</v>
      </c>
      <c r="E573" s="249" t="s">
        <v>303</v>
      </c>
      <c r="F573" s="60">
        <v>86</v>
      </c>
      <c r="G573" s="59" t="s">
        <v>111</v>
      </c>
      <c r="H573" s="250">
        <v>18</v>
      </c>
      <c r="I573" s="251">
        <v>12975</v>
      </c>
      <c r="J573" s="251">
        <v>1321</v>
      </c>
      <c r="K573" s="251">
        <v>1188</v>
      </c>
      <c r="L573" s="251">
        <f t="shared" si="26"/>
        <v>15484</v>
      </c>
      <c r="M573" s="59"/>
      <c r="N573" s="251">
        <f t="shared" si="24"/>
        <v>985.74472547924597</v>
      </c>
      <c r="O573" s="251">
        <f t="shared" si="25"/>
        <v>2449.7923773719867</v>
      </c>
      <c r="P573" s="252"/>
      <c r="Q573" s="253"/>
      <c r="R573" s="253"/>
    </row>
    <row r="574" spans="1:18">
      <c r="A574" s="60">
        <v>479</v>
      </c>
      <c r="B574" s="60">
        <v>479278087</v>
      </c>
      <c r="C574" s="59" t="s">
        <v>536</v>
      </c>
      <c r="D574" s="60">
        <v>278</v>
      </c>
      <c r="E574" s="249" t="s">
        <v>303</v>
      </c>
      <c r="F574" s="60">
        <v>87</v>
      </c>
      <c r="G574" s="59" t="s">
        <v>112</v>
      </c>
      <c r="H574" s="250">
        <v>3</v>
      </c>
      <c r="I574" s="251">
        <v>12688</v>
      </c>
      <c r="J574" s="251">
        <v>4874</v>
      </c>
      <c r="K574" s="251">
        <v>1188</v>
      </c>
      <c r="L574" s="251">
        <f t="shared" si="26"/>
        <v>18750</v>
      </c>
      <c r="M574" s="59"/>
      <c r="N574" s="251">
        <f t="shared" si="24"/>
        <v>3200.5732722912326</v>
      </c>
      <c r="O574" s="251">
        <f t="shared" si="25"/>
        <v>5487.5909064416192</v>
      </c>
      <c r="P574" s="252"/>
      <c r="Q574" s="253"/>
      <c r="R574" s="253"/>
    </row>
    <row r="575" spans="1:18">
      <c r="A575" s="60">
        <v>479</v>
      </c>
      <c r="B575" s="60">
        <v>479278091</v>
      </c>
      <c r="C575" s="59" t="s">
        <v>536</v>
      </c>
      <c r="D575" s="60">
        <v>278</v>
      </c>
      <c r="E575" s="249" t="s">
        <v>303</v>
      </c>
      <c r="F575" s="60">
        <v>91</v>
      </c>
      <c r="G575" s="59" t="s">
        <v>116</v>
      </c>
      <c r="H575" s="250">
        <v>1</v>
      </c>
      <c r="I575" s="251">
        <v>10332</v>
      </c>
      <c r="J575" s="251">
        <v>8922</v>
      </c>
      <c r="K575" s="251">
        <v>1188</v>
      </c>
      <c r="L575" s="251">
        <f t="shared" si="26"/>
        <v>20442</v>
      </c>
      <c r="M575" s="59"/>
      <c r="N575" s="251">
        <f t="shared" si="24"/>
        <v>6356.1075219574086</v>
      </c>
      <c r="O575" s="251">
        <f t="shared" si="25"/>
        <v>14332.469920382093</v>
      </c>
      <c r="P575" s="252"/>
      <c r="Q575" s="253"/>
      <c r="R575" s="253"/>
    </row>
    <row r="576" spans="1:18">
      <c r="A576" s="60">
        <v>479</v>
      </c>
      <c r="B576" s="60">
        <v>479278111</v>
      </c>
      <c r="C576" s="59" t="s">
        <v>536</v>
      </c>
      <c r="D576" s="60">
        <v>278</v>
      </c>
      <c r="E576" s="249" t="s">
        <v>303</v>
      </c>
      <c r="F576" s="60">
        <v>111</v>
      </c>
      <c r="G576" s="59" t="s">
        <v>136</v>
      </c>
      <c r="H576" s="250">
        <v>10</v>
      </c>
      <c r="I576" s="251">
        <v>13775</v>
      </c>
      <c r="J576" s="251">
        <v>3306</v>
      </c>
      <c r="K576" s="251">
        <v>1188</v>
      </c>
      <c r="L576" s="251">
        <f t="shared" si="26"/>
        <v>18269</v>
      </c>
      <c r="M576" s="59"/>
      <c r="N576" s="251">
        <f t="shared" si="24"/>
        <v>1585.6936406714794</v>
      </c>
      <c r="O576" s="251">
        <f t="shared" si="25"/>
        <v>5806.3748799841051</v>
      </c>
      <c r="P576" s="252"/>
      <c r="Q576" s="253"/>
      <c r="R576" s="253"/>
    </row>
    <row r="577" spans="1:18">
      <c r="A577" s="60">
        <v>479</v>
      </c>
      <c r="B577" s="60">
        <v>479278114</v>
      </c>
      <c r="C577" s="59" t="s">
        <v>536</v>
      </c>
      <c r="D577" s="60">
        <v>278</v>
      </c>
      <c r="E577" s="249" t="s">
        <v>303</v>
      </c>
      <c r="F577" s="60">
        <v>114</v>
      </c>
      <c r="G577" s="59" t="s">
        <v>139</v>
      </c>
      <c r="H577" s="250">
        <v>4</v>
      </c>
      <c r="I577" s="251">
        <v>11287</v>
      </c>
      <c r="J577" s="251">
        <v>1841</v>
      </c>
      <c r="K577" s="251">
        <v>1188</v>
      </c>
      <c r="L577" s="251">
        <f t="shared" si="26"/>
        <v>14316</v>
      </c>
      <c r="M577" s="59"/>
      <c r="N577" s="251">
        <f t="shared" si="24"/>
        <v>1496.4515903470092</v>
      </c>
      <c r="O577" s="251">
        <f t="shared" si="25"/>
        <v>3104.4723411780942</v>
      </c>
      <c r="P577" s="252"/>
      <c r="Q577" s="253"/>
      <c r="R577" s="253"/>
    </row>
    <row r="578" spans="1:18">
      <c r="A578" s="60">
        <v>479</v>
      </c>
      <c r="B578" s="60">
        <v>479278117</v>
      </c>
      <c r="C578" s="59" t="s">
        <v>536</v>
      </c>
      <c r="D578" s="60">
        <v>278</v>
      </c>
      <c r="E578" s="249" t="s">
        <v>303</v>
      </c>
      <c r="F578" s="60">
        <v>117</v>
      </c>
      <c r="G578" s="59" t="s">
        <v>142</v>
      </c>
      <c r="H578" s="250">
        <v>11</v>
      </c>
      <c r="I578" s="251">
        <v>14026</v>
      </c>
      <c r="J578" s="251">
        <v>7386</v>
      </c>
      <c r="K578" s="251">
        <v>1188</v>
      </c>
      <c r="L578" s="251">
        <f t="shared" si="26"/>
        <v>22600</v>
      </c>
      <c r="M578" s="59"/>
      <c r="N578" s="251">
        <f t="shared" si="24"/>
        <v>2767.8505949747887</v>
      </c>
      <c r="O578" s="251">
        <f t="shared" si="25"/>
        <v>7386.0973753479302</v>
      </c>
      <c r="P578" s="252"/>
      <c r="Q578" s="253"/>
      <c r="R578" s="253"/>
    </row>
    <row r="579" spans="1:18">
      <c r="A579" s="60">
        <v>479</v>
      </c>
      <c r="B579" s="60">
        <v>479278127</v>
      </c>
      <c r="C579" s="59" t="s">
        <v>536</v>
      </c>
      <c r="D579" s="60">
        <v>278</v>
      </c>
      <c r="E579" s="249" t="s">
        <v>303</v>
      </c>
      <c r="F579" s="60">
        <v>127</v>
      </c>
      <c r="G579" s="59" t="s">
        <v>152</v>
      </c>
      <c r="H579" s="250">
        <v>8</v>
      </c>
      <c r="I579" s="251">
        <v>14818</v>
      </c>
      <c r="J579" s="251">
        <v>7747</v>
      </c>
      <c r="K579" s="251">
        <v>1188</v>
      </c>
      <c r="L579" s="251">
        <f t="shared" si="26"/>
        <v>23753</v>
      </c>
      <c r="M579" s="59"/>
      <c r="N579" s="251">
        <f t="shared" si="24"/>
        <v>5106.8617078208081</v>
      </c>
      <c r="O579" s="251">
        <f t="shared" si="25"/>
        <v>7746.7811966747577</v>
      </c>
      <c r="P579" s="252"/>
      <c r="Q579" s="253"/>
      <c r="R579" s="253"/>
    </row>
    <row r="580" spans="1:18">
      <c r="A580" s="60">
        <v>479</v>
      </c>
      <c r="B580" s="60">
        <v>479278137</v>
      </c>
      <c r="C580" s="59" t="s">
        <v>536</v>
      </c>
      <c r="D580" s="60">
        <v>278</v>
      </c>
      <c r="E580" s="249" t="s">
        <v>303</v>
      </c>
      <c r="F580" s="60">
        <v>137</v>
      </c>
      <c r="G580" s="59" t="s">
        <v>162</v>
      </c>
      <c r="H580" s="250">
        <v>37</v>
      </c>
      <c r="I580" s="251">
        <v>15422</v>
      </c>
      <c r="J580" s="251">
        <v>0</v>
      </c>
      <c r="K580" s="251">
        <v>1188</v>
      </c>
      <c r="L580" s="251">
        <f t="shared" si="26"/>
        <v>16610</v>
      </c>
      <c r="M580" s="59"/>
      <c r="N580" s="251">
        <f t="shared" si="24"/>
        <v>0</v>
      </c>
      <c r="O580" s="251">
        <f t="shared" si="25"/>
        <v>679.91502840866087</v>
      </c>
      <c r="P580" s="252"/>
      <c r="Q580" s="253"/>
      <c r="R580" s="253"/>
    </row>
    <row r="581" spans="1:18">
      <c r="A581" s="60">
        <v>479</v>
      </c>
      <c r="B581" s="60">
        <v>479278161</v>
      </c>
      <c r="C581" s="59" t="s">
        <v>536</v>
      </c>
      <c r="D581" s="60">
        <v>278</v>
      </c>
      <c r="E581" s="249" t="s">
        <v>303</v>
      </c>
      <c r="F581" s="60">
        <v>161</v>
      </c>
      <c r="G581" s="59" t="s">
        <v>186</v>
      </c>
      <c r="H581" s="250">
        <v>9</v>
      </c>
      <c r="I581" s="251">
        <v>15519</v>
      </c>
      <c r="J581" s="251">
        <v>6539</v>
      </c>
      <c r="K581" s="251">
        <v>1188</v>
      </c>
      <c r="L581" s="251">
        <f t="shared" si="26"/>
        <v>23246</v>
      </c>
      <c r="M581" s="59"/>
      <c r="N581" s="251">
        <f t="shared" si="24"/>
        <v>2529.9779016731009</v>
      </c>
      <c r="O581" s="251">
        <f t="shared" si="25"/>
        <v>6620.5747606379118</v>
      </c>
      <c r="P581" s="252"/>
      <c r="Q581" s="253"/>
      <c r="R581" s="253"/>
    </row>
    <row r="582" spans="1:18">
      <c r="A582" s="60">
        <v>479</v>
      </c>
      <c r="B582" s="60">
        <v>479278191</v>
      </c>
      <c r="C582" s="59" t="s">
        <v>536</v>
      </c>
      <c r="D582" s="60">
        <v>278</v>
      </c>
      <c r="E582" s="249" t="s">
        <v>303</v>
      </c>
      <c r="F582" s="60">
        <v>191</v>
      </c>
      <c r="G582" s="59" t="s">
        <v>216</v>
      </c>
      <c r="H582" s="250">
        <v>1</v>
      </c>
      <c r="I582" s="251">
        <v>11606</v>
      </c>
      <c r="J582" s="251">
        <v>3350</v>
      </c>
      <c r="K582" s="251">
        <v>1188</v>
      </c>
      <c r="L582" s="251">
        <f t="shared" si="26"/>
        <v>16144</v>
      </c>
      <c r="M582" s="59"/>
      <c r="N582" s="251">
        <f t="shared" si="24"/>
        <v>1370.3894946569599</v>
      </c>
      <c r="O582" s="251">
        <f t="shared" si="25"/>
        <v>4431.9463556842747</v>
      </c>
      <c r="P582" s="252"/>
      <c r="Q582" s="253"/>
      <c r="R582" s="253"/>
    </row>
    <row r="583" spans="1:18">
      <c r="A583" s="60">
        <v>479</v>
      </c>
      <c r="B583" s="60">
        <v>479278210</v>
      </c>
      <c r="C583" s="59" t="s">
        <v>536</v>
      </c>
      <c r="D583" s="60">
        <v>278</v>
      </c>
      <c r="E583" s="249" t="s">
        <v>303</v>
      </c>
      <c r="F583" s="60">
        <v>210</v>
      </c>
      <c r="G583" s="59" t="s">
        <v>235</v>
      </c>
      <c r="H583" s="250">
        <v>23</v>
      </c>
      <c r="I583" s="251">
        <v>13452</v>
      </c>
      <c r="J583" s="251">
        <v>4459</v>
      </c>
      <c r="K583" s="251">
        <v>1188</v>
      </c>
      <c r="L583" s="251">
        <f t="shared" si="26"/>
        <v>19099</v>
      </c>
      <c r="M583" s="59"/>
      <c r="N583" s="251">
        <f t="shared" si="24"/>
        <v>2930.9187912667549</v>
      </c>
      <c r="O583" s="251">
        <f t="shared" si="25"/>
        <v>5518.6381598880871</v>
      </c>
      <c r="P583" s="252"/>
      <c r="Q583" s="253"/>
      <c r="R583" s="253"/>
    </row>
    <row r="584" spans="1:18">
      <c r="A584" s="60">
        <v>479</v>
      </c>
      <c r="B584" s="60">
        <v>479278227</v>
      </c>
      <c r="C584" s="59" t="s">
        <v>536</v>
      </c>
      <c r="D584" s="60">
        <v>278</v>
      </c>
      <c r="E584" s="249" t="s">
        <v>303</v>
      </c>
      <c r="F584" s="60">
        <v>227</v>
      </c>
      <c r="G584" s="59" t="s">
        <v>252</v>
      </c>
      <c r="H584" s="250">
        <v>3</v>
      </c>
      <c r="I584" s="251">
        <v>12243</v>
      </c>
      <c r="J584" s="251">
        <v>3209</v>
      </c>
      <c r="K584" s="251">
        <v>1188</v>
      </c>
      <c r="L584" s="251">
        <f t="shared" si="26"/>
        <v>16640</v>
      </c>
      <c r="M584" s="59"/>
      <c r="N584" s="251">
        <f t="shared" si="24"/>
        <v>585.82928043010907</v>
      </c>
      <c r="O584" s="251">
        <f t="shared" si="25"/>
        <v>3688.6563130989707</v>
      </c>
      <c r="P584" s="252"/>
      <c r="Q584" s="253"/>
      <c r="R584" s="253"/>
    </row>
    <row r="585" spans="1:18">
      <c r="A585" s="60">
        <v>479</v>
      </c>
      <c r="B585" s="60">
        <v>479278278</v>
      </c>
      <c r="C585" s="59" t="s">
        <v>536</v>
      </c>
      <c r="D585" s="60">
        <v>278</v>
      </c>
      <c r="E585" s="249" t="s">
        <v>303</v>
      </c>
      <c r="F585" s="60">
        <v>278</v>
      </c>
      <c r="G585" s="59" t="s">
        <v>303</v>
      </c>
      <c r="H585" s="250">
        <v>61</v>
      </c>
      <c r="I585" s="251">
        <v>13481</v>
      </c>
      <c r="J585" s="251">
        <v>2503</v>
      </c>
      <c r="K585" s="251">
        <v>1188</v>
      </c>
      <c r="L585" s="251">
        <f t="shared" si="26"/>
        <v>17172</v>
      </c>
      <c r="M585" s="59"/>
      <c r="N585" s="251">
        <f t="shared" si="24"/>
        <v>2487.1181979736994</v>
      </c>
      <c r="O585" s="251">
        <f t="shared" si="25"/>
        <v>4344.7487050106829</v>
      </c>
      <c r="P585" s="252"/>
      <c r="Q585" s="253"/>
      <c r="R585" s="253"/>
    </row>
    <row r="586" spans="1:18">
      <c r="A586" s="60">
        <v>479</v>
      </c>
      <c r="B586" s="60">
        <v>479278281</v>
      </c>
      <c r="C586" s="59" t="s">
        <v>536</v>
      </c>
      <c r="D586" s="60">
        <v>278</v>
      </c>
      <c r="E586" s="249" t="s">
        <v>303</v>
      </c>
      <c r="F586" s="60">
        <v>281</v>
      </c>
      <c r="G586" s="59" t="s">
        <v>306</v>
      </c>
      <c r="H586" s="250">
        <v>61</v>
      </c>
      <c r="I586" s="251">
        <v>18190</v>
      </c>
      <c r="J586" s="251">
        <v>9</v>
      </c>
      <c r="K586" s="251">
        <v>1188</v>
      </c>
      <c r="L586" s="251">
        <f t="shared" si="26"/>
        <v>19387</v>
      </c>
      <c r="M586" s="59"/>
      <c r="N586" s="251">
        <f t="shared" ref="N586:N649" si="27">IF(VLOOKUP($F586,abvfndpcts,15)&lt;100,0,((VLOOKUP($F586,abvfndpcts,15)/100*$I586)-$I586))</f>
        <v>0</v>
      </c>
      <c r="O586" s="251">
        <f t="shared" ref="O586:O649" si="28">IF(VLOOKUP($F586,abvfndpcts,16)&lt;100,0,((VLOOKUP($F586,abvfndpcts,16)/100*$I586)-$I586))</f>
        <v>826.46004237205125</v>
      </c>
      <c r="P586" s="252"/>
      <c r="Q586" s="253"/>
      <c r="R586" s="253"/>
    </row>
    <row r="587" spans="1:18">
      <c r="A587" s="60">
        <v>479</v>
      </c>
      <c r="B587" s="60">
        <v>479278309</v>
      </c>
      <c r="C587" s="59" t="s">
        <v>536</v>
      </c>
      <c r="D587" s="60">
        <v>278</v>
      </c>
      <c r="E587" s="249" t="s">
        <v>303</v>
      </c>
      <c r="F587" s="60">
        <v>309</v>
      </c>
      <c r="G587" s="59" t="s">
        <v>334</v>
      </c>
      <c r="H587" s="250">
        <v>3</v>
      </c>
      <c r="I587" s="251">
        <v>15533</v>
      </c>
      <c r="J587" s="251">
        <v>906</v>
      </c>
      <c r="K587" s="251">
        <v>1188</v>
      </c>
      <c r="L587" s="251">
        <f t="shared" ref="L587:L650" si="29">SUM(I587:K587)</f>
        <v>17627</v>
      </c>
      <c r="M587" s="59"/>
      <c r="N587" s="251">
        <f t="shared" si="27"/>
        <v>272.70050751476083</v>
      </c>
      <c r="O587" s="251">
        <f t="shared" si="28"/>
        <v>2193.3861194414058</v>
      </c>
      <c r="P587" s="252"/>
      <c r="Q587" s="253"/>
      <c r="R587" s="253"/>
    </row>
    <row r="588" spans="1:18">
      <c r="A588" s="60">
        <v>479</v>
      </c>
      <c r="B588" s="60">
        <v>479278325</v>
      </c>
      <c r="C588" s="59" t="s">
        <v>536</v>
      </c>
      <c r="D588" s="60">
        <v>278</v>
      </c>
      <c r="E588" s="249" t="s">
        <v>303</v>
      </c>
      <c r="F588" s="60">
        <v>325</v>
      </c>
      <c r="G588" s="59" t="s">
        <v>350</v>
      </c>
      <c r="H588" s="250">
        <v>20</v>
      </c>
      <c r="I588" s="251">
        <v>15521</v>
      </c>
      <c r="J588" s="251">
        <v>1544</v>
      </c>
      <c r="K588" s="251">
        <v>1188</v>
      </c>
      <c r="L588" s="251">
        <f t="shared" si="29"/>
        <v>18253</v>
      </c>
      <c r="M588" s="59"/>
      <c r="N588" s="251">
        <f t="shared" si="27"/>
        <v>1543.9855635785825</v>
      </c>
      <c r="O588" s="251">
        <f t="shared" si="28"/>
        <v>2258.0519501628442</v>
      </c>
      <c r="P588" s="252"/>
      <c r="Q588" s="253"/>
      <c r="R588" s="253"/>
    </row>
    <row r="589" spans="1:18">
      <c r="A589" s="60">
        <v>479</v>
      </c>
      <c r="B589" s="60">
        <v>479278332</v>
      </c>
      <c r="C589" s="59" t="s">
        <v>536</v>
      </c>
      <c r="D589" s="60">
        <v>278</v>
      </c>
      <c r="E589" s="249" t="s">
        <v>303</v>
      </c>
      <c r="F589" s="60">
        <v>332</v>
      </c>
      <c r="G589" s="59" t="s">
        <v>357</v>
      </c>
      <c r="H589" s="250">
        <v>8</v>
      </c>
      <c r="I589" s="251">
        <v>13587</v>
      </c>
      <c r="J589" s="251">
        <v>1029</v>
      </c>
      <c r="K589" s="251">
        <v>1188</v>
      </c>
      <c r="L589" s="251">
        <f t="shared" si="29"/>
        <v>15804</v>
      </c>
      <c r="M589" s="59"/>
      <c r="N589" s="251">
        <f t="shared" si="27"/>
        <v>839.40113735952582</v>
      </c>
      <c r="O589" s="251">
        <f t="shared" si="28"/>
        <v>1631.7903874740205</v>
      </c>
      <c r="P589" s="252"/>
      <c r="Q589" s="253"/>
      <c r="R589" s="253"/>
    </row>
    <row r="590" spans="1:18">
      <c r="A590" s="60">
        <v>479</v>
      </c>
      <c r="B590" s="60">
        <v>479278349</v>
      </c>
      <c r="C590" s="59" t="s">
        <v>536</v>
      </c>
      <c r="D590" s="60">
        <v>278</v>
      </c>
      <c r="E590" s="249" t="s">
        <v>303</v>
      </c>
      <c r="F590" s="60">
        <v>349</v>
      </c>
      <c r="G590" s="59" t="s">
        <v>374</v>
      </c>
      <c r="H590" s="250">
        <v>1</v>
      </c>
      <c r="I590" s="251">
        <v>16201</v>
      </c>
      <c r="J590" s="251">
        <v>8947</v>
      </c>
      <c r="K590" s="251">
        <v>1188</v>
      </c>
      <c r="L590" s="251">
        <f t="shared" si="29"/>
        <v>26336</v>
      </c>
      <c r="M590" s="59"/>
      <c r="N590" s="251">
        <f t="shared" si="27"/>
        <v>0</v>
      </c>
      <c r="O590" s="251">
        <f t="shared" si="28"/>
        <v>8946.8084914460851</v>
      </c>
      <c r="P590" s="252"/>
      <c r="Q590" s="253"/>
      <c r="R590" s="253"/>
    </row>
    <row r="591" spans="1:18">
      <c r="A591" s="60">
        <v>479</v>
      </c>
      <c r="B591" s="60">
        <v>479278605</v>
      </c>
      <c r="C591" s="59" t="s">
        <v>536</v>
      </c>
      <c r="D591" s="60">
        <v>278</v>
      </c>
      <c r="E591" s="249" t="s">
        <v>303</v>
      </c>
      <c r="F591" s="60">
        <v>605</v>
      </c>
      <c r="G591" s="59" t="s">
        <v>381</v>
      </c>
      <c r="H591" s="250">
        <v>26</v>
      </c>
      <c r="I591" s="251">
        <v>14088</v>
      </c>
      <c r="J591" s="251">
        <v>9705</v>
      </c>
      <c r="K591" s="251">
        <v>1188</v>
      </c>
      <c r="L591" s="251">
        <f t="shared" si="29"/>
        <v>24981</v>
      </c>
      <c r="M591" s="59"/>
      <c r="N591" s="251">
        <f t="shared" si="27"/>
        <v>9122.8055281580746</v>
      </c>
      <c r="O591" s="251">
        <f t="shared" si="28"/>
        <v>10860.13697870645</v>
      </c>
      <c r="P591" s="252"/>
      <c r="Q591" s="253"/>
      <c r="R591" s="253"/>
    </row>
    <row r="592" spans="1:18">
      <c r="A592" s="60">
        <v>479</v>
      </c>
      <c r="B592" s="60">
        <v>479278670</v>
      </c>
      <c r="C592" s="59" t="s">
        <v>536</v>
      </c>
      <c r="D592" s="60">
        <v>278</v>
      </c>
      <c r="E592" s="249" t="s">
        <v>303</v>
      </c>
      <c r="F592" s="60">
        <v>670</v>
      </c>
      <c r="G592" s="59" t="s">
        <v>399</v>
      </c>
      <c r="H592" s="250">
        <v>3</v>
      </c>
      <c r="I592" s="251">
        <v>12243</v>
      </c>
      <c r="J592" s="251">
        <v>9144</v>
      </c>
      <c r="K592" s="251">
        <v>1188</v>
      </c>
      <c r="L592" s="251">
        <f t="shared" si="29"/>
        <v>22575</v>
      </c>
      <c r="M592" s="59"/>
      <c r="N592" s="251">
        <f t="shared" si="27"/>
        <v>7512.8358388298584</v>
      </c>
      <c r="O592" s="251">
        <f t="shared" si="28"/>
        <v>11068.196388855755</v>
      </c>
      <c r="P592" s="252"/>
      <c r="Q592" s="253"/>
      <c r="R592" s="253"/>
    </row>
    <row r="593" spans="1:18">
      <c r="A593" s="60">
        <v>479</v>
      </c>
      <c r="B593" s="60">
        <v>479278672</v>
      </c>
      <c r="C593" s="59" t="s">
        <v>536</v>
      </c>
      <c r="D593" s="60">
        <v>278</v>
      </c>
      <c r="E593" s="249" t="s">
        <v>303</v>
      </c>
      <c r="F593" s="60">
        <v>672</v>
      </c>
      <c r="G593" s="59" t="s">
        <v>400</v>
      </c>
      <c r="H593" s="250">
        <v>5</v>
      </c>
      <c r="I593" s="251">
        <v>16392</v>
      </c>
      <c r="J593" s="251">
        <v>5581</v>
      </c>
      <c r="K593" s="251">
        <v>1188</v>
      </c>
      <c r="L593" s="251">
        <f t="shared" si="29"/>
        <v>23161</v>
      </c>
      <c r="M593" s="59"/>
      <c r="N593" s="251">
        <f t="shared" si="27"/>
        <v>4392.8730088739467</v>
      </c>
      <c r="O593" s="251">
        <f t="shared" si="28"/>
        <v>6600.1434781731768</v>
      </c>
      <c r="P593" s="252"/>
      <c r="Q593" s="253"/>
      <c r="R593" s="253"/>
    </row>
    <row r="594" spans="1:18">
      <c r="A594" s="60">
        <v>479</v>
      </c>
      <c r="B594" s="60">
        <v>479278674</v>
      </c>
      <c r="C594" s="59" t="s">
        <v>536</v>
      </c>
      <c r="D594" s="60">
        <v>278</v>
      </c>
      <c r="E594" s="249" t="s">
        <v>303</v>
      </c>
      <c r="F594" s="60">
        <v>674</v>
      </c>
      <c r="G594" s="59" t="s">
        <v>402</v>
      </c>
      <c r="H594" s="250">
        <v>5</v>
      </c>
      <c r="I594" s="251">
        <v>14896</v>
      </c>
      <c r="J594" s="251">
        <v>5372</v>
      </c>
      <c r="K594" s="251">
        <v>1188</v>
      </c>
      <c r="L594" s="251">
        <f t="shared" si="29"/>
        <v>21456</v>
      </c>
      <c r="M594" s="59"/>
      <c r="N594" s="251">
        <f t="shared" si="27"/>
        <v>4801.1015274582642</v>
      </c>
      <c r="O594" s="251">
        <f t="shared" si="28"/>
        <v>8086.3693059163888</v>
      </c>
      <c r="P594" s="252"/>
      <c r="Q594" s="253"/>
      <c r="R594" s="253"/>
    </row>
    <row r="595" spans="1:18">
      <c r="A595" s="60">
        <v>479</v>
      </c>
      <c r="B595" s="60">
        <v>479278680</v>
      </c>
      <c r="C595" s="59" t="s">
        <v>536</v>
      </c>
      <c r="D595" s="60">
        <v>278</v>
      </c>
      <c r="E595" s="249" t="s">
        <v>303</v>
      </c>
      <c r="F595" s="60">
        <v>680</v>
      </c>
      <c r="G595" s="59" t="s">
        <v>404</v>
      </c>
      <c r="H595" s="250">
        <v>9</v>
      </c>
      <c r="I595" s="251">
        <v>12420</v>
      </c>
      <c r="J595" s="251">
        <v>3884</v>
      </c>
      <c r="K595" s="251">
        <v>1188</v>
      </c>
      <c r="L595" s="251">
        <f t="shared" si="29"/>
        <v>17492</v>
      </c>
      <c r="M595" s="59"/>
      <c r="N595" s="251">
        <f t="shared" si="27"/>
        <v>2754.5168340438431</v>
      </c>
      <c r="O595" s="251">
        <f t="shared" si="28"/>
        <v>4713.5014055980137</v>
      </c>
      <c r="P595" s="252"/>
      <c r="Q595" s="253"/>
      <c r="R595" s="253"/>
    </row>
    <row r="596" spans="1:18">
      <c r="A596" s="60">
        <v>479</v>
      </c>
      <c r="B596" s="60">
        <v>479278683</v>
      </c>
      <c r="C596" s="59" t="s">
        <v>536</v>
      </c>
      <c r="D596" s="60">
        <v>278</v>
      </c>
      <c r="E596" s="249" t="s">
        <v>303</v>
      </c>
      <c r="F596" s="60">
        <v>683</v>
      </c>
      <c r="G596" s="59" t="s">
        <v>405</v>
      </c>
      <c r="H596" s="250">
        <v>7</v>
      </c>
      <c r="I596" s="251">
        <v>11857</v>
      </c>
      <c r="J596" s="251">
        <v>9758</v>
      </c>
      <c r="K596" s="251">
        <v>1188</v>
      </c>
      <c r="L596" s="251">
        <f t="shared" si="29"/>
        <v>22803</v>
      </c>
      <c r="M596" s="59"/>
      <c r="N596" s="251">
        <f t="shared" si="27"/>
        <v>5753.6205056200815</v>
      </c>
      <c r="O596" s="251">
        <f t="shared" si="28"/>
        <v>9758.163640537874</v>
      </c>
      <c r="P596" s="252"/>
      <c r="Q596" s="253"/>
      <c r="R596" s="253"/>
    </row>
    <row r="597" spans="1:18">
      <c r="A597" s="60">
        <v>479</v>
      </c>
      <c r="B597" s="60">
        <v>479278750</v>
      </c>
      <c r="C597" s="59" t="s">
        <v>536</v>
      </c>
      <c r="D597" s="60">
        <v>278</v>
      </c>
      <c r="E597" s="249" t="s">
        <v>303</v>
      </c>
      <c r="F597" s="60">
        <v>750</v>
      </c>
      <c r="G597" s="59" t="s">
        <v>423</v>
      </c>
      <c r="H597" s="250">
        <v>2</v>
      </c>
      <c r="I597" s="251">
        <v>12243</v>
      </c>
      <c r="J597" s="251">
        <v>7463</v>
      </c>
      <c r="K597" s="251">
        <v>1188</v>
      </c>
      <c r="L597" s="251">
        <f t="shared" si="29"/>
        <v>20894</v>
      </c>
      <c r="M597" s="59"/>
      <c r="N597" s="251">
        <f t="shared" si="27"/>
        <v>6047.3628998191962</v>
      </c>
      <c r="O597" s="251">
        <f t="shared" si="28"/>
        <v>8904.8960723025011</v>
      </c>
      <c r="P597" s="252"/>
      <c r="Q597" s="253"/>
      <c r="R597" s="253"/>
    </row>
    <row r="598" spans="1:18">
      <c r="A598" s="60">
        <v>479</v>
      </c>
      <c r="B598" s="60">
        <v>479278753</v>
      </c>
      <c r="C598" s="59" t="s">
        <v>536</v>
      </c>
      <c r="D598" s="60">
        <v>278</v>
      </c>
      <c r="E598" s="249" t="s">
        <v>303</v>
      </c>
      <c r="F598" s="60">
        <v>753</v>
      </c>
      <c r="G598" s="59" t="s">
        <v>424</v>
      </c>
      <c r="H598" s="250">
        <v>2</v>
      </c>
      <c r="I598" s="251">
        <v>15000</v>
      </c>
      <c r="J598" s="251">
        <v>4171</v>
      </c>
      <c r="K598" s="251">
        <v>1188</v>
      </c>
      <c r="L598" s="251">
        <f t="shared" si="29"/>
        <v>20359</v>
      </c>
      <c r="M598" s="59"/>
      <c r="N598" s="251">
        <f t="shared" si="27"/>
        <v>3532.4036121596364</v>
      </c>
      <c r="O598" s="251">
        <f t="shared" si="28"/>
        <v>6195.7367143596348</v>
      </c>
      <c r="P598" s="252"/>
      <c r="Q598" s="253"/>
      <c r="R598" s="253"/>
    </row>
    <row r="599" spans="1:18">
      <c r="A599" s="60">
        <v>479</v>
      </c>
      <c r="B599" s="60">
        <v>479278755</v>
      </c>
      <c r="C599" s="59" t="s">
        <v>536</v>
      </c>
      <c r="D599" s="60">
        <v>278</v>
      </c>
      <c r="E599" s="249" t="s">
        <v>303</v>
      </c>
      <c r="F599" s="60">
        <v>755</v>
      </c>
      <c r="G599" s="59" t="s">
        <v>425</v>
      </c>
      <c r="H599" s="250">
        <v>4</v>
      </c>
      <c r="I599" s="251">
        <v>15055</v>
      </c>
      <c r="J599" s="251">
        <v>7156</v>
      </c>
      <c r="K599" s="251">
        <v>1188</v>
      </c>
      <c r="L599" s="251">
        <f t="shared" si="29"/>
        <v>23399</v>
      </c>
      <c r="M599" s="59"/>
      <c r="N599" s="251">
        <f t="shared" si="27"/>
        <v>2838.2847138082434</v>
      </c>
      <c r="O599" s="251">
        <f t="shared" si="28"/>
        <v>7502.3859286091938</v>
      </c>
      <c r="P599" s="252"/>
      <c r="Q599" s="253"/>
      <c r="R599" s="253"/>
    </row>
    <row r="600" spans="1:18">
      <c r="A600" s="60">
        <v>479</v>
      </c>
      <c r="B600" s="60">
        <v>479278766</v>
      </c>
      <c r="C600" s="59" t="s">
        <v>536</v>
      </c>
      <c r="D600" s="60">
        <v>278</v>
      </c>
      <c r="E600" s="249" t="s">
        <v>303</v>
      </c>
      <c r="F600" s="60">
        <v>766</v>
      </c>
      <c r="G600" s="59" t="s">
        <v>429</v>
      </c>
      <c r="H600" s="250">
        <v>1</v>
      </c>
      <c r="I600" s="251">
        <v>12243</v>
      </c>
      <c r="J600" s="251">
        <v>3697</v>
      </c>
      <c r="K600" s="251">
        <v>1188</v>
      </c>
      <c r="L600" s="251">
        <f t="shared" si="29"/>
        <v>17128</v>
      </c>
      <c r="M600" s="59"/>
      <c r="N600" s="251">
        <f t="shared" si="27"/>
        <v>2150.2413670981568</v>
      </c>
      <c r="O600" s="251">
        <f t="shared" si="28"/>
        <v>4320.5494878399586</v>
      </c>
      <c r="P600" s="252"/>
      <c r="Q600" s="253"/>
      <c r="R600" s="253"/>
    </row>
    <row r="601" spans="1:18">
      <c r="A601" s="60">
        <v>481</v>
      </c>
      <c r="B601" s="60">
        <v>481035001</v>
      </c>
      <c r="C601" s="59" t="s">
        <v>537</v>
      </c>
      <c r="D601" s="60">
        <v>35</v>
      </c>
      <c r="E601" s="249" t="s">
        <v>60</v>
      </c>
      <c r="F601" s="60">
        <v>1</v>
      </c>
      <c r="G601" s="59" t="s">
        <v>26</v>
      </c>
      <c r="H601" s="250">
        <v>1</v>
      </c>
      <c r="I601" s="251">
        <v>11417</v>
      </c>
      <c r="J601" s="251">
        <v>1145</v>
      </c>
      <c r="K601" s="251">
        <v>1188</v>
      </c>
      <c r="L601" s="251">
        <f t="shared" si="29"/>
        <v>13750</v>
      </c>
      <c r="M601" s="59"/>
      <c r="N601" s="251">
        <f t="shared" si="27"/>
        <v>1144.9184502886819</v>
      </c>
      <c r="O601" s="251">
        <f t="shared" si="28"/>
        <v>3233.866185615263</v>
      </c>
      <c r="P601" s="252"/>
      <c r="Q601" s="253"/>
      <c r="R601" s="253"/>
    </row>
    <row r="602" spans="1:18">
      <c r="A602" s="60">
        <v>481</v>
      </c>
      <c r="B602" s="60">
        <v>481035016</v>
      </c>
      <c r="C602" s="59" t="s">
        <v>537</v>
      </c>
      <c r="D602" s="60">
        <v>35</v>
      </c>
      <c r="E602" s="249" t="s">
        <v>60</v>
      </c>
      <c r="F602" s="60">
        <v>16</v>
      </c>
      <c r="G602" s="59" t="s">
        <v>41</v>
      </c>
      <c r="H602" s="250">
        <v>2</v>
      </c>
      <c r="I602" s="251">
        <v>17787</v>
      </c>
      <c r="J602" s="251">
        <v>381</v>
      </c>
      <c r="K602" s="251">
        <v>1188</v>
      </c>
      <c r="L602" s="251">
        <f t="shared" si="29"/>
        <v>19356</v>
      </c>
      <c r="M602" s="59"/>
      <c r="N602" s="251">
        <f t="shared" si="27"/>
        <v>29.704366052377736</v>
      </c>
      <c r="O602" s="251">
        <f t="shared" si="28"/>
        <v>1005.5438786123486</v>
      </c>
      <c r="P602" s="252"/>
      <c r="Q602" s="253"/>
      <c r="R602" s="253"/>
    </row>
    <row r="603" spans="1:18">
      <c r="A603" s="60">
        <v>481</v>
      </c>
      <c r="B603" s="60">
        <v>481035018</v>
      </c>
      <c r="C603" s="59" t="s">
        <v>537</v>
      </c>
      <c r="D603" s="60">
        <v>35</v>
      </c>
      <c r="E603" s="249" t="s">
        <v>60</v>
      </c>
      <c r="F603" s="60">
        <v>18</v>
      </c>
      <c r="G603" s="59" t="s">
        <v>43</v>
      </c>
      <c r="H603" s="250">
        <v>3</v>
      </c>
      <c r="I603" s="251">
        <v>11436</v>
      </c>
      <c r="J603" s="251">
        <v>5536</v>
      </c>
      <c r="K603" s="251">
        <v>1188</v>
      </c>
      <c r="L603" s="251">
        <f t="shared" si="29"/>
        <v>18160</v>
      </c>
      <c r="M603" s="59"/>
      <c r="N603" s="251">
        <f t="shared" si="27"/>
        <v>5536.4242985711207</v>
      </c>
      <c r="O603" s="251">
        <f t="shared" si="28"/>
        <v>10872.345397694557</v>
      </c>
      <c r="P603" s="252"/>
      <c r="Q603" s="253"/>
      <c r="R603" s="253"/>
    </row>
    <row r="604" spans="1:18">
      <c r="A604" s="60">
        <v>481</v>
      </c>
      <c r="B604" s="60">
        <v>481035030</v>
      </c>
      <c r="C604" s="59" t="s">
        <v>537</v>
      </c>
      <c r="D604" s="60">
        <v>35</v>
      </c>
      <c r="E604" s="249" t="s">
        <v>60</v>
      </c>
      <c r="F604" s="60">
        <v>30</v>
      </c>
      <c r="G604" s="59" t="s">
        <v>55</v>
      </c>
      <c r="H604" s="250">
        <v>2</v>
      </c>
      <c r="I604" s="251">
        <v>18868</v>
      </c>
      <c r="J604" s="251">
        <v>4183</v>
      </c>
      <c r="K604" s="251">
        <v>1188</v>
      </c>
      <c r="L604" s="251">
        <f t="shared" si="29"/>
        <v>24239</v>
      </c>
      <c r="M604" s="59"/>
      <c r="N604" s="251">
        <f t="shared" si="27"/>
        <v>3326.8951750518063</v>
      </c>
      <c r="O604" s="251">
        <f t="shared" si="28"/>
        <v>5195.2237330441276</v>
      </c>
      <c r="P604" s="252"/>
      <c r="Q604" s="253"/>
      <c r="R604" s="253"/>
    </row>
    <row r="605" spans="1:18">
      <c r="A605" s="60">
        <v>481</v>
      </c>
      <c r="B605" s="60">
        <v>481035035</v>
      </c>
      <c r="C605" s="59" t="s">
        <v>537</v>
      </c>
      <c r="D605" s="60">
        <v>35</v>
      </c>
      <c r="E605" s="249" t="s">
        <v>60</v>
      </c>
      <c r="F605" s="60">
        <v>35</v>
      </c>
      <c r="G605" s="59" t="s">
        <v>60</v>
      </c>
      <c r="H605" s="250">
        <v>874</v>
      </c>
      <c r="I605" s="251">
        <v>17809</v>
      </c>
      <c r="J605" s="251">
        <v>7392</v>
      </c>
      <c r="K605" s="251">
        <v>1188</v>
      </c>
      <c r="L605" s="251">
        <f t="shared" si="29"/>
        <v>26389</v>
      </c>
      <c r="M605" s="59"/>
      <c r="N605" s="251">
        <f t="shared" si="27"/>
        <v>4114.9315470271031</v>
      </c>
      <c r="O605" s="251">
        <f t="shared" si="28"/>
        <v>7474.8146817256129</v>
      </c>
      <c r="P605" s="252"/>
      <c r="Q605" s="253"/>
      <c r="R605" s="253"/>
    </row>
    <row r="606" spans="1:18">
      <c r="A606" s="60">
        <v>481</v>
      </c>
      <c r="B606" s="60">
        <v>481035040</v>
      </c>
      <c r="C606" s="59" t="s">
        <v>537</v>
      </c>
      <c r="D606" s="60">
        <v>35</v>
      </c>
      <c r="E606" s="249" t="s">
        <v>60</v>
      </c>
      <c r="F606" s="60">
        <v>40</v>
      </c>
      <c r="G606" s="59" t="s">
        <v>65</v>
      </c>
      <c r="H606" s="250">
        <v>2</v>
      </c>
      <c r="I606" s="251">
        <v>8239</v>
      </c>
      <c r="J606" s="251">
        <v>1968</v>
      </c>
      <c r="K606" s="251">
        <v>1188</v>
      </c>
      <c r="L606" s="251">
        <f t="shared" si="29"/>
        <v>11395</v>
      </c>
      <c r="M606" s="59"/>
      <c r="N606" s="251">
        <f t="shared" si="27"/>
        <v>1570.7012574020155</v>
      </c>
      <c r="O606" s="251">
        <f t="shared" si="28"/>
        <v>2334.4757410617622</v>
      </c>
      <c r="P606" s="252"/>
      <c r="Q606" s="253"/>
      <c r="R606" s="253"/>
    </row>
    <row r="607" spans="1:18">
      <c r="A607" s="60">
        <v>481</v>
      </c>
      <c r="B607" s="60">
        <v>481035044</v>
      </c>
      <c r="C607" s="59" t="s">
        <v>537</v>
      </c>
      <c r="D607" s="60">
        <v>35</v>
      </c>
      <c r="E607" s="249" t="s">
        <v>60</v>
      </c>
      <c r="F607" s="60">
        <v>44</v>
      </c>
      <c r="G607" s="59" t="s">
        <v>69</v>
      </c>
      <c r="H607" s="250">
        <v>9</v>
      </c>
      <c r="I607" s="251">
        <v>16741</v>
      </c>
      <c r="J607" s="251">
        <v>584</v>
      </c>
      <c r="K607" s="251">
        <v>1188</v>
      </c>
      <c r="L607" s="251">
        <f t="shared" si="29"/>
        <v>18513</v>
      </c>
      <c r="M607" s="59"/>
      <c r="N607" s="251">
        <f t="shared" si="27"/>
        <v>0</v>
      </c>
      <c r="O607" s="251">
        <f t="shared" si="28"/>
        <v>1102.69605636298</v>
      </c>
      <c r="P607" s="252"/>
      <c r="Q607" s="253"/>
      <c r="R607" s="253"/>
    </row>
    <row r="608" spans="1:18">
      <c r="A608" s="60">
        <v>481</v>
      </c>
      <c r="B608" s="60">
        <v>481035057</v>
      </c>
      <c r="C608" s="59" t="s">
        <v>537</v>
      </c>
      <c r="D608" s="60">
        <v>35</v>
      </c>
      <c r="E608" s="249" t="s">
        <v>60</v>
      </c>
      <c r="F608" s="60">
        <v>57</v>
      </c>
      <c r="G608" s="59" t="s">
        <v>82</v>
      </c>
      <c r="H608" s="250">
        <v>1</v>
      </c>
      <c r="I608" s="251">
        <v>11475</v>
      </c>
      <c r="J608" s="251">
        <v>249</v>
      </c>
      <c r="K608" s="251">
        <v>1188</v>
      </c>
      <c r="L608" s="251">
        <f t="shared" si="29"/>
        <v>12912</v>
      </c>
      <c r="M608" s="59"/>
      <c r="N608" s="251">
        <f t="shared" si="27"/>
        <v>175.662522646664</v>
      </c>
      <c r="O608" s="251">
        <f t="shared" si="28"/>
        <v>604.57879703350955</v>
      </c>
      <c r="P608" s="252"/>
      <c r="Q608" s="253"/>
      <c r="R608" s="253"/>
    </row>
    <row r="609" spans="1:18">
      <c r="A609" s="60">
        <v>481</v>
      </c>
      <c r="B609" s="60">
        <v>481035073</v>
      </c>
      <c r="C609" s="59" t="s">
        <v>537</v>
      </c>
      <c r="D609" s="60">
        <v>35</v>
      </c>
      <c r="E609" s="249" t="s">
        <v>60</v>
      </c>
      <c r="F609" s="60">
        <v>73</v>
      </c>
      <c r="G609" s="59" t="s">
        <v>98</v>
      </c>
      <c r="H609" s="250">
        <v>2</v>
      </c>
      <c r="I609" s="251">
        <v>14233</v>
      </c>
      <c r="J609" s="251">
        <v>10457</v>
      </c>
      <c r="K609" s="251">
        <v>1188</v>
      </c>
      <c r="L609" s="251">
        <f t="shared" si="29"/>
        <v>25878</v>
      </c>
      <c r="M609" s="59"/>
      <c r="N609" s="251">
        <f t="shared" si="27"/>
        <v>7556.5179758887134</v>
      </c>
      <c r="O609" s="251">
        <f t="shared" si="28"/>
        <v>11075.007584324641</v>
      </c>
      <c r="P609" s="252"/>
      <c r="Q609" s="253"/>
      <c r="R609" s="253"/>
    </row>
    <row r="610" spans="1:18">
      <c r="A610" s="60">
        <v>481</v>
      </c>
      <c r="B610" s="60">
        <v>481035099</v>
      </c>
      <c r="C610" s="59" t="s">
        <v>537</v>
      </c>
      <c r="D610" s="60">
        <v>35</v>
      </c>
      <c r="E610" s="249" t="s">
        <v>60</v>
      </c>
      <c r="F610" s="60">
        <v>99</v>
      </c>
      <c r="G610" s="59" t="s">
        <v>124</v>
      </c>
      <c r="H610" s="250">
        <v>1</v>
      </c>
      <c r="I610" s="251">
        <v>13404</v>
      </c>
      <c r="J610" s="251">
        <v>6607</v>
      </c>
      <c r="K610" s="251">
        <v>1188</v>
      </c>
      <c r="L610" s="251">
        <f t="shared" si="29"/>
        <v>21199</v>
      </c>
      <c r="M610" s="59"/>
      <c r="N610" s="251">
        <f t="shared" si="27"/>
        <v>4560.0555002950678</v>
      </c>
      <c r="O610" s="251">
        <f t="shared" si="28"/>
        <v>7736.1977573903205</v>
      </c>
      <c r="P610" s="252"/>
      <c r="Q610" s="253"/>
      <c r="R610" s="253"/>
    </row>
    <row r="611" spans="1:18">
      <c r="A611" s="60">
        <v>481</v>
      </c>
      <c r="B611" s="60">
        <v>481035101</v>
      </c>
      <c r="C611" s="59" t="s">
        <v>537</v>
      </c>
      <c r="D611" s="60">
        <v>35</v>
      </c>
      <c r="E611" s="249" t="s">
        <v>60</v>
      </c>
      <c r="F611" s="60">
        <v>101</v>
      </c>
      <c r="G611" s="59" t="s">
        <v>126</v>
      </c>
      <c r="H611" s="250">
        <v>1</v>
      </c>
      <c r="I611" s="251">
        <v>11475</v>
      </c>
      <c r="J611" s="251">
        <v>3632</v>
      </c>
      <c r="K611" s="251">
        <v>1188</v>
      </c>
      <c r="L611" s="251">
        <f t="shared" si="29"/>
        <v>16295</v>
      </c>
      <c r="M611" s="59"/>
      <c r="N611" s="251">
        <f t="shared" si="27"/>
        <v>958.05813743550425</v>
      </c>
      <c r="O611" s="251">
        <f t="shared" si="28"/>
        <v>3681.5724326680192</v>
      </c>
      <c r="P611" s="252"/>
      <c r="Q611" s="253"/>
      <c r="R611" s="253"/>
    </row>
    <row r="612" spans="1:18">
      <c r="A612" s="60">
        <v>481</v>
      </c>
      <c r="B612" s="60">
        <v>481035176</v>
      </c>
      <c r="C612" s="59" t="s">
        <v>537</v>
      </c>
      <c r="D612" s="60">
        <v>35</v>
      </c>
      <c r="E612" s="249" t="s">
        <v>60</v>
      </c>
      <c r="F612" s="60">
        <v>176</v>
      </c>
      <c r="G612" s="59" t="s">
        <v>201</v>
      </c>
      <c r="H612" s="250">
        <v>1</v>
      </c>
      <c r="I612" s="251">
        <v>5062</v>
      </c>
      <c r="J612" s="251">
        <v>1721</v>
      </c>
      <c r="K612" s="251">
        <v>1188</v>
      </c>
      <c r="L612" s="251">
        <f t="shared" si="29"/>
        <v>7971</v>
      </c>
      <c r="M612" s="59"/>
      <c r="N612" s="251">
        <f t="shared" si="27"/>
        <v>1080.5178702770336</v>
      </c>
      <c r="O612" s="251">
        <f t="shared" si="28"/>
        <v>2517.9318428308015</v>
      </c>
      <c r="P612" s="252"/>
      <c r="Q612" s="253"/>
      <c r="R612" s="253"/>
    </row>
    <row r="613" spans="1:18">
      <c r="A613" s="60">
        <v>481</v>
      </c>
      <c r="B613" s="60">
        <v>481035181</v>
      </c>
      <c r="C613" s="59" t="s">
        <v>537</v>
      </c>
      <c r="D613" s="60">
        <v>35</v>
      </c>
      <c r="E613" s="249" t="s">
        <v>60</v>
      </c>
      <c r="F613" s="60">
        <v>181</v>
      </c>
      <c r="G613" s="59" t="s">
        <v>206</v>
      </c>
      <c r="H613" s="250">
        <v>2</v>
      </c>
      <c r="I613" s="251">
        <v>11417</v>
      </c>
      <c r="J613" s="251">
        <v>161</v>
      </c>
      <c r="K613" s="251">
        <v>1188</v>
      </c>
      <c r="L613" s="251">
        <f t="shared" si="29"/>
        <v>12766</v>
      </c>
      <c r="M613" s="59"/>
      <c r="N613" s="251">
        <f t="shared" si="27"/>
        <v>0</v>
      </c>
      <c r="O613" s="251">
        <f t="shared" si="28"/>
        <v>770.01906238563788</v>
      </c>
      <c r="P613" s="252"/>
      <c r="Q613" s="253"/>
      <c r="R613" s="253"/>
    </row>
    <row r="614" spans="1:18">
      <c r="A614" s="60">
        <v>481</v>
      </c>
      <c r="B614" s="60">
        <v>481035189</v>
      </c>
      <c r="C614" s="59" t="s">
        <v>537</v>
      </c>
      <c r="D614" s="60">
        <v>35</v>
      </c>
      <c r="E614" s="249" t="s">
        <v>60</v>
      </c>
      <c r="F614" s="60">
        <v>189</v>
      </c>
      <c r="G614" s="59" t="s">
        <v>214</v>
      </c>
      <c r="H614" s="250">
        <v>6</v>
      </c>
      <c r="I614" s="251">
        <v>15160</v>
      </c>
      <c r="J614" s="251">
        <v>5233</v>
      </c>
      <c r="K614" s="251">
        <v>1188</v>
      </c>
      <c r="L614" s="251">
        <f t="shared" si="29"/>
        <v>21581</v>
      </c>
      <c r="M614" s="59"/>
      <c r="N614" s="251">
        <f t="shared" si="27"/>
        <v>3659.8506799034258</v>
      </c>
      <c r="O614" s="251">
        <f t="shared" si="28"/>
        <v>6073.978214697534</v>
      </c>
      <c r="P614" s="252"/>
      <c r="Q614" s="253"/>
      <c r="R614" s="253"/>
    </row>
    <row r="615" spans="1:18">
      <c r="A615" s="60">
        <v>481</v>
      </c>
      <c r="B615" s="60">
        <v>481035207</v>
      </c>
      <c r="C615" s="59" t="s">
        <v>537</v>
      </c>
      <c r="D615" s="60">
        <v>35</v>
      </c>
      <c r="E615" s="249" t="s">
        <v>60</v>
      </c>
      <c r="F615" s="60">
        <v>207</v>
      </c>
      <c r="G615" s="59" t="s">
        <v>232</v>
      </c>
      <c r="H615" s="250">
        <v>1</v>
      </c>
      <c r="I615" s="251">
        <v>13190</v>
      </c>
      <c r="J615" s="251">
        <v>9900</v>
      </c>
      <c r="K615" s="251">
        <v>1188</v>
      </c>
      <c r="L615" s="251">
        <f t="shared" si="29"/>
        <v>24278</v>
      </c>
      <c r="M615" s="59"/>
      <c r="N615" s="251">
        <f t="shared" si="27"/>
        <v>7705.1958335388445</v>
      </c>
      <c r="O615" s="251">
        <f t="shared" si="28"/>
        <v>10273.327142645627</v>
      </c>
      <c r="P615" s="252"/>
      <c r="Q615" s="253"/>
      <c r="R615" s="253"/>
    </row>
    <row r="616" spans="1:18">
      <c r="A616" s="60">
        <v>481</v>
      </c>
      <c r="B616" s="60">
        <v>481035212</v>
      </c>
      <c r="C616" s="59" t="s">
        <v>537</v>
      </c>
      <c r="D616" s="60">
        <v>35</v>
      </c>
      <c r="E616" s="249" t="s">
        <v>60</v>
      </c>
      <c r="F616" s="60">
        <v>212</v>
      </c>
      <c r="G616" s="59" t="s">
        <v>237</v>
      </c>
      <c r="H616" s="250">
        <v>2</v>
      </c>
      <c r="I616" s="251">
        <v>10148</v>
      </c>
      <c r="J616" s="251">
        <v>2411</v>
      </c>
      <c r="K616" s="251">
        <v>1188</v>
      </c>
      <c r="L616" s="251">
        <f t="shared" si="29"/>
        <v>13747</v>
      </c>
      <c r="M616" s="59"/>
      <c r="N616" s="251">
        <f t="shared" si="27"/>
        <v>788.70573113913633</v>
      </c>
      <c r="O616" s="251">
        <f t="shared" si="28"/>
        <v>2589.1644310991996</v>
      </c>
      <c r="P616" s="252"/>
      <c r="Q616" s="253"/>
      <c r="R616" s="253"/>
    </row>
    <row r="617" spans="1:18">
      <c r="A617" s="60">
        <v>481</v>
      </c>
      <c r="B617" s="60">
        <v>481035220</v>
      </c>
      <c r="C617" s="59" t="s">
        <v>537</v>
      </c>
      <c r="D617" s="60">
        <v>35</v>
      </c>
      <c r="E617" s="249" t="s">
        <v>60</v>
      </c>
      <c r="F617" s="60">
        <v>220</v>
      </c>
      <c r="G617" s="59" t="s">
        <v>245</v>
      </c>
      <c r="H617" s="250">
        <v>7</v>
      </c>
      <c r="I617" s="251">
        <v>12450</v>
      </c>
      <c r="J617" s="251">
        <v>4704</v>
      </c>
      <c r="K617" s="251">
        <v>1188</v>
      </c>
      <c r="L617" s="251">
        <f t="shared" si="29"/>
        <v>18342</v>
      </c>
      <c r="M617" s="59"/>
      <c r="N617" s="251">
        <f t="shared" si="27"/>
        <v>2855.5235846864416</v>
      </c>
      <c r="O617" s="251">
        <f t="shared" si="28"/>
        <v>5651.182721897283</v>
      </c>
      <c r="P617" s="252"/>
      <c r="Q617" s="253"/>
      <c r="R617" s="253"/>
    </row>
    <row r="618" spans="1:18">
      <c r="A618" s="60">
        <v>481</v>
      </c>
      <c r="B618" s="60">
        <v>481035243</v>
      </c>
      <c r="C618" s="59" t="s">
        <v>537</v>
      </c>
      <c r="D618" s="60">
        <v>35</v>
      </c>
      <c r="E618" s="249" t="s">
        <v>60</v>
      </c>
      <c r="F618" s="60">
        <v>243</v>
      </c>
      <c r="G618" s="59" t="s">
        <v>268</v>
      </c>
      <c r="H618" s="250">
        <v>2</v>
      </c>
      <c r="I618" s="251">
        <v>8268</v>
      </c>
      <c r="J618" s="251">
        <v>1178</v>
      </c>
      <c r="K618" s="251">
        <v>1188</v>
      </c>
      <c r="L618" s="251">
        <f t="shared" si="29"/>
        <v>10634</v>
      </c>
      <c r="M618" s="59"/>
      <c r="N618" s="251">
        <f t="shared" si="27"/>
        <v>1178.2078021943598</v>
      </c>
      <c r="O618" s="251">
        <f t="shared" si="28"/>
        <v>2014.1930660686812</v>
      </c>
      <c r="P618" s="252"/>
      <c r="Q618" s="253"/>
      <c r="R618" s="253"/>
    </row>
    <row r="619" spans="1:18">
      <c r="A619" s="60">
        <v>481</v>
      </c>
      <c r="B619" s="60">
        <v>481035244</v>
      </c>
      <c r="C619" s="59" t="s">
        <v>537</v>
      </c>
      <c r="D619" s="60">
        <v>35</v>
      </c>
      <c r="E619" s="249" t="s">
        <v>60</v>
      </c>
      <c r="F619" s="60">
        <v>244</v>
      </c>
      <c r="G619" s="59" t="s">
        <v>269</v>
      </c>
      <c r="H619" s="250">
        <v>15</v>
      </c>
      <c r="I619" s="251">
        <v>17004</v>
      </c>
      <c r="J619" s="251">
        <v>4840</v>
      </c>
      <c r="K619" s="251">
        <v>1188</v>
      </c>
      <c r="L619" s="251">
        <f t="shared" si="29"/>
        <v>23032</v>
      </c>
      <c r="M619" s="59"/>
      <c r="N619" s="251">
        <f t="shared" si="27"/>
        <v>4401.2017814043393</v>
      </c>
      <c r="O619" s="251">
        <f t="shared" si="28"/>
        <v>6889.8406507132495</v>
      </c>
      <c r="P619" s="252"/>
      <c r="Q619" s="253"/>
      <c r="R619" s="253"/>
    </row>
    <row r="620" spans="1:18">
      <c r="A620" s="60">
        <v>481</v>
      </c>
      <c r="B620" s="60">
        <v>481035285</v>
      </c>
      <c r="C620" s="59" t="s">
        <v>537</v>
      </c>
      <c r="D620" s="60">
        <v>35</v>
      </c>
      <c r="E620" s="249" t="s">
        <v>60</v>
      </c>
      <c r="F620" s="60">
        <v>285</v>
      </c>
      <c r="G620" s="59" t="s">
        <v>310</v>
      </c>
      <c r="H620" s="250">
        <v>7</v>
      </c>
      <c r="I620" s="251">
        <v>15354</v>
      </c>
      <c r="J620" s="251">
        <v>3700</v>
      </c>
      <c r="K620" s="251">
        <v>1188</v>
      </c>
      <c r="L620" s="251">
        <f t="shared" si="29"/>
        <v>20242</v>
      </c>
      <c r="M620" s="59"/>
      <c r="N620" s="251">
        <f t="shared" si="27"/>
        <v>2561.0545020642094</v>
      </c>
      <c r="O620" s="251">
        <f t="shared" si="28"/>
        <v>4702.5162691654441</v>
      </c>
      <c r="P620" s="252"/>
      <c r="Q620" s="253"/>
      <c r="R620" s="253"/>
    </row>
    <row r="621" spans="1:18">
      <c r="A621" s="60">
        <v>481</v>
      </c>
      <c r="B621" s="60">
        <v>481035336</v>
      </c>
      <c r="C621" s="59" t="s">
        <v>537</v>
      </c>
      <c r="D621" s="60">
        <v>35</v>
      </c>
      <c r="E621" s="249" t="s">
        <v>60</v>
      </c>
      <c r="F621" s="60">
        <v>336</v>
      </c>
      <c r="G621" s="59" t="s">
        <v>361</v>
      </c>
      <c r="H621" s="250">
        <v>3</v>
      </c>
      <c r="I621" s="251">
        <v>19073</v>
      </c>
      <c r="J621" s="251">
        <v>2553</v>
      </c>
      <c r="K621" s="251">
        <v>1188</v>
      </c>
      <c r="L621" s="251">
        <f t="shared" si="29"/>
        <v>22814</v>
      </c>
      <c r="M621" s="59"/>
      <c r="N621" s="251">
        <f t="shared" si="27"/>
        <v>361.50819008787948</v>
      </c>
      <c r="O621" s="251">
        <f t="shared" si="28"/>
        <v>5041.3520402556242</v>
      </c>
      <c r="P621" s="252"/>
      <c r="Q621" s="253"/>
      <c r="R621" s="253"/>
    </row>
    <row r="622" spans="1:18">
      <c r="A622" s="60">
        <v>482</v>
      </c>
      <c r="B622" s="60">
        <v>482204007</v>
      </c>
      <c r="C622" s="59" t="s">
        <v>538</v>
      </c>
      <c r="D622" s="60">
        <v>204</v>
      </c>
      <c r="E622" s="249" t="s">
        <v>229</v>
      </c>
      <c r="F622" s="60">
        <v>7</v>
      </c>
      <c r="G622" s="59" t="s">
        <v>32</v>
      </c>
      <c r="H622" s="250">
        <v>94</v>
      </c>
      <c r="I622" s="251">
        <v>11710</v>
      </c>
      <c r="J622" s="251">
        <v>5913</v>
      </c>
      <c r="K622" s="251">
        <v>1188</v>
      </c>
      <c r="L622" s="251">
        <f t="shared" si="29"/>
        <v>18811</v>
      </c>
      <c r="M622" s="59"/>
      <c r="N622" s="251">
        <f t="shared" si="27"/>
        <v>2881.9815633658509</v>
      </c>
      <c r="O622" s="251">
        <f t="shared" si="28"/>
        <v>6134.0901165980795</v>
      </c>
      <c r="P622" s="252"/>
      <c r="Q622" s="253"/>
      <c r="R622" s="253"/>
    </row>
    <row r="623" spans="1:18">
      <c r="A623" s="60">
        <v>482</v>
      </c>
      <c r="B623" s="60">
        <v>482204030</v>
      </c>
      <c r="C623" s="59" t="s">
        <v>538</v>
      </c>
      <c r="D623" s="60">
        <v>204</v>
      </c>
      <c r="E623" s="249" t="s">
        <v>229</v>
      </c>
      <c r="F623" s="60">
        <v>30</v>
      </c>
      <c r="G623" s="59" t="s">
        <v>55</v>
      </c>
      <c r="H623" s="250">
        <v>1</v>
      </c>
      <c r="I623" s="251">
        <v>10332</v>
      </c>
      <c r="J623" s="251">
        <v>2290</v>
      </c>
      <c r="K623" s="251">
        <v>1188</v>
      </c>
      <c r="L623" s="251">
        <f t="shared" si="29"/>
        <v>13810</v>
      </c>
      <c r="M623" s="59"/>
      <c r="N623" s="251">
        <f t="shared" si="27"/>
        <v>1821.7872031288571</v>
      </c>
      <c r="O623" s="251">
        <f t="shared" si="28"/>
        <v>2844.8723558306083</v>
      </c>
      <c r="P623" s="252"/>
      <c r="Q623" s="253"/>
      <c r="R623" s="253"/>
    </row>
    <row r="624" spans="1:18">
      <c r="A624" s="60">
        <v>482</v>
      </c>
      <c r="B624" s="60">
        <v>482204038</v>
      </c>
      <c r="C624" s="59" t="s">
        <v>538</v>
      </c>
      <c r="D624" s="60">
        <v>204</v>
      </c>
      <c r="E624" s="249" t="s">
        <v>229</v>
      </c>
      <c r="F624" s="60">
        <v>38</v>
      </c>
      <c r="G624" s="59" t="s">
        <v>63</v>
      </c>
      <c r="H624" s="250">
        <v>1</v>
      </c>
      <c r="I624" s="251">
        <v>10705</v>
      </c>
      <c r="J624" s="251">
        <v>7360</v>
      </c>
      <c r="K624" s="251">
        <v>1188</v>
      </c>
      <c r="L624" s="251">
        <f t="shared" si="29"/>
        <v>19253</v>
      </c>
      <c r="M624" s="59"/>
      <c r="N624" s="251">
        <f t="shared" si="27"/>
        <v>6023.3111185375237</v>
      </c>
      <c r="O624" s="251">
        <f t="shared" si="28"/>
        <v>9563.9909229456898</v>
      </c>
      <c r="P624" s="252"/>
      <c r="Q624" s="253"/>
      <c r="R624" s="253"/>
    </row>
    <row r="625" spans="1:18">
      <c r="A625" s="60">
        <v>482</v>
      </c>
      <c r="B625" s="60">
        <v>482204105</v>
      </c>
      <c r="C625" s="59" t="s">
        <v>538</v>
      </c>
      <c r="D625" s="60">
        <v>204</v>
      </c>
      <c r="E625" s="249" t="s">
        <v>229</v>
      </c>
      <c r="F625" s="60">
        <v>105</v>
      </c>
      <c r="G625" s="59" t="s">
        <v>130</v>
      </c>
      <c r="H625" s="250">
        <v>2</v>
      </c>
      <c r="I625" s="251">
        <v>10519</v>
      </c>
      <c r="J625" s="251">
        <v>4349</v>
      </c>
      <c r="K625" s="251">
        <v>1188</v>
      </c>
      <c r="L625" s="251">
        <f t="shared" si="29"/>
        <v>16056</v>
      </c>
      <c r="M625" s="59"/>
      <c r="N625" s="251">
        <f t="shared" si="27"/>
        <v>1606.4172512135283</v>
      </c>
      <c r="O625" s="251">
        <f t="shared" si="28"/>
        <v>4860.3933122250546</v>
      </c>
      <c r="P625" s="252"/>
      <c r="Q625" s="253"/>
      <c r="R625" s="253"/>
    </row>
    <row r="626" spans="1:18">
      <c r="A626" s="60">
        <v>482</v>
      </c>
      <c r="B626" s="60">
        <v>482204128</v>
      </c>
      <c r="C626" s="59" t="s">
        <v>538</v>
      </c>
      <c r="D626" s="60">
        <v>204</v>
      </c>
      <c r="E626" s="249" t="s">
        <v>229</v>
      </c>
      <c r="F626" s="60">
        <v>128</v>
      </c>
      <c r="G626" s="59" t="s">
        <v>153</v>
      </c>
      <c r="H626" s="250">
        <v>1</v>
      </c>
      <c r="I626" s="251">
        <v>10705</v>
      </c>
      <c r="J626" s="251">
        <v>1112</v>
      </c>
      <c r="K626" s="251">
        <v>1188</v>
      </c>
      <c r="L626" s="251">
        <f t="shared" si="29"/>
        <v>13005</v>
      </c>
      <c r="M626" s="59"/>
      <c r="N626" s="251">
        <f t="shared" si="27"/>
        <v>56.535225752659244</v>
      </c>
      <c r="O626" s="251">
        <f t="shared" si="28"/>
        <v>1111.9254196324146</v>
      </c>
      <c r="P626" s="252"/>
      <c r="Q626" s="253"/>
      <c r="R626" s="253"/>
    </row>
    <row r="627" spans="1:18">
      <c r="A627" s="60">
        <v>482</v>
      </c>
      <c r="B627" s="60">
        <v>482204164</v>
      </c>
      <c r="C627" s="59" t="s">
        <v>538</v>
      </c>
      <c r="D627" s="60">
        <v>204</v>
      </c>
      <c r="E627" s="249" t="s">
        <v>229</v>
      </c>
      <c r="F627" s="60">
        <v>164</v>
      </c>
      <c r="G627" s="59" t="s">
        <v>189</v>
      </c>
      <c r="H627" s="250">
        <v>2</v>
      </c>
      <c r="I627" s="251">
        <v>10679</v>
      </c>
      <c r="J627" s="251">
        <v>4713</v>
      </c>
      <c r="K627" s="251">
        <v>1188</v>
      </c>
      <c r="L627" s="251">
        <f t="shared" si="29"/>
        <v>16580</v>
      </c>
      <c r="M627" s="59"/>
      <c r="N627" s="251">
        <f t="shared" si="27"/>
        <v>3322.9186532998483</v>
      </c>
      <c r="O627" s="251">
        <f t="shared" si="28"/>
        <v>5206.0330764034516</v>
      </c>
      <c r="P627" s="252"/>
      <c r="Q627" s="253"/>
      <c r="R627" s="253"/>
    </row>
    <row r="628" spans="1:18">
      <c r="A628" s="60">
        <v>482</v>
      </c>
      <c r="B628" s="60">
        <v>482204204</v>
      </c>
      <c r="C628" s="59" t="s">
        <v>538</v>
      </c>
      <c r="D628" s="60">
        <v>204</v>
      </c>
      <c r="E628" s="249" t="s">
        <v>229</v>
      </c>
      <c r="F628" s="60">
        <v>204</v>
      </c>
      <c r="G628" s="59" t="s">
        <v>229</v>
      </c>
      <c r="H628" s="250">
        <v>115</v>
      </c>
      <c r="I628" s="251">
        <v>10859</v>
      </c>
      <c r="J628" s="251">
        <v>6786</v>
      </c>
      <c r="K628" s="251">
        <v>1188</v>
      </c>
      <c r="L628" s="251">
        <f t="shared" si="29"/>
        <v>18833</v>
      </c>
      <c r="M628" s="59"/>
      <c r="N628" s="251">
        <f t="shared" si="27"/>
        <v>3580.3287949513779</v>
      </c>
      <c r="O628" s="251">
        <f t="shared" si="28"/>
        <v>7086.4999848792686</v>
      </c>
      <c r="P628" s="252"/>
      <c r="Q628" s="253"/>
      <c r="R628" s="253"/>
    </row>
    <row r="629" spans="1:18">
      <c r="A629" s="60">
        <v>482</v>
      </c>
      <c r="B629" s="60">
        <v>482204745</v>
      </c>
      <c r="C629" s="59" t="s">
        <v>538</v>
      </c>
      <c r="D629" s="60">
        <v>204</v>
      </c>
      <c r="E629" s="249" t="s">
        <v>229</v>
      </c>
      <c r="F629" s="60">
        <v>745</v>
      </c>
      <c r="G629" s="59" t="s">
        <v>422</v>
      </c>
      <c r="H629" s="250">
        <v>29</v>
      </c>
      <c r="I629" s="251">
        <v>11082</v>
      </c>
      <c r="J629" s="251">
        <v>4829</v>
      </c>
      <c r="K629" s="251">
        <v>1188</v>
      </c>
      <c r="L629" s="251">
        <f t="shared" si="29"/>
        <v>17099</v>
      </c>
      <c r="M629" s="59"/>
      <c r="N629" s="251">
        <f t="shared" si="27"/>
        <v>3284.6241626374722</v>
      </c>
      <c r="O629" s="251">
        <f t="shared" si="28"/>
        <v>5236.5765185729506</v>
      </c>
      <c r="P629" s="252"/>
      <c r="Q629" s="253"/>
      <c r="R629" s="253"/>
    </row>
    <row r="630" spans="1:18">
      <c r="A630" s="60">
        <v>482</v>
      </c>
      <c r="B630" s="60">
        <v>482204773</v>
      </c>
      <c r="C630" s="59" t="s">
        <v>538</v>
      </c>
      <c r="D630" s="60">
        <v>204</v>
      </c>
      <c r="E630" s="249" t="s">
        <v>229</v>
      </c>
      <c r="F630" s="60">
        <v>773</v>
      </c>
      <c r="G630" s="59" t="s">
        <v>432</v>
      </c>
      <c r="H630" s="250">
        <v>41</v>
      </c>
      <c r="I630" s="251">
        <v>10999</v>
      </c>
      <c r="J630" s="251">
        <v>5788</v>
      </c>
      <c r="K630" s="251">
        <v>1188</v>
      </c>
      <c r="L630" s="251">
        <f t="shared" si="29"/>
        <v>17975</v>
      </c>
      <c r="M630" s="59"/>
      <c r="N630" s="251">
        <f t="shared" si="27"/>
        <v>2602.8088062806601</v>
      </c>
      <c r="O630" s="251">
        <f t="shared" si="28"/>
        <v>7134.0998714879061</v>
      </c>
      <c r="P630" s="252"/>
      <c r="Q630" s="253"/>
      <c r="R630" s="253"/>
    </row>
    <row r="631" spans="1:18">
      <c r="A631" s="60">
        <v>483</v>
      </c>
      <c r="B631" s="60">
        <v>483239020</v>
      </c>
      <c r="C631" s="59" t="s">
        <v>539</v>
      </c>
      <c r="D631" s="60">
        <v>239</v>
      </c>
      <c r="E631" s="249" t="s">
        <v>264</v>
      </c>
      <c r="F631" s="60">
        <v>20</v>
      </c>
      <c r="G631" s="59" t="s">
        <v>45</v>
      </c>
      <c r="H631" s="250">
        <v>29</v>
      </c>
      <c r="I631" s="251">
        <v>15478</v>
      </c>
      <c r="J631" s="251">
        <v>3571</v>
      </c>
      <c r="K631" s="251">
        <v>1188</v>
      </c>
      <c r="L631" s="251">
        <f t="shared" si="29"/>
        <v>20237</v>
      </c>
      <c r="M631" s="59"/>
      <c r="N631" s="251">
        <f t="shared" si="27"/>
        <v>2746.6644269286808</v>
      </c>
      <c r="O631" s="251">
        <f t="shared" si="28"/>
        <v>4837.3273486222279</v>
      </c>
      <c r="P631" s="252"/>
      <c r="Q631" s="253"/>
      <c r="R631" s="253"/>
    </row>
    <row r="632" spans="1:18">
      <c r="A632" s="60">
        <v>483</v>
      </c>
      <c r="B632" s="60">
        <v>483239036</v>
      </c>
      <c r="C632" s="59" t="s">
        <v>539</v>
      </c>
      <c r="D632" s="60">
        <v>239</v>
      </c>
      <c r="E632" s="249" t="s">
        <v>264</v>
      </c>
      <c r="F632" s="60">
        <v>36</v>
      </c>
      <c r="G632" s="59" t="s">
        <v>61</v>
      </c>
      <c r="H632" s="250">
        <v>32</v>
      </c>
      <c r="I632" s="251">
        <v>12413</v>
      </c>
      <c r="J632" s="251">
        <v>5873</v>
      </c>
      <c r="K632" s="251">
        <v>1188</v>
      </c>
      <c r="L632" s="251">
        <f t="shared" si="29"/>
        <v>19474</v>
      </c>
      <c r="M632" s="59"/>
      <c r="N632" s="251">
        <f t="shared" si="27"/>
        <v>3700.0500612006963</v>
      </c>
      <c r="O632" s="251">
        <f t="shared" si="28"/>
        <v>6169.5101259546318</v>
      </c>
      <c r="P632" s="252"/>
      <c r="Q632" s="253"/>
      <c r="R632" s="253"/>
    </row>
    <row r="633" spans="1:18">
      <c r="A633" s="60">
        <v>483</v>
      </c>
      <c r="B633" s="60">
        <v>483239052</v>
      </c>
      <c r="C633" s="59" t="s">
        <v>539</v>
      </c>
      <c r="D633" s="60">
        <v>239</v>
      </c>
      <c r="E633" s="249" t="s">
        <v>264</v>
      </c>
      <c r="F633" s="60">
        <v>52</v>
      </c>
      <c r="G633" s="59" t="s">
        <v>77</v>
      </c>
      <c r="H633" s="250">
        <v>48</v>
      </c>
      <c r="I633" s="251">
        <v>12199</v>
      </c>
      <c r="J633" s="251">
        <v>4853</v>
      </c>
      <c r="K633" s="251">
        <v>1188</v>
      </c>
      <c r="L633" s="251">
        <f t="shared" si="29"/>
        <v>18240</v>
      </c>
      <c r="M633" s="59"/>
      <c r="N633" s="251">
        <f t="shared" si="27"/>
        <v>2736.9276548425587</v>
      </c>
      <c r="O633" s="251">
        <f t="shared" si="28"/>
        <v>5520.2543173757331</v>
      </c>
      <c r="P633" s="252"/>
      <c r="Q633" s="253"/>
      <c r="R633" s="253"/>
    </row>
    <row r="634" spans="1:18">
      <c r="A634" s="60">
        <v>483</v>
      </c>
      <c r="B634" s="60">
        <v>483239082</v>
      </c>
      <c r="C634" s="59" t="s">
        <v>539</v>
      </c>
      <c r="D634" s="60">
        <v>239</v>
      </c>
      <c r="E634" s="249" t="s">
        <v>264</v>
      </c>
      <c r="F634" s="60">
        <v>82</v>
      </c>
      <c r="G634" s="59" t="s">
        <v>107</v>
      </c>
      <c r="H634" s="250">
        <v>14</v>
      </c>
      <c r="I634" s="251">
        <v>12735</v>
      </c>
      <c r="J634" s="251">
        <v>5844</v>
      </c>
      <c r="K634" s="251">
        <v>1188</v>
      </c>
      <c r="L634" s="251">
        <f t="shared" si="29"/>
        <v>19767</v>
      </c>
      <c r="M634" s="59"/>
      <c r="N634" s="251">
        <f t="shared" si="27"/>
        <v>2745.6832144165364</v>
      </c>
      <c r="O634" s="251">
        <f t="shared" si="28"/>
        <v>6180.6811233324806</v>
      </c>
      <c r="P634" s="252"/>
      <c r="Q634" s="253"/>
      <c r="R634" s="253"/>
    </row>
    <row r="635" spans="1:18">
      <c r="A635" s="60">
        <v>483</v>
      </c>
      <c r="B635" s="60">
        <v>483239083</v>
      </c>
      <c r="C635" s="59" t="s">
        <v>539</v>
      </c>
      <c r="D635" s="60">
        <v>239</v>
      </c>
      <c r="E635" s="249" t="s">
        <v>264</v>
      </c>
      <c r="F635" s="60">
        <v>83</v>
      </c>
      <c r="G635" s="59" t="s">
        <v>108</v>
      </c>
      <c r="H635" s="250">
        <v>2</v>
      </c>
      <c r="I635" s="251">
        <v>13287</v>
      </c>
      <c r="J635" s="251">
        <v>2149</v>
      </c>
      <c r="K635" s="251">
        <v>1188</v>
      </c>
      <c r="L635" s="251">
        <f t="shared" si="29"/>
        <v>16624</v>
      </c>
      <c r="M635" s="59"/>
      <c r="N635" s="251">
        <f t="shared" si="27"/>
        <v>472.05383337667081</v>
      </c>
      <c r="O635" s="251">
        <f t="shared" si="28"/>
        <v>2539.3534749854389</v>
      </c>
      <c r="P635" s="252"/>
      <c r="Q635" s="253"/>
      <c r="R635" s="253"/>
    </row>
    <row r="636" spans="1:18">
      <c r="A636" s="60">
        <v>483</v>
      </c>
      <c r="B636" s="60">
        <v>483239096</v>
      </c>
      <c r="C636" s="59" t="s">
        <v>539</v>
      </c>
      <c r="D636" s="60">
        <v>239</v>
      </c>
      <c r="E636" s="249" t="s">
        <v>264</v>
      </c>
      <c r="F636" s="60">
        <v>96</v>
      </c>
      <c r="G636" s="59" t="s">
        <v>121</v>
      </c>
      <c r="H636" s="250">
        <v>15</v>
      </c>
      <c r="I636" s="251">
        <v>12892</v>
      </c>
      <c r="J636" s="251">
        <v>7314</v>
      </c>
      <c r="K636" s="251">
        <v>1188</v>
      </c>
      <c r="L636" s="251">
        <f t="shared" si="29"/>
        <v>21394</v>
      </c>
      <c r="M636" s="59"/>
      <c r="N636" s="251">
        <f t="shared" si="27"/>
        <v>5108.3730020733419</v>
      </c>
      <c r="O636" s="251">
        <f t="shared" si="28"/>
        <v>8744.1441446487224</v>
      </c>
      <c r="P636" s="252"/>
      <c r="Q636" s="253"/>
      <c r="R636" s="253"/>
    </row>
    <row r="637" spans="1:18">
      <c r="A637" s="60">
        <v>483</v>
      </c>
      <c r="B637" s="60">
        <v>483239118</v>
      </c>
      <c r="C637" s="59" t="s">
        <v>539</v>
      </c>
      <c r="D637" s="60">
        <v>239</v>
      </c>
      <c r="E637" s="249" t="s">
        <v>264</v>
      </c>
      <c r="F637" s="60">
        <v>118</v>
      </c>
      <c r="G637" s="59" t="s">
        <v>143</v>
      </c>
      <c r="H637" s="250">
        <v>3</v>
      </c>
      <c r="I637" s="251">
        <v>10900</v>
      </c>
      <c r="J637" s="251">
        <v>2231</v>
      </c>
      <c r="K637" s="251">
        <v>1188</v>
      </c>
      <c r="L637" s="251">
        <f t="shared" si="29"/>
        <v>14319</v>
      </c>
      <c r="M637" s="59"/>
      <c r="N637" s="251">
        <f t="shared" si="27"/>
        <v>2230.8690562823649</v>
      </c>
      <c r="O637" s="251">
        <f t="shared" si="28"/>
        <v>3279.6776255353343</v>
      </c>
      <c r="P637" s="252"/>
      <c r="Q637" s="253"/>
      <c r="R637" s="253"/>
    </row>
    <row r="638" spans="1:18">
      <c r="A638" s="60">
        <v>483</v>
      </c>
      <c r="B638" s="60">
        <v>483239131</v>
      </c>
      <c r="C638" s="59" t="s">
        <v>539</v>
      </c>
      <c r="D638" s="60">
        <v>239</v>
      </c>
      <c r="E638" s="249" t="s">
        <v>264</v>
      </c>
      <c r="F638" s="60">
        <v>131</v>
      </c>
      <c r="G638" s="59" t="s">
        <v>156</v>
      </c>
      <c r="H638" s="250">
        <v>3</v>
      </c>
      <c r="I638" s="251">
        <v>15556</v>
      </c>
      <c r="J638" s="251">
        <v>7326</v>
      </c>
      <c r="K638" s="251">
        <v>1188</v>
      </c>
      <c r="L638" s="251">
        <f t="shared" si="29"/>
        <v>24070</v>
      </c>
      <c r="M638" s="59"/>
      <c r="N638" s="251">
        <f t="shared" si="27"/>
        <v>2663.9031827603503</v>
      </c>
      <c r="O638" s="251">
        <f t="shared" si="28"/>
        <v>7672.5510285566306</v>
      </c>
      <c r="P638" s="252"/>
      <c r="Q638" s="253"/>
      <c r="R638" s="253"/>
    </row>
    <row r="639" spans="1:18">
      <c r="A639" s="60">
        <v>483</v>
      </c>
      <c r="B639" s="60">
        <v>483239145</v>
      </c>
      <c r="C639" s="59" t="s">
        <v>539</v>
      </c>
      <c r="D639" s="60">
        <v>239</v>
      </c>
      <c r="E639" s="249" t="s">
        <v>264</v>
      </c>
      <c r="F639" s="60">
        <v>145</v>
      </c>
      <c r="G639" s="59" t="s">
        <v>170</v>
      </c>
      <c r="H639" s="250">
        <v>9</v>
      </c>
      <c r="I639" s="251">
        <v>12709</v>
      </c>
      <c r="J639" s="251">
        <v>1810</v>
      </c>
      <c r="K639" s="251">
        <v>1188</v>
      </c>
      <c r="L639" s="251">
        <f t="shared" si="29"/>
        <v>15707</v>
      </c>
      <c r="M639" s="59"/>
      <c r="N639" s="251">
        <f t="shared" si="27"/>
        <v>1475.6596615195758</v>
      </c>
      <c r="O639" s="251">
        <f t="shared" si="28"/>
        <v>3892.1278983540797</v>
      </c>
      <c r="P639" s="252"/>
      <c r="Q639" s="253"/>
      <c r="R639" s="253"/>
    </row>
    <row r="640" spans="1:18">
      <c r="A640" s="60">
        <v>483</v>
      </c>
      <c r="B640" s="60">
        <v>483239171</v>
      </c>
      <c r="C640" s="59" t="s">
        <v>539</v>
      </c>
      <c r="D640" s="60">
        <v>239</v>
      </c>
      <c r="E640" s="249" t="s">
        <v>264</v>
      </c>
      <c r="F640" s="60">
        <v>171</v>
      </c>
      <c r="G640" s="59" t="s">
        <v>196</v>
      </c>
      <c r="H640" s="250">
        <v>18</v>
      </c>
      <c r="I640" s="251">
        <v>15111</v>
      </c>
      <c r="J640" s="251">
        <v>4186</v>
      </c>
      <c r="K640" s="251">
        <v>1188</v>
      </c>
      <c r="L640" s="251">
        <f t="shared" si="29"/>
        <v>20485</v>
      </c>
      <c r="M640" s="59"/>
      <c r="N640" s="251">
        <f t="shared" si="27"/>
        <v>1938.5678027612194</v>
      </c>
      <c r="O640" s="251">
        <f t="shared" si="28"/>
        <v>5049.7515133704328</v>
      </c>
      <c r="P640" s="252"/>
      <c r="Q640" s="253"/>
      <c r="R640" s="253"/>
    </row>
    <row r="641" spans="1:18">
      <c r="A641" s="60">
        <v>483</v>
      </c>
      <c r="B641" s="60">
        <v>483239172</v>
      </c>
      <c r="C641" s="59" t="s">
        <v>539</v>
      </c>
      <c r="D641" s="60">
        <v>239</v>
      </c>
      <c r="E641" s="249" t="s">
        <v>264</v>
      </c>
      <c r="F641" s="60">
        <v>172</v>
      </c>
      <c r="G641" s="59" t="s">
        <v>197</v>
      </c>
      <c r="H641" s="250">
        <v>7</v>
      </c>
      <c r="I641" s="251">
        <v>15288</v>
      </c>
      <c r="J641" s="251">
        <v>12967</v>
      </c>
      <c r="K641" s="251">
        <v>1188</v>
      </c>
      <c r="L641" s="251">
        <f t="shared" si="29"/>
        <v>29443</v>
      </c>
      <c r="M641" s="59"/>
      <c r="N641" s="251">
        <f t="shared" si="27"/>
        <v>6344.4865900081131</v>
      </c>
      <c r="O641" s="251">
        <f t="shared" si="28"/>
        <v>12967.019239839909</v>
      </c>
      <c r="P641" s="252"/>
      <c r="Q641" s="253"/>
      <c r="R641" s="253"/>
    </row>
    <row r="642" spans="1:18">
      <c r="A642" s="60">
        <v>483</v>
      </c>
      <c r="B642" s="60">
        <v>483239182</v>
      </c>
      <c r="C642" s="59" t="s">
        <v>539</v>
      </c>
      <c r="D642" s="60">
        <v>239</v>
      </c>
      <c r="E642" s="249" t="s">
        <v>264</v>
      </c>
      <c r="F642" s="60">
        <v>182</v>
      </c>
      <c r="G642" s="59" t="s">
        <v>207</v>
      </c>
      <c r="H642" s="250">
        <v>30</v>
      </c>
      <c r="I642" s="251">
        <v>13356</v>
      </c>
      <c r="J642" s="251">
        <v>2606</v>
      </c>
      <c r="K642" s="251">
        <v>1188</v>
      </c>
      <c r="L642" s="251">
        <f t="shared" si="29"/>
        <v>17150</v>
      </c>
      <c r="M642" s="59"/>
      <c r="N642" s="251">
        <f t="shared" si="27"/>
        <v>1188.133441998858</v>
      </c>
      <c r="O642" s="251">
        <f t="shared" si="28"/>
        <v>4093.7748385002233</v>
      </c>
      <c r="P642" s="252"/>
      <c r="Q642" s="253"/>
      <c r="R642" s="253"/>
    </row>
    <row r="643" spans="1:18">
      <c r="A643" s="60">
        <v>483</v>
      </c>
      <c r="B643" s="60">
        <v>483239231</v>
      </c>
      <c r="C643" s="59" t="s">
        <v>539</v>
      </c>
      <c r="D643" s="60">
        <v>239</v>
      </c>
      <c r="E643" s="249" t="s">
        <v>264</v>
      </c>
      <c r="F643" s="60">
        <v>231</v>
      </c>
      <c r="G643" s="59" t="s">
        <v>256</v>
      </c>
      <c r="H643" s="250">
        <v>14</v>
      </c>
      <c r="I643" s="251">
        <v>13038</v>
      </c>
      <c r="J643" s="251">
        <v>3522</v>
      </c>
      <c r="K643" s="251">
        <v>1188</v>
      </c>
      <c r="L643" s="251">
        <f t="shared" si="29"/>
        <v>17748</v>
      </c>
      <c r="M643" s="59"/>
      <c r="N643" s="251">
        <f t="shared" si="27"/>
        <v>431.11404973832941</v>
      </c>
      <c r="O643" s="251">
        <f t="shared" si="28"/>
        <v>3779.161771199615</v>
      </c>
      <c r="P643" s="252"/>
      <c r="Q643" s="253"/>
      <c r="R643" s="253"/>
    </row>
    <row r="644" spans="1:18">
      <c r="A644" s="60">
        <v>483</v>
      </c>
      <c r="B644" s="60">
        <v>483239239</v>
      </c>
      <c r="C644" s="59" t="s">
        <v>539</v>
      </c>
      <c r="D644" s="60">
        <v>239</v>
      </c>
      <c r="E644" s="249" t="s">
        <v>264</v>
      </c>
      <c r="F644" s="60">
        <v>239</v>
      </c>
      <c r="G644" s="59" t="s">
        <v>264</v>
      </c>
      <c r="H644" s="250">
        <v>310</v>
      </c>
      <c r="I644" s="251">
        <v>12773</v>
      </c>
      <c r="J644" s="251">
        <v>4338</v>
      </c>
      <c r="K644" s="251">
        <v>1188</v>
      </c>
      <c r="L644" s="251">
        <f t="shared" si="29"/>
        <v>18299</v>
      </c>
      <c r="M644" s="59"/>
      <c r="N644" s="251">
        <f t="shared" si="27"/>
        <v>2410.3746308553982</v>
      </c>
      <c r="O644" s="251">
        <f t="shared" si="28"/>
        <v>5033.2582812748842</v>
      </c>
      <c r="P644" s="252"/>
      <c r="Q644" s="253"/>
      <c r="R644" s="253"/>
    </row>
    <row r="645" spans="1:18">
      <c r="A645" s="60">
        <v>483</v>
      </c>
      <c r="B645" s="60">
        <v>483239240</v>
      </c>
      <c r="C645" s="59" t="s">
        <v>539</v>
      </c>
      <c r="D645" s="60">
        <v>239</v>
      </c>
      <c r="E645" s="249" t="s">
        <v>264</v>
      </c>
      <c r="F645" s="60">
        <v>240</v>
      </c>
      <c r="G645" s="59" t="s">
        <v>265</v>
      </c>
      <c r="H645" s="250">
        <v>3</v>
      </c>
      <c r="I645" s="251">
        <v>11030</v>
      </c>
      <c r="J645" s="251">
        <v>4464</v>
      </c>
      <c r="K645" s="251">
        <v>1188</v>
      </c>
      <c r="L645" s="251">
        <f t="shared" si="29"/>
        <v>16682</v>
      </c>
      <c r="M645" s="59"/>
      <c r="N645" s="251">
        <f t="shared" si="27"/>
        <v>4464.0920505352587</v>
      </c>
      <c r="O645" s="251">
        <f t="shared" si="28"/>
        <v>7744.1088200555605</v>
      </c>
      <c r="P645" s="252"/>
      <c r="Q645" s="253"/>
      <c r="R645" s="253"/>
    </row>
    <row r="646" spans="1:18">
      <c r="A646" s="60">
        <v>483</v>
      </c>
      <c r="B646" s="60">
        <v>483239261</v>
      </c>
      <c r="C646" s="59" t="s">
        <v>539</v>
      </c>
      <c r="D646" s="60">
        <v>239</v>
      </c>
      <c r="E646" s="249" t="s">
        <v>264</v>
      </c>
      <c r="F646" s="60">
        <v>261</v>
      </c>
      <c r="G646" s="59" t="s">
        <v>286</v>
      </c>
      <c r="H646" s="250">
        <v>26</v>
      </c>
      <c r="I646" s="251">
        <v>12445</v>
      </c>
      <c r="J646" s="251">
        <v>8718</v>
      </c>
      <c r="K646" s="251">
        <v>1188</v>
      </c>
      <c r="L646" s="251">
        <f t="shared" si="29"/>
        <v>22351</v>
      </c>
      <c r="M646" s="59"/>
      <c r="N646" s="251">
        <f t="shared" si="27"/>
        <v>4263.5074368319256</v>
      </c>
      <c r="O646" s="251">
        <f t="shared" si="28"/>
        <v>9301.687334930717</v>
      </c>
      <c r="P646" s="252"/>
      <c r="Q646" s="253"/>
      <c r="R646" s="253"/>
    </row>
    <row r="647" spans="1:18">
      <c r="A647" s="60">
        <v>483</v>
      </c>
      <c r="B647" s="60">
        <v>483239310</v>
      </c>
      <c r="C647" s="59" t="s">
        <v>539</v>
      </c>
      <c r="D647" s="60">
        <v>239</v>
      </c>
      <c r="E647" s="249" t="s">
        <v>264</v>
      </c>
      <c r="F647" s="60">
        <v>310</v>
      </c>
      <c r="G647" s="59" t="s">
        <v>335</v>
      </c>
      <c r="H647" s="250">
        <v>70</v>
      </c>
      <c r="I647" s="251">
        <v>15931</v>
      </c>
      <c r="J647" s="251">
        <v>3376</v>
      </c>
      <c r="K647" s="251">
        <v>1188</v>
      </c>
      <c r="L647" s="251">
        <f t="shared" si="29"/>
        <v>20495</v>
      </c>
      <c r="M647" s="59"/>
      <c r="N647" s="251">
        <f t="shared" si="27"/>
        <v>1629.6065460060199</v>
      </c>
      <c r="O647" s="251">
        <f t="shared" si="28"/>
        <v>5183.5271212713997</v>
      </c>
      <c r="P647" s="252"/>
      <c r="Q647" s="253"/>
      <c r="R647" s="253"/>
    </row>
    <row r="648" spans="1:18">
      <c r="A648" s="60">
        <v>483</v>
      </c>
      <c r="B648" s="60">
        <v>483239665</v>
      </c>
      <c r="C648" s="59" t="s">
        <v>539</v>
      </c>
      <c r="D648" s="60">
        <v>239</v>
      </c>
      <c r="E648" s="249" t="s">
        <v>264</v>
      </c>
      <c r="F648" s="60">
        <v>665</v>
      </c>
      <c r="G648" s="59" t="s">
        <v>398</v>
      </c>
      <c r="H648" s="250">
        <v>9</v>
      </c>
      <c r="I648" s="251">
        <v>13498</v>
      </c>
      <c r="J648" s="251">
        <v>1657</v>
      </c>
      <c r="K648" s="251">
        <v>1188</v>
      </c>
      <c r="L648" s="251">
        <f t="shared" si="29"/>
        <v>16343</v>
      </c>
      <c r="M648" s="59"/>
      <c r="N648" s="251">
        <f t="shared" si="27"/>
        <v>1205.2611931092797</v>
      </c>
      <c r="O648" s="251">
        <f t="shared" si="28"/>
        <v>2728.4552538059052</v>
      </c>
      <c r="P648" s="252"/>
      <c r="Q648" s="253"/>
      <c r="R648" s="253"/>
    </row>
    <row r="649" spans="1:18">
      <c r="A649" s="60">
        <v>483</v>
      </c>
      <c r="B649" s="60">
        <v>483239740</v>
      </c>
      <c r="C649" s="59" t="s">
        <v>539</v>
      </c>
      <c r="D649" s="60">
        <v>239</v>
      </c>
      <c r="E649" s="249" t="s">
        <v>264</v>
      </c>
      <c r="F649" s="60">
        <v>740</v>
      </c>
      <c r="G649" s="59" t="s">
        <v>421</v>
      </c>
      <c r="H649" s="250">
        <v>10</v>
      </c>
      <c r="I649" s="251">
        <v>12221</v>
      </c>
      <c r="J649" s="251">
        <v>6437</v>
      </c>
      <c r="K649" s="251">
        <v>1188</v>
      </c>
      <c r="L649" s="251">
        <f t="shared" si="29"/>
        <v>19846</v>
      </c>
      <c r="M649" s="59"/>
      <c r="N649" s="251">
        <f t="shared" si="27"/>
        <v>4207.4125894290955</v>
      </c>
      <c r="O649" s="251">
        <f t="shared" si="28"/>
        <v>6506.9944398287844</v>
      </c>
      <c r="P649" s="252"/>
      <c r="Q649" s="253"/>
      <c r="R649" s="253"/>
    </row>
    <row r="650" spans="1:18">
      <c r="A650" s="60">
        <v>483</v>
      </c>
      <c r="B650" s="60">
        <v>483239760</v>
      </c>
      <c r="C650" s="59" t="s">
        <v>539</v>
      </c>
      <c r="D650" s="60">
        <v>239</v>
      </c>
      <c r="E650" s="249" t="s">
        <v>264</v>
      </c>
      <c r="F650" s="60">
        <v>760</v>
      </c>
      <c r="G650" s="59" t="s">
        <v>426</v>
      </c>
      <c r="H650" s="250">
        <v>48</v>
      </c>
      <c r="I650" s="251">
        <v>12902</v>
      </c>
      <c r="J650" s="251">
        <v>2749</v>
      </c>
      <c r="K650" s="251">
        <v>1188</v>
      </c>
      <c r="L650" s="251">
        <f t="shared" si="29"/>
        <v>16839</v>
      </c>
      <c r="M650" s="59"/>
      <c r="N650" s="251">
        <f t="shared" ref="N650:N713" si="30">IF(VLOOKUP($F650,abvfndpcts,15)&lt;100,0,((VLOOKUP($F650,abvfndpcts,15)/100*$I650)-$I650))</f>
        <v>571.43154322436203</v>
      </c>
      <c r="O650" s="251">
        <f t="shared" ref="O650:O713" si="31">IF(VLOOKUP($F650,abvfndpcts,16)&lt;100,0,((VLOOKUP($F650,abvfndpcts,16)/100*$I650)-$I650))</f>
        <v>3280.9926789627552</v>
      </c>
      <c r="P650" s="252"/>
      <c r="Q650" s="253"/>
      <c r="R650" s="253"/>
    </row>
    <row r="651" spans="1:18">
      <c r="A651" s="60">
        <v>484</v>
      </c>
      <c r="B651" s="60">
        <v>484035001</v>
      </c>
      <c r="C651" s="59" t="s">
        <v>540</v>
      </c>
      <c r="D651" s="60">
        <v>35</v>
      </c>
      <c r="E651" s="249" t="s">
        <v>60</v>
      </c>
      <c r="F651" s="60">
        <v>1</v>
      </c>
      <c r="G651" s="59" t="s">
        <v>26</v>
      </c>
      <c r="H651" s="250">
        <v>1</v>
      </c>
      <c r="I651" s="251">
        <v>19086</v>
      </c>
      <c r="J651" s="251">
        <v>1914</v>
      </c>
      <c r="K651" s="251">
        <v>1188</v>
      </c>
      <c r="L651" s="251">
        <f t="shared" ref="L651:L714" si="32">SUM(I651:K651)</f>
        <v>22188</v>
      </c>
      <c r="M651" s="59"/>
      <c r="N651" s="251">
        <f t="shared" si="30"/>
        <v>1913.9803400376441</v>
      </c>
      <c r="O651" s="251">
        <f t="shared" si="31"/>
        <v>5406.1110640845145</v>
      </c>
      <c r="P651" s="252"/>
      <c r="Q651" s="253"/>
      <c r="R651" s="253"/>
    </row>
    <row r="652" spans="1:18">
      <c r="A652" s="60">
        <v>484</v>
      </c>
      <c r="B652" s="60">
        <v>484035018</v>
      </c>
      <c r="C652" s="59" t="s">
        <v>540</v>
      </c>
      <c r="D652" s="60">
        <v>35</v>
      </c>
      <c r="E652" s="249" t="s">
        <v>60</v>
      </c>
      <c r="F652" s="60">
        <v>18</v>
      </c>
      <c r="G652" s="59" t="s">
        <v>43</v>
      </c>
      <c r="H652" s="250">
        <v>3</v>
      </c>
      <c r="I652" s="251">
        <v>15158</v>
      </c>
      <c r="J652" s="251">
        <v>7338</v>
      </c>
      <c r="K652" s="251">
        <v>1188</v>
      </c>
      <c r="L652" s="251">
        <f t="shared" si="32"/>
        <v>23684</v>
      </c>
      <c r="M652" s="59"/>
      <c r="N652" s="251">
        <f t="shared" si="30"/>
        <v>7338.328044573369</v>
      </c>
      <c r="O652" s="251">
        <f t="shared" si="31"/>
        <v>14410.896426919735</v>
      </c>
      <c r="P652" s="252"/>
      <c r="Q652" s="253"/>
      <c r="R652" s="253"/>
    </row>
    <row r="653" spans="1:18">
      <c r="A653" s="60">
        <v>484</v>
      </c>
      <c r="B653" s="60">
        <v>484035026</v>
      </c>
      <c r="C653" s="59" t="s">
        <v>540</v>
      </c>
      <c r="D653" s="60">
        <v>35</v>
      </c>
      <c r="E653" s="249" t="s">
        <v>60</v>
      </c>
      <c r="F653" s="60">
        <v>26</v>
      </c>
      <c r="G653" s="59" t="s">
        <v>51</v>
      </c>
      <c r="H653" s="250">
        <v>1</v>
      </c>
      <c r="I653" s="251">
        <v>12747</v>
      </c>
      <c r="J653" s="251">
        <v>4540</v>
      </c>
      <c r="K653" s="251">
        <v>1188</v>
      </c>
      <c r="L653" s="251">
        <f t="shared" si="32"/>
        <v>18475</v>
      </c>
      <c r="M653" s="59"/>
      <c r="N653" s="251">
        <f t="shared" si="30"/>
        <v>2775.6218624695339</v>
      </c>
      <c r="O653" s="251">
        <f t="shared" si="31"/>
        <v>5096.4068649037981</v>
      </c>
      <c r="P653" s="252"/>
      <c r="Q653" s="253"/>
      <c r="R653" s="253"/>
    </row>
    <row r="654" spans="1:18">
      <c r="A654" s="60">
        <v>484</v>
      </c>
      <c r="B654" s="60">
        <v>484035035</v>
      </c>
      <c r="C654" s="59" t="s">
        <v>540</v>
      </c>
      <c r="D654" s="60">
        <v>35</v>
      </c>
      <c r="E654" s="249" t="s">
        <v>60</v>
      </c>
      <c r="F654" s="60">
        <v>35</v>
      </c>
      <c r="G654" s="59" t="s">
        <v>60</v>
      </c>
      <c r="H654" s="250">
        <v>1252</v>
      </c>
      <c r="I654" s="251">
        <v>19107</v>
      </c>
      <c r="J654" s="251">
        <v>7931</v>
      </c>
      <c r="K654" s="251">
        <v>1188</v>
      </c>
      <c r="L654" s="251">
        <f t="shared" si="32"/>
        <v>28226</v>
      </c>
      <c r="M654" s="59"/>
      <c r="N654" s="251">
        <f t="shared" si="30"/>
        <v>4414.8462613873271</v>
      </c>
      <c r="O654" s="251">
        <f t="shared" si="31"/>
        <v>8019.6127870027121</v>
      </c>
      <c r="P654" s="252"/>
      <c r="Q654" s="253"/>
      <c r="R654" s="253"/>
    </row>
    <row r="655" spans="1:18">
      <c r="A655" s="60">
        <v>484</v>
      </c>
      <c r="B655" s="60">
        <v>484035044</v>
      </c>
      <c r="C655" s="59" t="s">
        <v>540</v>
      </c>
      <c r="D655" s="60">
        <v>35</v>
      </c>
      <c r="E655" s="249" t="s">
        <v>60</v>
      </c>
      <c r="F655" s="60">
        <v>44</v>
      </c>
      <c r="G655" s="59" t="s">
        <v>69</v>
      </c>
      <c r="H655" s="250">
        <v>5</v>
      </c>
      <c r="I655" s="251">
        <v>16889</v>
      </c>
      <c r="J655" s="251">
        <v>589</v>
      </c>
      <c r="K655" s="251">
        <v>1188</v>
      </c>
      <c r="L655" s="251">
        <f t="shared" si="32"/>
        <v>18666</v>
      </c>
      <c r="M655" s="59"/>
      <c r="N655" s="251">
        <f t="shared" si="30"/>
        <v>0</v>
      </c>
      <c r="O655" s="251">
        <f t="shared" si="31"/>
        <v>1112.4445191992309</v>
      </c>
      <c r="P655" s="252"/>
      <c r="Q655" s="253"/>
      <c r="R655" s="253"/>
    </row>
    <row r="656" spans="1:18">
      <c r="A656" s="60">
        <v>484</v>
      </c>
      <c r="B656" s="60">
        <v>484035046</v>
      </c>
      <c r="C656" s="59" t="s">
        <v>540</v>
      </c>
      <c r="D656" s="60">
        <v>35</v>
      </c>
      <c r="E656" s="249" t="s">
        <v>60</v>
      </c>
      <c r="F656" s="60">
        <v>46</v>
      </c>
      <c r="G656" s="59" t="s">
        <v>71</v>
      </c>
      <c r="H656" s="250">
        <v>1</v>
      </c>
      <c r="I656" s="251">
        <v>13129</v>
      </c>
      <c r="J656" s="251">
        <v>13446</v>
      </c>
      <c r="K656" s="251">
        <v>1188</v>
      </c>
      <c r="L656" s="251">
        <f t="shared" si="32"/>
        <v>27763</v>
      </c>
      <c r="M656" s="59"/>
      <c r="N656" s="251">
        <f t="shared" si="30"/>
        <v>6992.9642885370195</v>
      </c>
      <c r="O656" s="251">
        <f t="shared" si="31"/>
        <v>13673.385240081752</v>
      </c>
      <c r="P656" s="252"/>
      <c r="Q656" s="253"/>
      <c r="R656" s="253"/>
    </row>
    <row r="657" spans="1:18">
      <c r="A657" s="60">
        <v>484</v>
      </c>
      <c r="B657" s="60">
        <v>484035050</v>
      </c>
      <c r="C657" s="59" t="s">
        <v>540</v>
      </c>
      <c r="D657" s="60">
        <v>35</v>
      </c>
      <c r="E657" s="249" t="s">
        <v>60</v>
      </c>
      <c r="F657" s="60">
        <v>50</v>
      </c>
      <c r="G657" s="59" t="s">
        <v>75</v>
      </c>
      <c r="H657" s="250">
        <v>1</v>
      </c>
      <c r="I657" s="251">
        <v>18215</v>
      </c>
      <c r="J657" s="251">
        <v>8308</v>
      </c>
      <c r="K657" s="251">
        <v>1188</v>
      </c>
      <c r="L657" s="251">
        <f t="shared" si="32"/>
        <v>27711</v>
      </c>
      <c r="M657" s="59"/>
      <c r="N657" s="251">
        <f t="shared" si="30"/>
        <v>5511.0806340051058</v>
      </c>
      <c r="O657" s="251">
        <f t="shared" si="31"/>
        <v>8581.2050642368704</v>
      </c>
      <c r="P657" s="252"/>
      <c r="Q657" s="253"/>
      <c r="R657" s="253"/>
    </row>
    <row r="658" spans="1:18">
      <c r="A658" s="60">
        <v>484</v>
      </c>
      <c r="B658" s="60">
        <v>484035057</v>
      </c>
      <c r="C658" s="59" t="s">
        <v>540</v>
      </c>
      <c r="D658" s="60">
        <v>35</v>
      </c>
      <c r="E658" s="249" t="s">
        <v>60</v>
      </c>
      <c r="F658" s="60">
        <v>57</v>
      </c>
      <c r="G658" s="59" t="s">
        <v>82</v>
      </c>
      <c r="H658" s="250">
        <v>1</v>
      </c>
      <c r="I658" s="251">
        <v>19531</v>
      </c>
      <c r="J658" s="251">
        <v>423</v>
      </c>
      <c r="K658" s="251">
        <v>1188</v>
      </c>
      <c r="L658" s="251">
        <f t="shared" si="32"/>
        <v>21142</v>
      </c>
      <c r="M658" s="59"/>
      <c r="N658" s="251">
        <f t="shared" si="30"/>
        <v>298.98603309908503</v>
      </c>
      <c r="O658" s="251">
        <f t="shared" si="31"/>
        <v>1029.0220901840039</v>
      </c>
      <c r="P658" s="252"/>
      <c r="Q658" s="253"/>
      <c r="R658" s="253"/>
    </row>
    <row r="659" spans="1:18">
      <c r="A659" s="60">
        <v>484</v>
      </c>
      <c r="B659" s="60">
        <v>484035093</v>
      </c>
      <c r="C659" s="59" t="s">
        <v>540</v>
      </c>
      <c r="D659" s="60">
        <v>35</v>
      </c>
      <c r="E659" s="249" t="s">
        <v>60</v>
      </c>
      <c r="F659" s="60">
        <v>93</v>
      </c>
      <c r="G659" s="59" t="s">
        <v>118</v>
      </c>
      <c r="H659" s="250">
        <v>3</v>
      </c>
      <c r="I659" s="251">
        <v>20775</v>
      </c>
      <c r="J659" s="251">
        <v>268</v>
      </c>
      <c r="K659" s="251">
        <v>1188</v>
      </c>
      <c r="L659" s="251">
        <f t="shared" si="32"/>
        <v>22231</v>
      </c>
      <c r="M659" s="59"/>
      <c r="N659" s="251">
        <f t="shared" si="30"/>
        <v>0</v>
      </c>
      <c r="O659" s="251">
        <f t="shared" si="31"/>
        <v>1030.6014064734663</v>
      </c>
      <c r="P659" s="252"/>
      <c r="Q659" s="253"/>
      <c r="R659" s="253"/>
    </row>
    <row r="660" spans="1:18">
      <c r="A660" s="60">
        <v>484</v>
      </c>
      <c r="B660" s="60">
        <v>484035100</v>
      </c>
      <c r="C660" s="59" t="s">
        <v>540</v>
      </c>
      <c r="D660" s="60">
        <v>35</v>
      </c>
      <c r="E660" s="249" t="s">
        <v>60</v>
      </c>
      <c r="F660" s="60">
        <v>100</v>
      </c>
      <c r="G660" s="59" t="s">
        <v>125</v>
      </c>
      <c r="H660" s="250">
        <v>1</v>
      </c>
      <c r="I660" s="251">
        <v>16329</v>
      </c>
      <c r="J660" s="251">
        <v>5396</v>
      </c>
      <c r="K660" s="251">
        <v>1188</v>
      </c>
      <c r="L660" s="251">
        <f t="shared" si="32"/>
        <v>22913</v>
      </c>
      <c r="M660" s="59"/>
      <c r="N660" s="251">
        <f t="shared" si="30"/>
        <v>5395.798551848784</v>
      </c>
      <c r="O660" s="251">
        <f t="shared" si="31"/>
        <v>8391.6562433863182</v>
      </c>
      <c r="P660" s="252"/>
      <c r="Q660" s="253"/>
      <c r="R660" s="253"/>
    </row>
    <row r="661" spans="1:18">
      <c r="A661" s="60">
        <v>484</v>
      </c>
      <c r="B661" s="60">
        <v>484035133</v>
      </c>
      <c r="C661" s="59" t="s">
        <v>540</v>
      </c>
      <c r="D661" s="60">
        <v>35</v>
      </c>
      <c r="E661" s="249" t="s">
        <v>60</v>
      </c>
      <c r="F661" s="60">
        <v>133</v>
      </c>
      <c r="G661" s="59" t="s">
        <v>158</v>
      </c>
      <c r="H661" s="250">
        <v>1</v>
      </c>
      <c r="I661" s="251">
        <v>13129</v>
      </c>
      <c r="J661" s="251">
        <v>1752</v>
      </c>
      <c r="K661" s="251">
        <v>1188</v>
      </c>
      <c r="L661" s="251">
        <f t="shared" si="32"/>
        <v>16069</v>
      </c>
      <c r="M661" s="59"/>
      <c r="N661" s="251">
        <f t="shared" si="30"/>
        <v>1361.4384103496814</v>
      </c>
      <c r="O661" s="251">
        <f t="shared" si="31"/>
        <v>4114.6964598132981</v>
      </c>
      <c r="P661" s="252"/>
      <c r="Q661" s="253"/>
      <c r="R661" s="253"/>
    </row>
    <row r="662" spans="1:18">
      <c r="A662" s="60">
        <v>484</v>
      </c>
      <c r="B662" s="60">
        <v>484035163</v>
      </c>
      <c r="C662" s="59" t="s">
        <v>540</v>
      </c>
      <c r="D662" s="60">
        <v>35</v>
      </c>
      <c r="E662" s="249" t="s">
        <v>60</v>
      </c>
      <c r="F662" s="60">
        <v>163</v>
      </c>
      <c r="G662" s="59" t="s">
        <v>188</v>
      </c>
      <c r="H662" s="250">
        <v>1</v>
      </c>
      <c r="I662" s="251">
        <v>13129</v>
      </c>
      <c r="J662" s="251">
        <v>87</v>
      </c>
      <c r="K662" s="251">
        <v>1188</v>
      </c>
      <c r="L662" s="251">
        <f t="shared" si="32"/>
        <v>14404</v>
      </c>
      <c r="M662" s="59"/>
      <c r="N662" s="251">
        <f t="shared" si="30"/>
        <v>0</v>
      </c>
      <c r="O662" s="251">
        <f t="shared" si="31"/>
        <v>554.55017188445709</v>
      </c>
      <c r="P662" s="252"/>
      <c r="Q662" s="253"/>
      <c r="R662" s="253"/>
    </row>
    <row r="663" spans="1:18">
      <c r="A663" s="60">
        <v>484</v>
      </c>
      <c r="B663" s="60">
        <v>484035207</v>
      </c>
      <c r="C663" s="59" t="s">
        <v>540</v>
      </c>
      <c r="D663" s="60">
        <v>35</v>
      </c>
      <c r="E663" s="249" t="s">
        <v>60</v>
      </c>
      <c r="F663" s="60">
        <v>207</v>
      </c>
      <c r="G663" s="59" t="s">
        <v>232</v>
      </c>
      <c r="H663" s="250">
        <v>1</v>
      </c>
      <c r="I663" s="251">
        <v>17896</v>
      </c>
      <c r="J663" s="251">
        <v>13432</v>
      </c>
      <c r="K663" s="251">
        <v>1188</v>
      </c>
      <c r="L663" s="251">
        <f t="shared" si="32"/>
        <v>32516</v>
      </c>
      <c r="M663" s="59"/>
      <c r="N663" s="251">
        <f t="shared" si="30"/>
        <v>10454.297546399634</v>
      </c>
      <c r="O663" s="251">
        <f t="shared" si="31"/>
        <v>13938.70072363807</v>
      </c>
      <c r="P663" s="252"/>
      <c r="Q663" s="253"/>
      <c r="R663" s="253"/>
    </row>
    <row r="664" spans="1:18">
      <c r="A664" s="60">
        <v>484</v>
      </c>
      <c r="B664" s="60">
        <v>484035220</v>
      </c>
      <c r="C664" s="59" t="s">
        <v>540</v>
      </c>
      <c r="D664" s="60">
        <v>35</v>
      </c>
      <c r="E664" s="249" t="s">
        <v>60</v>
      </c>
      <c r="F664" s="60">
        <v>220</v>
      </c>
      <c r="G664" s="59" t="s">
        <v>245</v>
      </c>
      <c r="H664" s="250">
        <v>1</v>
      </c>
      <c r="I664" s="251">
        <v>17400</v>
      </c>
      <c r="J664" s="251">
        <v>6575</v>
      </c>
      <c r="K664" s="251">
        <v>1188</v>
      </c>
      <c r="L664" s="251">
        <f t="shared" si="32"/>
        <v>25163</v>
      </c>
      <c r="M664" s="59"/>
      <c r="N664" s="251">
        <f t="shared" si="30"/>
        <v>3990.8522388388847</v>
      </c>
      <c r="O664" s="251">
        <f t="shared" si="31"/>
        <v>7898.0385028925884</v>
      </c>
      <c r="P664" s="252"/>
      <c r="Q664" s="253"/>
      <c r="R664" s="253"/>
    </row>
    <row r="665" spans="1:18">
      <c r="A665" s="60">
        <v>484</v>
      </c>
      <c r="B665" s="60">
        <v>484035243</v>
      </c>
      <c r="C665" s="59" t="s">
        <v>540</v>
      </c>
      <c r="D665" s="60">
        <v>35</v>
      </c>
      <c r="E665" s="249" t="s">
        <v>60</v>
      </c>
      <c r="F665" s="60">
        <v>243</v>
      </c>
      <c r="G665" s="59" t="s">
        <v>268</v>
      </c>
      <c r="H665" s="250">
        <v>7</v>
      </c>
      <c r="I665" s="251">
        <v>20039</v>
      </c>
      <c r="J665" s="251">
        <v>2856</v>
      </c>
      <c r="K665" s="251">
        <v>1188</v>
      </c>
      <c r="L665" s="251">
        <f t="shared" si="32"/>
        <v>24083</v>
      </c>
      <c r="M665" s="59"/>
      <c r="N665" s="251">
        <f t="shared" si="30"/>
        <v>2855.6006468520536</v>
      </c>
      <c r="O665" s="251">
        <f t="shared" si="31"/>
        <v>4881.7628024855258</v>
      </c>
      <c r="P665" s="252"/>
      <c r="Q665" s="253"/>
      <c r="R665" s="253"/>
    </row>
    <row r="666" spans="1:18">
      <c r="A666" s="60">
        <v>484</v>
      </c>
      <c r="B666" s="60">
        <v>484035244</v>
      </c>
      <c r="C666" s="59" t="s">
        <v>540</v>
      </c>
      <c r="D666" s="60">
        <v>35</v>
      </c>
      <c r="E666" s="249" t="s">
        <v>60</v>
      </c>
      <c r="F666" s="60">
        <v>244</v>
      </c>
      <c r="G666" s="59" t="s">
        <v>269</v>
      </c>
      <c r="H666" s="250">
        <v>7</v>
      </c>
      <c r="I666" s="251">
        <v>17986</v>
      </c>
      <c r="J666" s="251">
        <v>5120</v>
      </c>
      <c r="K666" s="251">
        <v>1188</v>
      </c>
      <c r="L666" s="251">
        <f t="shared" si="32"/>
        <v>24294</v>
      </c>
      <c r="M666" s="59"/>
      <c r="N666" s="251">
        <f t="shared" si="30"/>
        <v>4655.3761021135288</v>
      </c>
      <c r="O666" s="251">
        <f t="shared" si="31"/>
        <v>7287.7366468906439</v>
      </c>
      <c r="P666" s="252"/>
      <c r="Q666" s="253"/>
      <c r="R666" s="253"/>
    </row>
    <row r="667" spans="1:18">
      <c r="A667" s="60">
        <v>484</v>
      </c>
      <c r="B667" s="60">
        <v>484035248</v>
      </c>
      <c r="C667" s="59" t="s">
        <v>540</v>
      </c>
      <c r="D667" s="60">
        <v>35</v>
      </c>
      <c r="E667" s="249" t="s">
        <v>60</v>
      </c>
      <c r="F667" s="60">
        <v>248</v>
      </c>
      <c r="G667" s="59" t="s">
        <v>273</v>
      </c>
      <c r="H667" s="250">
        <v>5</v>
      </c>
      <c r="I667" s="251">
        <v>17988</v>
      </c>
      <c r="J667" s="251">
        <v>1186</v>
      </c>
      <c r="K667" s="251">
        <v>1188</v>
      </c>
      <c r="L667" s="251">
        <f t="shared" si="32"/>
        <v>20362</v>
      </c>
      <c r="M667" s="59"/>
      <c r="N667" s="251">
        <f t="shared" si="30"/>
        <v>959.17680922865475</v>
      </c>
      <c r="O667" s="251">
        <f t="shared" si="31"/>
        <v>1951.4498339662532</v>
      </c>
      <c r="P667" s="252"/>
      <c r="Q667" s="253"/>
      <c r="R667" s="253"/>
    </row>
    <row r="668" spans="1:18">
      <c r="A668" s="60">
        <v>484</v>
      </c>
      <c r="B668" s="60">
        <v>484035258</v>
      </c>
      <c r="C668" s="59" t="s">
        <v>540</v>
      </c>
      <c r="D668" s="60">
        <v>35</v>
      </c>
      <c r="E668" s="249" t="s">
        <v>60</v>
      </c>
      <c r="F668" s="60">
        <v>258</v>
      </c>
      <c r="G668" s="59" t="s">
        <v>283</v>
      </c>
      <c r="H668" s="250">
        <v>1</v>
      </c>
      <c r="I668" s="251">
        <v>21273</v>
      </c>
      <c r="J668" s="251">
        <v>7113</v>
      </c>
      <c r="K668" s="251">
        <v>1188</v>
      </c>
      <c r="L668" s="251">
        <f t="shared" si="32"/>
        <v>29574</v>
      </c>
      <c r="M668" s="59"/>
      <c r="N668" s="251">
        <f t="shared" si="30"/>
        <v>4592.9508681053267</v>
      </c>
      <c r="O668" s="251">
        <f t="shared" si="31"/>
        <v>8324.6657132231339</v>
      </c>
      <c r="P668" s="252"/>
      <c r="Q668" s="253"/>
      <c r="R668" s="253"/>
    </row>
    <row r="669" spans="1:18">
      <c r="A669" s="60">
        <v>484</v>
      </c>
      <c r="B669" s="60">
        <v>484035262</v>
      </c>
      <c r="C669" s="59" t="s">
        <v>540</v>
      </c>
      <c r="D669" s="60">
        <v>35</v>
      </c>
      <c r="E669" s="249" t="s">
        <v>60</v>
      </c>
      <c r="F669" s="60">
        <v>262</v>
      </c>
      <c r="G669" s="59" t="s">
        <v>287</v>
      </c>
      <c r="H669" s="250">
        <v>1</v>
      </c>
      <c r="I669" s="251">
        <v>17784</v>
      </c>
      <c r="J669" s="251">
        <v>3547</v>
      </c>
      <c r="K669" s="251">
        <v>1188</v>
      </c>
      <c r="L669" s="251">
        <f t="shared" si="32"/>
        <v>22519</v>
      </c>
      <c r="M669" s="59"/>
      <c r="N669" s="251">
        <f t="shared" si="30"/>
        <v>3547.1671659798485</v>
      </c>
      <c r="O669" s="251">
        <f t="shared" si="31"/>
        <v>8333.9852214134371</v>
      </c>
      <c r="P669" s="252"/>
      <c r="Q669" s="253"/>
      <c r="R669" s="253"/>
    </row>
    <row r="670" spans="1:18">
      <c r="A670" s="60">
        <v>484</v>
      </c>
      <c r="B670" s="60">
        <v>484035285</v>
      </c>
      <c r="C670" s="59" t="s">
        <v>540</v>
      </c>
      <c r="D670" s="60">
        <v>35</v>
      </c>
      <c r="E670" s="249" t="s">
        <v>60</v>
      </c>
      <c r="F670" s="60">
        <v>285</v>
      </c>
      <c r="G670" s="59" t="s">
        <v>310</v>
      </c>
      <c r="H670" s="250">
        <v>3</v>
      </c>
      <c r="I670" s="251">
        <v>17009</v>
      </c>
      <c r="J670" s="251">
        <v>4099</v>
      </c>
      <c r="K670" s="251">
        <v>1188</v>
      </c>
      <c r="L670" s="251">
        <f t="shared" si="32"/>
        <v>22296</v>
      </c>
      <c r="M670" s="59"/>
      <c r="N670" s="251">
        <f t="shared" si="30"/>
        <v>2837.1092891500666</v>
      </c>
      <c r="O670" s="251">
        <f t="shared" si="31"/>
        <v>5209.3981517672946</v>
      </c>
      <c r="P670" s="252"/>
      <c r="Q670" s="253"/>
      <c r="R670" s="253"/>
    </row>
    <row r="671" spans="1:18">
      <c r="A671" s="60">
        <v>484</v>
      </c>
      <c r="B671" s="60">
        <v>484035314</v>
      </c>
      <c r="C671" s="59" t="s">
        <v>540</v>
      </c>
      <c r="D671" s="60">
        <v>35</v>
      </c>
      <c r="E671" s="249" t="s">
        <v>60</v>
      </c>
      <c r="F671" s="60">
        <v>314</v>
      </c>
      <c r="G671" s="59" t="s">
        <v>339</v>
      </c>
      <c r="H671" s="250">
        <v>1</v>
      </c>
      <c r="I671" s="251">
        <v>18570</v>
      </c>
      <c r="J671" s="251">
        <v>14012</v>
      </c>
      <c r="K671" s="251">
        <v>1188</v>
      </c>
      <c r="L671" s="251">
        <f t="shared" si="32"/>
        <v>33770</v>
      </c>
      <c r="M671" s="59"/>
      <c r="N671" s="251">
        <f t="shared" si="30"/>
        <v>7643.3579779831016</v>
      </c>
      <c r="O671" s="251">
        <f t="shared" si="31"/>
        <v>15444.230944011317</v>
      </c>
      <c r="P671" s="252"/>
      <c r="Q671" s="253"/>
      <c r="R671" s="253"/>
    </row>
    <row r="672" spans="1:18">
      <c r="A672" s="60">
        <v>484</v>
      </c>
      <c r="B672" s="60">
        <v>484035336</v>
      </c>
      <c r="C672" s="59" t="s">
        <v>540</v>
      </c>
      <c r="D672" s="60">
        <v>35</v>
      </c>
      <c r="E672" s="249" t="s">
        <v>60</v>
      </c>
      <c r="F672" s="60">
        <v>336</v>
      </c>
      <c r="G672" s="59" t="s">
        <v>361</v>
      </c>
      <c r="H672" s="250">
        <v>2</v>
      </c>
      <c r="I672" s="251">
        <v>17400</v>
      </c>
      <c r="J672" s="251">
        <v>2329</v>
      </c>
      <c r="K672" s="251">
        <v>1188</v>
      </c>
      <c r="L672" s="251">
        <f t="shared" si="32"/>
        <v>20917</v>
      </c>
      <c r="M672" s="59"/>
      <c r="N672" s="251">
        <f t="shared" si="30"/>
        <v>329.79827544324871</v>
      </c>
      <c r="O672" s="251">
        <f t="shared" si="31"/>
        <v>4599.1467257614349</v>
      </c>
      <c r="P672" s="252"/>
      <c r="Q672" s="253"/>
      <c r="R672" s="253"/>
    </row>
    <row r="673" spans="1:18">
      <c r="A673" s="60">
        <v>485</v>
      </c>
      <c r="B673" s="60">
        <v>485258030</v>
      </c>
      <c r="C673" s="59" t="s">
        <v>541</v>
      </c>
      <c r="D673" s="60">
        <v>258</v>
      </c>
      <c r="E673" s="249" t="s">
        <v>283</v>
      </c>
      <c r="F673" s="60">
        <v>30</v>
      </c>
      <c r="G673" s="59" t="s">
        <v>55</v>
      </c>
      <c r="H673" s="250">
        <v>4</v>
      </c>
      <c r="I673" s="251">
        <v>17757</v>
      </c>
      <c r="J673" s="251">
        <v>3936</v>
      </c>
      <c r="K673" s="251">
        <v>1188</v>
      </c>
      <c r="L673" s="251">
        <f t="shared" si="32"/>
        <v>22881</v>
      </c>
      <c r="M673" s="59"/>
      <c r="N673" s="251">
        <f t="shared" si="30"/>
        <v>3130.9983900463703</v>
      </c>
      <c r="O673" s="251">
        <f t="shared" si="31"/>
        <v>4889.3145976078304</v>
      </c>
      <c r="P673" s="252"/>
      <c r="Q673" s="253"/>
      <c r="R673" s="253"/>
    </row>
    <row r="674" spans="1:18">
      <c r="A674" s="60">
        <v>485</v>
      </c>
      <c r="B674" s="60">
        <v>485258071</v>
      </c>
      <c r="C674" s="59" t="s">
        <v>541</v>
      </c>
      <c r="D674" s="60">
        <v>258</v>
      </c>
      <c r="E674" s="249" t="s">
        <v>283</v>
      </c>
      <c r="F674" s="60">
        <v>71</v>
      </c>
      <c r="G674" s="59" t="s">
        <v>96</v>
      </c>
      <c r="H674" s="250">
        <v>2</v>
      </c>
      <c r="I674" s="251">
        <v>16951</v>
      </c>
      <c r="J674" s="251">
        <v>7391</v>
      </c>
      <c r="K674" s="251">
        <v>1188</v>
      </c>
      <c r="L674" s="251">
        <f t="shared" si="32"/>
        <v>25530</v>
      </c>
      <c r="M674" s="59"/>
      <c r="N674" s="251">
        <f t="shared" si="30"/>
        <v>5108.0910587460676</v>
      </c>
      <c r="O674" s="251">
        <f t="shared" si="31"/>
        <v>8808.2810028846252</v>
      </c>
      <c r="P674" s="252"/>
      <c r="Q674" s="253"/>
      <c r="R674" s="253"/>
    </row>
    <row r="675" spans="1:18">
      <c r="A675" s="60">
        <v>485</v>
      </c>
      <c r="B675" s="60">
        <v>485258079</v>
      </c>
      <c r="C675" s="59" t="s">
        <v>541</v>
      </c>
      <c r="D675" s="60">
        <v>258</v>
      </c>
      <c r="E675" s="249" t="s">
        <v>283</v>
      </c>
      <c r="F675" s="60">
        <v>79</v>
      </c>
      <c r="G675" s="59" t="s">
        <v>104</v>
      </c>
      <c r="H675" s="250">
        <v>2</v>
      </c>
      <c r="I675" s="251">
        <v>19562</v>
      </c>
      <c r="J675" s="251">
        <v>294</v>
      </c>
      <c r="K675" s="251">
        <v>1188</v>
      </c>
      <c r="L675" s="251">
        <f t="shared" si="32"/>
        <v>21044</v>
      </c>
      <c r="M675" s="59"/>
      <c r="N675" s="251">
        <f t="shared" si="30"/>
        <v>0</v>
      </c>
      <c r="O675" s="251">
        <f t="shared" si="31"/>
        <v>1981.7859822126775</v>
      </c>
      <c r="P675" s="252"/>
      <c r="Q675" s="253"/>
      <c r="R675" s="253"/>
    </row>
    <row r="676" spans="1:18">
      <c r="A676" s="60">
        <v>485</v>
      </c>
      <c r="B676" s="60">
        <v>485258107</v>
      </c>
      <c r="C676" s="59" t="s">
        <v>541</v>
      </c>
      <c r="D676" s="60">
        <v>258</v>
      </c>
      <c r="E676" s="249" t="s">
        <v>283</v>
      </c>
      <c r="F676" s="60">
        <v>107</v>
      </c>
      <c r="G676" s="59" t="s">
        <v>132</v>
      </c>
      <c r="H676" s="250">
        <v>1</v>
      </c>
      <c r="I676" s="251">
        <v>10332</v>
      </c>
      <c r="J676" s="251">
        <v>3093</v>
      </c>
      <c r="K676" s="251">
        <v>1188</v>
      </c>
      <c r="L676" s="251">
        <f t="shared" si="32"/>
        <v>14613</v>
      </c>
      <c r="M676" s="59"/>
      <c r="N676" s="251">
        <f t="shared" si="30"/>
        <v>2283.7973116119483</v>
      </c>
      <c r="O676" s="251">
        <f t="shared" si="31"/>
        <v>3868.7465927238554</v>
      </c>
      <c r="P676" s="252"/>
      <c r="Q676" s="253"/>
      <c r="R676" s="253"/>
    </row>
    <row r="677" spans="1:18">
      <c r="A677" s="60">
        <v>485</v>
      </c>
      <c r="B677" s="60">
        <v>485258128</v>
      </c>
      <c r="C677" s="59" t="s">
        <v>541</v>
      </c>
      <c r="D677" s="60">
        <v>258</v>
      </c>
      <c r="E677" s="249" t="s">
        <v>283</v>
      </c>
      <c r="F677" s="60">
        <v>128</v>
      </c>
      <c r="G677" s="59" t="s">
        <v>153</v>
      </c>
      <c r="H677" s="250">
        <v>1</v>
      </c>
      <c r="I677" s="251">
        <v>17867</v>
      </c>
      <c r="J677" s="251">
        <v>1856</v>
      </c>
      <c r="K677" s="251">
        <v>1188</v>
      </c>
      <c r="L677" s="251">
        <f t="shared" si="32"/>
        <v>20911</v>
      </c>
      <c r="M677" s="59"/>
      <c r="N677" s="251">
        <f t="shared" si="30"/>
        <v>94.359166606514918</v>
      </c>
      <c r="O677" s="251">
        <f t="shared" si="31"/>
        <v>1855.8403991193227</v>
      </c>
      <c r="P677" s="252"/>
      <c r="Q677" s="253"/>
      <c r="R677" s="253"/>
    </row>
    <row r="678" spans="1:18">
      <c r="A678" s="60">
        <v>485</v>
      </c>
      <c r="B678" s="60">
        <v>485258163</v>
      </c>
      <c r="C678" s="59" t="s">
        <v>541</v>
      </c>
      <c r="D678" s="60">
        <v>258</v>
      </c>
      <c r="E678" s="249" t="s">
        <v>283</v>
      </c>
      <c r="F678" s="60">
        <v>163</v>
      </c>
      <c r="G678" s="59" t="s">
        <v>188</v>
      </c>
      <c r="H678" s="250">
        <v>9</v>
      </c>
      <c r="I678" s="251">
        <v>15811</v>
      </c>
      <c r="J678" s="251">
        <v>105</v>
      </c>
      <c r="K678" s="251">
        <v>1188</v>
      </c>
      <c r="L678" s="251">
        <f t="shared" si="32"/>
        <v>17104</v>
      </c>
      <c r="M678" s="59"/>
      <c r="N678" s="251">
        <f t="shared" si="30"/>
        <v>0</v>
      </c>
      <c r="O678" s="251">
        <f t="shared" si="31"/>
        <v>667.83401383693854</v>
      </c>
      <c r="P678" s="252"/>
      <c r="Q678" s="253"/>
      <c r="R678" s="253"/>
    </row>
    <row r="679" spans="1:18">
      <c r="A679" s="60">
        <v>485</v>
      </c>
      <c r="B679" s="60">
        <v>485258229</v>
      </c>
      <c r="C679" s="59" t="s">
        <v>541</v>
      </c>
      <c r="D679" s="60">
        <v>258</v>
      </c>
      <c r="E679" s="249" t="s">
        <v>283</v>
      </c>
      <c r="F679" s="60">
        <v>229</v>
      </c>
      <c r="G679" s="59" t="s">
        <v>254</v>
      </c>
      <c r="H679" s="250">
        <v>24</v>
      </c>
      <c r="I679" s="251">
        <v>15997</v>
      </c>
      <c r="J679" s="251">
        <v>1205</v>
      </c>
      <c r="K679" s="251">
        <v>1188</v>
      </c>
      <c r="L679" s="251">
        <f t="shared" si="32"/>
        <v>18390</v>
      </c>
      <c r="M679" s="59"/>
      <c r="N679" s="251">
        <f t="shared" si="30"/>
        <v>1071.6067467707326</v>
      </c>
      <c r="O679" s="251">
        <f t="shared" si="31"/>
        <v>3063.6316723113123</v>
      </c>
      <c r="P679" s="252"/>
      <c r="Q679" s="253"/>
      <c r="R679" s="253"/>
    </row>
    <row r="680" spans="1:18">
      <c r="A680" s="60">
        <v>485</v>
      </c>
      <c r="B680" s="60">
        <v>485258258</v>
      </c>
      <c r="C680" s="59" t="s">
        <v>541</v>
      </c>
      <c r="D680" s="60">
        <v>258</v>
      </c>
      <c r="E680" s="249" t="s">
        <v>283</v>
      </c>
      <c r="F680" s="60">
        <v>258</v>
      </c>
      <c r="G680" s="59" t="s">
        <v>283</v>
      </c>
      <c r="H680" s="250">
        <v>437</v>
      </c>
      <c r="I680" s="251">
        <v>15219</v>
      </c>
      <c r="J680" s="251">
        <v>5089</v>
      </c>
      <c r="K680" s="251">
        <v>1188</v>
      </c>
      <c r="L680" s="251">
        <f t="shared" si="32"/>
        <v>21496</v>
      </c>
      <c r="M680" s="59"/>
      <c r="N680" s="251">
        <f t="shared" si="30"/>
        <v>3285.8609157944302</v>
      </c>
      <c r="O680" s="251">
        <f t="shared" si="31"/>
        <v>5955.5816052998125</v>
      </c>
      <c r="P680" s="252"/>
      <c r="Q680" s="253"/>
      <c r="R680" s="253"/>
    </row>
    <row r="681" spans="1:18">
      <c r="A681" s="60">
        <v>486</v>
      </c>
      <c r="B681" s="60">
        <v>486348151</v>
      </c>
      <c r="C681" s="59" t="s">
        <v>565</v>
      </c>
      <c r="D681" s="60">
        <v>348</v>
      </c>
      <c r="E681" s="249" t="s">
        <v>373</v>
      </c>
      <c r="F681" s="60">
        <v>151</v>
      </c>
      <c r="G681" s="59" t="s">
        <v>176</v>
      </c>
      <c r="H681" s="250">
        <v>3</v>
      </c>
      <c r="I681" s="251">
        <v>16575</v>
      </c>
      <c r="J681" s="251">
        <v>1307</v>
      </c>
      <c r="K681" s="251">
        <v>1188</v>
      </c>
      <c r="L681" s="251">
        <f t="shared" si="32"/>
        <v>19070</v>
      </c>
      <c r="M681" s="59"/>
      <c r="N681" s="251">
        <f t="shared" si="30"/>
        <v>741.11401907572508</v>
      </c>
      <c r="O681" s="251">
        <f t="shared" si="31"/>
        <v>3544.5470788456369</v>
      </c>
      <c r="P681" s="252"/>
      <c r="Q681" s="253"/>
      <c r="R681" s="253"/>
    </row>
    <row r="682" spans="1:18">
      <c r="A682" s="60">
        <v>486</v>
      </c>
      <c r="B682" s="60">
        <v>486348153</v>
      </c>
      <c r="C682" s="59" t="s">
        <v>565</v>
      </c>
      <c r="D682" s="60">
        <v>348</v>
      </c>
      <c r="E682" s="249" t="s">
        <v>373</v>
      </c>
      <c r="F682" s="60">
        <v>153</v>
      </c>
      <c r="G682" s="59" t="s">
        <v>178</v>
      </c>
      <c r="H682" s="250">
        <v>1</v>
      </c>
      <c r="I682" s="251">
        <v>10705</v>
      </c>
      <c r="J682" s="251">
        <v>0</v>
      </c>
      <c r="K682" s="251">
        <v>1188</v>
      </c>
      <c r="L682" s="251">
        <f t="shared" si="32"/>
        <v>11893</v>
      </c>
      <c r="M682" s="59"/>
      <c r="N682" s="251">
        <f t="shared" si="30"/>
        <v>3.673623423310346E-3</v>
      </c>
      <c r="O682" s="251">
        <f t="shared" si="31"/>
        <v>566.41690821572411</v>
      </c>
      <c r="P682" s="252"/>
      <c r="Q682" s="253"/>
      <c r="R682" s="253"/>
    </row>
    <row r="683" spans="1:18">
      <c r="A683" s="60">
        <v>486</v>
      </c>
      <c r="B683" s="60">
        <v>486348186</v>
      </c>
      <c r="C683" s="59" t="s">
        <v>565</v>
      </c>
      <c r="D683" s="60">
        <v>348</v>
      </c>
      <c r="E683" s="249" t="s">
        <v>373</v>
      </c>
      <c r="F683" s="60">
        <v>186</v>
      </c>
      <c r="G683" s="59" t="s">
        <v>211</v>
      </c>
      <c r="H683" s="250">
        <v>1</v>
      </c>
      <c r="I683" s="251">
        <v>16933</v>
      </c>
      <c r="J683" s="251">
        <v>6105</v>
      </c>
      <c r="K683" s="251">
        <v>1188</v>
      </c>
      <c r="L683" s="251">
        <f t="shared" si="32"/>
        <v>24226</v>
      </c>
      <c r="M683" s="59"/>
      <c r="N683" s="251">
        <f t="shared" si="30"/>
        <v>5008.1585357264084</v>
      </c>
      <c r="O683" s="251">
        <f t="shared" si="31"/>
        <v>7398.8288070576855</v>
      </c>
      <c r="P683" s="252"/>
      <c r="Q683" s="253"/>
      <c r="R683" s="253"/>
    </row>
    <row r="684" spans="1:18">
      <c r="A684" s="60">
        <v>486</v>
      </c>
      <c r="B684" s="60">
        <v>486348215</v>
      </c>
      <c r="C684" s="59" t="s">
        <v>565</v>
      </c>
      <c r="D684" s="60">
        <v>348</v>
      </c>
      <c r="E684" s="249" t="s">
        <v>373</v>
      </c>
      <c r="F684" s="60">
        <v>215</v>
      </c>
      <c r="G684" s="59" t="s">
        <v>240</v>
      </c>
      <c r="H684" s="250">
        <v>1</v>
      </c>
      <c r="I684" s="251">
        <v>19799</v>
      </c>
      <c r="J684" s="251">
        <v>1487</v>
      </c>
      <c r="K684" s="251">
        <v>1188</v>
      </c>
      <c r="L684" s="251">
        <f t="shared" si="32"/>
        <v>22474</v>
      </c>
      <c r="M684" s="59"/>
      <c r="N684" s="251">
        <f t="shared" si="30"/>
        <v>1486.8681695861414</v>
      </c>
      <c r="O684" s="251">
        <f t="shared" si="31"/>
        <v>4663.9783366391603</v>
      </c>
      <c r="P684" s="252"/>
      <c r="Q684" s="253"/>
      <c r="R684" s="253"/>
    </row>
    <row r="685" spans="1:18">
      <c r="A685" s="60">
        <v>486</v>
      </c>
      <c r="B685" s="60">
        <v>486348277</v>
      </c>
      <c r="C685" s="59" t="s">
        <v>565</v>
      </c>
      <c r="D685" s="60">
        <v>348</v>
      </c>
      <c r="E685" s="249" t="s">
        <v>373</v>
      </c>
      <c r="F685" s="60">
        <v>277</v>
      </c>
      <c r="G685" s="59" t="s">
        <v>302</v>
      </c>
      <c r="H685" s="250">
        <v>8</v>
      </c>
      <c r="I685" s="251">
        <v>19092</v>
      </c>
      <c r="J685" s="251">
        <v>65</v>
      </c>
      <c r="K685" s="251">
        <v>1188</v>
      </c>
      <c r="L685" s="251">
        <f t="shared" si="32"/>
        <v>20345</v>
      </c>
      <c r="M685" s="59"/>
      <c r="N685" s="251">
        <f t="shared" si="30"/>
        <v>64.504323150613345</v>
      </c>
      <c r="O685" s="251">
        <f t="shared" si="31"/>
        <v>1840.595839429865</v>
      </c>
      <c r="P685" s="252"/>
      <c r="Q685" s="253"/>
      <c r="R685" s="253"/>
    </row>
    <row r="686" spans="1:18">
      <c r="A686" s="60">
        <v>486</v>
      </c>
      <c r="B686" s="60">
        <v>486348316</v>
      </c>
      <c r="C686" s="59" t="s">
        <v>565</v>
      </c>
      <c r="D686" s="60">
        <v>348</v>
      </c>
      <c r="E686" s="249" t="s">
        <v>373</v>
      </c>
      <c r="F686" s="60">
        <v>316</v>
      </c>
      <c r="G686" s="59" t="s">
        <v>341</v>
      </c>
      <c r="H686" s="250">
        <v>3</v>
      </c>
      <c r="I686" s="251">
        <v>18264</v>
      </c>
      <c r="J686" s="251">
        <v>1454</v>
      </c>
      <c r="K686" s="251">
        <v>1188</v>
      </c>
      <c r="L686" s="251">
        <f t="shared" si="32"/>
        <v>20906</v>
      </c>
      <c r="M686" s="59"/>
      <c r="N686" s="251">
        <f t="shared" si="30"/>
        <v>768.55501775113225</v>
      </c>
      <c r="O686" s="251">
        <f t="shared" si="31"/>
        <v>2542.4077177715772</v>
      </c>
      <c r="P686" s="252"/>
      <c r="Q686" s="253"/>
      <c r="R686" s="253"/>
    </row>
    <row r="687" spans="1:18">
      <c r="A687" s="60">
        <v>486</v>
      </c>
      <c r="B687" s="60">
        <v>486348348</v>
      </c>
      <c r="C687" s="59" t="s">
        <v>565</v>
      </c>
      <c r="D687" s="60">
        <v>348</v>
      </c>
      <c r="E687" s="249" t="s">
        <v>373</v>
      </c>
      <c r="F687" s="60">
        <v>348</v>
      </c>
      <c r="G687" s="59" t="s">
        <v>373</v>
      </c>
      <c r="H687" s="250">
        <v>632</v>
      </c>
      <c r="I687" s="251">
        <v>17475</v>
      </c>
      <c r="J687" s="251">
        <v>0</v>
      </c>
      <c r="K687" s="251">
        <v>1188</v>
      </c>
      <c r="L687" s="251">
        <f t="shared" si="32"/>
        <v>18663</v>
      </c>
      <c r="M687" s="59"/>
      <c r="N687" s="251">
        <f t="shared" si="30"/>
        <v>0</v>
      </c>
      <c r="O687" s="251">
        <f t="shared" si="31"/>
        <v>342.18026933406509</v>
      </c>
      <c r="P687" s="252"/>
      <c r="Q687" s="253"/>
      <c r="R687" s="253"/>
    </row>
    <row r="688" spans="1:18">
      <c r="A688" s="60">
        <v>486</v>
      </c>
      <c r="B688" s="60">
        <v>486348658</v>
      </c>
      <c r="C688" s="59" t="s">
        <v>565</v>
      </c>
      <c r="D688" s="60">
        <v>348</v>
      </c>
      <c r="E688" s="249" t="s">
        <v>373</v>
      </c>
      <c r="F688" s="60">
        <v>658</v>
      </c>
      <c r="G688" s="59" t="s">
        <v>395</v>
      </c>
      <c r="H688" s="250">
        <v>3</v>
      </c>
      <c r="I688" s="251">
        <v>17128</v>
      </c>
      <c r="J688" s="251">
        <v>2797</v>
      </c>
      <c r="K688" s="251">
        <v>1188</v>
      </c>
      <c r="L688" s="251">
        <f t="shared" si="32"/>
        <v>21113</v>
      </c>
      <c r="M688" s="59"/>
      <c r="N688" s="251">
        <f t="shared" si="30"/>
        <v>1177.1347743042243</v>
      </c>
      <c r="O688" s="251">
        <f t="shared" si="31"/>
        <v>4122.2454764847935</v>
      </c>
      <c r="P688" s="252"/>
      <c r="Q688" s="253"/>
      <c r="R688" s="253"/>
    </row>
    <row r="689" spans="1:18">
      <c r="A689" s="60">
        <v>486</v>
      </c>
      <c r="B689" s="60">
        <v>486348753</v>
      </c>
      <c r="C689" s="59" t="s">
        <v>565</v>
      </c>
      <c r="D689" s="60">
        <v>348</v>
      </c>
      <c r="E689" s="249" t="s">
        <v>373</v>
      </c>
      <c r="F689" s="60">
        <v>753</v>
      </c>
      <c r="G689" s="59" t="s">
        <v>424</v>
      </c>
      <c r="H689" s="250">
        <v>1</v>
      </c>
      <c r="I689" s="251">
        <v>10705</v>
      </c>
      <c r="J689" s="251">
        <v>2977</v>
      </c>
      <c r="K689" s="251">
        <v>1188</v>
      </c>
      <c r="L689" s="251">
        <f t="shared" si="32"/>
        <v>14870</v>
      </c>
      <c r="M689" s="59"/>
      <c r="N689" s="251">
        <f t="shared" si="30"/>
        <v>2520.9587112112622</v>
      </c>
      <c r="O689" s="251">
        <f t="shared" si="31"/>
        <v>4421.690768481325</v>
      </c>
      <c r="P689" s="252"/>
      <c r="Q689" s="253"/>
      <c r="R689" s="253"/>
    </row>
    <row r="690" spans="1:18">
      <c r="A690" s="60">
        <v>486</v>
      </c>
      <c r="B690" s="60">
        <v>486348767</v>
      </c>
      <c r="C690" s="59" t="s">
        <v>565</v>
      </c>
      <c r="D690" s="60">
        <v>348</v>
      </c>
      <c r="E690" s="249" t="s">
        <v>373</v>
      </c>
      <c r="F690" s="60">
        <v>767</v>
      </c>
      <c r="G690" s="59" t="s">
        <v>430</v>
      </c>
      <c r="H690" s="250">
        <v>6</v>
      </c>
      <c r="I690" s="251">
        <v>16980</v>
      </c>
      <c r="J690" s="251">
        <v>1962</v>
      </c>
      <c r="K690" s="251">
        <v>1188</v>
      </c>
      <c r="L690" s="251">
        <f t="shared" si="32"/>
        <v>20130</v>
      </c>
      <c r="M690" s="59"/>
      <c r="N690" s="251">
        <f t="shared" si="30"/>
        <v>846.40352000216444</v>
      </c>
      <c r="O690" s="251">
        <f t="shared" si="31"/>
        <v>4292.3704050316301</v>
      </c>
      <c r="P690" s="252"/>
      <c r="Q690" s="253"/>
      <c r="R690" s="253"/>
    </row>
    <row r="691" spans="1:18">
      <c r="A691" s="60">
        <v>486</v>
      </c>
      <c r="B691" s="60">
        <v>486348775</v>
      </c>
      <c r="C691" s="59" t="s">
        <v>565</v>
      </c>
      <c r="D691" s="60">
        <v>348</v>
      </c>
      <c r="E691" s="249" t="s">
        <v>373</v>
      </c>
      <c r="F691" s="60">
        <v>775</v>
      </c>
      <c r="G691" s="59" t="s">
        <v>434</v>
      </c>
      <c r="H691" s="250">
        <v>7</v>
      </c>
      <c r="I691" s="251">
        <v>14334</v>
      </c>
      <c r="J691" s="251">
        <v>3340</v>
      </c>
      <c r="K691" s="251">
        <v>1188</v>
      </c>
      <c r="L691" s="251">
        <f t="shared" si="32"/>
        <v>18862</v>
      </c>
      <c r="M691" s="59"/>
      <c r="N691" s="251">
        <f t="shared" si="30"/>
        <v>1306.297380722357</v>
      </c>
      <c r="O691" s="251">
        <f t="shared" si="31"/>
        <v>4038.8405662790719</v>
      </c>
      <c r="P691" s="252"/>
      <c r="Q691" s="253"/>
      <c r="R691" s="253"/>
    </row>
    <row r="692" spans="1:18">
      <c r="A692" s="60">
        <v>487</v>
      </c>
      <c r="B692" s="60">
        <v>487049010</v>
      </c>
      <c r="C692" s="59" t="s">
        <v>542</v>
      </c>
      <c r="D692" s="60">
        <v>49</v>
      </c>
      <c r="E692" s="249" t="s">
        <v>74</v>
      </c>
      <c r="F692" s="60">
        <v>10</v>
      </c>
      <c r="G692" s="59" t="s">
        <v>35</v>
      </c>
      <c r="H692" s="250">
        <v>3</v>
      </c>
      <c r="I692" s="251">
        <v>12479</v>
      </c>
      <c r="J692" s="251">
        <v>5395</v>
      </c>
      <c r="K692" s="251">
        <v>1188</v>
      </c>
      <c r="L692" s="251">
        <f t="shared" si="32"/>
        <v>19062</v>
      </c>
      <c r="M692" s="59"/>
      <c r="N692" s="251">
        <f t="shared" si="30"/>
        <v>2900.7173733333166</v>
      </c>
      <c r="O692" s="251">
        <f t="shared" si="31"/>
        <v>5568.9881685005457</v>
      </c>
      <c r="P692" s="252"/>
      <c r="Q692" s="253"/>
      <c r="R692" s="253"/>
    </row>
    <row r="693" spans="1:18">
      <c r="A693" s="60">
        <v>487</v>
      </c>
      <c r="B693" s="60">
        <v>487049018</v>
      </c>
      <c r="C693" s="59" t="s">
        <v>542</v>
      </c>
      <c r="D693" s="60">
        <v>49</v>
      </c>
      <c r="E693" s="249" t="s">
        <v>74</v>
      </c>
      <c r="F693" s="60">
        <v>18</v>
      </c>
      <c r="G693" s="59" t="s">
        <v>43</v>
      </c>
      <c r="H693" s="250">
        <v>1</v>
      </c>
      <c r="I693" s="251">
        <v>13493</v>
      </c>
      <c r="J693" s="251">
        <v>6532</v>
      </c>
      <c r="K693" s="251">
        <v>1188</v>
      </c>
      <c r="L693" s="251">
        <f t="shared" si="32"/>
        <v>21213</v>
      </c>
      <c r="M693" s="59"/>
      <c r="N693" s="251">
        <f t="shared" si="30"/>
        <v>6532.2641710930511</v>
      </c>
      <c r="O693" s="251">
        <f t="shared" si="31"/>
        <v>12827.960515135772</v>
      </c>
      <c r="P693" s="252"/>
      <c r="Q693" s="253"/>
      <c r="R693" s="253"/>
    </row>
    <row r="694" spans="1:18">
      <c r="A694" s="60">
        <v>487</v>
      </c>
      <c r="B694" s="60">
        <v>487049026</v>
      </c>
      <c r="C694" s="59" t="s">
        <v>542</v>
      </c>
      <c r="D694" s="60">
        <v>49</v>
      </c>
      <c r="E694" s="249" t="s">
        <v>74</v>
      </c>
      <c r="F694" s="60">
        <v>26</v>
      </c>
      <c r="G694" s="59" t="s">
        <v>51</v>
      </c>
      <c r="H694" s="250">
        <v>1</v>
      </c>
      <c r="I694" s="251">
        <v>16271</v>
      </c>
      <c r="J694" s="251">
        <v>5795</v>
      </c>
      <c r="K694" s="251">
        <v>1188</v>
      </c>
      <c r="L694" s="251">
        <f t="shared" si="32"/>
        <v>23254</v>
      </c>
      <c r="M694" s="59"/>
      <c r="N694" s="251">
        <f t="shared" si="30"/>
        <v>3542.9625264173374</v>
      </c>
      <c r="O694" s="251">
        <f t="shared" si="31"/>
        <v>6505.345265462438</v>
      </c>
      <c r="P694" s="252"/>
      <c r="Q694" s="253"/>
      <c r="R694" s="253"/>
    </row>
    <row r="695" spans="1:18">
      <c r="A695" s="60">
        <v>487</v>
      </c>
      <c r="B695" s="60">
        <v>487049031</v>
      </c>
      <c r="C695" s="59" t="s">
        <v>542</v>
      </c>
      <c r="D695" s="60">
        <v>49</v>
      </c>
      <c r="E695" s="249" t="s">
        <v>74</v>
      </c>
      <c r="F695" s="60">
        <v>31</v>
      </c>
      <c r="G695" s="59" t="s">
        <v>56</v>
      </c>
      <c r="H695" s="250">
        <v>1</v>
      </c>
      <c r="I695" s="251">
        <v>13034</v>
      </c>
      <c r="J695" s="251">
        <v>5850</v>
      </c>
      <c r="K695" s="251">
        <v>1188</v>
      </c>
      <c r="L695" s="251">
        <f t="shared" si="32"/>
        <v>20072</v>
      </c>
      <c r="M695" s="59"/>
      <c r="N695" s="251">
        <f t="shared" si="30"/>
        <v>4159.0696933310282</v>
      </c>
      <c r="O695" s="251">
        <f t="shared" si="31"/>
        <v>6969.6136989170409</v>
      </c>
      <c r="P695" s="252"/>
      <c r="Q695" s="253"/>
      <c r="R695" s="253"/>
    </row>
    <row r="696" spans="1:18">
      <c r="A696" s="60">
        <v>487</v>
      </c>
      <c r="B696" s="60">
        <v>487049035</v>
      </c>
      <c r="C696" s="59" t="s">
        <v>542</v>
      </c>
      <c r="D696" s="60">
        <v>49</v>
      </c>
      <c r="E696" s="249" t="s">
        <v>74</v>
      </c>
      <c r="F696" s="60">
        <v>35</v>
      </c>
      <c r="G696" s="59" t="s">
        <v>60</v>
      </c>
      <c r="H696" s="250">
        <v>21</v>
      </c>
      <c r="I696" s="251">
        <v>18660</v>
      </c>
      <c r="J696" s="251">
        <v>7745</v>
      </c>
      <c r="K696" s="251">
        <v>1188</v>
      </c>
      <c r="L696" s="251">
        <f t="shared" si="32"/>
        <v>27593</v>
      </c>
      <c r="M696" s="59"/>
      <c r="N696" s="251">
        <f t="shared" si="30"/>
        <v>4311.562842805648</v>
      </c>
      <c r="O696" s="251">
        <f t="shared" si="31"/>
        <v>7831.9974148464244</v>
      </c>
      <c r="P696" s="252"/>
      <c r="Q696" s="253"/>
      <c r="R696" s="253"/>
    </row>
    <row r="697" spans="1:18">
      <c r="A697" s="60">
        <v>487</v>
      </c>
      <c r="B697" s="60">
        <v>487049040</v>
      </c>
      <c r="C697" s="59" t="s">
        <v>542</v>
      </c>
      <c r="D697" s="60">
        <v>49</v>
      </c>
      <c r="E697" s="249" t="s">
        <v>74</v>
      </c>
      <c r="F697" s="60">
        <v>40</v>
      </c>
      <c r="G697" s="59" t="s">
        <v>65</v>
      </c>
      <c r="H697" s="250">
        <v>1</v>
      </c>
      <c r="I697" s="251">
        <v>19237</v>
      </c>
      <c r="J697" s="251">
        <v>4595</v>
      </c>
      <c r="K697" s="251">
        <v>1188</v>
      </c>
      <c r="L697" s="251">
        <f t="shared" si="32"/>
        <v>25020</v>
      </c>
      <c r="M697" s="59"/>
      <c r="N697" s="251">
        <f t="shared" si="30"/>
        <v>3667.3844020685247</v>
      </c>
      <c r="O697" s="251">
        <f t="shared" si="31"/>
        <v>5450.6990934342903</v>
      </c>
      <c r="P697" s="252"/>
      <c r="Q697" s="253"/>
      <c r="R697" s="253"/>
    </row>
    <row r="698" spans="1:18">
      <c r="A698" s="60">
        <v>487</v>
      </c>
      <c r="B698" s="60">
        <v>487049044</v>
      </c>
      <c r="C698" s="59" t="s">
        <v>542</v>
      </c>
      <c r="D698" s="60">
        <v>49</v>
      </c>
      <c r="E698" s="249" t="s">
        <v>74</v>
      </c>
      <c r="F698" s="60">
        <v>44</v>
      </c>
      <c r="G698" s="59" t="s">
        <v>69</v>
      </c>
      <c r="H698" s="250">
        <v>3</v>
      </c>
      <c r="I698" s="251">
        <v>16120</v>
      </c>
      <c r="J698" s="251">
        <v>562</v>
      </c>
      <c r="K698" s="251">
        <v>1188</v>
      </c>
      <c r="L698" s="251">
        <f t="shared" si="32"/>
        <v>17870</v>
      </c>
      <c r="M698" s="59"/>
      <c r="N698" s="251">
        <f t="shared" si="30"/>
        <v>0</v>
      </c>
      <c r="O698" s="251">
        <f t="shared" si="31"/>
        <v>1061.7920332459944</v>
      </c>
      <c r="P698" s="252"/>
      <c r="Q698" s="253"/>
      <c r="R698" s="253"/>
    </row>
    <row r="699" spans="1:18">
      <c r="A699" s="60">
        <v>487</v>
      </c>
      <c r="B699" s="60">
        <v>487049049</v>
      </c>
      <c r="C699" s="59" t="s">
        <v>542</v>
      </c>
      <c r="D699" s="60">
        <v>49</v>
      </c>
      <c r="E699" s="249" t="s">
        <v>74</v>
      </c>
      <c r="F699" s="60">
        <v>49</v>
      </c>
      <c r="G699" s="59" t="s">
        <v>74</v>
      </c>
      <c r="H699" s="250">
        <v>64</v>
      </c>
      <c r="I699" s="251">
        <v>18763</v>
      </c>
      <c r="J699" s="251">
        <v>23704</v>
      </c>
      <c r="K699" s="251">
        <v>1188</v>
      </c>
      <c r="L699" s="251">
        <f t="shared" si="32"/>
        <v>43655</v>
      </c>
      <c r="M699" s="59"/>
      <c r="N699" s="251">
        <f t="shared" si="30"/>
        <v>21834.17753225223</v>
      </c>
      <c r="O699" s="251">
        <f t="shared" si="31"/>
        <v>23745.383318704968</v>
      </c>
      <c r="P699" s="252"/>
      <c r="Q699" s="253"/>
      <c r="R699" s="253"/>
    </row>
    <row r="700" spans="1:18">
      <c r="A700" s="60">
        <v>487</v>
      </c>
      <c r="B700" s="60">
        <v>487049057</v>
      </c>
      <c r="C700" s="59" t="s">
        <v>542</v>
      </c>
      <c r="D700" s="60">
        <v>49</v>
      </c>
      <c r="E700" s="249" t="s">
        <v>74</v>
      </c>
      <c r="F700" s="60">
        <v>57</v>
      </c>
      <c r="G700" s="59" t="s">
        <v>82</v>
      </c>
      <c r="H700" s="250">
        <v>6</v>
      </c>
      <c r="I700" s="251">
        <v>16652</v>
      </c>
      <c r="J700" s="251">
        <v>361</v>
      </c>
      <c r="K700" s="251">
        <v>1188</v>
      </c>
      <c r="L700" s="251">
        <f t="shared" si="32"/>
        <v>18201</v>
      </c>
      <c r="M700" s="59"/>
      <c r="N700" s="251">
        <f t="shared" si="30"/>
        <v>254.91349255880414</v>
      </c>
      <c r="O700" s="251">
        <f t="shared" si="31"/>
        <v>877.33735322021676</v>
      </c>
      <c r="P700" s="252"/>
      <c r="Q700" s="253"/>
      <c r="R700" s="253"/>
    </row>
    <row r="701" spans="1:18">
      <c r="A701" s="60">
        <v>487</v>
      </c>
      <c r="B701" s="60">
        <v>487049093</v>
      </c>
      <c r="C701" s="59" t="s">
        <v>542</v>
      </c>
      <c r="D701" s="60">
        <v>49</v>
      </c>
      <c r="E701" s="249" t="s">
        <v>74</v>
      </c>
      <c r="F701" s="60">
        <v>93</v>
      </c>
      <c r="G701" s="59" t="s">
        <v>118</v>
      </c>
      <c r="H701" s="250">
        <v>72</v>
      </c>
      <c r="I701" s="251">
        <v>17473</v>
      </c>
      <c r="J701" s="251">
        <v>225</v>
      </c>
      <c r="K701" s="251">
        <v>1188</v>
      </c>
      <c r="L701" s="251">
        <f t="shared" si="32"/>
        <v>18886</v>
      </c>
      <c r="M701" s="59"/>
      <c r="N701" s="251">
        <f t="shared" si="30"/>
        <v>0</v>
      </c>
      <c r="O701" s="251">
        <f t="shared" si="31"/>
        <v>866.79655236153485</v>
      </c>
      <c r="P701" s="252"/>
      <c r="Q701" s="253"/>
      <c r="R701" s="253"/>
    </row>
    <row r="702" spans="1:18">
      <c r="A702" s="60">
        <v>487</v>
      </c>
      <c r="B702" s="60">
        <v>487049097</v>
      </c>
      <c r="C702" s="59" t="s">
        <v>542</v>
      </c>
      <c r="D702" s="60">
        <v>49</v>
      </c>
      <c r="E702" s="249" t="s">
        <v>74</v>
      </c>
      <c r="F702" s="60">
        <v>97</v>
      </c>
      <c r="G702" s="59" t="s">
        <v>122</v>
      </c>
      <c r="H702" s="250">
        <v>1</v>
      </c>
      <c r="I702" s="251">
        <v>19238</v>
      </c>
      <c r="J702" s="251">
        <v>0</v>
      </c>
      <c r="K702" s="251">
        <v>1188</v>
      </c>
      <c r="L702" s="251">
        <f t="shared" si="32"/>
        <v>20426</v>
      </c>
      <c r="M702" s="59"/>
      <c r="N702" s="251">
        <f t="shared" si="30"/>
        <v>0</v>
      </c>
      <c r="O702" s="251">
        <f t="shared" si="31"/>
        <v>226.68417096545454</v>
      </c>
      <c r="P702" s="252"/>
      <c r="Q702" s="253"/>
      <c r="R702" s="253"/>
    </row>
    <row r="703" spans="1:18">
      <c r="A703" s="60">
        <v>487</v>
      </c>
      <c r="B703" s="60">
        <v>487049100</v>
      </c>
      <c r="C703" s="59" t="s">
        <v>542</v>
      </c>
      <c r="D703" s="60">
        <v>49</v>
      </c>
      <c r="E703" s="249" t="s">
        <v>74</v>
      </c>
      <c r="F703" s="60">
        <v>100</v>
      </c>
      <c r="G703" s="59" t="s">
        <v>125</v>
      </c>
      <c r="H703" s="250">
        <v>1</v>
      </c>
      <c r="I703" s="251">
        <v>16089</v>
      </c>
      <c r="J703" s="251">
        <v>5316</v>
      </c>
      <c r="K703" s="251">
        <v>1188</v>
      </c>
      <c r="L703" s="251">
        <f t="shared" si="32"/>
        <v>22593</v>
      </c>
      <c r="M703" s="59"/>
      <c r="N703" s="251">
        <f t="shared" si="30"/>
        <v>5316.4923082059577</v>
      </c>
      <c r="O703" s="251">
        <f t="shared" si="31"/>
        <v>8268.3175515856747</v>
      </c>
      <c r="P703" s="252"/>
      <c r="Q703" s="253"/>
      <c r="R703" s="253"/>
    </row>
    <row r="704" spans="1:18">
      <c r="A704" s="60">
        <v>487</v>
      </c>
      <c r="B704" s="60">
        <v>487049128</v>
      </c>
      <c r="C704" s="59" t="s">
        <v>542</v>
      </c>
      <c r="D704" s="60">
        <v>49</v>
      </c>
      <c r="E704" s="249" t="s">
        <v>74</v>
      </c>
      <c r="F704" s="60">
        <v>128</v>
      </c>
      <c r="G704" s="59" t="s">
        <v>153</v>
      </c>
      <c r="H704" s="250">
        <v>1</v>
      </c>
      <c r="I704" s="251">
        <v>20819</v>
      </c>
      <c r="J704" s="251">
        <v>2162</v>
      </c>
      <c r="K704" s="251">
        <v>1188</v>
      </c>
      <c r="L704" s="251">
        <f t="shared" si="32"/>
        <v>24169</v>
      </c>
      <c r="M704" s="59"/>
      <c r="N704" s="251">
        <f t="shared" si="30"/>
        <v>109.94926342312829</v>
      </c>
      <c r="O704" s="251">
        <f t="shared" si="31"/>
        <v>2162.4638310441151</v>
      </c>
      <c r="P704" s="252"/>
      <c r="Q704" s="253"/>
      <c r="R704" s="253"/>
    </row>
    <row r="705" spans="1:18">
      <c r="A705" s="60">
        <v>487</v>
      </c>
      <c r="B705" s="60">
        <v>487049149</v>
      </c>
      <c r="C705" s="59" t="s">
        <v>542</v>
      </c>
      <c r="D705" s="60">
        <v>49</v>
      </c>
      <c r="E705" s="249" t="s">
        <v>74</v>
      </c>
      <c r="F705" s="60">
        <v>149</v>
      </c>
      <c r="G705" s="59" t="s">
        <v>174</v>
      </c>
      <c r="H705" s="250">
        <v>1</v>
      </c>
      <c r="I705" s="251">
        <v>19793</v>
      </c>
      <c r="J705" s="251">
        <v>148</v>
      </c>
      <c r="K705" s="251">
        <v>1188</v>
      </c>
      <c r="L705" s="251">
        <f t="shared" si="32"/>
        <v>21129</v>
      </c>
      <c r="M705" s="59"/>
      <c r="N705" s="251">
        <f t="shared" si="30"/>
        <v>0</v>
      </c>
      <c r="O705" s="251">
        <f t="shared" si="31"/>
        <v>731.48398509130857</v>
      </c>
      <c r="P705" s="252"/>
      <c r="Q705" s="253"/>
      <c r="R705" s="253"/>
    </row>
    <row r="706" spans="1:18">
      <c r="A706" s="60">
        <v>487</v>
      </c>
      <c r="B706" s="60">
        <v>487049163</v>
      </c>
      <c r="C706" s="59" t="s">
        <v>542</v>
      </c>
      <c r="D706" s="60">
        <v>49</v>
      </c>
      <c r="E706" s="249" t="s">
        <v>74</v>
      </c>
      <c r="F706" s="60">
        <v>163</v>
      </c>
      <c r="G706" s="59" t="s">
        <v>188</v>
      </c>
      <c r="H706" s="250">
        <v>13</v>
      </c>
      <c r="I706" s="251">
        <v>17768</v>
      </c>
      <c r="J706" s="251">
        <v>118</v>
      </c>
      <c r="K706" s="251">
        <v>1188</v>
      </c>
      <c r="L706" s="251">
        <f t="shared" si="32"/>
        <v>19074</v>
      </c>
      <c r="M706" s="59"/>
      <c r="N706" s="251">
        <f t="shared" si="30"/>
        <v>0</v>
      </c>
      <c r="O706" s="251">
        <f t="shared" si="31"/>
        <v>750.49489329294374</v>
      </c>
      <c r="P706" s="252"/>
      <c r="Q706" s="253"/>
      <c r="R706" s="253"/>
    </row>
    <row r="707" spans="1:18">
      <c r="A707" s="60">
        <v>487</v>
      </c>
      <c r="B707" s="60">
        <v>487049165</v>
      </c>
      <c r="C707" s="59" t="s">
        <v>542</v>
      </c>
      <c r="D707" s="60">
        <v>49</v>
      </c>
      <c r="E707" s="249" t="s">
        <v>74</v>
      </c>
      <c r="F707" s="60">
        <v>165</v>
      </c>
      <c r="G707" s="59" t="s">
        <v>190</v>
      </c>
      <c r="H707" s="250">
        <v>42</v>
      </c>
      <c r="I707" s="251">
        <v>17752</v>
      </c>
      <c r="J707" s="251">
        <v>0</v>
      </c>
      <c r="K707" s="251">
        <v>1188</v>
      </c>
      <c r="L707" s="251">
        <f t="shared" si="32"/>
        <v>18940</v>
      </c>
      <c r="M707" s="59"/>
      <c r="N707" s="251">
        <f t="shared" si="30"/>
        <v>0</v>
      </c>
      <c r="O707" s="251">
        <f t="shared" si="31"/>
        <v>982.58896334560995</v>
      </c>
      <c r="P707" s="252"/>
      <c r="Q707" s="253"/>
      <c r="R707" s="253"/>
    </row>
    <row r="708" spans="1:18">
      <c r="A708" s="60">
        <v>487</v>
      </c>
      <c r="B708" s="60">
        <v>487049176</v>
      </c>
      <c r="C708" s="59" t="s">
        <v>542</v>
      </c>
      <c r="D708" s="60">
        <v>49</v>
      </c>
      <c r="E708" s="249" t="s">
        <v>74</v>
      </c>
      <c r="F708" s="60">
        <v>176</v>
      </c>
      <c r="G708" s="59" t="s">
        <v>201</v>
      </c>
      <c r="H708" s="250">
        <v>68</v>
      </c>
      <c r="I708" s="251">
        <v>17381</v>
      </c>
      <c r="J708" s="251">
        <v>5911</v>
      </c>
      <c r="K708" s="251">
        <v>1188</v>
      </c>
      <c r="L708" s="251">
        <f t="shared" si="32"/>
        <v>24480</v>
      </c>
      <c r="M708" s="59"/>
      <c r="N708" s="251">
        <f t="shared" si="30"/>
        <v>3710.0910911270475</v>
      </c>
      <c r="O708" s="251">
        <f t="shared" si="31"/>
        <v>8645.6288740107011</v>
      </c>
      <c r="P708" s="252"/>
      <c r="Q708" s="253"/>
      <c r="R708" s="253"/>
    </row>
    <row r="709" spans="1:18">
      <c r="A709" s="60">
        <v>487</v>
      </c>
      <c r="B709" s="60">
        <v>487049178</v>
      </c>
      <c r="C709" s="59" t="s">
        <v>542</v>
      </c>
      <c r="D709" s="60">
        <v>49</v>
      </c>
      <c r="E709" s="249" t="s">
        <v>74</v>
      </c>
      <c r="F709" s="60">
        <v>178</v>
      </c>
      <c r="G709" s="59" t="s">
        <v>203</v>
      </c>
      <c r="H709" s="250">
        <v>3</v>
      </c>
      <c r="I709" s="251">
        <v>17147</v>
      </c>
      <c r="J709" s="251">
        <v>1864</v>
      </c>
      <c r="K709" s="251">
        <v>1188</v>
      </c>
      <c r="L709" s="251">
        <f t="shared" si="32"/>
        <v>20199</v>
      </c>
      <c r="M709" s="59"/>
      <c r="N709" s="251">
        <f t="shared" si="30"/>
        <v>894.79676095039395</v>
      </c>
      <c r="O709" s="251">
        <f t="shared" si="31"/>
        <v>3686.1627719684002</v>
      </c>
      <c r="P709" s="252"/>
      <c r="Q709" s="253"/>
      <c r="R709" s="253"/>
    </row>
    <row r="710" spans="1:18">
      <c r="A710" s="60">
        <v>487</v>
      </c>
      <c r="B710" s="60">
        <v>487049181</v>
      </c>
      <c r="C710" s="59" t="s">
        <v>542</v>
      </c>
      <c r="D710" s="60">
        <v>49</v>
      </c>
      <c r="E710" s="249" t="s">
        <v>74</v>
      </c>
      <c r="F710" s="60">
        <v>181</v>
      </c>
      <c r="G710" s="59" t="s">
        <v>206</v>
      </c>
      <c r="H710" s="250">
        <v>3</v>
      </c>
      <c r="I710" s="251">
        <v>16954</v>
      </c>
      <c r="J710" s="251">
        <v>240</v>
      </c>
      <c r="K710" s="251">
        <v>1188</v>
      </c>
      <c r="L710" s="251">
        <f t="shared" si="32"/>
        <v>18382</v>
      </c>
      <c r="M710" s="59"/>
      <c r="N710" s="251">
        <f t="shared" si="30"/>
        <v>0</v>
      </c>
      <c r="O710" s="251">
        <f t="shared" si="31"/>
        <v>1143.461783628456</v>
      </c>
      <c r="P710" s="252"/>
      <c r="Q710" s="253"/>
      <c r="R710" s="253"/>
    </row>
    <row r="711" spans="1:18">
      <c r="A711" s="60">
        <v>487</v>
      </c>
      <c r="B711" s="60">
        <v>487049182</v>
      </c>
      <c r="C711" s="59" t="s">
        <v>542</v>
      </c>
      <c r="D711" s="60">
        <v>49</v>
      </c>
      <c r="E711" s="249" t="s">
        <v>74</v>
      </c>
      <c r="F711" s="60">
        <v>182</v>
      </c>
      <c r="G711" s="59" t="s">
        <v>207</v>
      </c>
      <c r="H711" s="250">
        <v>3</v>
      </c>
      <c r="I711" s="251">
        <v>11359</v>
      </c>
      <c r="J711" s="251">
        <v>2216</v>
      </c>
      <c r="K711" s="251">
        <v>1188</v>
      </c>
      <c r="L711" s="251">
        <f t="shared" si="32"/>
        <v>14763</v>
      </c>
      <c r="M711" s="59"/>
      <c r="N711" s="251">
        <f t="shared" si="30"/>
        <v>1010.4827618796808</v>
      </c>
      <c r="O711" s="251">
        <f t="shared" si="31"/>
        <v>3481.6702897966461</v>
      </c>
      <c r="P711" s="252"/>
      <c r="Q711" s="253"/>
      <c r="R711" s="253"/>
    </row>
    <row r="712" spans="1:18">
      <c r="A712" s="60">
        <v>487</v>
      </c>
      <c r="B712" s="60">
        <v>487049199</v>
      </c>
      <c r="C712" s="59" t="s">
        <v>542</v>
      </c>
      <c r="D712" s="60">
        <v>49</v>
      </c>
      <c r="E712" s="249" t="s">
        <v>74</v>
      </c>
      <c r="F712" s="60">
        <v>199</v>
      </c>
      <c r="G712" s="59" t="s">
        <v>224</v>
      </c>
      <c r="H712" s="250">
        <v>2</v>
      </c>
      <c r="I712" s="251">
        <v>16106</v>
      </c>
      <c r="J712" s="251">
        <v>11763</v>
      </c>
      <c r="K712" s="251">
        <v>1188</v>
      </c>
      <c r="L712" s="251">
        <f t="shared" si="32"/>
        <v>29057</v>
      </c>
      <c r="M712" s="59"/>
      <c r="N712" s="251">
        <f t="shared" si="30"/>
        <v>6419.13943169294</v>
      </c>
      <c r="O712" s="251">
        <f t="shared" si="31"/>
        <v>11874.83346902614</v>
      </c>
      <c r="P712" s="252"/>
      <c r="Q712" s="253"/>
      <c r="R712" s="253"/>
    </row>
    <row r="713" spans="1:18">
      <c r="A713" s="60">
        <v>487</v>
      </c>
      <c r="B713" s="60">
        <v>487049201</v>
      </c>
      <c r="C713" s="59" t="s">
        <v>542</v>
      </c>
      <c r="D713" s="60">
        <v>49</v>
      </c>
      <c r="E713" s="249" t="s">
        <v>74</v>
      </c>
      <c r="F713" s="60">
        <v>201</v>
      </c>
      <c r="G713" s="59" t="s">
        <v>226</v>
      </c>
      <c r="H713" s="250">
        <v>1</v>
      </c>
      <c r="I713" s="251">
        <v>19793</v>
      </c>
      <c r="J713" s="251">
        <v>96</v>
      </c>
      <c r="K713" s="251">
        <v>1188</v>
      </c>
      <c r="L713" s="251">
        <f t="shared" si="32"/>
        <v>21077</v>
      </c>
      <c r="M713" s="59"/>
      <c r="N713" s="251">
        <f t="shared" si="30"/>
        <v>0</v>
      </c>
      <c r="O713" s="251">
        <f t="shared" si="31"/>
        <v>693.22586127212344</v>
      </c>
      <c r="P713" s="252"/>
      <c r="Q713" s="253"/>
      <c r="R713" s="253"/>
    </row>
    <row r="714" spans="1:18">
      <c r="A714" s="60">
        <v>487</v>
      </c>
      <c r="B714" s="60">
        <v>487049229</v>
      </c>
      <c r="C714" s="59" t="s">
        <v>542</v>
      </c>
      <c r="D714" s="60">
        <v>49</v>
      </c>
      <c r="E714" s="249" t="s">
        <v>74</v>
      </c>
      <c r="F714" s="60">
        <v>229</v>
      </c>
      <c r="G714" s="59" t="s">
        <v>254</v>
      </c>
      <c r="H714" s="250">
        <v>4</v>
      </c>
      <c r="I714" s="251">
        <v>13136</v>
      </c>
      <c r="J714" s="251">
        <v>989</v>
      </c>
      <c r="K714" s="251">
        <v>1188</v>
      </c>
      <c r="L714" s="251">
        <f t="shared" si="32"/>
        <v>15313</v>
      </c>
      <c r="M714" s="59"/>
      <c r="N714" s="251">
        <f t="shared" ref="N714:N777" si="33">IF(VLOOKUP($F714,abvfndpcts,15)&lt;100,0,((VLOOKUP($F714,abvfndpcts,15)/100*$I714)-$I714))</f>
        <v>879.95413049823946</v>
      </c>
      <c r="O714" s="251">
        <f t="shared" ref="O714:O777" si="34">IF(VLOOKUP($F714,abvfndpcts,16)&lt;100,0,((VLOOKUP($F714,abvfndpcts,16)/100*$I714)-$I714))</f>
        <v>2515.713299211191</v>
      </c>
      <c r="P714" s="252"/>
      <c r="Q714" s="253"/>
      <c r="R714" s="253"/>
    </row>
    <row r="715" spans="1:18">
      <c r="A715" s="60">
        <v>487</v>
      </c>
      <c r="B715" s="60">
        <v>487049243</v>
      </c>
      <c r="C715" s="59" t="s">
        <v>542</v>
      </c>
      <c r="D715" s="60">
        <v>49</v>
      </c>
      <c r="E715" s="249" t="s">
        <v>74</v>
      </c>
      <c r="F715" s="60">
        <v>243</v>
      </c>
      <c r="G715" s="59" t="s">
        <v>268</v>
      </c>
      <c r="H715" s="250">
        <v>1</v>
      </c>
      <c r="I715" s="251">
        <v>24028</v>
      </c>
      <c r="J715" s="251">
        <v>3424</v>
      </c>
      <c r="K715" s="251">
        <v>1188</v>
      </c>
      <c r="L715" s="251">
        <f t="shared" ref="L715:L778" si="35">SUM(I715:K715)</f>
        <v>28640</v>
      </c>
      <c r="M715" s="59"/>
      <c r="N715" s="251">
        <f t="shared" si="33"/>
        <v>3424.0417357433544</v>
      </c>
      <c r="O715" s="251">
        <f t="shared" si="34"/>
        <v>5853.5354368043409</v>
      </c>
      <c r="P715" s="252"/>
      <c r="Q715" s="253"/>
      <c r="R715" s="253"/>
    </row>
    <row r="716" spans="1:18">
      <c r="A716" s="60">
        <v>487</v>
      </c>
      <c r="B716" s="60">
        <v>487049244</v>
      </c>
      <c r="C716" s="59" t="s">
        <v>542</v>
      </c>
      <c r="D716" s="60">
        <v>49</v>
      </c>
      <c r="E716" s="249" t="s">
        <v>74</v>
      </c>
      <c r="F716" s="60">
        <v>244</v>
      </c>
      <c r="G716" s="59" t="s">
        <v>269</v>
      </c>
      <c r="H716" s="250">
        <v>5</v>
      </c>
      <c r="I716" s="251">
        <v>16622</v>
      </c>
      <c r="J716" s="251">
        <v>4732</v>
      </c>
      <c r="K716" s="251">
        <v>1188</v>
      </c>
      <c r="L716" s="251">
        <f t="shared" si="35"/>
        <v>22542</v>
      </c>
      <c r="M716" s="59"/>
      <c r="N716" s="251">
        <f t="shared" si="33"/>
        <v>4302.3274529818264</v>
      </c>
      <c r="O716" s="251">
        <f t="shared" si="34"/>
        <v>6735.0582978214334</v>
      </c>
      <c r="P716" s="252"/>
      <c r="Q716" s="253"/>
      <c r="R716" s="253"/>
    </row>
    <row r="717" spans="1:18">
      <c r="A717" s="60">
        <v>487</v>
      </c>
      <c r="B717" s="60">
        <v>487049248</v>
      </c>
      <c r="C717" s="59" t="s">
        <v>542</v>
      </c>
      <c r="D717" s="60">
        <v>49</v>
      </c>
      <c r="E717" s="249" t="s">
        <v>74</v>
      </c>
      <c r="F717" s="60">
        <v>248</v>
      </c>
      <c r="G717" s="59" t="s">
        <v>273</v>
      </c>
      <c r="H717" s="250">
        <v>23</v>
      </c>
      <c r="I717" s="251">
        <v>17166</v>
      </c>
      <c r="J717" s="251">
        <v>1131</v>
      </c>
      <c r="K717" s="251">
        <v>1188</v>
      </c>
      <c r="L717" s="251">
        <f t="shared" si="35"/>
        <v>19485</v>
      </c>
      <c r="M717" s="59"/>
      <c r="N717" s="251">
        <f t="shared" si="33"/>
        <v>915.34518052140993</v>
      </c>
      <c r="O717" s="251">
        <f t="shared" si="34"/>
        <v>1862.274174442111</v>
      </c>
      <c r="P717" s="252"/>
      <c r="Q717" s="253"/>
      <c r="R717" s="253"/>
    </row>
    <row r="718" spans="1:18">
      <c r="A718" s="60">
        <v>487</v>
      </c>
      <c r="B718" s="60">
        <v>487049262</v>
      </c>
      <c r="C718" s="59" t="s">
        <v>542</v>
      </c>
      <c r="D718" s="60">
        <v>49</v>
      </c>
      <c r="E718" s="249" t="s">
        <v>74</v>
      </c>
      <c r="F718" s="60">
        <v>262</v>
      </c>
      <c r="G718" s="59" t="s">
        <v>287</v>
      </c>
      <c r="H718" s="250">
        <v>7</v>
      </c>
      <c r="I718" s="251">
        <v>17453</v>
      </c>
      <c r="J718" s="251">
        <v>3481</v>
      </c>
      <c r="K718" s="251">
        <v>1188</v>
      </c>
      <c r="L718" s="251">
        <f t="shared" si="35"/>
        <v>22122</v>
      </c>
      <c r="M718" s="59"/>
      <c r="N718" s="251">
        <f t="shared" si="33"/>
        <v>3481.1464545572562</v>
      </c>
      <c r="O718" s="251">
        <f t="shared" si="34"/>
        <v>8178.8711240063385</v>
      </c>
      <c r="P718" s="252"/>
      <c r="Q718" s="253"/>
      <c r="R718" s="253"/>
    </row>
    <row r="719" spans="1:18">
      <c r="A719" s="60">
        <v>487</v>
      </c>
      <c r="B719" s="60">
        <v>487049274</v>
      </c>
      <c r="C719" s="59" t="s">
        <v>542</v>
      </c>
      <c r="D719" s="60">
        <v>49</v>
      </c>
      <c r="E719" s="249" t="s">
        <v>74</v>
      </c>
      <c r="F719" s="60">
        <v>274</v>
      </c>
      <c r="G719" s="59" t="s">
        <v>299</v>
      </c>
      <c r="H719" s="250">
        <v>131</v>
      </c>
      <c r="I719" s="251">
        <v>18182</v>
      </c>
      <c r="J719" s="251">
        <v>8554</v>
      </c>
      <c r="K719" s="251">
        <v>1188</v>
      </c>
      <c r="L719" s="251">
        <f t="shared" si="35"/>
        <v>27924</v>
      </c>
      <c r="M719" s="59"/>
      <c r="N719" s="251">
        <f t="shared" si="33"/>
        <v>5132.3995537601477</v>
      </c>
      <c r="O719" s="251">
        <f t="shared" si="34"/>
        <v>8789.9944994591497</v>
      </c>
      <c r="P719" s="252"/>
      <c r="Q719" s="253"/>
      <c r="R719" s="253"/>
    </row>
    <row r="720" spans="1:18">
      <c r="A720" s="60">
        <v>487</v>
      </c>
      <c r="B720" s="60">
        <v>487049285</v>
      </c>
      <c r="C720" s="59" t="s">
        <v>542</v>
      </c>
      <c r="D720" s="60">
        <v>49</v>
      </c>
      <c r="E720" s="249" t="s">
        <v>74</v>
      </c>
      <c r="F720" s="60">
        <v>285</v>
      </c>
      <c r="G720" s="59" t="s">
        <v>310</v>
      </c>
      <c r="H720" s="250">
        <v>3</v>
      </c>
      <c r="I720" s="251">
        <v>13493</v>
      </c>
      <c r="J720" s="251">
        <v>3252</v>
      </c>
      <c r="K720" s="251">
        <v>1188</v>
      </c>
      <c r="L720" s="251">
        <f t="shared" si="35"/>
        <v>17933</v>
      </c>
      <c r="M720" s="59"/>
      <c r="N720" s="251">
        <f t="shared" si="33"/>
        <v>2250.6388170087521</v>
      </c>
      <c r="O720" s="251">
        <f t="shared" si="34"/>
        <v>4132.5421401491039</v>
      </c>
      <c r="P720" s="252"/>
      <c r="Q720" s="253"/>
      <c r="R720" s="253"/>
    </row>
    <row r="721" spans="1:18">
      <c r="A721" s="60">
        <v>487</v>
      </c>
      <c r="B721" s="60">
        <v>487049293</v>
      </c>
      <c r="C721" s="59" t="s">
        <v>542</v>
      </c>
      <c r="D721" s="60">
        <v>49</v>
      </c>
      <c r="E721" s="249" t="s">
        <v>74</v>
      </c>
      <c r="F721" s="60">
        <v>293</v>
      </c>
      <c r="G721" s="59" t="s">
        <v>318</v>
      </c>
      <c r="H721" s="250">
        <v>2</v>
      </c>
      <c r="I721" s="251">
        <v>20819</v>
      </c>
      <c r="J721" s="251">
        <v>562</v>
      </c>
      <c r="K721" s="251">
        <v>1188</v>
      </c>
      <c r="L721" s="251">
        <f t="shared" si="35"/>
        <v>22569</v>
      </c>
      <c r="M721" s="59"/>
      <c r="N721" s="251">
        <f t="shared" si="33"/>
        <v>0</v>
      </c>
      <c r="O721" s="251">
        <f t="shared" si="34"/>
        <v>1787.8422676457085</v>
      </c>
      <c r="P721" s="252"/>
      <c r="Q721" s="253"/>
      <c r="R721" s="253"/>
    </row>
    <row r="722" spans="1:18">
      <c r="A722" s="60">
        <v>487</v>
      </c>
      <c r="B722" s="60">
        <v>487049295</v>
      </c>
      <c r="C722" s="59" t="s">
        <v>542</v>
      </c>
      <c r="D722" s="60">
        <v>49</v>
      </c>
      <c r="E722" s="249" t="s">
        <v>74</v>
      </c>
      <c r="F722" s="60">
        <v>295</v>
      </c>
      <c r="G722" s="59" t="s">
        <v>320</v>
      </c>
      <c r="H722" s="250">
        <v>1</v>
      </c>
      <c r="I722" s="251">
        <v>12678</v>
      </c>
      <c r="J722" s="251">
        <v>6727</v>
      </c>
      <c r="K722" s="251">
        <v>1188</v>
      </c>
      <c r="L722" s="251">
        <f t="shared" si="35"/>
        <v>20593</v>
      </c>
      <c r="M722" s="59"/>
      <c r="N722" s="251">
        <f t="shared" si="33"/>
        <v>3312.96500921185</v>
      </c>
      <c r="O722" s="251">
        <f t="shared" si="34"/>
        <v>7828.410448929546</v>
      </c>
      <c r="P722" s="252"/>
      <c r="Q722" s="253"/>
      <c r="R722" s="253"/>
    </row>
    <row r="723" spans="1:18">
      <c r="A723" s="60">
        <v>487</v>
      </c>
      <c r="B723" s="60">
        <v>487049308</v>
      </c>
      <c r="C723" s="59" t="s">
        <v>542</v>
      </c>
      <c r="D723" s="60">
        <v>49</v>
      </c>
      <c r="E723" s="249" t="s">
        <v>74</v>
      </c>
      <c r="F723" s="60">
        <v>308</v>
      </c>
      <c r="G723" s="59" t="s">
        <v>333</v>
      </c>
      <c r="H723" s="250">
        <v>4</v>
      </c>
      <c r="I723" s="251">
        <v>16089</v>
      </c>
      <c r="J723" s="251">
        <v>6637</v>
      </c>
      <c r="K723" s="251">
        <v>1188</v>
      </c>
      <c r="L723" s="251">
        <f t="shared" si="35"/>
        <v>23914</v>
      </c>
      <c r="M723" s="59"/>
      <c r="N723" s="251">
        <f t="shared" si="33"/>
        <v>6637.4919420003716</v>
      </c>
      <c r="O723" s="251">
        <f t="shared" si="34"/>
        <v>9508.3859036755348</v>
      </c>
      <c r="P723" s="252"/>
      <c r="Q723" s="253"/>
      <c r="R723" s="253"/>
    </row>
    <row r="724" spans="1:18">
      <c r="A724" s="60">
        <v>487</v>
      </c>
      <c r="B724" s="60">
        <v>487049344</v>
      </c>
      <c r="C724" s="59" t="s">
        <v>542</v>
      </c>
      <c r="D724" s="60">
        <v>49</v>
      </c>
      <c r="E724" s="249" t="s">
        <v>74</v>
      </c>
      <c r="F724" s="60">
        <v>344</v>
      </c>
      <c r="G724" s="59" t="s">
        <v>369</v>
      </c>
      <c r="H724" s="250">
        <v>1</v>
      </c>
      <c r="I724" s="251">
        <v>16106</v>
      </c>
      <c r="J724" s="251">
        <v>7183</v>
      </c>
      <c r="K724" s="251">
        <v>1188</v>
      </c>
      <c r="L724" s="251">
        <f t="shared" si="35"/>
        <v>24477</v>
      </c>
      <c r="M724" s="59"/>
      <c r="N724" s="251">
        <f t="shared" si="33"/>
        <v>4076.7665937708298</v>
      </c>
      <c r="O724" s="251">
        <f t="shared" si="34"/>
        <v>7183.4161147787017</v>
      </c>
      <c r="P724" s="252"/>
      <c r="Q724" s="253"/>
      <c r="R724" s="253"/>
    </row>
    <row r="725" spans="1:18">
      <c r="A725" s="60">
        <v>487</v>
      </c>
      <c r="B725" s="60">
        <v>487049347</v>
      </c>
      <c r="C725" s="59" t="s">
        <v>542</v>
      </c>
      <c r="D725" s="60">
        <v>49</v>
      </c>
      <c r="E725" s="249" t="s">
        <v>74</v>
      </c>
      <c r="F725" s="60">
        <v>347</v>
      </c>
      <c r="G725" s="59" t="s">
        <v>372</v>
      </c>
      <c r="H725" s="250">
        <v>13</v>
      </c>
      <c r="I725" s="251">
        <v>18339</v>
      </c>
      <c r="J725" s="251">
        <v>8197</v>
      </c>
      <c r="K725" s="251">
        <v>1188</v>
      </c>
      <c r="L725" s="251">
        <f t="shared" si="35"/>
        <v>27724</v>
      </c>
      <c r="M725" s="59"/>
      <c r="N725" s="251">
        <f t="shared" si="33"/>
        <v>5822.9139808753534</v>
      </c>
      <c r="O725" s="251">
        <f t="shared" si="34"/>
        <v>9465.8085848733208</v>
      </c>
      <c r="P725" s="252"/>
      <c r="Q725" s="253"/>
      <c r="R725" s="253"/>
    </row>
    <row r="726" spans="1:18">
      <c r="A726" s="60">
        <v>487</v>
      </c>
      <c r="B726" s="60">
        <v>487274010</v>
      </c>
      <c r="C726" s="59" t="s">
        <v>542</v>
      </c>
      <c r="D726" s="60">
        <v>274</v>
      </c>
      <c r="E726" s="249" t="s">
        <v>299</v>
      </c>
      <c r="F726" s="60">
        <v>10</v>
      </c>
      <c r="G726" s="59" t="s">
        <v>35</v>
      </c>
      <c r="H726" s="250">
        <v>4</v>
      </c>
      <c r="I726" s="251">
        <v>13184</v>
      </c>
      <c r="J726" s="251">
        <v>5699</v>
      </c>
      <c r="K726" s="251">
        <v>1188</v>
      </c>
      <c r="L726" s="251">
        <f t="shared" si="35"/>
        <v>20071</v>
      </c>
      <c r="M726" s="59"/>
      <c r="N726" s="251">
        <f t="shared" si="33"/>
        <v>3064.5931444848502</v>
      </c>
      <c r="O726" s="251">
        <f t="shared" si="34"/>
        <v>5883.6076619529777</v>
      </c>
      <c r="P726" s="252"/>
      <c r="Q726" s="253"/>
      <c r="R726" s="253"/>
    </row>
    <row r="727" spans="1:18">
      <c r="A727" s="60">
        <v>487</v>
      </c>
      <c r="B727" s="60">
        <v>487274026</v>
      </c>
      <c r="C727" s="59" t="s">
        <v>542</v>
      </c>
      <c r="D727" s="60">
        <v>274</v>
      </c>
      <c r="E727" s="249" t="s">
        <v>299</v>
      </c>
      <c r="F727" s="60">
        <v>26</v>
      </c>
      <c r="G727" s="59" t="s">
        <v>51</v>
      </c>
      <c r="H727" s="250">
        <v>2</v>
      </c>
      <c r="I727" s="251">
        <v>12747</v>
      </c>
      <c r="J727" s="251">
        <v>4540</v>
      </c>
      <c r="K727" s="251">
        <v>1188</v>
      </c>
      <c r="L727" s="251">
        <f t="shared" si="35"/>
        <v>18475</v>
      </c>
      <c r="M727" s="59"/>
      <c r="N727" s="251">
        <f t="shared" si="33"/>
        <v>2775.6218624695339</v>
      </c>
      <c r="O727" s="251">
        <f t="shared" si="34"/>
        <v>5096.4068649037981</v>
      </c>
      <c r="P727" s="252"/>
      <c r="Q727" s="253"/>
      <c r="R727" s="253"/>
    </row>
    <row r="728" spans="1:18">
      <c r="A728" s="60">
        <v>487</v>
      </c>
      <c r="B728" s="60">
        <v>487274030</v>
      </c>
      <c r="C728" s="59" t="s">
        <v>542</v>
      </c>
      <c r="D728" s="60">
        <v>274</v>
      </c>
      <c r="E728" s="249" t="s">
        <v>299</v>
      </c>
      <c r="F728" s="60">
        <v>30</v>
      </c>
      <c r="G728" s="59" t="s">
        <v>55</v>
      </c>
      <c r="H728" s="250">
        <v>1</v>
      </c>
      <c r="I728" s="251">
        <v>13609</v>
      </c>
      <c r="J728" s="251">
        <v>3017</v>
      </c>
      <c r="K728" s="251">
        <v>1188</v>
      </c>
      <c r="L728" s="251">
        <f t="shared" si="35"/>
        <v>17814</v>
      </c>
      <c r="M728" s="59"/>
      <c r="N728" s="251">
        <f t="shared" si="33"/>
        <v>2399.6033727623508</v>
      </c>
      <c r="O728" s="251">
        <f t="shared" si="34"/>
        <v>3747.1803997772695</v>
      </c>
      <c r="P728" s="252"/>
      <c r="Q728" s="253"/>
      <c r="R728" s="253"/>
    </row>
    <row r="729" spans="1:18">
      <c r="A729" s="60">
        <v>487</v>
      </c>
      <c r="B729" s="60">
        <v>487274031</v>
      </c>
      <c r="C729" s="59" t="s">
        <v>542</v>
      </c>
      <c r="D729" s="60">
        <v>274</v>
      </c>
      <c r="E729" s="249" t="s">
        <v>299</v>
      </c>
      <c r="F729" s="60">
        <v>31</v>
      </c>
      <c r="G729" s="59" t="s">
        <v>56</v>
      </c>
      <c r="H729" s="250">
        <v>7</v>
      </c>
      <c r="I729" s="251">
        <v>15520</v>
      </c>
      <c r="J729" s="251">
        <v>6966</v>
      </c>
      <c r="K729" s="251">
        <v>1188</v>
      </c>
      <c r="L729" s="251">
        <f t="shared" si="35"/>
        <v>23674</v>
      </c>
      <c r="M729" s="59"/>
      <c r="N729" s="251">
        <f t="shared" si="33"/>
        <v>4952.3370907240715</v>
      </c>
      <c r="O729" s="251">
        <f t="shared" si="34"/>
        <v>8298.9415841025366</v>
      </c>
      <c r="P729" s="252"/>
      <c r="Q729" s="253"/>
      <c r="R729" s="253"/>
    </row>
    <row r="730" spans="1:18">
      <c r="A730" s="60">
        <v>487</v>
      </c>
      <c r="B730" s="60">
        <v>487274035</v>
      </c>
      <c r="C730" s="59" t="s">
        <v>542</v>
      </c>
      <c r="D730" s="60">
        <v>274</v>
      </c>
      <c r="E730" s="249" t="s">
        <v>299</v>
      </c>
      <c r="F730" s="60">
        <v>35</v>
      </c>
      <c r="G730" s="59" t="s">
        <v>60</v>
      </c>
      <c r="H730" s="250">
        <v>14</v>
      </c>
      <c r="I730" s="251">
        <v>18389</v>
      </c>
      <c r="J730" s="251">
        <v>7633</v>
      </c>
      <c r="K730" s="251">
        <v>1188</v>
      </c>
      <c r="L730" s="251">
        <f t="shared" si="35"/>
        <v>27210</v>
      </c>
      <c r="M730" s="59"/>
      <c r="N730" s="251">
        <f t="shared" si="33"/>
        <v>4248.9458261711152</v>
      </c>
      <c r="O730" s="251">
        <f t="shared" si="34"/>
        <v>7718.2529722192339</v>
      </c>
      <c r="P730" s="252"/>
      <c r="Q730" s="253"/>
      <c r="R730" s="253"/>
    </row>
    <row r="731" spans="1:18">
      <c r="A731" s="60">
        <v>487</v>
      </c>
      <c r="B731" s="60">
        <v>487274044</v>
      </c>
      <c r="C731" s="59" t="s">
        <v>542</v>
      </c>
      <c r="D731" s="60">
        <v>274</v>
      </c>
      <c r="E731" s="249" t="s">
        <v>299</v>
      </c>
      <c r="F731" s="60">
        <v>44</v>
      </c>
      <c r="G731" s="59" t="s">
        <v>69</v>
      </c>
      <c r="H731" s="250">
        <v>1</v>
      </c>
      <c r="I731" s="251">
        <v>16123</v>
      </c>
      <c r="J731" s="251">
        <v>562</v>
      </c>
      <c r="K731" s="251">
        <v>1188</v>
      </c>
      <c r="L731" s="251">
        <f t="shared" si="35"/>
        <v>17873</v>
      </c>
      <c r="M731" s="59"/>
      <c r="N731" s="251">
        <f t="shared" si="33"/>
        <v>0</v>
      </c>
      <c r="O731" s="251">
        <f t="shared" si="34"/>
        <v>1061.9896372224066</v>
      </c>
      <c r="P731" s="252"/>
      <c r="Q731" s="253"/>
      <c r="R731" s="253"/>
    </row>
    <row r="732" spans="1:18">
      <c r="A732" s="60">
        <v>487</v>
      </c>
      <c r="B732" s="60">
        <v>487274048</v>
      </c>
      <c r="C732" s="59" t="s">
        <v>542</v>
      </c>
      <c r="D732" s="60">
        <v>274</v>
      </c>
      <c r="E732" s="249" t="s">
        <v>299</v>
      </c>
      <c r="F732" s="60">
        <v>48</v>
      </c>
      <c r="G732" s="59" t="s">
        <v>73</v>
      </c>
      <c r="H732" s="250">
        <v>1</v>
      </c>
      <c r="I732" s="251">
        <v>11201</v>
      </c>
      <c r="J732" s="251">
        <v>9064</v>
      </c>
      <c r="K732" s="251">
        <v>1188</v>
      </c>
      <c r="L732" s="251">
        <f t="shared" si="35"/>
        <v>21453</v>
      </c>
      <c r="M732" s="59"/>
      <c r="N732" s="251">
        <f t="shared" si="33"/>
        <v>6112.200045491787</v>
      </c>
      <c r="O732" s="251">
        <f t="shared" si="34"/>
        <v>10020.309937925758</v>
      </c>
      <c r="P732" s="252"/>
      <c r="Q732" s="253"/>
      <c r="R732" s="253"/>
    </row>
    <row r="733" spans="1:18">
      <c r="A733" s="60">
        <v>487</v>
      </c>
      <c r="B733" s="60">
        <v>487274049</v>
      </c>
      <c r="C733" s="59" t="s">
        <v>542</v>
      </c>
      <c r="D733" s="60">
        <v>274</v>
      </c>
      <c r="E733" s="249" t="s">
        <v>299</v>
      </c>
      <c r="F733" s="60">
        <v>49</v>
      </c>
      <c r="G733" s="59" t="s">
        <v>74</v>
      </c>
      <c r="H733" s="250">
        <v>63</v>
      </c>
      <c r="I733" s="251">
        <v>17129</v>
      </c>
      <c r="J733" s="251">
        <v>21640</v>
      </c>
      <c r="K733" s="251">
        <v>1188</v>
      </c>
      <c r="L733" s="251">
        <f t="shared" si="35"/>
        <v>39957</v>
      </c>
      <c r="M733" s="59"/>
      <c r="N733" s="251">
        <f t="shared" si="33"/>
        <v>19932.720084738503</v>
      </c>
      <c r="O733" s="251">
        <f t="shared" si="34"/>
        <v>21677.486055859801</v>
      </c>
      <c r="P733" s="252"/>
      <c r="Q733" s="253"/>
      <c r="R733" s="253"/>
    </row>
    <row r="734" spans="1:18">
      <c r="A734" s="60">
        <v>487</v>
      </c>
      <c r="B734" s="60">
        <v>487274057</v>
      </c>
      <c r="C734" s="59" t="s">
        <v>542</v>
      </c>
      <c r="D734" s="60">
        <v>274</v>
      </c>
      <c r="E734" s="249" t="s">
        <v>299</v>
      </c>
      <c r="F734" s="60">
        <v>57</v>
      </c>
      <c r="G734" s="59" t="s">
        <v>82</v>
      </c>
      <c r="H734" s="250">
        <v>22</v>
      </c>
      <c r="I734" s="251">
        <v>18661</v>
      </c>
      <c r="J734" s="251">
        <v>404</v>
      </c>
      <c r="K734" s="251">
        <v>1188</v>
      </c>
      <c r="L734" s="251">
        <f t="shared" si="35"/>
        <v>20253</v>
      </c>
      <c r="M734" s="59"/>
      <c r="N734" s="251">
        <f t="shared" si="33"/>
        <v>285.66782876770594</v>
      </c>
      <c r="O734" s="251">
        <f t="shared" si="34"/>
        <v>983.18474348081145</v>
      </c>
      <c r="P734" s="252"/>
      <c r="Q734" s="253"/>
      <c r="R734" s="253"/>
    </row>
    <row r="735" spans="1:18">
      <c r="A735" s="60">
        <v>487</v>
      </c>
      <c r="B735" s="60">
        <v>487274093</v>
      </c>
      <c r="C735" s="59" t="s">
        <v>542</v>
      </c>
      <c r="D735" s="60">
        <v>274</v>
      </c>
      <c r="E735" s="249" t="s">
        <v>299</v>
      </c>
      <c r="F735" s="60">
        <v>93</v>
      </c>
      <c r="G735" s="59" t="s">
        <v>118</v>
      </c>
      <c r="H735" s="250">
        <v>66</v>
      </c>
      <c r="I735" s="251">
        <v>18061</v>
      </c>
      <c r="J735" s="251">
        <v>233</v>
      </c>
      <c r="K735" s="251">
        <v>1188</v>
      </c>
      <c r="L735" s="251">
        <f t="shared" si="35"/>
        <v>19482</v>
      </c>
      <c r="M735" s="59"/>
      <c r="N735" s="251">
        <f t="shared" si="33"/>
        <v>0</v>
      </c>
      <c r="O735" s="251">
        <f t="shared" si="34"/>
        <v>895.96592068915925</v>
      </c>
      <c r="P735" s="252"/>
      <c r="Q735" s="253"/>
      <c r="R735" s="253"/>
    </row>
    <row r="736" spans="1:18">
      <c r="A736" s="60">
        <v>487</v>
      </c>
      <c r="B736" s="60">
        <v>487274095</v>
      </c>
      <c r="C736" s="59" t="s">
        <v>542</v>
      </c>
      <c r="D736" s="60">
        <v>274</v>
      </c>
      <c r="E736" s="249" t="s">
        <v>299</v>
      </c>
      <c r="F736" s="60">
        <v>95</v>
      </c>
      <c r="G736" s="59" t="s">
        <v>120</v>
      </c>
      <c r="H736" s="250">
        <v>1</v>
      </c>
      <c r="I736" s="251">
        <v>19169</v>
      </c>
      <c r="J736" s="251">
        <v>52</v>
      </c>
      <c r="K736" s="251">
        <v>1188</v>
      </c>
      <c r="L736" s="251">
        <f t="shared" si="35"/>
        <v>20409</v>
      </c>
      <c r="M736" s="59"/>
      <c r="N736" s="251">
        <f t="shared" si="33"/>
        <v>0</v>
      </c>
      <c r="O736" s="251">
        <f t="shared" si="34"/>
        <v>237.80487372002608</v>
      </c>
      <c r="P736" s="252"/>
      <c r="Q736" s="253"/>
      <c r="R736" s="253"/>
    </row>
    <row r="737" spans="1:18">
      <c r="A737" s="60">
        <v>487</v>
      </c>
      <c r="B737" s="60">
        <v>487274097</v>
      </c>
      <c r="C737" s="59" t="s">
        <v>542</v>
      </c>
      <c r="D737" s="60">
        <v>274</v>
      </c>
      <c r="E737" s="249" t="s">
        <v>299</v>
      </c>
      <c r="F737" s="60">
        <v>97</v>
      </c>
      <c r="G737" s="59" t="s">
        <v>122</v>
      </c>
      <c r="H737" s="250">
        <v>3</v>
      </c>
      <c r="I737" s="251">
        <v>18645</v>
      </c>
      <c r="J737" s="251">
        <v>0</v>
      </c>
      <c r="K737" s="251">
        <v>1188</v>
      </c>
      <c r="L737" s="251">
        <f t="shared" si="35"/>
        <v>19833</v>
      </c>
      <c r="M737" s="59"/>
      <c r="N737" s="251">
        <f t="shared" si="33"/>
        <v>0</v>
      </c>
      <c r="O737" s="251">
        <f t="shared" si="34"/>
        <v>219.6967651341547</v>
      </c>
      <c r="P737" s="252"/>
      <c r="Q737" s="253"/>
      <c r="R737" s="253"/>
    </row>
    <row r="738" spans="1:18">
      <c r="A738" s="60">
        <v>487</v>
      </c>
      <c r="B738" s="60">
        <v>487274128</v>
      </c>
      <c r="C738" s="59" t="s">
        <v>542</v>
      </c>
      <c r="D738" s="60">
        <v>274</v>
      </c>
      <c r="E738" s="249" t="s">
        <v>299</v>
      </c>
      <c r="F738" s="60">
        <v>128</v>
      </c>
      <c r="G738" s="59" t="s">
        <v>153</v>
      </c>
      <c r="H738" s="250">
        <v>1</v>
      </c>
      <c r="I738" s="251">
        <v>11201</v>
      </c>
      <c r="J738" s="251">
        <v>1163</v>
      </c>
      <c r="K738" s="251">
        <v>1188</v>
      </c>
      <c r="L738" s="251">
        <f t="shared" si="35"/>
        <v>13552</v>
      </c>
      <c r="M738" s="59"/>
      <c r="N738" s="251">
        <f t="shared" si="33"/>
        <v>59.154700014529226</v>
      </c>
      <c r="O738" s="251">
        <f t="shared" si="34"/>
        <v>1163.4448038582595</v>
      </c>
      <c r="P738" s="252"/>
      <c r="Q738" s="253"/>
      <c r="R738" s="253"/>
    </row>
    <row r="739" spans="1:18">
      <c r="A739" s="60">
        <v>487</v>
      </c>
      <c r="B739" s="60">
        <v>487274149</v>
      </c>
      <c r="C739" s="59" t="s">
        <v>542</v>
      </c>
      <c r="D739" s="60">
        <v>274</v>
      </c>
      <c r="E739" s="249" t="s">
        <v>299</v>
      </c>
      <c r="F739" s="60">
        <v>149</v>
      </c>
      <c r="G739" s="59" t="s">
        <v>174</v>
      </c>
      <c r="H739" s="250">
        <v>3</v>
      </c>
      <c r="I739" s="251">
        <v>8072</v>
      </c>
      <c r="J739" s="251">
        <v>60</v>
      </c>
      <c r="K739" s="251">
        <v>1188</v>
      </c>
      <c r="L739" s="251">
        <f t="shared" si="35"/>
        <v>9320</v>
      </c>
      <c r="M739" s="59"/>
      <c r="N739" s="251">
        <f t="shared" si="33"/>
        <v>0</v>
      </c>
      <c r="O739" s="251">
        <f t="shared" si="34"/>
        <v>298.31449136851734</v>
      </c>
      <c r="P739" s="252"/>
      <c r="Q739" s="253"/>
      <c r="R739" s="253"/>
    </row>
    <row r="740" spans="1:18">
      <c r="A740" s="60">
        <v>487</v>
      </c>
      <c r="B740" s="60">
        <v>487274153</v>
      </c>
      <c r="C740" s="59" t="s">
        <v>542</v>
      </c>
      <c r="D740" s="60">
        <v>274</v>
      </c>
      <c r="E740" s="249" t="s">
        <v>299</v>
      </c>
      <c r="F740" s="60">
        <v>153</v>
      </c>
      <c r="G740" s="59" t="s">
        <v>178</v>
      </c>
      <c r="H740" s="250">
        <v>1</v>
      </c>
      <c r="I740" s="251">
        <v>16545</v>
      </c>
      <c r="J740" s="251">
        <v>0</v>
      </c>
      <c r="K740" s="251">
        <v>1188</v>
      </c>
      <c r="L740" s="251">
        <f t="shared" si="35"/>
        <v>17733</v>
      </c>
      <c r="M740" s="59"/>
      <c r="N740" s="251">
        <f t="shared" si="33"/>
        <v>5.6777299905661494E-3</v>
      </c>
      <c r="O740" s="251">
        <f t="shared" si="34"/>
        <v>875.41968672855364</v>
      </c>
      <c r="P740" s="252"/>
      <c r="Q740" s="253"/>
      <c r="R740" s="253"/>
    </row>
    <row r="741" spans="1:18">
      <c r="A741" s="60">
        <v>487</v>
      </c>
      <c r="B741" s="60">
        <v>487274160</v>
      </c>
      <c r="C741" s="59" t="s">
        <v>542</v>
      </c>
      <c r="D741" s="60">
        <v>274</v>
      </c>
      <c r="E741" s="249" t="s">
        <v>299</v>
      </c>
      <c r="F741" s="60">
        <v>160</v>
      </c>
      <c r="G741" s="59" t="s">
        <v>185</v>
      </c>
      <c r="H741" s="250">
        <v>3</v>
      </c>
      <c r="I741" s="251">
        <v>18645</v>
      </c>
      <c r="J741" s="251">
        <v>39</v>
      </c>
      <c r="K741" s="251">
        <v>1188</v>
      </c>
      <c r="L741" s="251">
        <f t="shared" si="35"/>
        <v>19872</v>
      </c>
      <c r="M741" s="59"/>
      <c r="N741" s="251">
        <f t="shared" si="33"/>
        <v>0</v>
      </c>
      <c r="O741" s="251">
        <f t="shared" si="34"/>
        <v>751.8236482665925</v>
      </c>
      <c r="P741" s="252"/>
      <c r="Q741" s="253"/>
      <c r="R741" s="253"/>
    </row>
    <row r="742" spans="1:18">
      <c r="A742" s="60">
        <v>487</v>
      </c>
      <c r="B742" s="60">
        <v>487274163</v>
      </c>
      <c r="C742" s="59" t="s">
        <v>542</v>
      </c>
      <c r="D742" s="60">
        <v>274</v>
      </c>
      <c r="E742" s="249" t="s">
        <v>299</v>
      </c>
      <c r="F742" s="60">
        <v>163</v>
      </c>
      <c r="G742" s="59" t="s">
        <v>188</v>
      </c>
      <c r="H742" s="250">
        <v>13</v>
      </c>
      <c r="I742" s="251">
        <v>18314</v>
      </c>
      <c r="J742" s="251">
        <v>121</v>
      </c>
      <c r="K742" s="251">
        <v>1188</v>
      </c>
      <c r="L742" s="251">
        <f t="shared" si="35"/>
        <v>19623</v>
      </c>
      <c r="M742" s="59"/>
      <c r="N742" s="251">
        <f t="shared" si="33"/>
        <v>0</v>
      </c>
      <c r="O742" s="251">
        <f t="shared" si="34"/>
        <v>773.55715194546065</v>
      </c>
      <c r="P742" s="252"/>
      <c r="Q742" s="253"/>
      <c r="R742" s="253"/>
    </row>
    <row r="743" spans="1:18">
      <c r="A743" s="60">
        <v>487</v>
      </c>
      <c r="B743" s="60">
        <v>487274165</v>
      </c>
      <c r="C743" s="59" t="s">
        <v>542</v>
      </c>
      <c r="D743" s="60">
        <v>274</v>
      </c>
      <c r="E743" s="249" t="s">
        <v>299</v>
      </c>
      <c r="F743" s="60">
        <v>165</v>
      </c>
      <c r="G743" s="59" t="s">
        <v>190</v>
      </c>
      <c r="H743" s="250">
        <v>33</v>
      </c>
      <c r="I743" s="251">
        <v>16672</v>
      </c>
      <c r="J743" s="251">
        <v>0</v>
      </c>
      <c r="K743" s="251">
        <v>1188</v>
      </c>
      <c r="L743" s="251">
        <f t="shared" si="35"/>
        <v>17860</v>
      </c>
      <c r="M743" s="59"/>
      <c r="N743" s="251">
        <f t="shared" si="33"/>
        <v>0</v>
      </c>
      <c r="O743" s="251">
        <f t="shared" si="34"/>
        <v>922.81000433179361</v>
      </c>
      <c r="P743" s="252"/>
      <c r="Q743" s="253"/>
      <c r="R743" s="253"/>
    </row>
    <row r="744" spans="1:18">
      <c r="A744" s="60">
        <v>487</v>
      </c>
      <c r="B744" s="60">
        <v>487274176</v>
      </c>
      <c r="C744" s="59" t="s">
        <v>542</v>
      </c>
      <c r="D744" s="60">
        <v>274</v>
      </c>
      <c r="E744" s="249" t="s">
        <v>299</v>
      </c>
      <c r="F744" s="60">
        <v>176</v>
      </c>
      <c r="G744" s="59" t="s">
        <v>201</v>
      </c>
      <c r="H744" s="250">
        <v>81</v>
      </c>
      <c r="I744" s="251">
        <v>16293</v>
      </c>
      <c r="J744" s="251">
        <v>5541</v>
      </c>
      <c r="K744" s="251">
        <v>1188</v>
      </c>
      <c r="L744" s="251">
        <f t="shared" si="35"/>
        <v>23022</v>
      </c>
      <c r="M744" s="59"/>
      <c r="N744" s="251">
        <f t="shared" si="33"/>
        <v>3477.8501897320639</v>
      </c>
      <c r="O744" s="251">
        <f t="shared" si="34"/>
        <v>8104.4376758676917</v>
      </c>
      <c r="P744" s="252"/>
      <c r="Q744" s="253"/>
      <c r="R744" s="253"/>
    </row>
    <row r="745" spans="1:18">
      <c r="A745" s="60">
        <v>487</v>
      </c>
      <c r="B745" s="60">
        <v>487274178</v>
      </c>
      <c r="C745" s="59" t="s">
        <v>542</v>
      </c>
      <c r="D745" s="60">
        <v>274</v>
      </c>
      <c r="E745" s="249" t="s">
        <v>299</v>
      </c>
      <c r="F745" s="60">
        <v>178</v>
      </c>
      <c r="G745" s="59" t="s">
        <v>203</v>
      </c>
      <c r="H745" s="250">
        <v>3</v>
      </c>
      <c r="I745" s="251">
        <v>10470</v>
      </c>
      <c r="J745" s="251">
        <v>1138</v>
      </c>
      <c r="K745" s="251">
        <v>1188</v>
      </c>
      <c r="L745" s="251">
        <f t="shared" si="35"/>
        <v>12796</v>
      </c>
      <c r="M745" s="59"/>
      <c r="N745" s="251">
        <f t="shared" si="33"/>
        <v>546.36508352193414</v>
      </c>
      <c r="O745" s="251">
        <f t="shared" si="34"/>
        <v>2250.7799744858676</v>
      </c>
      <c r="P745" s="252"/>
      <c r="Q745" s="253"/>
      <c r="R745" s="253"/>
    </row>
    <row r="746" spans="1:18">
      <c r="A746" s="60">
        <v>487</v>
      </c>
      <c r="B746" s="60">
        <v>487274181</v>
      </c>
      <c r="C746" s="59" t="s">
        <v>542</v>
      </c>
      <c r="D746" s="60">
        <v>274</v>
      </c>
      <c r="E746" s="249" t="s">
        <v>299</v>
      </c>
      <c r="F746" s="60">
        <v>181</v>
      </c>
      <c r="G746" s="59" t="s">
        <v>206</v>
      </c>
      <c r="H746" s="250">
        <v>3</v>
      </c>
      <c r="I746" s="251">
        <v>13106</v>
      </c>
      <c r="J746" s="251">
        <v>185</v>
      </c>
      <c r="K746" s="251">
        <v>1188</v>
      </c>
      <c r="L746" s="251">
        <f t="shared" si="35"/>
        <v>14479</v>
      </c>
      <c r="M746" s="59"/>
      <c r="N746" s="251">
        <f t="shared" si="33"/>
        <v>0</v>
      </c>
      <c r="O746" s="251">
        <f t="shared" si="34"/>
        <v>883.93359303023317</v>
      </c>
      <c r="P746" s="252"/>
      <c r="Q746" s="253"/>
      <c r="R746" s="253"/>
    </row>
    <row r="747" spans="1:18">
      <c r="A747" s="60">
        <v>487</v>
      </c>
      <c r="B747" s="60">
        <v>487274189</v>
      </c>
      <c r="C747" s="59" t="s">
        <v>542</v>
      </c>
      <c r="D747" s="60">
        <v>274</v>
      </c>
      <c r="E747" s="249" t="s">
        <v>299</v>
      </c>
      <c r="F747" s="60">
        <v>189</v>
      </c>
      <c r="G747" s="59" t="s">
        <v>214</v>
      </c>
      <c r="H747" s="250">
        <v>2</v>
      </c>
      <c r="I747" s="251">
        <v>12566</v>
      </c>
      <c r="J747" s="251">
        <v>4338</v>
      </c>
      <c r="K747" s="251">
        <v>1188</v>
      </c>
      <c r="L747" s="251">
        <f t="shared" si="35"/>
        <v>18092</v>
      </c>
      <c r="M747" s="59"/>
      <c r="N747" s="251">
        <f t="shared" si="33"/>
        <v>3033.6202931178414</v>
      </c>
      <c r="O747" s="251">
        <f t="shared" si="34"/>
        <v>5034.6708605467829</v>
      </c>
      <c r="P747" s="252"/>
      <c r="Q747" s="253"/>
      <c r="R747" s="253"/>
    </row>
    <row r="748" spans="1:18">
      <c r="A748" s="60">
        <v>487</v>
      </c>
      <c r="B748" s="60">
        <v>487274201</v>
      </c>
      <c r="C748" s="59" t="s">
        <v>542</v>
      </c>
      <c r="D748" s="60">
        <v>274</v>
      </c>
      <c r="E748" s="249" t="s">
        <v>299</v>
      </c>
      <c r="F748" s="60">
        <v>201</v>
      </c>
      <c r="G748" s="59" t="s">
        <v>226</v>
      </c>
      <c r="H748" s="250">
        <v>2</v>
      </c>
      <c r="I748" s="251">
        <v>22026</v>
      </c>
      <c r="J748" s="251">
        <v>107</v>
      </c>
      <c r="K748" s="251">
        <v>1188</v>
      </c>
      <c r="L748" s="251">
        <f t="shared" si="35"/>
        <v>23321</v>
      </c>
      <c r="M748" s="59"/>
      <c r="N748" s="251">
        <f t="shared" si="33"/>
        <v>0</v>
      </c>
      <c r="O748" s="251">
        <f t="shared" si="34"/>
        <v>771.4339827403528</v>
      </c>
      <c r="P748" s="252"/>
      <c r="Q748" s="253"/>
      <c r="R748" s="253"/>
    </row>
    <row r="749" spans="1:18">
      <c r="A749" s="60">
        <v>487</v>
      </c>
      <c r="B749" s="60">
        <v>487274220</v>
      </c>
      <c r="C749" s="59" t="s">
        <v>542</v>
      </c>
      <c r="D749" s="60">
        <v>274</v>
      </c>
      <c r="E749" s="249" t="s">
        <v>299</v>
      </c>
      <c r="F749" s="60">
        <v>220</v>
      </c>
      <c r="G749" s="59" t="s">
        <v>245</v>
      </c>
      <c r="H749" s="250">
        <v>1</v>
      </c>
      <c r="I749" s="251">
        <v>17374</v>
      </c>
      <c r="J749" s="251">
        <v>6565</v>
      </c>
      <c r="K749" s="251">
        <v>1188</v>
      </c>
      <c r="L749" s="251">
        <f t="shared" si="35"/>
        <v>25127</v>
      </c>
      <c r="M749" s="59"/>
      <c r="N749" s="251">
        <f t="shared" si="33"/>
        <v>3984.888896413031</v>
      </c>
      <c r="O749" s="251">
        <f t="shared" si="34"/>
        <v>7886.2368361641275</v>
      </c>
      <c r="P749" s="252"/>
      <c r="Q749" s="253"/>
      <c r="R749" s="253"/>
    </row>
    <row r="750" spans="1:18">
      <c r="A750" s="60">
        <v>487</v>
      </c>
      <c r="B750" s="60">
        <v>487274229</v>
      </c>
      <c r="C750" s="59" t="s">
        <v>542</v>
      </c>
      <c r="D750" s="60">
        <v>274</v>
      </c>
      <c r="E750" s="249" t="s">
        <v>299</v>
      </c>
      <c r="F750" s="60">
        <v>229</v>
      </c>
      <c r="G750" s="59" t="s">
        <v>254</v>
      </c>
      <c r="H750" s="250">
        <v>4</v>
      </c>
      <c r="I750" s="251">
        <v>11987</v>
      </c>
      <c r="J750" s="251">
        <v>903</v>
      </c>
      <c r="K750" s="251">
        <v>1188</v>
      </c>
      <c r="L750" s="251">
        <f t="shared" si="35"/>
        <v>14078</v>
      </c>
      <c r="M750" s="59"/>
      <c r="N750" s="251">
        <f t="shared" si="33"/>
        <v>802.98493927241179</v>
      </c>
      <c r="O750" s="251">
        <f t="shared" si="34"/>
        <v>2295.6649906854855</v>
      </c>
      <c r="P750" s="252"/>
      <c r="Q750" s="253"/>
      <c r="R750" s="253"/>
    </row>
    <row r="751" spans="1:18">
      <c r="A751" s="60">
        <v>487</v>
      </c>
      <c r="B751" s="60">
        <v>487274246</v>
      </c>
      <c r="C751" s="59" t="s">
        <v>542</v>
      </c>
      <c r="D751" s="60">
        <v>274</v>
      </c>
      <c r="E751" s="249" t="s">
        <v>299</v>
      </c>
      <c r="F751" s="60">
        <v>246</v>
      </c>
      <c r="G751" s="59" t="s">
        <v>271</v>
      </c>
      <c r="H751" s="250">
        <v>1</v>
      </c>
      <c r="I751" s="251">
        <v>12423</v>
      </c>
      <c r="J751" s="251">
        <v>4817</v>
      </c>
      <c r="K751" s="251">
        <v>1188</v>
      </c>
      <c r="L751" s="251">
        <f t="shared" si="35"/>
        <v>18428</v>
      </c>
      <c r="M751" s="59"/>
      <c r="N751" s="251">
        <f t="shared" si="33"/>
        <v>2463.2274972535943</v>
      </c>
      <c r="O751" s="251">
        <f t="shared" si="34"/>
        <v>4862.0111389376252</v>
      </c>
      <c r="P751" s="252"/>
      <c r="Q751" s="253"/>
      <c r="R751" s="253"/>
    </row>
    <row r="752" spans="1:18">
      <c r="A752" s="60">
        <v>487</v>
      </c>
      <c r="B752" s="60">
        <v>487274248</v>
      </c>
      <c r="C752" s="59" t="s">
        <v>542</v>
      </c>
      <c r="D752" s="60">
        <v>274</v>
      </c>
      <c r="E752" s="249" t="s">
        <v>299</v>
      </c>
      <c r="F752" s="60">
        <v>248</v>
      </c>
      <c r="G752" s="59" t="s">
        <v>273</v>
      </c>
      <c r="H752" s="250">
        <v>28</v>
      </c>
      <c r="I752" s="251">
        <v>16394</v>
      </c>
      <c r="J752" s="251">
        <v>1081</v>
      </c>
      <c r="K752" s="251">
        <v>1188</v>
      </c>
      <c r="L752" s="251">
        <f t="shared" si="35"/>
        <v>18663</v>
      </c>
      <c r="M752" s="59"/>
      <c r="N752" s="251">
        <f t="shared" si="33"/>
        <v>874.17970927810529</v>
      </c>
      <c r="O752" s="251">
        <f t="shared" si="34"/>
        <v>1778.5228251080007</v>
      </c>
      <c r="P752" s="252"/>
      <c r="Q752" s="253"/>
      <c r="R752" s="253"/>
    </row>
    <row r="753" spans="1:18">
      <c r="A753" s="60">
        <v>487</v>
      </c>
      <c r="B753" s="60">
        <v>487274262</v>
      </c>
      <c r="C753" s="59" t="s">
        <v>542</v>
      </c>
      <c r="D753" s="60">
        <v>274</v>
      </c>
      <c r="E753" s="249" t="s">
        <v>299</v>
      </c>
      <c r="F753" s="60">
        <v>262</v>
      </c>
      <c r="G753" s="59" t="s">
        <v>287</v>
      </c>
      <c r="H753" s="250">
        <v>14</v>
      </c>
      <c r="I753" s="251">
        <v>14634</v>
      </c>
      <c r="J753" s="251">
        <v>2919</v>
      </c>
      <c r="K753" s="251">
        <v>1188</v>
      </c>
      <c r="L753" s="251">
        <f t="shared" si="35"/>
        <v>18741</v>
      </c>
      <c r="M753" s="59"/>
      <c r="N753" s="251">
        <f t="shared" si="33"/>
        <v>2918.8733865805843</v>
      </c>
      <c r="O753" s="251">
        <f t="shared" si="34"/>
        <v>6857.8238714667241</v>
      </c>
      <c r="P753" s="252"/>
      <c r="Q753" s="253"/>
      <c r="R753" s="253"/>
    </row>
    <row r="754" spans="1:18">
      <c r="A754" s="60">
        <v>487</v>
      </c>
      <c r="B754" s="60">
        <v>487274274</v>
      </c>
      <c r="C754" s="59" t="s">
        <v>542</v>
      </c>
      <c r="D754" s="60">
        <v>274</v>
      </c>
      <c r="E754" s="249" t="s">
        <v>299</v>
      </c>
      <c r="F754" s="60">
        <v>274</v>
      </c>
      <c r="G754" s="59" t="s">
        <v>299</v>
      </c>
      <c r="H754" s="250">
        <v>197</v>
      </c>
      <c r="I754" s="251">
        <v>17387</v>
      </c>
      <c r="J754" s="251">
        <v>8180</v>
      </c>
      <c r="K754" s="251">
        <v>1188</v>
      </c>
      <c r="L754" s="251">
        <f t="shared" si="35"/>
        <v>26755</v>
      </c>
      <c r="M754" s="59"/>
      <c r="N754" s="251">
        <f t="shared" si="33"/>
        <v>4907.9876273912487</v>
      </c>
      <c r="O754" s="251">
        <f t="shared" si="34"/>
        <v>8405.6558333569592</v>
      </c>
      <c r="P754" s="252"/>
      <c r="Q754" s="253"/>
      <c r="R754" s="253"/>
    </row>
    <row r="755" spans="1:18">
      <c r="A755" s="60">
        <v>487</v>
      </c>
      <c r="B755" s="60">
        <v>487274284</v>
      </c>
      <c r="C755" s="59" t="s">
        <v>542</v>
      </c>
      <c r="D755" s="60">
        <v>274</v>
      </c>
      <c r="E755" s="249" t="s">
        <v>299</v>
      </c>
      <c r="F755" s="60">
        <v>284</v>
      </c>
      <c r="G755" s="59" t="s">
        <v>309</v>
      </c>
      <c r="H755" s="250">
        <v>6</v>
      </c>
      <c r="I755" s="251">
        <v>15614</v>
      </c>
      <c r="J755" s="251">
        <v>6333</v>
      </c>
      <c r="K755" s="251">
        <v>1188</v>
      </c>
      <c r="L755" s="251">
        <f t="shared" si="35"/>
        <v>23135</v>
      </c>
      <c r="M755" s="59"/>
      <c r="N755" s="251">
        <f t="shared" si="33"/>
        <v>4478.2667454802759</v>
      </c>
      <c r="O755" s="251">
        <f t="shared" si="34"/>
        <v>6907.7088015979098</v>
      </c>
      <c r="P755" s="252"/>
      <c r="Q755" s="253"/>
      <c r="R755" s="253"/>
    </row>
    <row r="756" spans="1:18">
      <c r="A756" s="60">
        <v>487</v>
      </c>
      <c r="B756" s="60">
        <v>487274295</v>
      </c>
      <c r="C756" s="59" t="s">
        <v>542</v>
      </c>
      <c r="D756" s="60">
        <v>274</v>
      </c>
      <c r="E756" s="249" t="s">
        <v>299</v>
      </c>
      <c r="F756" s="60">
        <v>295</v>
      </c>
      <c r="G756" s="59" t="s">
        <v>320</v>
      </c>
      <c r="H756" s="250">
        <v>4</v>
      </c>
      <c r="I756" s="251">
        <v>15654</v>
      </c>
      <c r="J756" s="251">
        <v>8306</v>
      </c>
      <c r="K756" s="251">
        <v>1188</v>
      </c>
      <c r="L756" s="251">
        <f t="shared" si="35"/>
        <v>25148</v>
      </c>
      <c r="M756" s="59"/>
      <c r="N756" s="251">
        <f t="shared" si="33"/>
        <v>4090.6416038966963</v>
      </c>
      <c r="O756" s="251">
        <f t="shared" si="34"/>
        <v>9666.0306962883042</v>
      </c>
      <c r="P756" s="252"/>
      <c r="Q756" s="253"/>
      <c r="R756" s="253"/>
    </row>
    <row r="757" spans="1:18">
      <c r="A757" s="60">
        <v>487</v>
      </c>
      <c r="B757" s="60">
        <v>487274305</v>
      </c>
      <c r="C757" s="59" t="s">
        <v>542</v>
      </c>
      <c r="D757" s="60">
        <v>274</v>
      </c>
      <c r="E757" s="249" t="s">
        <v>299</v>
      </c>
      <c r="F757" s="60">
        <v>305</v>
      </c>
      <c r="G757" s="59" t="s">
        <v>330</v>
      </c>
      <c r="H757" s="250">
        <v>2</v>
      </c>
      <c r="I757" s="251">
        <v>12982</v>
      </c>
      <c r="J757" s="251">
        <v>5448</v>
      </c>
      <c r="K757" s="251">
        <v>1188</v>
      </c>
      <c r="L757" s="251">
        <f t="shared" si="35"/>
        <v>19618</v>
      </c>
      <c r="M757" s="59"/>
      <c r="N757" s="251">
        <f t="shared" si="33"/>
        <v>2479.9275954406057</v>
      </c>
      <c r="O757" s="251">
        <f t="shared" si="34"/>
        <v>5758.2999559640266</v>
      </c>
      <c r="P757" s="252"/>
      <c r="Q757" s="253"/>
      <c r="R757" s="253"/>
    </row>
    <row r="758" spans="1:18">
      <c r="A758" s="60">
        <v>487</v>
      </c>
      <c r="B758" s="60">
        <v>487274308</v>
      </c>
      <c r="C758" s="59" t="s">
        <v>542</v>
      </c>
      <c r="D758" s="60">
        <v>274</v>
      </c>
      <c r="E758" s="249" t="s">
        <v>299</v>
      </c>
      <c r="F758" s="60">
        <v>308</v>
      </c>
      <c r="G758" s="59" t="s">
        <v>333</v>
      </c>
      <c r="H758" s="250">
        <v>7</v>
      </c>
      <c r="I758" s="251">
        <v>17635</v>
      </c>
      <c r="J758" s="251">
        <v>7275</v>
      </c>
      <c r="K758" s="251">
        <v>1188</v>
      </c>
      <c r="L758" s="251">
        <f t="shared" si="35"/>
        <v>26098</v>
      </c>
      <c r="M758" s="59"/>
      <c r="N758" s="251">
        <f t="shared" si="33"/>
        <v>7275.2918389692677</v>
      </c>
      <c r="O758" s="251">
        <f t="shared" si="34"/>
        <v>10422.051427143891</v>
      </c>
      <c r="P758" s="252"/>
      <c r="Q758" s="253"/>
      <c r="R758" s="253"/>
    </row>
    <row r="759" spans="1:18">
      <c r="A759" s="60">
        <v>487</v>
      </c>
      <c r="B759" s="60">
        <v>487274314</v>
      </c>
      <c r="C759" s="59" t="s">
        <v>542</v>
      </c>
      <c r="D759" s="60">
        <v>274</v>
      </c>
      <c r="E759" s="249" t="s">
        <v>299</v>
      </c>
      <c r="F759" s="60">
        <v>314</v>
      </c>
      <c r="G759" s="59" t="s">
        <v>339</v>
      </c>
      <c r="H759" s="250">
        <v>7</v>
      </c>
      <c r="I759" s="251">
        <v>17771</v>
      </c>
      <c r="J759" s="251">
        <v>13409</v>
      </c>
      <c r="K759" s="251">
        <v>1188</v>
      </c>
      <c r="L759" s="251">
        <f t="shared" si="35"/>
        <v>32368</v>
      </c>
      <c r="M759" s="59"/>
      <c r="N759" s="251">
        <f t="shared" si="33"/>
        <v>7314.4919023552866</v>
      </c>
      <c r="O759" s="251">
        <f t="shared" si="34"/>
        <v>14779.72149197766</v>
      </c>
      <c r="P759" s="252"/>
      <c r="Q759" s="253"/>
      <c r="R759" s="253"/>
    </row>
    <row r="760" spans="1:18">
      <c r="A760" s="60">
        <v>487</v>
      </c>
      <c r="B760" s="60">
        <v>487274336</v>
      </c>
      <c r="C760" s="59" t="s">
        <v>542</v>
      </c>
      <c r="D760" s="60">
        <v>274</v>
      </c>
      <c r="E760" s="249" t="s">
        <v>299</v>
      </c>
      <c r="F760" s="60">
        <v>336</v>
      </c>
      <c r="G760" s="59" t="s">
        <v>361</v>
      </c>
      <c r="H760" s="250">
        <v>2</v>
      </c>
      <c r="I760" s="251">
        <v>17318</v>
      </c>
      <c r="J760" s="251">
        <v>2318</v>
      </c>
      <c r="K760" s="251">
        <v>1188</v>
      </c>
      <c r="L760" s="251">
        <f t="shared" si="35"/>
        <v>20824</v>
      </c>
      <c r="M760" s="59"/>
      <c r="N760" s="251">
        <f t="shared" si="33"/>
        <v>328.24405368541193</v>
      </c>
      <c r="O760" s="251">
        <f t="shared" si="34"/>
        <v>4577.4725860193394</v>
      </c>
      <c r="P760" s="252"/>
      <c r="Q760" s="253"/>
      <c r="R760" s="253"/>
    </row>
    <row r="761" spans="1:18">
      <c r="A761" s="60">
        <v>487</v>
      </c>
      <c r="B761" s="60">
        <v>487274346</v>
      </c>
      <c r="C761" s="59" t="s">
        <v>542</v>
      </c>
      <c r="D761" s="60">
        <v>274</v>
      </c>
      <c r="E761" s="249" t="s">
        <v>299</v>
      </c>
      <c r="F761" s="60">
        <v>346</v>
      </c>
      <c r="G761" s="59" t="s">
        <v>371</v>
      </c>
      <c r="H761" s="250">
        <v>1</v>
      </c>
      <c r="I761" s="251">
        <v>14058</v>
      </c>
      <c r="J761" s="251">
        <v>1380</v>
      </c>
      <c r="K761" s="251">
        <v>1188</v>
      </c>
      <c r="L761" s="251">
        <f t="shared" si="35"/>
        <v>16626</v>
      </c>
      <c r="M761" s="59"/>
      <c r="N761" s="251">
        <f t="shared" si="33"/>
        <v>704.11161030037329</v>
      </c>
      <c r="O761" s="251">
        <f t="shared" si="34"/>
        <v>2739.2435330688604</v>
      </c>
      <c r="P761" s="252"/>
      <c r="Q761" s="253"/>
      <c r="R761" s="253"/>
    </row>
    <row r="762" spans="1:18">
      <c r="A762" s="60">
        <v>487</v>
      </c>
      <c r="B762" s="60">
        <v>487274347</v>
      </c>
      <c r="C762" s="59" t="s">
        <v>542</v>
      </c>
      <c r="D762" s="60">
        <v>274</v>
      </c>
      <c r="E762" s="249" t="s">
        <v>299</v>
      </c>
      <c r="F762" s="60">
        <v>347</v>
      </c>
      <c r="G762" s="59" t="s">
        <v>372</v>
      </c>
      <c r="H762" s="250">
        <v>13</v>
      </c>
      <c r="I762" s="251">
        <v>15439</v>
      </c>
      <c r="J762" s="251">
        <v>6901</v>
      </c>
      <c r="K762" s="251">
        <v>1188</v>
      </c>
      <c r="L762" s="251">
        <f t="shared" si="35"/>
        <v>23528</v>
      </c>
      <c r="M762" s="59"/>
      <c r="N762" s="251">
        <f t="shared" si="33"/>
        <v>4902.1194694767764</v>
      </c>
      <c r="O762" s="251">
        <f t="shared" si="34"/>
        <v>7968.952436984524</v>
      </c>
      <c r="P762" s="252"/>
      <c r="Q762" s="253"/>
      <c r="R762" s="253"/>
    </row>
    <row r="763" spans="1:18">
      <c r="A763" s="60">
        <v>487</v>
      </c>
      <c r="B763" s="60">
        <v>487274350</v>
      </c>
      <c r="C763" s="59" t="s">
        <v>542</v>
      </c>
      <c r="D763" s="60">
        <v>274</v>
      </c>
      <c r="E763" s="249" t="s">
        <v>299</v>
      </c>
      <c r="F763" s="60">
        <v>350</v>
      </c>
      <c r="G763" s="59" t="s">
        <v>375</v>
      </c>
      <c r="H763" s="250">
        <v>1</v>
      </c>
      <c r="I763" s="251">
        <v>12163</v>
      </c>
      <c r="J763" s="251">
        <v>8685</v>
      </c>
      <c r="K763" s="251">
        <v>1188</v>
      </c>
      <c r="L763" s="251">
        <f t="shared" si="35"/>
        <v>22036</v>
      </c>
      <c r="M763" s="59"/>
      <c r="N763" s="251">
        <f t="shared" si="33"/>
        <v>3480.868573389911</v>
      </c>
      <c r="O763" s="251">
        <f t="shared" si="34"/>
        <v>10376.534270161366</v>
      </c>
      <c r="P763" s="252"/>
      <c r="Q763" s="253"/>
      <c r="R763" s="253"/>
    </row>
    <row r="764" spans="1:18">
      <c r="A764" s="60">
        <v>488</v>
      </c>
      <c r="B764" s="60">
        <v>488219001</v>
      </c>
      <c r="C764" s="59" t="s">
        <v>458</v>
      </c>
      <c r="D764" s="60">
        <v>219</v>
      </c>
      <c r="E764" s="249" t="s">
        <v>244</v>
      </c>
      <c r="F764" s="60">
        <v>1</v>
      </c>
      <c r="G764" s="59" t="s">
        <v>26</v>
      </c>
      <c r="H764" s="250">
        <v>48</v>
      </c>
      <c r="I764" s="251">
        <v>13491</v>
      </c>
      <c r="J764" s="251">
        <v>1353</v>
      </c>
      <c r="K764" s="251">
        <v>1188</v>
      </c>
      <c r="L764" s="251">
        <f t="shared" si="35"/>
        <v>16032</v>
      </c>
      <c r="M764" s="59"/>
      <c r="N764" s="251">
        <f t="shared" si="33"/>
        <v>1352.903110523308</v>
      </c>
      <c r="O764" s="251">
        <f t="shared" si="34"/>
        <v>3821.3268555781287</v>
      </c>
      <c r="P764" s="252"/>
      <c r="Q764" s="253"/>
      <c r="R764" s="253"/>
    </row>
    <row r="765" spans="1:18">
      <c r="A765" s="60">
        <v>488</v>
      </c>
      <c r="B765" s="60">
        <v>488219016</v>
      </c>
      <c r="C765" s="59" t="s">
        <v>458</v>
      </c>
      <c r="D765" s="60">
        <v>219</v>
      </c>
      <c r="E765" s="249" t="s">
        <v>244</v>
      </c>
      <c r="F765" s="60">
        <v>16</v>
      </c>
      <c r="G765" s="59" t="s">
        <v>41</v>
      </c>
      <c r="H765" s="250">
        <v>2</v>
      </c>
      <c r="I765" s="251">
        <v>18552</v>
      </c>
      <c r="J765" s="251">
        <v>397</v>
      </c>
      <c r="K765" s="251">
        <v>1188</v>
      </c>
      <c r="L765" s="251">
        <f t="shared" si="35"/>
        <v>20137</v>
      </c>
      <c r="M765" s="59"/>
      <c r="N765" s="251">
        <f t="shared" si="33"/>
        <v>30.981919323312468</v>
      </c>
      <c r="O765" s="251">
        <f t="shared" si="34"/>
        <v>1048.7912540628713</v>
      </c>
      <c r="P765" s="252"/>
      <c r="Q765" s="253"/>
      <c r="R765" s="253"/>
    </row>
    <row r="766" spans="1:18">
      <c r="A766" s="60">
        <v>488</v>
      </c>
      <c r="B766" s="60">
        <v>488219035</v>
      </c>
      <c r="C766" s="59" t="s">
        <v>458</v>
      </c>
      <c r="D766" s="60">
        <v>219</v>
      </c>
      <c r="E766" s="249" t="s">
        <v>244</v>
      </c>
      <c r="F766" s="60">
        <v>35</v>
      </c>
      <c r="G766" s="59" t="s">
        <v>60</v>
      </c>
      <c r="H766" s="250">
        <v>2</v>
      </c>
      <c r="I766" s="251">
        <v>20371</v>
      </c>
      <c r="J766" s="251">
        <v>8455</v>
      </c>
      <c r="K766" s="251">
        <v>1188</v>
      </c>
      <c r="L766" s="251">
        <f t="shared" si="35"/>
        <v>30014</v>
      </c>
      <c r="M766" s="59"/>
      <c r="N766" s="251">
        <f t="shared" si="33"/>
        <v>4706.9049662804828</v>
      </c>
      <c r="O766" s="251">
        <f t="shared" si="34"/>
        <v>8550.1403718026013</v>
      </c>
      <c r="P766" s="252"/>
      <c r="Q766" s="253"/>
      <c r="R766" s="253"/>
    </row>
    <row r="767" spans="1:18">
      <c r="A767" s="60">
        <v>488</v>
      </c>
      <c r="B767" s="60">
        <v>488219040</v>
      </c>
      <c r="C767" s="59" t="s">
        <v>458</v>
      </c>
      <c r="D767" s="60">
        <v>219</v>
      </c>
      <c r="E767" s="249" t="s">
        <v>244</v>
      </c>
      <c r="F767" s="60">
        <v>40</v>
      </c>
      <c r="G767" s="59" t="s">
        <v>65</v>
      </c>
      <c r="H767" s="250">
        <v>19</v>
      </c>
      <c r="I767" s="251">
        <v>15574</v>
      </c>
      <c r="J767" s="251">
        <v>3720</v>
      </c>
      <c r="K767" s="251">
        <v>1188</v>
      </c>
      <c r="L767" s="251">
        <f t="shared" si="35"/>
        <v>20482</v>
      </c>
      <c r="M767" s="59"/>
      <c r="N767" s="251">
        <f t="shared" si="33"/>
        <v>2969.0619471755053</v>
      </c>
      <c r="O767" s="251">
        <f t="shared" si="34"/>
        <v>4412.8080096244521</v>
      </c>
      <c r="P767" s="252"/>
      <c r="Q767" s="253"/>
      <c r="R767" s="253"/>
    </row>
    <row r="768" spans="1:18">
      <c r="A768" s="60">
        <v>488</v>
      </c>
      <c r="B768" s="60">
        <v>488219044</v>
      </c>
      <c r="C768" s="59" t="s">
        <v>458</v>
      </c>
      <c r="D768" s="60">
        <v>219</v>
      </c>
      <c r="E768" s="249" t="s">
        <v>244</v>
      </c>
      <c r="F768" s="60">
        <v>44</v>
      </c>
      <c r="G768" s="59" t="s">
        <v>69</v>
      </c>
      <c r="H768" s="250">
        <v>164</v>
      </c>
      <c r="I768" s="251">
        <v>17146</v>
      </c>
      <c r="J768" s="251">
        <v>598</v>
      </c>
      <c r="K768" s="251">
        <v>1188</v>
      </c>
      <c r="L768" s="251">
        <f t="shared" si="35"/>
        <v>18932</v>
      </c>
      <c r="M768" s="59"/>
      <c r="N768" s="251">
        <f t="shared" si="33"/>
        <v>0</v>
      </c>
      <c r="O768" s="251">
        <f t="shared" si="34"/>
        <v>1129.3725931784029</v>
      </c>
      <c r="P768" s="252"/>
      <c r="Q768" s="253"/>
      <c r="R768" s="253"/>
    </row>
    <row r="769" spans="1:18">
      <c r="A769" s="60">
        <v>488</v>
      </c>
      <c r="B769" s="60">
        <v>488219050</v>
      </c>
      <c r="C769" s="59" t="s">
        <v>458</v>
      </c>
      <c r="D769" s="60">
        <v>219</v>
      </c>
      <c r="E769" s="249" t="s">
        <v>244</v>
      </c>
      <c r="F769" s="60">
        <v>50</v>
      </c>
      <c r="G769" s="59" t="s">
        <v>75</v>
      </c>
      <c r="H769" s="250">
        <v>1</v>
      </c>
      <c r="I769" s="251">
        <v>12883</v>
      </c>
      <c r="J769" s="251">
        <v>5876</v>
      </c>
      <c r="K769" s="251">
        <v>1188</v>
      </c>
      <c r="L769" s="251">
        <f t="shared" si="35"/>
        <v>19947</v>
      </c>
      <c r="M769" s="59"/>
      <c r="N769" s="251">
        <f t="shared" si="33"/>
        <v>3897.8452817945508</v>
      </c>
      <c r="O769" s="251">
        <f t="shared" si="34"/>
        <v>6069.2651574286901</v>
      </c>
      <c r="P769" s="252"/>
      <c r="Q769" s="253"/>
      <c r="R769" s="253"/>
    </row>
    <row r="770" spans="1:18">
      <c r="A770" s="60">
        <v>488</v>
      </c>
      <c r="B770" s="60">
        <v>488219052</v>
      </c>
      <c r="C770" s="59" t="s">
        <v>458</v>
      </c>
      <c r="D770" s="60">
        <v>219</v>
      </c>
      <c r="E770" s="249" t="s">
        <v>244</v>
      </c>
      <c r="F770" s="60">
        <v>52</v>
      </c>
      <c r="G770" s="59" t="s">
        <v>77</v>
      </c>
      <c r="H770" s="250">
        <v>3</v>
      </c>
      <c r="I770" s="251">
        <v>10992</v>
      </c>
      <c r="J770" s="251">
        <v>4373</v>
      </c>
      <c r="K770" s="251">
        <v>1188</v>
      </c>
      <c r="L770" s="251">
        <f t="shared" si="35"/>
        <v>16553</v>
      </c>
      <c r="M770" s="59"/>
      <c r="N770" s="251">
        <f t="shared" si="33"/>
        <v>2466.1290910754506</v>
      </c>
      <c r="O770" s="251">
        <f t="shared" si="34"/>
        <v>4974.0663543400333</v>
      </c>
      <c r="P770" s="252"/>
      <c r="Q770" s="253"/>
      <c r="R770" s="253"/>
    </row>
    <row r="771" spans="1:18">
      <c r="A771" s="60">
        <v>488</v>
      </c>
      <c r="B771" s="60">
        <v>488219065</v>
      </c>
      <c r="C771" s="59" t="s">
        <v>458</v>
      </c>
      <c r="D771" s="60">
        <v>219</v>
      </c>
      <c r="E771" s="249" t="s">
        <v>244</v>
      </c>
      <c r="F771" s="60">
        <v>65</v>
      </c>
      <c r="G771" s="59" t="s">
        <v>90</v>
      </c>
      <c r="H771" s="250">
        <v>9</v>
      </c>
      <c r="I771" s="251">
        <v>12519</v>
      </c>
      <c r="J771" s="251">
        <v>9218</v>
      </c>
      <c r="K771" s="251">
        <v>1188</v>
      </c>
      <c r="L771" s="251">
        <f t="shared" si="35"/>
        <v>22925</v>
      </c>
      <c r="M771" s="59"/>
      <c r="N771" s="251">
        <f t="shared" si="33"/>
        <v>3960.5220737459167</v>
      </c>
      <c r="O771" s="251">
        <f t="shared" si="34"/>
        <v>9217.8302874833207</v>
      </c>
      <c r="P771" s="252"/>
      <c r="Q771" s="253"/>
      <c r="R771" s="253"/>
    </row>
    <row r="772" spans="1:18">
      <c r="A772" s="60">
        <v>488</v>
      </c>
      <c r="B772" s="60">
        <v>488219082</v>
      </c>
      <c r="C772" s="59" t="s">
        <v>458</v>
      </c>
      <c r="D772" s="60">
        <v>219</v>
      </c>
      <c r="E772" s="249" t="s">
        <v>244</v>
      </c>
      <c r="F772" s="60">
        <v>82</v>
      </c>
      <c r="G772" s="59" t="s">
        <v>107</v>
      </c>
      <c r="H772" s="250">
        <v>1</v>
      </c>
      <c r="I772" s="251">
        <v>12334</v>
      </c>
      <c r="J772" s="251">
        <v>5660</v>
      </c>
      <c r="K772" s="251">
        <v>1188</v>
      </c>
      <c r="L772" s="251">
        <f t="shared" si="35"/>
        <v>19182</v>
      </c>
      <c r="M772" s="59"/>
      <c r="N772" s="251">
        <f t="shared" si="33"/>
        <v>2659.227072368556</v>
      </c>
      <c r="O772" s="251">
        <f t="shared" si="34"/>
        <v>5986.0636808152994</v>
      </c>
      <c r="P772" s="252"/>
      <c r="Q772" s="253"/>
      <c r="R772" s="253"/>
    </row>
    <row r="773" spans="1:18">
      <c r="A773" s="60">
        <v>488</v>
      </c>
      <c r="B773" s="60">
        <v>488219083</v>
      </c>
      <c r="C773" s="59" t="s">
        <v>458</v>
      </c>
      <c r="D773" s="60">
        <v>219</v>
      </c>
      <c r="E773" s="249" t="s">
        <v>244</v>
      </c>
      <c r="F773" s="60">
        <v>83</v>
      </c>
      <c r="G773" s="59" t="s">
        <v>108</v>
      </c>
      <c r="H773" s="250">
        <v>8</v>
      </c>
      <c r="I773" s="251">
        <v>15125</v>
      </c>
      <c r="J773" s="251">
        <v>2446</v>
      </c>
      <c r="K773" s="251">
        <v>1188</v>
      </c>
      <c r="L773" s="251">
        <f t="shared" si="35"/>
        <v>18759</v>
      </c>
      <c r="M773" s="59"/>
      <c r="N773" s="251">
        <f t="shared" si="33"/>
        <v>537.35337019809958</v>
      </c>
      <c r="O773" s="251">
        <f t="shared" si="34"/>
        <v>2890.6240166444477</v>
      </c>
      <c r="P773" s="252"/>
      <c r="Q773" s="253"/>
      <c r="R773" s="253"/>
    </row>
    <row r="774" spans="1:18">
      <c r="A774" s="60">
        <v>488</v>
      </c>
      <c r="B774" s="60">
        <v>488219118</v>
      </c>
      <c r="C774" s="59" t="s">
        <v>458</v>
      </c>
      <c r="D774" s="60">
        <v>219</v>
      </c>
      <c r="E774" s="249" t="s">
        <v>244</v>
      </c>
      <c r="F774" s="60">
        <v>118</v>
      </c>
      <c r="G774" s="59" t="s">
        <v>143</v>
      </c>
      <c r="H774" s="250">
        <v>1</v>
      </c>
      <c r="I774" s="251">
        <v>13760</v>
      </c>
      <c r="J774" s="251">
        <v>2816</v>
      </c>
      <c r="K774" s="251">
        <v>1188</v>
      </c>
      <c r="L774" s="251">
        <f t="shared" si="35"/>
        <v>17764</v>
      </c>
      <c r="M774" s="59"/>
      <c r="N774" s="251">
        <f t="shared" si="33"/>
        <v>2816.2163499491144</v>
      </c>
      <c r="O774" s="251">
        <f t="shared" si="34"/>
        <v>4140.2168924189173</v>
      </c>
      <c r="P774" s="252"/>
      <c r="Q774" s="253"/>
      <c r="R774" s="253"/>
    </row>
    <row r="775" spans="1:18">
      <c r="A775" s="60">
        <v>488</v>
      </c>
      <c r="B775" s="60">
        <v>488219122</v>
      </c>
      <c r="C775" s="59" t="s">
        <v>458</v>
      </c>
      <c r="D775" s="60">
        <v>219</v>
      </c>
      <c r="E775" s="249" t="s">
        <v>244</v>
      </c>
      <c r="F775" s="60">
        <v>122</v>
      </c>
      <c r="G775" s="59" t="s">
        <v>147</v>
      </c>
      <c r="H775" s="250">
        <v>26</v>
      </c>
      <c r="I775" s="251">
        <v>13217</v>
      </c>
      <c r="J775" s="251">
        <v>4082</v>
      </c>
      <c r="K775" s="251">
        <v>1188</v>
      </c>
      <c r="L775" s="251">
        <f t="shared" si="35"/>
        <v>18487</v>
      </c>
      <c r="M775" s="59"/>
      <c r="N775" s="251">
        <f t="shared" si="33"/>
        <v>1748.0267972043985</v>
      </c>
      <c r="O775" s="251">
        <f t="shared" si="34"/>
        <v>4414.5825633517707</v>
      </c>
      <c r="P775" s="252"/>
      <c r="Q775" s="253"/>
      <c r="R775" s="253"/>
    </row>
    <row r="776" spans="1:18">
      <c r="A776" s="60">
        <v>488</v>
      </c>
      <c r="B776" s="60">
        <v>488219131</v>
      </c>
      <c r="C776" s="59" t="s">
        <v>458</v>
      </c>
      <c r="D776" s="60">
        <v>219</v>
      </c>
      <c r="E776" s="249" t="s">
        <v>244</v>
      </c>
      <c r="F776" s="60">
        <v>131</v>
      </c>
      <c r="G776" s="59" t="s">
        <v>156</v>
      </c>
      <c r="H776" s="250">
        <v>6</v>
      </c>
      <c r="I776" s="251">
        <v>12535</v>
      </c>
      <c r="J776" s="251">
        <v>5903</v>
      </c>
      <c r="K776" s="251">
        <v>1188</v>
      </c>
      <c r="L776" s="251">
        <f t="shared" si="35"/>
        <v>19626</v>
      </c>
      <c r="M776" s="59"/>
      <c r="N776" s="251">
        <f t="shared" si="33"/>
        <v>2146.5689377668423</v>
      </c>
      <c r="O776" s="251">
        <f t="shared" si="34"/>
        <v>6182.5293869219204</v>
      </c>
      <c r="P776" s="252"/>
      <c r="Q776" s="253"/>
      <c r="R776" s="253"/>
    </row>
    <row r="777" spans="1:18">
      <c r="A777" s="60">
        <v>488</v>
      </c>
      <c r="B777" s="60">
        <v>488219133</v>
      </c>
      <c r="C777" s="59" t="s">
        <v>458</v>
      </c>
      <c r="D777" s="60">
        <v>219</v>
      </c>
      <c r="E777" s="249" t="s">
        <v>244</v>
      </c>
      <c r="F777" s="60">
        <v>133</v>
      </c>
      <c r="G777" s="59" t="s">
        <v>158</v>
      </c>
      <c r="H777" s="250">
        <v>28</v>
      </c>
      <c r="I777" s="251">
        <v>14031</v>
      </c>
      <c r="J777" s="251">
        <v>1873</v>
      </c>
      <c r="K777" s="251">
        <v>1188</v>
      </c>
      <c r="L777" s="251">
        <f t="shared" si="35"/>
        <v>17092</v>
      </c>
      <c r="M777" s="59"/>
      <c r="N777" s="251">
        <f t="shared" si="33"/>
        <v>1454.9731385190316</v>
      </c>
      <c r="O777" s="251">
        <f t="shared" si="34"/>
        <v>4397.3879219773335</v>
      </c>
      <c r="P777" s="252"/>
      <c r="Q777" s="253"/>
      <c r="R777" s="253"/>
    </row>
    <row r="778" spans="1:18">
      <c r="A778" s="60">
        <v>488</v>
      </c>
      <c r="B778" s="60">
        <v>488219142</v>
      </c>
      <c r="C778" s="59" t="s">
        <v>458</v>
      </c>
      <c r="D778" s="60">
        <v>219</v>
      </c>
      <c r="E778" s="249" t="s">
        <v>244</v>
      </c>
      <c r="F778" s="60">
        <v>142</v>
      </c>
      <c r="G778" s="59" t="s">
        <v>167</v>
      </c>
      <c r="H778" s="250">
        <v>19</v>
      </c>
      <c r="I778" s="251">
        <v>13266</v>
      </c>
      <c r="J778" s="251">
        <v>11240</v>
      </c>
      <c r="K778" s="251">
        <v>1188</v>
      </c>
      <c r="L778" s="251">
        <f t="shared" si="35"/>
        <v>25694</v>
      </c>
      <c r="M778" s="59"/>
      <c r="N778" s="251">
        <f t="shared" ref="N778:N841" si="36">IF(VLOOKUP($F778,abvfndpcts,15)&lt;100,0,((VLOOKUP($F778,abvfndpcts,15)/100*$I778)-$I778))</f>
        <v>6486.8922209148295</v>
      </c>
      <c r="O778" s="251">
        <f t="shared" ref="O778:O841" si="37">IF(VLOOKUP($F778,abvfndpcts,16)&lt;100,0,((VLOOKUP($F778,abvfndpcts,16)/100*$I778)-$I778))</f>
        <v>11524.09629522686</v>
      </c>
      <c r="P778" s="252"/>
      <c r="Q778" s="253"/>
      <c r="R778" s="253"/>
    </row>
    <row r="779" spans="1:18">
      <c r="A779" s="60">
        <v>488</v>
      </c>
      <c r="B779" s="60">
        <v>488219145</v>
      </c>
      <c r="C779" s="59" t="s">
        <v>458</v>
      </c>
      <c r="D779" s="60">
        <v>219</v>
      </c>
      <c r="E779" s="249" t="s">
        <v>244</v>
      </c>
      <c r="F779" s="60">
        <v>145</v>
      </c>
      <c r="G779" s="59" t="s">
        <v>170</v>
      </c>
      <c r="H779" s="250">
        <v>5</v>
      </c>
      <c r="I779" s="251">
        <v>13738</v>
      </c>
      <c r="J779" s="251">
        <v>1956</v>
      </c>
      <c r="K779" s="251">
        <v>1188</v>
      </c>
      <c r="L779" s="251">
        <f t="shared" ref="L779:L842" si="38">SUM(I779:K779)</f>
        <v>16882</v>
      </c>
      <c r="M779" s="59"/>
      <c r="N779" s="251">
        <f t="shared" si="36"/>
        <v>1595.1382823161493</v>
      </c>
      <c r="O779" s="251">
        <f t="shared" si="37"/>
        <v>4207.2588769838949</v>
      </c>
      <c r="P779" s="252"/>
      <c r="Q779" s="253"/>
      <c r="R779" s="253"/>
    </row>
    <row r="780" spans="1:18">
      <c r="A780" s="60">
        <v>488</v>
      </c>
      <c r="B780" s="60">
        <v>488219171</v>
      </c>
      <c r="C780" s="59" t="s">
        <v>458</v>
      </c>
      <c r="D780" s="60">
        <v>219</v>
      </c>
      <c r="E780" s="249" t="s">
        <v>244</v>
      </c>
      <c r="F780" s="60">
        <v>171</v>
      </c>
      <c r="G780" s="59" t="s">
        <v>196</v>
      </c>
      <c r="H780" s="250">
        <v>10</v>
      </c>
      <c r="I780" s="251">
        <v>14454</v>
      </c>
      <c r="J780" s="251">
        <v>4004</v>
      </c>
      <c r="K780" s="251">
        <v>1188</v>
      </c>
      <c r="L780" s="251">
        <f t="shared" si="38"/>
        <v>19646</v>
      </c>
      <c r="M780" s="59"/>
      <c r="N780" s="251">
        <f t="shared" si="36"/>
        <v>1854.2822461194264</v>
      </c>
      <c r="O780" s="251">
        <f t="shared" si="37"/>
        <v>4830.1970997456337</v>
      </c>
      <c r="P780" s="252"/>
      <c r="Q780" s="253"/>
      <c r="R780" s="253"/>
    </row>
    <row r="781" spans="1:18">
      <c r="A781" s="60">
        <v>488</v>
      </c>
      <c r="B781" s="60">
        <v>488219182</v>
      </c>
      <c r="C781" s="59" t="s">
        <v>458</v>
      </c>
      <c r="D781" s="60">
        <v>219</v>
      </c>
      <c r="E781" s="249" t="s">
        <v>244</v>
      </c>
      <c r="F781" s="60">
        <v>182</v>
      </c>
      <c r="G781" s="59" t="s">
        <v>207</v>
      </c>
      <c r="H781" s="250">
        <v>1</v>
      </c>
      <c r="I781" s="251">
        <v>10857</v>
      </c>
      <c r="J781" s="251">
        <v>2118</v>
      </c>
      <c r="K781" s="251">
        <v>1188</v>
      </c>
      <c r="L781" s="251">
        <f t="shared" si="38"/>
        <v>14163</v>
      </c>
      <c r="M781" s="59"/>
      <c r="N781" s="251">
        <f t="shared" si="36"/>
        <v>965.82545520976237</v>
      </c>
      <c r="O781" s="251">
        <f t="shared" si="37"/>
        <v>3327.8012445041113</v>
      </c>
      <c r="P781" s="252"/>
      <c r="Q781" s="253"/>
      <c r="R781" s="253"/>
    </row>
    <row r="782" spans="1:18">
      <c r="A782" s="60">
        <v>488</v>
      </c>
      <c r="B782" s="60">
        <v>488219219</v>
      </c>
      <c r="C782" s="59" t="s">
        <v>458</v>
      </c>
      <c r="D782" s="60">
        <v>219</v>
      </c>
      <c r="E782" s="249" t="s">
        <v>244</v>
      </c>
      <c r="F782" s="60">
        <v>219</v>
      </c>
      <c r="G782" s="59" t="s">
        <v>244</v>
      </c>
      <c r="H782" s="250">
        <v>9</v>
      </c>
      <c r="I782" s="251">
        <v>12207</v>
      </c>
      <c r="J782" s="251">
        <v>5988</v>
      </c>
      <c r="K782" s="251">
        <v>1188</v>
      </c>
      <c r="L782" s="251">
        <f t="shared" si="38"/>
        <v>19383</v>
      </c>
      <c r="M782" s="59"/>
      <c r="N782" s="251">
        <f t="shared" si="36"/>
        <v>4073.3479152677482</v>
      </c>
      <c r="O782" s="251">
        <f t="shared" si="37"/>
        <v>6241.4164211399802</v>
      </c>
      <c r="P782" s="252"/>
      <c r="Q782" s="253"/>
      <c r="R782" s="253"/>
    </row>
    <row r="783" spans="1:18">
      <c r="A783" s="60">
        <v>488</v>
      </c>
      <c r="B783" s="60">
        <v>488219231</v>
      </c>
      <c r="C783" s="59" t="s">
        <v>458</v>
      </c>
      <c r="D783" s="60">
        <v>219</v>
      </c>
      <c r="E783" s="249" t="s">
        <v>244</v>
      </c>
      <c r="F783" s="60">
        <v>231</v>
      </c>
      <c r="G783" s="59" t="s">
        <v>256</v>
      </c>
      <c r="H783" s="250">
        <v>23</v>
      </c>
      <c r="I783" s="251">
        <v>12432</v>
      </c>
      <c r="J783" s="251">
        <v>3358</v>
      </c>
      <c r="K783" s="251">
        <v>1188</v>
      </c>
      <c r="L783" s="251">
        <f t="shared" si="38"/>
        <v>16978</v>
      </c>
      <c r="M783" s="59"/>
      <c r="N783" s="251">
        <f t="shared" si="36"/>
        <v>411.07607503811232</v>
      </c>
      <c r="O783" s="251">
        <f t="shared" si="37"/>
        <v>3603.5081407849084</v>
      </c>
      <c r="P783" s="252"/>
      <c r="Q783" s="253"/>
      <c r="R783" s="253"/>
    </row>
    <row r="784" spans="1:18">
      <c r="A784" s="60">
        <v>488</v>
      </c>
      <c r="B784" s="60">
        <v>488219239</v>
      </c>
      <c r="C784" s="59" t="s">
        <v>458</v>
      </c>
      <c r="D784" s="60">
        <v>219</v>
      </c>
      <c r="E784" s="249" t="s">
        <v>244</v>
      </c>
      <c r="F784" s="60">
        <v>239</v>
      </c>
      <c r="G784" s="59" t="s">
        <v>264</v>
      </c>
      <c r="H784" s="250">
        <v>12</v>
      </c>
      <c r="I784" s="251">
        <v>14923</v>
      </c>
      <c r="J784" s="251">
        <v>5068</v>
      </c>
      <c r="K784" s="251">
        <v>1188</v>
      </c>
      <c r="L784" s="251">
        <f t="shared" si="38"/>
        <v>21179</v>
      </c>
      <c r="M784" s="59"/>
      <c r="N784" s="251">
        <f t="shared" si="36"/>
        <v>2816.0980675060746</v>
      </c>
      <c r="O784" s="251">
        <f t="shared" si="37"/>
        <v>5880.475481990532</v>
      </c>
      <c r="P784" s="252"/>
      <c r="Q784" s="253"/>
      <c r="R784" s="253"/>
    </row>
    <row r="785" spans="1:18">
      <c r="A785" s="60">
        <v>488</v>
      </c>
      <c r="B785" s="60">
        <v>488219243</v>
      </c>
      <c r="C785" s="59" t="s">
        <v>458</v>
      </c>
      <c r="D785" s="60">
        <v>219</v>
      </c>
      <c r="E785" s="249" t="s">
        <v>244</v>
      </c>
      <c r="F785" s="60">
        <v>243</v>
      </c>
      <c r="G785" s="59" t="s">
        <v>268</v>
      </c>
      <c r="H785" s="250">
        <v>31</v>
      </c>
      <c r="I785" s="251">
        <v>15143</v>
      </c>
      <c r="J785" s="251">
        <v>2158</v>
      </c>
      <c r="K785" s="251">
        <v>1188</v>
      </c>
      <c r="L785" s="251">
        <f t="shared" si="38"/>
        <v>18489</v>
      </c>
      <c r="M785" s="59"/>
      <c r="N785" s="251">
        <f t="shared" si="36"/>
        <v>2157.9101050591671</v>
      </c>
      <c r="O785" s="251">
        <f t="shared" si="37"/>
        <v>3689.0330913737344</v>
      </c>
      <c r="P785" s="252"/>
      <c r="Q785" s="253"/>
      <c r="R785" s="253"/>
    </row>
    <row r="786" spans="1:18">
      <c r="A786" s="60">
        <v>488</v>
      </c>
      <c r="B786" s="60">
        <v>488219244</v>
      </c>
      <c r="C786" s="59" t="s">
        <v>458</v>
      </c>
      <c r="D786" s="60">
        <v>219</v>
      </c>
      <c r="E786" s="249" t="s">
        <v>244</v>
      </c>
      <c r="F786" s="60">
        <v>244</v>
      </c>
      <c r="G786" s="59" t="s">
        <v>269</v>
      </c>
      <c r="H786" s="250">
        <v>159</v>
      </c>
      <c r="I786" s="251">
        <v>15784</v>
      </c>
      <c r="J786" s="251">
        <v>4493</v>
      </c>
      <c r="K786" s="251">
        <v>1188</v>
      </c>
      <c r="L786" s="251">
        <f t="shared" si="38"/>
        <v>21465</v>
      </c>
      <c r="M786" s="59"/>
      <c r="N786" s="251">
        <f t="shared" si="36"/>
        <v>4085.4251304214376</v>
      </c>
      <c r="O786" s="251">
        <f t="shared" si="37"/>
        <v>6395.5095760325748</v>
      </c>
      <c r="P786" s="252"/>
      <c r="Q786" s="253"/>
      <c r="R786" s="253"/>
    </row>
    <row r="787" spans="1:18">
      <c r="A787" s="60">
        <v>488</v>
      </c>
      <c r="B787" s="60">
        <v>488219251</v>
      </c>
      <c r="C787" s="59" t="s">
        <v>458</v>
      </c>
      <c r="D787" s="60">
        <v>219</v>
      </c>
      <c r="E787" s="249" t="s">
        <v>244</v>
      </c>
      <c r="F787" s="60">
        <v>251</v>
      </c>
      <c r="G787" s="59" t="s">
        <v>276</v>
      </c>
      <c r="H787" s="250">
        <v>105</v>
      </c>
      <c r="I787" s="251">
        <v>13989</v>
      </c>
      <c r="J787" s="251">
        <v>2622</v>
      </c>
      <c r="K787" s="251">
        <v>1188</v>
      </c>
      <c r="L787" s="251">
        <f t="shared" si="38"/>
        <v>17799</v>
      </c>
      <c r="M787" s="59"/>
      <c r="N787" s="251">
        <f t="shared" si="36"/>
        <v>1975.3439754658048</v>
      </c>
      <c r="O787" s="251">
        <f t="shared" si="37"/>
        <v>3880.7432170303982</v>
      </c>
      <c r="P787" s="252"/>
      <c r="Q787" s="253"/>
      <c r="R787" s="253"/>
    </row>
    <row r="788" spans="1:18">
      <c r="A788" s="60">
        <v>488</v>
      </c>
      <c r="B788" s="60">
        <v>488219264</v>
      </c>
      <c r="C788" s="59" t="s">
        <v>458</v>
      </c>
      <c r="D788" s="60">
        <v>219</v>
      </c>
      <c r="E788" s="249" t="s">
        <v>244</v>
      </c>
      <c r="F788" s="60">
        <v>264</v>
      </c>
      <c r="G788" s="59" t="s">
        <v>289</v>
      </c>
      <c r="H788" s="250">
        <v>17</v>
      </c>
      <c r="I788" s="251">
        <v>12192</v>
      </c>
      <c r="J788" s="251">
        <v>5983</v>
      </c>
      <c r="K788" s="251">
        <v>1188</v>
      </c>
      <c r="L788" s="251">
        <f t="shared" si="38"/>
        <v>19363</v>
      </c>
      <c r="M788" s="59"/>
      <c r="N788" s="251">
        <f t="shared" si="36"/>
        <v>3272.4705486901294</v>
      </c>
      <c r="O788" s="251">
        <f t="shared" si="37"/>
        <v>6320.6195407300984</v>
      </c>
      <c r="P788" s="252"/>
      <c r="Q788" s="253"/>
      <c r="R788" s="253"/>
    </row>
    <row r="789" spans="1:18">
      <c r="A789" s="60">
        <v>488</v>
      </c>
      <c r="B789" s="60">
        <v>488219285</v>
      </c>
      <c r="C789" s="59" t="s">
        <v>458</v>
      </c>
      <c r="D789" s="60">
        <v>219</v>
      </c>
      <c r="E789" s="249" t="s">
        <v>244</v>
      </c>
      <c r="F789" s="60">
        <v>285</v>
      </c>
      <c r="G789" s="59" t="s">
        <v>310</v>
      </c>
      <c r="H789" s="250">
        <v>7</v>
      </c>
      <c r="I789" s="251">
        <v>17147</v>
      </c>
      <c r="J789" s="251">
        <v>4132</v>
      </c>
      <c r="K789" s="251">
        <v>1188</v>
      </c>
      <c r="L789" s="251">
        <f t="shared" si="38"/>
        <v>22467</v>
      </c>
      <c r="M789" s="59"/>
      <c r="N789" s="251">
        <f t="shared" si="36"/>
        <v>2860.1277547801874</v>
      </c>
      <c r="O789" s="251">
        <f t="shared" si="37"/>
        <v>5251.6638314041884</v>
      </c>
      <c r="P789" s="252"/>
      <c r="Q789" s="253"/>
      <c r="R789" s="253"/>
    </row>
    <row r="790" spans="1:18">
      <c r="A790" s="60">
        <v>488</v>
      </c>
      <c r="B790" s="60">
        <v>488219293</v>
      </c>
      <c r="C790" s="59" t="s">
        <v>458</v>
      </c>
      <c r="D790" s="60">
        <v>219</v>
      </c>
      <c r="E790" s="249" t="s">
        <v>244</v>
      </c>
      <c r="F790" s="60">
        <v>293</v>
      </c>
      <c r="G790" s="59" t="s">
        <v>318</v>
      </c>
      <c r="H790" s="250">
        <v>4</v>
      </c>
      <c r="I790" s="251">
        <v>15857</v>
      </c>
      <c r="J790" s="251">
        <v>428</v>
      </c>
      <c r="K790" s="251">
        <v>1188</v>
      </c>
      <c r="L790" s="251">
        <f t="shared" si="38"/>
        <v>17473</v>
      </c>
      <c r="M790" s="59"/>
      <c r="N790" s="251">
        <f t="shared" si="36"/>
        <v>0</v>
      </c>
      <c r="O790" s="251">
        <f t="shared" si="37"/>
        <v>1361.7279810777654</v>
      </c>
      <c r="P790" s="252"/>
      <c r="Q790" s="253"/>
      <c r="R790" s="253"/>
    </row>
    <row r="791" spans="1:18">
      <c r="A791" s="60">
        <v>488</v>
      </c>
      <c r="B791" s="60">
        <v>488219336</v>
      </c>
      <c r="C791" s="59" t="s">
        <v>458</v>
      </c>
      <c r="D791" s="60">
        <v>219</v>
      </c>
      <c r="E791" s="249" t="s">
        <v>244</v>
      </c>
      <c r="F791" s="60">
        <v>336</v>
      </c>
      <c r="G791" s="59" t="s">
        <v>361</v>
      </c>
      <c r="H791" s="250">
        <v>285</v>
      </c>
      <c r="I791" s="251">
        <v>13534</v>
      </c>
      <c r="J791" s="251">
        <v>1812</v>
      </c>
      <c r="K791" s="251">
        <v>1188</v>
      </c>
      <c r="L791" s="251">
        <f t="shared" si="38"/>
        <v>16534</v>
      </c>
      <c r="M791" s="59"/>
      <c r="N791" s="251">
        <f t="shared" si="36"/>
        <v>256.52240573844392</v>
      </c>
      <c r="O791" s="251">
        <f t="shared" si="37"/>
        <v>3577.2903325549014</v>
      </c>
      <c r="P791" s="252"/>
      <c r="Q791" s="253"/>
      <c r="R791" s="253"/>
    </row>
    <row r="792" spans="1:18">
      <c r="A792" s="60">
        <v>488</v>
      </c>
      <c r="B792" s="60">
        <v>488219625</v>
      </c>
      <c r="C792" s="59" t="s">
        <v>458</v>
      </c>
      <c r="D792" s="60">
        <v>219</v>
      </c>
      <c r="E792" s="249" t="s">
        <v>244</v>
      </c>
      <c r="F792" s="60">
        <v>625</v>
      </c>
      <c r="G792" s="59" t="s">
        <v>388</v>
      </c>
      <c r="H792" s="250">
        <v>3</v>
      </c>
      <c r="I792" s="251">
        <v>11261</v>
      </c>
      <c r="J792" s="251">
        <v>1424</v>
      </c>
      <c r="K792" s="251">
        <v>1188</v>
      </c>
      <c r="L792" s="251">
        <f t="shared" si="38"/>
        <v>13873</v>
      </c>
      <c r="M792" s="59"/>
      <c r="N792" s="251">
        <f t="shared" si="36"/>
        <v>1424.3245528014759</v>
      </c>
      <c r="O792" s="251">
        <f t="shared" si="37"/>
        <v>2125.81783221974</v>
      </c>
      <c r="P792" s="252"/>
      <c r="Q792" s="253"/>
      <c r="R792" s="253"/>
    </row>
    <row r="793" spans="1:18">
      <c r="A793" s="60">
        <v>488</v>
      </c>
      <c r="B793" s="60">
        <v>488219760</v>
      </c>
      <c r="C793" s="59" t="s">
        <v>458</v>
      </c>
      <c r="D793" s="60">
        <v>219</v>
      </c>
      <c r="E793" s="249" t="s">
        <v>244</v>
      </c>
      <c r="F793" s="60">
        <v>760</v>
      </c>
      <c r="G793" s="59" t="s">
        <v>426</v>
      </c>
      <c r="H793" s="250">
        <v>5</v>
      </c>
      <c r="I793" s="251">
        <v>13474</v>
      </c>
      <c r="J793" s="251">
        <v>2870</v>
      </c>
      <c r="K793" s="251">
        <v>1188</v>
      </c>
      <c r="L793" s="251">
        <f t="shared" si="38"/>
        <v>17532</v>
      </c>
      <c r="M793" s="59"/>
      <c r="N793" s="251">
        <f t="shared" si="36"/>
        <v>596.76551026236666</v>
      </c>
      <c r="O793" s="251">
        <f t="shared" si="37"/>
        <v>3426.4529031424718</v>
      </c>
      <c r="P793" s="252"/>
      <c r="Q793" s="253"/>
      <c r="R793" s="253"/>
    </row>
    <row r="794" spans="1:18">
      <c r="A794" s="60">
        <v>488</v>
      </c>
      <c r="B794" s="60">
        <v>488219780</v>
      </c>
      <c r="C794" s="59" t="s">
        <v>458</v>
      </c>
      <c r="D794" s="60">
        <v>219</v>
      </c>
      <c r="E794" s="249" t="s">
        <v>244</v>
      </c>
      <c r="F794" s="60">
        <v>780</v>
      </c>
      <c r="G794" s="59" t="s">
        <v>436</v>
      </c>
      <c r="H794" s="250">
        <v>62</v>
      </c>
      <c r="I794" s="251">
        <v>13561</v>
      </c>
      <c r="J794" s="251">
        <v>3357</v>
      </c>
      <c r="K794" s="251">
        <v>1188</v>
      </c>
      <c r="L794" s="251">
        <f t="shared" si="38"/>
        <v>18106</v>
      </c>
      <c r="M794" s="59"/>
      <c r="N794" s="251">
        <f t="shared" si="36"/>
        <v>264.04707940524531</v>
      </c>
      <c r="O794" s="251">
        <f t="shared" si="37"/>
        <v>3792.2894356426041</v>
      </c>
      <c r="P794" s="252"/>
      <c r="Q794" s="253"/>
      <c r="R794" s="253"/>
    </row>
    <row r="795" spans="1:18">
      <c r="A795" s="60">
        <v>489</v>
      </c>
      <c r="B795" s="60">
        <v>489020020</v>
      </c>
      <c r="C795" s="59" t="s">
        <v>543</v>
      </c>
      <c r="D795" s="60">
        <v>20</v>
      </c>
      <c r="E795" s="249" t="s">
        <v>45</v>
      </c>
      <c r="F795" s="60">
        <v>20</v>
      </c>
      <c r="G795" s="59" t="s">
        <v>45</v>
      </c>
      <c r="H795" s="250">
        <v>247</v>
      </c>
      <c r="I795" s="251">
        <v>14905</v>
      </c>
      <c r="J795" s="251">
        <v>3438</v>
      </c>
      <c r="K795" s="251">
        <v>1188</v>
      </c>
      <c r="L795" s="251">
        <f t="shared" si="38"/>
        <v>19531</v>
      </c>
      <c r="M795" s="59"/>
      <c r="N795" s="251">
        <f t="shared" si="36"/>
        <v>2644.9821219390105</v>
      </c>
      <c r="O795" s="251">
        <f t="shared" si="37"/>
        <v>4658.2481025464731</v>
      </c>
      <c r="P795" s="252"/>
      <c r="Q795" s="253"/>
      <c r="R795" s="253"/>
    </row>
    <row r="796" spans="1:18">
      <c r="A796" s="60">
        <v>489</v>
      </c>
      <c r="B796" s="60">
        <v>489020036</v>
      </c>
      <c r="C796" s="59" t="s">
        <v>543</v>
      </c>
      <c r="D796" s="60">
        <v>20</v>
      </c>
      <c r="E796" s="249" t="s">
        <v>45</v>
      </c>
      <c r="F796" s="60">
        <v>36</v>
      </c>
      <c r="G796" s="59" t="s">
        <v>61</v>
      </c>
      <c r="H796" s="250">
        <v>82</v>
      </c>
      <c r="I796" s="251">
        <v>13837</v>
      </c>
      <c r="J796" s="251">
        <v>6547</v>
      </c>
      <c r="K796" s="251">
        <v>1188</v>
      </c>
      <c r="L796" s="251">
        <f t="shared" si="38"/>
        <v>21572</v>
      </c>
      <c r="M796" s="59"/>
      <c r="N796" s="251">
        <f t="shared" si="36"/>
        <v>4124.5140334193238</v>
      </c>
      <c r="O796" s="251">
        <f t="shared" si="37"/>
        <v>6877.2667052955949</v>
      </c>
      <c r="P796" s="252"/>
      <c r="Q796" s="253"/>
      <c r="R796" s="253"/>
    </row>
    <row r="797" spans="1:18">
      <c r="A797" s="60">
        <v>489</v>
      </c>
      <c r="B797" s="60">
        <v>489020052</v>
      </c>
      <c r="C797" s="59" t="s">
        <v>543</v>
      </c>
      <c r="D797" s="60">
        <v>20</v>
      </c>
      <c r="E797" s="249" t="s">
        <v>45</v>
      </c>
      <c r="F797" s="60">
        <v>52</v>
      </c>
      <c r="G797" s="59" t="s">
        <v>77</v>
      </c>
      <c r="H797" s="250">
        <v>3</v>
      </c>
      <c r="I797" s="251">
        <v>14448</v>
      </c>
      <c r="J797" s="251">
        <v>5748</v>
      </c>
      <c r="K797" s="251">
        <v>1188</v>
      </c>
      <c r="L797" s="251">
        <f t="shared" si="38"/>
        <v>21384</v>
      </c>
      <c r="M797" s="59"/>
      <c r="N797" s="251">
        <f t="shared" si="36"/>
        <v>3241.5059232039748</v>
      </c>
      <c r="O797" s="251">
        <f t="shared" si="37"/>
        <v>6537.9649460975997</v>
      </c>
      <c r="P797" s="252"/>
      <c r="Q797" s="253"/>
      <c r="R797" s="253"/>
    </row>
    <row r="798" spans="1:18">
      <c r="A798" s="60">
        <v>489</v>
      </c>
      <c r="B798" s="60">
        <v>489020096</v>
      </c>
      <c r="C798" s="59" t="s">
        <v>543</v>
      </c>
      <c r="D798" s="60">
        <v>20</v>
      </c>
      <c r="E798" s="249" t="s">
        <v>45</v>
      </c>
      <c r="F798" s="60">
        <v>96</v>
      </c>
      <c r="G798" s="59" t="s">
        <v>121</v>
      </c>
      <c r="H798" s="250">
        <v>93</v>
      </c>
      <c r="I798" s="251">
        <v>13900</v>
      </c>
      <c r="J798" s="251">
        <v>7886</v>
      </c>
      <c r="K798" s="251">
        <v>1188</v>
      </c>
      <c r="L798" s="251">
        <f t="shared" si="38"/>
        <v>22974</v>
      </c>
      <c r="M798" s="59"/>
      <c r="N798" s="251">
        <f t="shared" si="36"/>
        <v>5507.786590817519</v>
      </c>
      <c r="O798" s="251">
        <f t="shared" si="37"/>
        <v>9427.83149322194</v>
      </c>
      <c r="P798" s="252"/>
      <c r="Q798" s="253"/>
      <c r="R798" s="253"/>
    </row>
    <row r="799" spans="1:18">
      <c r="A799" s="60">
        <v>489</v>
      </c>
      <c r="B799" s="60">
        <v>489020172</v>
      </c>
      <c r="C799" s="59" t="s">
        <v>543</v>
      </c>
      <c r="D799" s="60">
        <v>20</v>
      </c>
      <c r="E799" s="249" t="s">
        <v>45</v>
      </c>
      <c r="F799" s="60">
        <v>172</v>
      </c>
      <c r="G799" s="59" t="s">
        <v>197</v>
      </c>
      <c r="H799" s="250">
        <v>38</v>
      </c>
      <c r="I799" s="251">
        <v>13597</v>
      </c>
      <c r="J799" s="251">
        <v>11533</v>
      </c>
      <c r="K799" s="251">
        <v>1188</v>
      </c>
      <c r="L799" s="251">
        <f t="shared" si="38"/>
        <v>26318</v>
      </c>
      <c r="M799" s="59"/>
      <c r="N799" s="251">
        <f t="shared" si="36"/>
        <v>5642.7252854749022</v>
      </c>
      <c r="O799" s="251">
        <f t="shared" si="37"/>
        <v>11532.742059399741</v>
      </c>
      <c r="P799" s="252"/>
      <c r="Q799" s="253"/>
      <c r="R799" s="253"/>
    </row>
    <row r="800" spans="1:18">
      <c r="A800" s="60">
        <v>489</v>
      </c>
      <c r="B800" s="60">
        <v>489020182</v>
      </c>
      <c r="C800" s="59" t="s">
        <v>543</v>
      </c>
      <c r="D800" s="60">
        <v>20</v>
      </c>
      <c r="E800" s="249" t="s">
        <v>45</v>
      </c>
      <c r="F800" s="60">
        <v>182</v>
      </c>
      <c r="G800" s="59" t="s">
        <v>207</v>
      </c>
      <c r="H800" s="250">
        <v>1</v>
      </c>
      <c r="I800" s="251">
        <v>18112</v>
      </c>
      <c r="J800" s="251">
        <v>3534</v>
      </c>
      <c r="K800" s="251">
        <v>1188</v>
      </c>
      <c r="L800" s="251">
        <f t="shared" si="38"/>
        <v>22834</v>
      </c>
      <c r="M800" s="59"/>
      <c r="N800" s="251">
        <f t="shared" si="36"/>
        <v>1611.2213912461302</v>
      </c>
      <c r="O800" s="251">
        <f t="shared" si="37"/>
        <v>5551.5461122279121</v>
      </c>
      <c r="P800" s="252"/>
      <c r="Q800" s="253"/>
      <c r="R800" s="253"/>
    </row>
    <row r="801" spans="1:18">
      <c r="A801" s="60">
        <v>489</v>
      </c>
      <c r="B801" s="60">
        <v>489020197</v>
      </c>
      <c r="C801" s="59" t="s">
        <v>543</v>
      </c>
      <c r="D801" s="60">
        <v>20</v>
      </c>
      <c r="E801" s="249" t="s">
        <v>45</v>
      </c>
      <c r="F801" s="60">
        <v>197</v>
      </c>
      <c r="G801" s="59" t="s">
        <v>222</v>
      </c>
      <c r="H801" s="250">
        <v>1</v>
      </c>
      <c r="I801" s="251">
        <v>12243</v>
      </c>
      <c r="J801" s="251">
        <v>11023</v>
      </c>
      <c r="K801" s="251">
        <v>1188</v>
      </c>
      <c r="L801" s="251">
        <f t="shared" si="38"/>
        <v>24454</v>
      </c>
      <c r="M801" s="59"/>
      <c r="N801" s="251">
        <f t="shared" si="36"/>
        <v>11022.843562958824</v>
      </c>
      <c r="O801" s="251">
        <f t="shared" si="37"/>
        <v>12598.208721274423</v>
      </c>
      <c r="P801" s="252"/>
      <c r="Q801" s="253"/>
      <c r="R801" s="253"/>
    </row>
    <row r="802" spans="1:18">
      <c r="A802" s="60">
        <v>489</v>
      </c>
      <c r="B802" s="60">
        <v>489020239</v>
      </c>
      <c r="C802" s="59" t="s">
        <v>543</v>
      </c>
      <c r="D802" s="60">
        <v>20</v>
      </c>
      <c r="E802" s="249" t="s">
        <v>45</v>
      </c>
      <c r="F802" s="60">
        <v>239</v>
      </c>
      <c r="G802" s="59" t="s">
        <v>264</v>
      </c>
      <c r="H802" s="250">
        <v>49</v>
      </c>
      <c r="I802" s="251">
        <v>12918</v>
      </c>
      <c r="J802" s="251">
        <v>4387</v>
      </c>
      <c r="K802" s="251">
        <v>1188</v>
      </c>
      <c r="L802" s="251">
        <f t="shared" si="38"/>
        <v>18493</v>
      </c>
      <c r="M802" s="59"/>
      <c r="N802" s="251">
        <f t="shared" si="36"/>
        <v>2437.7373742574218</v>
      </c>
      <c r="O802" s="251">
        <f t="shared" si="37"/>
        <v>5090.3961855091948</v>
      </c>
      <c r="P802" s="252"/>
      <c r="Q802" s="253"/>
      <c r="R802" s="253"/>
    </row>
    <row r="803" spans="1:18">
      <c r="A803" s="60">
        <v>489</v>
      </c>
      <c r="B803" s="60">
        <v>489020261</v>
      </c>
      <c r="C803" s="59" t="s">
        <v>543</v>
      </c>
      <c r="D803" s="60">
        <v>20</v>
      </c>
      <c r="E803" s="249" t="s">
        <v>45</v>
      </c>
      <c r="F803" s="60">
        <v>261</v>
      </c>
      <c r="G803" s="59" t="s">
        <v>286</v>
      </c>
      <c r="H803" s="250">
        <v>133</v>
      </c>
      <c r="I803" s="251">
        <v>13209</v>
      </c>
      <c r="J803" s="251">
        <v>9253</v>
      </c>
      <c r="K803" s="251">
        <v>1188</v>
      </c>
      <c r="L803" s="251">
        <f t="shared" si="38"/>
        <v>23650</v>
      </c>
      <c r="M803" s="59"/>
      <c r="N803" s="251">
        <f t="shared" si="36"/>
        <v>4525.2446551316134</v>
      </c>
      <c r="O803" s="251">
        <f t="shared" si="37"/>
        <v>9872.7190041864051</v>
      </c>
      <c r="P803" s="252"/>
      <c r="Q803" s="253"/>
      <c r="R803" s="253"/>
    </row>
    <row r="804" spans="1:18">
      <c r="A804" s="60">
        <v>489</v>
      </c>
      <c r="B804" s="60">
        <v>489020300</v>
      </c>
      <c r="C804" s="59" t="s">
        <v>543</v>
      </c>
      <c r="D804" s="60">
        <v>20</v>
      </c>
      <c r="E804" s="249" t="s">
        <v>45</v>
      </c>
      <c r="F804" s="60">
        <v>300</v>
      </c>
      <c r="G804" s="59" t="s">
        <v>325</v>
      </c>
      <c r="H804" s="250">
        <v>1</v>
      </c>
      <c r="I804" s="251">
        <v>13298</v>
      </c>
      <c r="J804" s="251">
        <v>24035</v>
      </c>
      <c r="K804" s="251">
        <v>1188</v>
      </c>
      <c r="L804" s="251">
        <f t="shared" si="38"/>
        <v>38521</v>
      </c>
      <c r="M804" s="59"/>
      <c r="N804" s="251">
        <f t="shared" si="36"/>
        <v>21121.847671902811</v>
      </c>
      <c r="O804" s="251">
        <f t="shared" si="37"/>
        <v>31519.314704239434</v>
      </c>
      <c r="P804" s="252"/>
      <c r="Q804" s="253"/>
      <c r="R804" s="253"/>
    </row>
    <row r="805" spans="1:18">
      <c r="A805" s="60">
        <v>489</v>
      </c>
      <c r="B805" s="60">
        <v>489020310</v>
      </c>
      <c r="C805" s="59" t="s">
        <v>543</v>
      </c>
      <c r="D805" s="60">
        <v>20</v>
      </c>
      <c r="E805" s="249" t="s">
        <v>45</v>
      </c>
      <c r="F805" s="60">
        <v>310</v>
      </c>
      <c r="G805" s="59" t="s">
        <v>335</v>
      </c>
      <c r="H805" s="250">
        <v>18</v>
      </c>
      <c r="I805" s="251">
        <v>13422</v>
      </c>
      <c r="J805" s="251">
        <v>2844</v>
      </c>
      <c r="K805" s="251">
        <v>1188</v>
      </c>
      <c r="L805" s="251">
        <f t="shared" si="38"/>
        <v>17454</v>
      </c>
      <c r="M805" s="59"/>
      <c r="N805" s="251">
        <f t="shared" si="36"/>
        <v>1372.957068639309</v>
      </c>
      <c r="O805" s="251">
        <f t="shared" si="37"/>
        <v>4367.1647116756467</v>
      </c>
      <c r="P805" s="252"/>
      <c r="Q805" s="253"/>
      <c r="R805" s="253"/>
    </row>
    <row r="806" spans="1:18">
      <c r="A806" s="60">
        <v>489</v>
      </c>
      <c r="B806" s="60">
        <v>489020645</v>
      </c>
      <c r="C806" s="59" t="s">
        <v>543</v>
      </c>
      <c r="D806" s="60">
        <v>20</v>
      </c>
      <c r="E806" s="249" t="s">
        <v>45</v>
      </c>
      <c r="F806" s="60">
        <v>645</v>
      </c>
      <c r="G806" s="59" t="s">
        <v>392</v>
      </c>
      <c r="H806" s="250">
        <v>106</v>
      </c>
      <c r="I806" s="251">
        <v>15349</v>
      </c>
      <c r="J806" s="251">
        <v>6012</v>
      </c>
      <c r="K806" s="251">
        <v>1188</v>
      </c>
      <c r="L806" s="251">
        <f t="shared" si="38"/>
        <v>22549</v>
      </c>
      <c r="M806" s="59"/>
      <c r="N806" s="251">
        <f t="shared" si="36"/>
        <v>5153.6042340291933</v>
      </c>
      <c r="O806" s="251">
        <f t="shared" si="37"/>
        <v>7250.459366746687</v>
      </c>
      <c r="P806" s="252"/>
      <c r="Q806" s="253"/>
      <c r="R806" s="253"/>
    </row>
    <row r="807" spans="1:18">
      <c r="A807" s="60">
        <v>489</v>
      </c>
      <c r="B807" s="60">
        <v>489020660</v>
      </c>
      <c r="C807" s="59" t="s">
        <v>543</v>
      </c>
      <c r="D807" s="60">
        <v>20</v>
      </c>
      <c r="E807" s="249" t="s">
        <v>45</v>
      </c>
      <c r="F807" s="60">
        <v>660</v>
      </c>
      <c r="G807" s="59" t="s">
        <v>396</v>
      </c>
      <c r="H807" s="250">
        <v>37</v>
      </c>
      <c r="I807" s="251">
        <v>14770</v>
      </c>
      <c r="J807" s="251">
        <v>11662</v>
      </c>
      <c r="K807" s="251">
        <v>1188</v>
      </c>
      <c r="L807" s="251">
        <f t="shared" si="38"/>
        <v>27620</v>
      </c>
      <c r="M807" s="59"/>
      <c r="N807" s="251">
        <f t="shared" si="36"/>
        <v>11661.706765477935</v>
      </c>
      <c r="O807" s="251">
        <f t="shared" si="37"/>
        <v>15782.498037830199</v>
      </c>
      <c r="P807" s="252"/>
      <c r="Q807" s="253"/>
      <c r="R807" s="253"/>
    </row>
    <row r="808" spans="1:18">
      <c r="A808" s="60">
        <v>489</v>
      </c>
      <c r="B808" s="60">
        <v>489020712</v>
      </c>
      <c r="C808" s="59" t="s">
        <v>543</v>
      </c>
      <c r="D808" s="60">
        <v>20</v>
      </c>
      <c r="E808" s="249" t="s">
        <v>45</v>
      </c>
      <c r="F808" s="60">
        <v>712</v>
      </c>
      <c r="G808" s="59" t="s">
        <v>413</v>
      </c>
      <c r="H808" s="250">
        <v>28</v>
      </c>
      <c r="I808" s="251">
        <v>13379</v>
      </c>
      <c r="J808" s="251">
        <v>9713</v>
      </c>
      <c r="K808" s="251">
        <v>1188</v>
      </c>
      <c r="L808" s="251">
        <f t="shared" si="38"/>
        <v>24280</v>
      </c>
      <c r="M808" s="59"/>
      <c r="N808" s="251">
        <f t="shared" si="36"/>
        <v>8313.7317538174502</v>
      </c>
      <c r="O808" s="251">
        <f t="shared" si="37"/>
        <v>9896.3482198724669</v>
      </c>
      <c r="P808" s="252"/>
      <c r="Q808" s="253"/>
      <c r="R808" s="253"/>
    </row>
    <row r="809" spans="1:18">
      <c r="A809" s="60">
        <v>491</v>
      </c>
      <c r="B809" s="60">
        <v>491095064</v>
      </c>
      <c r="C809" s="59" t="s">
        <v>544</v>
      </c>
      <c r="D809" s="60">
        <v>95</v>
      </c>
      <c r="E809" s="249" t="s">
        <v>120</v>
      </c>
      <c r="F809" s="60">
        <v>64</v>
      </c>
      <c r="G809" s="59" t="s">
        <v>89</v>
      </c>
      <c r="H809" s="250">
        <v>1</v>
      </c>
      <c r="I809" s="251">
        <v>15778</v>
      </c>
      <c r="J809" s="251">
        <v>1506</v>
      </c>
      <c r="K809" s="251">
        <v>1188</v>
      </c>
      <c r="L809" s="251">
        <f t="shared" si="38"/>
        <v>18472</v>
      </c>
      <c r="M809" s="59"/>
      <c r="N809" s="251">
        <f t="shared" si="36"/>
        <v>646.67750263932248</v>
      </c>
      <c r="O809" s="251">
        <f t="shared" si="37"/>
        <v>2615.8765360694342</v>
      </c>
      <c r="P809" s="252"/>
      <c r="Q809" s="253"/>
      <c r="R809" s="253"/>
    </row>
    <row r="810" spans="1:18">
      <c r="A810" s="60">
        <v>491</v>
      </c>
      <c r="B810" s="60">
        <v>491095072</v>
      </c>
      <c r="C810" s="59" t="s">
        <v>544</v>
      </c>
      <c r="D810" s="60">
        <v>95</v>
      </c>
      <c r="E810" s="249" t="s">
        <v>120</v>
      </c>
      <c r="F810" s="60">
        <v>72</v>
      </c>
      <c r="G810" s="59" t="s">
        <v>97</v>
      </c>
      <c r="H810" s="250">
        <v>3</v>
      </c>
      <c r="I810" s="251">
        <v>17558</v>
      </c>
      <c r="J810" s="251">
        <v>4297</v>
      </c>
      <c r="K810" s="251">
        <v>1188</v>
      </c>
      <c r="L810" s="251">
        <f t="shared" si="38"/>
        <v>23043</v>
      </c>
      <c r="M810" s="59"/>
      <c r="N810" s="251">
        <f t="shared" si="36"/>
        <v>1869.1636916585958</v>
      </c>
      <c r="O810" s="251">
        <f t="shared" si="37"/>
        <v>5329.261880498816</v>
      </c>
      <c r="P810" s="252"/>
      <c r="Q810" s="253"/>
      <c r="R810" s="253"/>
    </row>
    <row r="811" spans="1:18">
      <c r="A811" s="60">
        <v>491</v>
      </c>
      <c r="B811" s="60">
        <v>491095095</v>
      </c>
      <c r="C811" s="59" t="s">
        <v>544</v>
      </c>
      <c r="D811" s="60">
        <v>95</v>
      </c>
      <c r="E811" s="249" t="s">
        <v>120</v>
      </c>
      <c r="F811" s="60">
        <v>95</v>
      </c>
      <c r="G811" s="59" t="s">
        <v>120</v>
      </c>
      <c r="H811" s="250">
        <v>1210</v>
      </c>
      <c r="I811" s="251">
        <v>16784</v>
      </c>
      <c r="J811" s="251">
        <v>45</v>
      </c>
      <c r="K811" s="251">
        <v>1188</v>
      </c>
      <c r="L811" s="251">
        <f t="shared" si="38"/>
        <v>18017</v>
      </c>
      <c r="M811" s="59"/>
      <c r="N811" s="251">
        <f t="shared" si="36"/>
        <v>0</v>
      </c>
      <c r="O811" s="251">
        <f t="shared" si="37"/>
        <v>208.21727792356978</v>
      </c>
      <c r="P811" s="252"/>
      <c r="Q811" s="253"/>
      <c r="R811" s="253"/>
    </row>
    <row r="812" spans="1:18">
      <c r="A812" s="60">
        <v>491</v>
      </c>
      <c r="B812" s="60">
        <v>491095201</v>
      </c>
      <c r="C812" s="59" t="s">
        <v>544</v>
      </c>
      <c r="D812" s="60">
        <v>95</v>
      </c>
      <c r="E812" s="249" t="s">
        <v>120</v>
      </c>
      <c r="F812" s="60">
        <v>201</v>
      </c>
      <c r="G812" s="59" t="s">
        <v>226</v>
      </c>
      <c r="H812" s="250">
        <v>23</v>
      </c>
      <c r="I812" s="251">
        <v>18472</v>
      </c>
      <c r="J812" s="251">
        <v>90</v>
      </c>
      <c r="K812" s="251">
        <v>1188</v>
      </c>
      <c r="L812" s="251">
        <f t="shared" si="38"/>
        <v>19750</v>
      </c>
      <c r="M812" s="59"/>
      <c r="N812" s="251">
        <f t="shared" si="36"/>
        <v>0</v>
      </c>
      <c r="O812" s="251">
        <f t="shared" si="37"/>
        <v>646.95943562969842</v>
      </c>
      <c r="P812" s="252"/>
      <c r="Q812" s="253"/>
      <c r="R812" s="253"/>
    </row>
    <row r="813" spans="1:18">
      <c r="A813" s="60">
        <v>491</v>
      </c>
      <c r="B813" s="60">
        <v>491095265</v>
      </c>
      <c r="C813" s="59" t="s">
        <v>544</v>
      </c>
      <c r="D813" s="60">
        <v>95</v>
      </c>
      <c r="E813" s="249" t="s">
        <v>120</v>
      </c>
      <c r="F813" s="60">
        <v>265</v>
      </c>
      <c r="G813" s="59" t="s">
        <v>290</v>
      </c>
      <c r="H813" s="250">
        <v>3</v>
      </c>
      <c r="I813" s="251">
        <v>11976</v>
      </c>
      <c r="J813" s="251">
        <v>4993</v>
      </c>
      <c r="K813" s="251">
        <v>1188</v>
      </c>
      <c r="L813" s="251">
        <f t="shared" si="38"/>
        <v>18157</v>
      </c>
      <c r="M813" s="59"/>
      <c r="N813" s="251">
        <f t="shared" si="36"/>
        <v>3507.9230221968664</v>
      </c>
      <c r="O813" s="251">
        <f t="shared" si="37"/>
        <v>6636.1894047624955</v>
      </c>
      <c r="P813" s="252"/>
      <c r="Q813" s="253"/>
      <c r="R813" s="253"/>
    </row>
    <row r="814" spans="1:18">
      <c r="A814" s="60">
        <v>491</v>
      </c>
      <c r="B814" s="60">
        <v>491095273</v>
      </c>
      <c r="C814" s="59" t="s">
        <v>544</v>
      </c>
      <c r="D814" s="60">
        <v>95</v>
      </c>
      <c r="E814" s="249" t="s">
        <v>120</v>
      </c>
      <c r="F814" s="60">
        <v>273</v>
      </c>
      <c r="G814" s="59" t="s">
        <v>298</v>
      </c>
      <c r="H814" s="250">
        <v>9</v>
      </c>
      <c r="I814" s="251">
        <v>13341</v>
      </c>
      <c r="J814" s="251">
        <v>4172</v>
      </c>
      <c r="K814" s="251">
        <v>1188</v>
      </c>
      <c r="L814" s="251">
        <f t="shared" si="38"/>
        <v>18701</v>
      </c>
      <c r="M814" s="59"/>
      <c r="N814" s="251">
        <f t="shared" si="36"/>
        <v>3544.4768810312999</v>
      </c>
      <c r="O814" s="251">
        <f t="shared" si="37"/>
        <v>5648.0349504675287</v>
      </c>
      <c r="P814" s="252"/>
      <c r="Q814" s="253"/>
      <c r="R814" s="253"/>
    </row>
    <row r="815" spans="1:18">
      <c r="A815" s="60">
        <v>491</v>
      </c>
      <c r="B815" s="60">
        <v>491095292</v>
      </c>
      <c r="C815" s="59" t="s">
        <v>544</v>
      </c>
      <c r="D815" s="60">
        <v>95</v>
      </c>
      <c r="E815" s="249" t="s">
        <v>120</v>
      </c>
      <c r="F815" s="60">
        <v>292</v>
      </c>
      <c r="G815" s="59" t="s">
        <v>317</v>
      </c>
      <c r="H815" s="250">
        <v>18</v>
      </c>
      <c r="I815" s="251">
        <v>15204</v>
      </c>
      <c r="J815" s="251">
        <v>1782</v>
      </c>
      <c r="K815" s="251">
        <v>1188</v>
      </c>
      <c r="L815" s="251">
        <f t="shared" si="38"/>
        <v>18174</v>
      </c>
      <c r="M815" s="59"/>
      <c r="N815" s="251">
        <f t="shared" si="36"/>
        <v>1269.4891213745432</v>
      </c>
      <c r="O815" s="251">
        <f t="shared" si="37"/>
        <v>3150.6132985362347</v>
      </c>
      <c r="P815" s="252"/>
      <c r="Q815" s="253"/>
      <c r="R815" s="253"/>
    </row>
    <row r="816" spans="1:18">
      <c r="A816" s="60">
        <v>491</v>
      </c>
      <c r="B816" s="60">
        <v>491095331</v>
      </c>
      <c r="C816" s="59" t="s">
        <v>544</v>
      </c>
      <c r="D816" s="60">
        <v>95</v>
      </c>
      <c r="E816" s="249" t="s">
        <v>120</v>
      </c>
      <c r="F816" s="60">
        <v>331</v>
      </c>
      <c r="G816" s="59" t="s">
        <v>356</v>
      </c>
      <c r="H816" s="250">
        <v>31</v>
      </c>
      <c r="I816" s="251">
        <v>14260</v>
      </c>
      <c r="J816" s="251">
        <v>3200</v>
      </c>
      <c r="K816" s="251">
        <v>1188</v>
      </c>
      <c r="L816" s="251">
        <f t="shared" si="38"/>
        <v>18648</v>
      </c>
      <c r="M816" s="59"/>
      <c r="N816" s="251">
        <f t="shared" si="36"/>
        <v>2384.5413518243076</v>
      </c>
      <c r="O816" s="251">
        <f t="shared" si="37"/>
        <v>5058.2130539757818</v>
      </c>
      <c r="P816" s="252"/>
      <c r="Q816" s="253"/>
      <c r="R816" s="253"/>
    </row>
    <row r="817" spans="1:18">
      <c r="A817" s="60">
        <v>491</v>
      </c>
      <c r="B817" s="60">
        <v>491095650</v>
      </c>
      <c r="C817" s="59" t="s">
        <v>544</v>
      </c>
      <c r="D817" s="60">
        <v>95</v>
      </c>
      <c r="E817" s="249" t="s">
        <v>120</v>
      </c>
      <c r="F817" s="60">
        <v>650</v>
      </c>
      <c r="G817" s="59" t="s">
        <v>393</v>
      </c>
      <c r="H817" s="250">
        <v>3</v>
      </c>
      <c r="I817" s="251">
        <v>11881</v>
      </c>
      <c r="J817" s="251">
        <v>3932</v>
      </c>
      <c r="K817" s="251">
        <v>1188</v>
      </c>
      <c r="L817" s="251">
        <f t="shared" si="38"/>
        <v>17001</v>
      </c>
      <c r="M817" s="59"/>
      <c r="N817" s="251">
        <f t="shared" si="36"/>
        <v>1830.0478449682651</v>
      </c>
      <c r="O817" s="251">
        <f t="shared" si="37"/>
        <v>3979.10222989658</v>
      </c>
      <c r="P817" s="252"/>
      <c r="Q817" s="253"/>
      <c r="R817" s="253"/>
    </row>
    <row r="818" spans="1:18">
      <c r="A818" s="60">
        <v>491</v>
      </c>
      <c r="B818" s="60">
        <v>491095665</v>
      </c>
      <c r="C818" s="59" t="s">
        <v>544</v>
      </c>
      <c r="D818" s="60">
        <v>95</v>
      </c>
      <c r="E818" s="249" t="s">
        <v>120</v>
      </c>
      <c r="F818" s="60">
        <v>665</v>
      </c>
      <c r="G818" s="59" t="s">
        <v>398</v>
      </c>
      <c r="H818" s="250">
        <v>3</v>
      </c>
      <c r="I818" s="251">
        <v>10519</v>
      </c>
      <c r="J818" s="251">
        <v>1291</v>
      </c>
      <c r="K818" s="251">
        <v>1188</v>
      </c>
      <c r="L818" s="251">
        <f t="shared" si="38"/>
        <v>12998</v>
      </c>
      <c r="M818" s="59"/>
      <c r="N818" s="251">
        <f t="shared" si="36"/>
        <v>939.2608156998449</v>
      </c>
      <c r="O818" s="251">
        <f t="shared" si="37"/>
        <v>2126.2869176755303</v>
      </c>
      <c r="P818" s="252"/>
      <c r="Q818" s="253"/>
      <c r="R818" s="253"/>
    </row>
    <row r="819" spans="1:18">
      <c r="A819" s="60">
        <v>491</v>
      </c>
      <c r="B819" s="60">
        <v>491095763</v>
      </c>
      <c r="C819" s="59" t="s">
        <v>544</v>
      </c>
      <c r="D819" s="60">
        <v>95</v>
      </c>
      <c r="E819" s="249" t="s">
        <v>120</v>
      </c>
      <c r="F819" s="60">
        <v>763</v>
      </c>
      <c r="G819" s="59" t="s">
        <v>427</v>
      </c>
      <c r="H819" s="250">
        <v>6</v>
      </c>
      <c r="I819" s="251">
        <v>13812</v>
      </c>
      <c r="J819" s="251">
        <v>3267</v>
      </c>
      <c r="K819" s="251">
        <v>1188</v>
      </c>
      <c r="L819" s="251">
        <f t="shared" si="38"/>
        <v>18267</v>
      </c>
      <c r="M819" s="59"/>
      <c r="N819" s="251">
        <f t="shared" si="36"/>
        <v>2803.7024414046064</v>
      </c>
      <c r="O819" s="251">
        <f t="shared" si="37"/>
        <v>4224.5461301748473</v>
      </c>
      <c r="P819" s="252"/>
      <c r="Q819" s="253"/>
      <c r="R819" s="253"/>
    </row>
    <row r="820" spans="1:18">
      <c r="A820" s="60">
        <v>492</v>
      </c>
      <c r="B820" s="60">
        <v>492281061</v>
      </c>
      <c r="C820" s="59" t="s">
        <v>545</v>
      </c>
      <c r="D820" s="60">
        <v>281</v>
      </c>
      <c r="E820" s="249" t="s">
        <v>306</v>
      </c>
      <c r="F820" s="60">
        <v>61</v>
      </c>
      <c r="G820" s="59" t="s">
        <v>86</v>
      </c>
      <c r="H820" s="250">
        <v>5</v>
      </c>
      <c r="I820" s="251">
        <v>10652</v>
      </c>
      <c r="J820" s="251">
        <v>451</v>
      </c>
      <c r="K820" s="251">
        <v>1188</v>
      </c>
      <c r="L820" s="251">
        <f t="shared" si="38"/>
        <v>12291</v>
      </c>
      <c r="M820" s="59"/>
      <c r="N820" s="251">
        <f t="shared" si="36"/>
        <v>182.13420614445386</v>
      </c>
      <c r="O820" s="251">
        <f t="shared" si="37"/>
        <v>768.68821790317816</v>
      </c>
      <c r="P820" s="252"/>
      <c r="Q820" s="253"/>
      <c r="R820" s="253"/>
    </row>
    <row r="821" spans="1:18">
      <c r="A821" s="60">
        <v>492</v>
      </c>
      <c r="B821" s="60">
        <v>492281086</v>
      </c>
      <c r="C821" s="59" t="s">
        <v>545</v>
      </c>
      <c r="D821" s="60">
        <v>281</v>
      </c>
      <c r="E821" s="249" t="s">
        <v>306</v>
      </c>
      <c r="F821" s="60">
        <v>86</v>
      </c>
      <c r="G821" s="59" t="s">
        <v>111</v>
      </c>
      <c r="H821" s="250">
        <v>1</v>
      </c>
      <c r="I821" s="251">
        <v>10652</v>
      </c>
      <c r="J821" s="251">
        <v>1084</v>
      </c>
      <c r="K821" s="251">
        <v>1188</v>
      </c>
      <c r="L821" s="251">
        <f t="shared" si="38"/>
        <v>12924</v>
      </c>
      <c r="M821" s="59"/>
      <c r="N821" s="251">
        <f t="shared" si="36"/>
        <v>809.26033262465717</v>
      </c>
      <c r="O821" s="251">
        <f t="shared" si="37"/>
        <v>2011.1898577083939</v>
      </c>
      <c r="P821" s="252"/>
      <c r="Q821" s="253"/>
      <c r="R821" s="253"/>
    </row>
    <row r="822" spans="1:18">
      <c r="A822" s="60">
        <v>492</v>
      </c>
      <c r="B822" s="60">
        <v>492281087</v>
      </c>
      <c r="C822" s="59" t="s">
        <v>545</v>
      </c>
      <c r="D822" s="60">
        <v>281</v>
      </c>
      <c r="E822" s="249" t="s">
        <v>306</v>
      </c>
      <c r="F822" s="60">
        <v>87</v>
      </c>
      <c r="G822" s="59" t="s">
        <v>112</v>
      </c>
      <c r="H822" s="250">
        <v>1</v>
      </c>
      <c r="I822" s="251">
        <v>15838</v>
      </c>
      <c r="J822" s="251">
        <v>6085</v>
      </c>
      <c r="K822" s="251">
        <v>1188</v>
      </c>
      <c r="L822" s="251">
        <f t="shared" si="38"/>
        <v>23111</v>
      </c>
      <c r="M822" s="59"/>
      <c r="N822" s="251">
        <f t="shared" si="36"/>
        <v>3995.1670465438619</v>
      </c>
      <c r="O822" s="251">
        <f t="shared" si="37"/>
        <v>6849.9735794626722</v>
      </c>
      <c r="P822" s="252"/>
      <c r="Q822" s="253"/>
      <c r="R822" s="253"/>
    </row>
    <row r="823" spans="1:18">
      <c r="A823" s="60">
        <v>492</v>
      </c>
      <c r="B823" s="60">
        <v>492281281</v>
      </c>
      <c r="C823" s="59" t="s">
        <v>545</v>
      </c>
      <c r="D823" s="60">
        <v>281</v>
      </c>
      <c r="E823" s="249" t="s">
        <v>306</v>
      </c>
      <c r="F823" s="60">
        <v>281</v>
      </c>
      <c r="G823" s="59" t="s">
        <v>306</v>
      </c>
      <c r="H823" s="250">
        <v>350</v>
      </c>
      <c r="I823" s="251">
        <v>18126</v>
      </c>
      <c r="J823" s="251">
        <v>9</v>
      </c>
      <c r="K823" s="251">
        <v>1188</v>
      </c>
      <c r="L823" s="251">
        <f t="shared" si="38"/>
        <v>19323</v>
      </c>
      <c r="M823" s="59"/>
      <c r="N823" s="251">
        <f t="shared" si="36"/>
        <v>0</v>
      </c>
      <c r="O823" s="251">
        <f t="shared" si="37"/>
        <v>823.55221154677201</v>
      </c>
      <c r="P823" s="252"/>
      <c r="Q823" s="253"/>
      <c r="R823" s="253"/>
    </row>
    <row r="824" spans="1:18">
      <c r="A824" s="60">
        <v>492</v>
      </c>
      <c r="B824" s="60">
        <v>492281325</v>
      </c>
      <c r="C824" s="59" t="s">
        <v>545</v>
      </c>
      <c r="D824" s="60">
        <v>281</v>
      </c>
      <c r="E824" s="249" t="s">
        <v>306</v>
      </c>
      <c r="F824" s="60">
        <v>325</v>
      </c>
      <c r="G824" s="59" t="s">
        <v>350</v>
      </c>
      <c r="H824" s="250">
        <v>1</v>
      </c>
      <c r="I824" s="251">
        <v>15469</v>
      </c>
      <c r="J824" s="251">
        <v>1539</v>
      </c>
      <c r="K824" s="251">
        <v>1188</v>
      </c>
      <c r="L824" s="251">
        <f t="shared" si="38"/>
        <v>18196</v>
      </c>
      <c r="M824" s="59"/>
      <c r="N824" s="251">
        <f t="shared" si="36"/>
        <v>1538.8127493716311</v>
      </c>
      <c r="O824" s="251">
        <f t="shared" si="37"/>
        <v>2250.4867996307585</v>
      </c>
      <c r="P824" s="252"/>
      <c r="Q824" s="253"/>
      <c r="R824" s="253"/>
    </row>
    <row r="825" spans="1:18">
      <c r="A825" s="60">
        <v>492</v>
      </c>
      <c r="B825" s="60">
        <v>492281332</v>
      </c>
      <c r="C825" s="59" t="s">
        <v>545</v>
      </c>
      <c r="D825" s="60">
        <v>281</v>
      </c>
      <c r="E825" s="249" t="s">
        <v>306</v>
      </c>
      <c r="F825" s="60">
        <v>332</v>
      </c>
      <c r="G825" s="59" t="s">
        <v>357</v>
      </c>
      <c r="H825" s="250">
        <v>2</v>
      </c>
      <c r="I825" s="251">
        <v>17232</v>
      </c>
      <c r="J825" s="251">
        <v>1305</v>
      </c>
      <c r="K825" s="251">
        <v>1188</v>
      </c>
      <c r="L825" s="251">
        <f t="shared" si="38"/>
        <v>19725</v>
      </c>
      <c r="M825" s="59"/>
      <c r="N825" s="251">
        <f t="shared" si="36"/>
        <v>1064.5882386825178</v>
      </c>
      <c r="O825" s="251">
        <f t="shared" si="37"/>
        <v>2069.5526574631876</v>
      </c>
      <c r="P825" s="252"/>
      <c r="Q825" s="253"/>
      <c r="R825" s="253"/>
    </row>
    <row r="826" spans="1:18">
      <c r="A826" s="60">
        <v>493</v>
      </c>
      <c r="B826" s="60">
        <v>493057035</v>
      </c>
      <c r="C826" s="59" t="s">
        <v>566</v>
      </c>
      <c r="D826" s="60">
        <v>57</v>
      </c>
      <c r="E826" s="249" t="s">
        <v>82</v>
      </c>
      <c r="F826" s="60">
        <v>35</v>
      </c>
      <c r="G826" s="59" t="s">
        <v>60</v>
      </c>
      <c r="H826" s="250">
        <v>29</v>
      </c>
      <c r="I826" s="251">
        <v>20566</v>
      </c>
      <c r="J826" s="251">
        <v>8536</v>
      </c>
      <c r="K826" s="251">
        <v>1188</v>
      </c>
      <c r="L826" s="251">
        <f t="shared" si="38"/>
        <v>30290</v>
      </c>
      <c r="M826" s="59"/>
      <c r="N826" s="251">
        <f t="shared" si="36"/>
        <v>4751.9614911651079</v>
      </c>
      <c r="O826" s="251">
        <f t="shared" si="37"/>
        <v>8631.9860039513151</v>
      </c>
      <c r="P826" s="252"/>
      <c r="Q826" s="253"/>
      <c r="R826" s="253"/>
    </row>
    <row r="827" spans="1:18">
      <c r="A827" s="60">
        <v>493</v>
      </c>
      <c r="B827" s="60">
        <v>493057057</v>
      </c>
      <c r="C827" s="59" t="s">
        <v>566</v>
      </c>
      <c r="D827" s="60">
        <v>57</v>
      </c>
      <c r="E827" s="249" t="s">
        <v>82</v>
      </c>
      <c r="F827" s="60">
        <v>57</v>
      </c>
      <c r="G827" s="59" t="s">
        <v>82</v>
      </c>
      <c r="H827" s="250">
        <v>122</v>
      </c>
      <c r="I827" s="251">
        <v>20559</v>
      </c>
      <c r="J827" s="251">
        <v>446</v>
      </c>
      <c r="K827" s="251">
        <v>1188</v>
      </c>
      <c r="L827" s="251">
        <f t="shared" si="38"/>
        <v>22193</v>
      </c>
      <c r="M827" s="59"/>
      <c r="N827" s="251">
        <f t="shared" si="36"/>
        <v>314.72294580329253</v>
      </c>
      <c r="O827" s="251">
        <f t="shared" si="37"/>
        <v>1083.1839205413416</v>
      </c>
      <c r="P827" s="252"/>
      <c r="Q827" s="253"/>
      <c r="R827" s="253"/>
    </row>
    <row r="828" spans="1:18">
      <c r="A828" s="60">
        <v>493</v>
      </c>
      <c r="B828" s="60">
        <v>493057093</v>
      </c>
      <c r="C828" s="59" t="s">
        <v>566</v>
      </c>
      <c r="D828" s="60">
        <v>57</v>
      </c>
      <c r="E828" s="249" t="s">
        <v>82</v>
      </c>
      <c r="F828" s="60">
        <v>93</v>
      </c>
      <c r="G828" s="59" t="s">
        <v>118</v>
      </c>
      <c r="H828" s="250">
        <v>27</v>
      </c>
      <c r="I828" s="251">
        <v>21677</v>
      </c>
      <c r="J828" s="251">
        <v>280</v>
      </c>
      <c r="K828" s="251">
        <v>1188</v>
      </c>
      <c r="L828" s="251">
        <f t="shared" si="38"/>
        <v>23145</v>
      </c>
      <c r="M828" s="59"/>
      <c r="N828" s="251">
        <f t="shared" si="36"/>
        <v>0</v>
      </c>
      <c r="O828" s="251">
        <f t="shared" si="37"/>
        <v>1075.3476143501975</v>
      </c>
      <c r="P828" s="252"/>
      <c r="Q828" s="253"/>
      <c r="R828" s="253"/>
    </row>
    <row r="829" spans="1:18">
      <c r="A829" s="60">
        <v>493</v>
      </c>
      <c r="B829" s="60">
        <v>493057163</v>
      </c>
      <c r="C829" s="59" t="s">
        <v>566</v>
      </c>
      <c r="D829" s="60">
        <v>57</v>
      </c>
      <c r="E829" s="249" t="s">
        <v>82</v>
      </c>
      <c r="F829" s="60">
        <v>163</v>
      </c>
      <c r="G829" s="59" t="s">
        <v>188</v>
      </c>
      <c r="H829" s="250">
        <v>12</v>
      </c>
      <c r="I829" s="251">
        <v>20834</v>
      </c>
      <c r="J829" s="251">
        <v>138</v>
      </c>
      <c r="K829" s="251">
        <v>1188</v>
      </c>
      <c r="L829" s="251">
        <f t="shared" si="38"/>
        <v>22160</v>
      </c>
      <c r="M829" s="59"/>
      <c r="N829" s="251">
        <f t="shared" si="36"/>
        <v>0</v>
      </c>
      <c r="O829" s="251">
        <f t="shared" si="37"/>
        <v>879.99834572631516</v>
      </c>
      <c r="P829" s="252"/>
      <c r="Q829" s="253"/>
      <c r="R829" s="253"/>
    </row>
    <row r="830" spans="1:18">
      <c r="A830" s="60">
        <v>493</v>
      </c>
      <c r="B830" s="60">
        <v>493057165</v>
      </c>
      <c r="C830" s="59" t="s">
        <v>566</v>
      </c>
      <c r="D830" s="60">
        <v>57</v>
      </c>
      <c r="E830" s="249" t="s">
        <v>82</v>
      </c>
      <c r="F830" s="60">
        <v>165</v>
      </c>
      <c r="G830" s="59" t="s">
        <v>190</v>
      </c>
      <c r="H830" s="250">
        <v>7</v>
      </c>
      <c r="I830" s="251">
        <v>20967</v>
      </c>
      <c r="J830" s="251">
        <v>0</v>
      </c>
      <c r="K830" s="251">
        <v>1188</v>
      </c>
      <c r="L830" s="251">
        <f t="shared" si="38"/>
        <v>22155</v>
      </c>
      <c r="M830" s="59"/>
      <c r="N830" s="251">
        <f t="shared" si="36"/>
        <v>0</v>
      </c>
      <c r="O830" s="251">
        <f t="shared" si="37"/>
        <v>1160.542068187664</v>
      </c>
      <c r="P830" s="252"/>
      <c r="Q830" s="253"/>
      <c r="R830" s="253"/>
    </row>
    <row r="831" spans="1:18">
      <c r="A831" s="60">
        <v>493</v>
      </c>
      <c r="B831" s="60">
        <v>493057176</v>
      </c>
      <c r="C831" s="59" t="s">
        <v>566</v>
      </c>
      <c r="D831" s="60">
        <v>57</v>
      </c>
      <c r="E831" s="249" t="s">
        <v>82</v>
      </c>
      <c r="F831" s="60">
        <v>176</v>
      </c>
      <c r="G831" s="59" t="s">
        <v>201</v>
      </c>
      <c r="H831" s="250">
        <v>1</v>
      </c>
      <c r="I831" s="251">
        <v>21730</v>
      </c>
      <c r="J831" s="251">
        <v>7390</v>
      </c>
      <c r="K831" s="251">
        <v>1188</v>
      </c>
      <c r="L831" s="251">
        <f t="shared" si="38"/>
        <v>30308</v>
      </c>
      <c r="M831" s="59"/>
      <c r="N831" s="251">
        <f t="shared" si="36"/>
        <v>4638.4143265744642</v>
      </c>
      <c r="O831" s="251">
        <f t="shared" si="37"/>
        <v>10808.901411440798</v>
      </c>
      <c r="P831" s="252"/>
      <c r="Q831" s="253"/>
      <c r="R831" s="253"/>
    </row>
    <row r="832" spans="1:18">
      <c r="A832" s="60">
        <v>493</v>
      </c>
      <c r="B832" s="60">
        <v>493057248</v>
      </c>
      <c r="C832" s="59" t="s">
        <v>566</v>
      </c>
      <c r="D832" s="60">
        <v>57</v>
      </c>
      <c r="E832" s="249" t="s">
        <v>82</v>
      </c>
      <c r="F832" s="60">
        <v>248</v>
      </c>
      <c r="G832" s="59" t="s">
        <v>273</v>
      </c>
      <c r="H832" s="250">
        <v>20</v>
      </c>
      <c r="I832" s="251">
        <v>19520</v>
      </c>
      <c r="J832" s="251">
        <v>1287</v>
      </c>
      <c r="K832" s="251">
        <v>1188</v>
      </c>
      <c r="L832" s="251">
        <f t="shared" si="38"/>
        <v>21995</v>
      </c>
      <c r="M832" s="59"/>
      <c r="N832" s="251">
        <f t="shared" si="36"/>
        <v>1040.8678739239149</v>
      </c>
      <c r="O832" s="251">
        <f t="shared" si="37"/>
        <v>2117.6506981888597</v>
      </c>
      <c r="P832" s="252"/>
      <c r="Q832" s="253"/>
      <c r="R832" s="253"/>
    </row>
    <row r="833" spans="1:18">
      <c r="A833" s="60">
        <v>493</v>
      </c>
      <c r="B833" s="60">
        <v>493057274</v>
      </c>
      <c r="C833" s="59" t="s">
        <v>566</v>
      </c>
      <c r="D833" s="60">
        <v>57</v>
      </c>
      <c r="E833" s="249" t="s">
        <v>82</v>
      </c>
      <c r="F833" s="60">
        <v>274</v>
      </c>
      <c r="G833" s="59" t="s">
        <v>299</v>
      </c>
      <c r="H833" s="250">
        <v>2</v>
      </c>
      <c r="I833" s="251">
        <v>22467</v>
      </c>
      <c r="J833" s="251">
        <v>10570</v>
      </c>
      <c r="K833" s="251">
        <v>1188</v>
      </c>
      <c r="L833" s="251">
        <f t="shared" si="38"/>
        <v>34225</v>
      </c>
      <c r="M833" s="59"/>
      <c r="N833" s="251">
        <f t="shared" si="36"/>
        <v>6341.9657229308796</v>
      </c>
      <c r="O833" s="251">
        <f t="shared" si="37"/>
        <v>10861.555737506802</v>
      </c>
      <c r="P833" s="252"/>
      <c r="Q833" s="253"/>
      <c r="R833" s="253"/>
    </row>
    <row r="834" spans="1:18">
      <c r="A834" s="60">
        <v>494</v>
      </c>
      <c r="B834" s="60">
        <v>494093031</v>
      </c>
      <c r="C834" s="59" t="s">
        <v>546</v>
      </c>
      <c r="D834" s="60">
        <v>93</v>
      </c>
      <c r="E834" s="249" t="s">
        <v>118</v>
      </c>
      <c r="F834" s="60">
        <v>31</v>
      </c>
      <c r="G834" s="59" t="s">
        <v>56</v>
      </c>
      <c r="H834" s="250">
        <v>2</v>
      </c>
      <c r="I834" s="251">
        <v>11073</v>
      </c>
      <c r="J834" s="251">
        <v>4970</v>
      </c>
      <c r="K834" s="251">
        <v>1188</v>
      </c>
      <c r="L834" s="251">
        <f t="shared" si="38"/>
        <v>17231</v>
      </c>
      <c r="M834" s="59"/>
      <c r="N834" s="251">
        <f t="shared" si="36"/>
        <v>3533.3265854115743</v>
      </c>
      <c r="O834" s="251">
        <f t="shared" si="37"/>
        <v>5921.016762936044</v>
      </c>
      <c r="P834" s="252"/>
      <c r="Q834" s="253"/>
      <c r="R834" s="253"/>
    </row>
    <row r="835" spans="1:18">
      <c r="A835" s="60">
        <v>494</v>
      </c>
      <c r="B835" s="60">
        <v>494093035</v>
      </c>
      <c r="C835" s="59" t="s">
        <v>546</v>
      </c>
      <c r="D835" s="60">
        <v>93</v>
      </c>
      <c r="E835" s="249" t="s">
        <v>118</v>
      </c>
      <c r="F835" s="60">
        <v>35</v>
      </c>
      <c r="G835" s="59" t="s">
        <v>60</v>
      </c>
      <c r="H835" s="250">
        <v>6</v>
      </c>
      <c r="I835" s="251">
        <v>19148</v>
      </c>
      <c r="J835" s="251">
        <v>7948</v>
      </c>
      <c r="K835" s="251">
        <v>1188</v>
      </c>
      <c r="L835" s="251">
        <f t="shared" si="38"/>
        <v>28284</v>
      </c>
      <c r="M835" s="59"/>
      <c r="N835" s="251">
        <f t="shared" si="36"/>
        <v>4424.319684568196</v>
      </c>
      <c r="O835" s="251">
        <f t="shared" si="37"/>
        <v>8036.8213558134703</v>
      </c>
      <c r="P835" s="252"/>
      <c r="Q835" s="253"/>
      <c r="R835" s="253"/>
    </row>
    <row r="836" spans="1:18">
      <c r="A836" s="60">
        <v>494</v>
      </c>
      <c r="B836" s="60">
        <v>494093049</v>
      </c>
      <c r="C836" s="59" t="s">
        <v>546</v>
      </c>
      <c r="D836" s="60">
        <v>93</v>
      </c>
      <c r="E836" s="249" t="s">
        <v>118</v>
      </c>
      <c r="F836" s="60">
        <v>49</v>
      </c>
      <c r="G836" s="59" t="s">
        <v>74</v>
      </c>
      <c r="H836" s="250">
        <v>2</v>
      </c>
      <c r="I836" s="251">
        <v>17767</v>
      </c>
      <c r="J836" s="251">
        <v>22446</v>
      </c>
      <c r="K836" s="251">
        <v>1188</v>
      </c>
      <c r="L836" s="251">
        <f t="shared" si="38"/>
        <v>41401</v>
      </c>
      <c r="M836" s="59"/>
      <c r="N836" s="251">
        <f t="shared" si="36"/>
        <v>20675.149614428687</v>
      </c>
      <c r="O836" s="251">
        <f t="shared" si="37"/>
        <v>22484.902490189794</v>
      </c>
      <c r="P836" s="252"/>
      <c r="Q836" s="253"/>
      <c r="R836" s="253"/>
    </row>
    <row r="837" spans="1:18">
      <c r="A837" s="60">
        <v>494</v>
      </c>
      <c r="B837" s="60">
        <v>494093056</v>
      </c>
      <c r="C837" s="59" t="s">
        <v>546</v>
      </c>
      <c r="D837" s="60">
        <v>93</v>
      </c>
      <c r="E837" s="249" t="s">
        <v>118</v>
      </c>
      <c r="F837" s="60">
        <v>56</v>
      </c>
      <c r="G837" s="59" t="s">
        <v>81</v>
      </c>
      <c r="H837" s="250">
        <v>1</v>
      </c>
      <c r="I837" s="251">
        <v>10679</v>
      </c>
      <c r="J837" s="251">
        <v>3507</v>
      </c>
      <c r="K837" s="251">
        <v>1188</v>
      </c>
      <c r="L837" s="251">
        <f t="shared" si="38"/>
        <v>15374</v>
      </c>
      <c r="M837" s="59"/>
      <c r="N837" s="251">
        <f t="shared" si="36"/>
        <v>2145.7620821797391</v>
      </c>
      <c r="O837" s="251">
        <f t="shared" si="37"/>
        <v>4148.6469001207606</v>
      </c>
      <c r="P837" s="252"/>
      <c r="Q837" s="253"/>
      <c r="R837" s="253"/>
    </row>
    <row r="838" spans="1:18">
      <c r="A838" s="60">
        <v>494</v>
      </c>
      <c r="B838" s="60">
        <v>494093057</v>
      </c>
      <c r="C838" s="59" t="s">
        <v>546</v>
      </c>
      <c r="D838" s="60">
        <v>93</v>
      </c>
      <c r="E838" s="249" t="s">
        <v>118</v>
      </c>
      <c r="F838" s="60">
        <v>57</v>
      </c>
      <c r="G838" s="59" t="s">
        <v>82</v>
      </c>
      <c r="H838" s="250">
        <v>81</v>
      </c>
      <c r="I838" s="251">
        <v>17761</v>
      </c>
      <c r="J838" s="251">
        <v>385</v>
      </c>
      <c r="K838" s="251">
        <v>1188</v>
      </c>
      <c r="L838" s="251">
        <f t="shared" si="38"/>
        <v>19334</v>
      </c>
      <c r="M838" s="59"/>
      <c r="N838" s="251">
        <f t="shared" si="36"/>
        <v>271.89037601110249</v>
      </c>
      <c r="O838" s="251">
        <f t="shared" si="37"/>
        <v>935.76679861543744</v>
      </c>
      <c r="P838" s="252"/>
      <c r="Q838" s="253"/>
      <c r="R838" s="253"/>
    </row>
    <row r="839" spans="1:18">
      <c r="A839" s="60">
        <v>494</v>
      </c>
      <c r="B839" s="60">
        <v>494093071</v>
      </c>
      <c r="C839" s="59" t="s">
        <v>546</v>
      </c>
      <c r="D839" s="60">
        <v>93</v>
      </c>
      <c r="E839" s="249" t="s">
        <v>118</v>
      </c>
      <c r="F839" s="60">
        <v>71</v>
      </c>
      <c r="G839" s="59" t="s">
        <v>96</v>
      </c>
      <c r="H839" s="250">
        <v>5</v>
      </c>
      <c r="I839" s="251">
        <v>11754</v>
      </c>
      <c r="J839" s="251">
        <v>5125</v>
      </c>
      <c r="K839" s="251">
        <v>1188</v>
      </c>
      <c r="L839" s="251">
        <f t="shared" si="38"/>
        <v>18067</v>
      </c>
      <c r="M839" s="59"/>
      <c r="N839" s="251">
        <f t="shared" si="36"/>
        <v>3542.0035575777983</v>
      </c>
      <c r="O839" s="251">
        <f t="shared" si="37"/>
        <v>6107.7538144006794</v>
      </c>
      <c r="P839" s="252"/>
      <c r="Q839" s="253"/>
      <c r="R839" s="253"/>
    </row>
    <row r="840" spans="1:18">
      <c r="A840" s="60">
        <v>494</v>
      </c>
      <c r="B840" s="60">
        <v>494093093</v>
      </c>
      <c r="C840" s="59" t="s">
        <v>546</v>
      </c>
      <c r="D840" s="60">
        <v>93</v>
      </c>
      <c r="E840" s="249" t="s">
        <v>118</v>
      </c>
      <c r="F840" s="60">
        <v>93</v>
      </c>
      <c r="G840" s="59" t="s">
        <v>118</v>
      </c>
      <c r="H840" s="250">
        <v>266</v>
      </c>
      <c r="I840" s="251">
        <v>16938</v>
      </c>
      <c r="J840" s="251">
        <v>218</v>
      </c>
      <c r="K840" s="251">
        <v>1188</v>
      </c>
      <c r="L840" s="251">
        <f t="shared" si="38"/>
        <v>18344</v>
      </c>
      <c r="M840" s="59"/>
      <c r="N840" s="251">
        <f t="shared" si="36"/>
        <v>0</v>
      </c>
      <c r="O840" s="251">
        <f t="shared" si="37"/>
        <v>840.25639580493953</v>
      </c>
      <c r="P840" s="252"/>
      <c r="Q840" s="253"/>
      <c r="R840" s="253"/>
    </row>
    <row r="841" spans="1:18">
      <c r="A841" s="60">
        <v>494</v>
      </c>
      <c r="B841" s="60">
        <v>494093097</v>
      </c>
      <c r="C841" s="59" t="s">
        <v>546</v>
      </c>
      <c r="D841" s="60">
        <v>93</v>
      </c>
      <c r="E841" s="249" t="s">
        <v>118</v>
      </c>
      <c r="F841" s="60">
        <v>97</v>
      </c>
      <c r="G841" s="59" t="s">
        <v>122</v>
      </c>
      <c r="H841" s="250">
        <v>3</v>
      </c>
      <c r="I841" s="251">
        <v>21133</v>
      </c>
      <c r="J841" s="251">
        <v>0</v>
      </c>
      <c r="K841" s="251">
        <v>1188</v>
      </c>
      <c r="L841" s="251">
        <f t="shared" si="38"/>
        <v>22321</v>
      </c>
      <c r="M841" s="59"/>
      <c r="N841" s="251">
        <f t="shared" si="36"/>
        <v>0</v>
      </c>
      <c r="O841" s="251">
        <f t="shared" si="37"/>
        <v>249.0132334448972</v>
      </c>
      <c r="P841" s="252"/>
      <c r="Q841" s="253"/>
      <c r="R841" s="253"/>
    </row>
    <row r="842" spans="1:18">
      <c r="A842" s="60">
        <v>494</v>
      </c>
      <c r="B842" s="60">
        <v>494093128</v>
      </c>
      <c r="C842" s="59" t="s">
        <v>546</v>
      </c>
      <c r="D842" s="60">
        <v>93</v>
      </c>
      <c r="E842" s="249" t="s">
        <v>118</v>
      </c>
      <c r="F842" s="60">
        <v>128</v>
      </c>
      <c r="G842" s="59" t="s">
        <v>153</v>
      </c>
      <c r="H842" s="250">
        <v>1</v>
      </c>
      <c r="I842" s="251">
        <v>10679</v>
      </c>
      <c r="J842" s="251">
        <v>1109</v>
      </c>
      <c r="K842" s="251">
        <v>1188</v>
      </c>
      <c r="L842" s="251">
        <f t="shared" si="38"/>
        <v>12976</v>
      </c>
      <c r="M842" s="59"/>
      <c r="N842" s="251">
        <f t="shared" ref="N842:N905" si="39">IF(VLOOKUP($F842,abvfndpcts,15)&lt;100,0,((VLOOKUP($F842,abvfndpcts,15)/100*$I842)-$I842))</f>
        <v>56.39791460183551</v>
      </c>
      <c r="O842" s="251">
        <f t="shared" ref="O842:O905" si="40">IF(VLOOKUP($F842,abvfndpcts,16)&lt;100,0,((VLOOKUP($F842,abvfndpcts,16)/100*$I842)-$I842))</f>
        <v>1109.2248067496075</v>
      </c>
      <c r="P842" s="252"/>
      <c r="Q842" s="253"/>
      <c r="R842" s="253"/>
    </row>
    <row r="843" spans="1:18">
      <c r="A843" s="60">
        <v>494</v>
      </c>
      <c r="B843" s="60">
        <v>494093149</v>
      </c>
      <c r="C843" s="59" t="s">
        <v>546</v>
      </c>
      <c r="D843" s="60">
        <v>93</v>
      </c>
      <c r="E843" s="249" t="s">
        <v>118</v>
      </c>
      <c r="F843" s="60">
        <v>149</v>
      </c>
      <c r="G843" s="59" t="s">
        <v>174</v>
      </c>
      <c r="H843" s="250">
        <v>3</v>
      </c>
      <c r="I843" s="251">
        <v>19618</v>
      </c>
      <c r="J843" s="251">
        <v>147</v>
      </c>
      <c r="K843" s="251">
        <v>1188</v>
      </c>
      <c r="L843" s="251">
        <f t="shared" ref="L843:L906" si="41">SUM(I843:K843)</f>
        <v>20953</v>
      </c>
      <c r="M843" s="59"/>
      <c r="N843" s="251">
        <f t="shared" si="39"/>
        <v>0</v>
      </c>
      <c r="O843" s="251">
        <f t="shared" si="40"/>
        <v>725.01656239687145</v>
      </c>
      <c r="P843" s="252"/>
      <c r="Q843" s="253"/>
      <c r="R843" s="253"/>
    </row>
    <row r="844" spans="1:18">
      <c r="A844" s="60">
        <v>494</v>
      </c>
      <c r="B844" s="60">
        <v>494093163</v>
      </c>
      <c r="C844" s="59" t="s">
        <v>546</v>
      </c>
      <c r="D844" s="60">
        <v>93</v>
      </c>
      <c r="E844" s="249" t="s">
        <v>118</v>
      </c>
      <c r="F844" s="60">
        <v>163</v>
      </c>
      <c r="G844" s="59" t="s">
        <v>188</v>
      </c>
      <c r="H844" s="250">
        <v>17</v>
      </c>
      <c r="I844" s="251">
        <v>18407</v>
      </c>
      <c r="J844" s="251">
        <v>122</v>
      </c>
      <c r="K844" s="251">
        <v>1188</v>
      </c>
      <c r="L844" s="251">
        <f t="shared" si="41"/>
        <v>19717</v>
      </c>
      <c r="M844" s="59"/>
      <c r="N844" s="251">
        <f t="shared" si="39"/>
        <v>0</v>
      </c>
      <c r="O844" s="251">
        <f t="shared" si="40"/>
        <v>777.4853388588017</v>
      </c>
      <c r="P844" s="252"/>
      <c r="Q844" s="253"/>
      <c r="R844" s="253"/>
    </row>
    <row r="845" spans="1:18">
      <c r="A845" s="60">
        <v>494</v>
      </c>
      <c r="B845" s="60">
        <v>494093165</v>
      </c>
      <c r="C845" s="59" t="s">
        <v>546</v>
      </c>
      <c r="D845" s="60">
        <v>93</v>
      </c>
      <c r="E845" s="249" t="s">
        <v>118</v>
      </c>
      <c r="F845" s="60">
        <v>165</v>
      </c>
      <c r="G845" s="59" t="s">
        <v>190</v>
      </c>
      <c r="H845" s="250">
        <v>41</v>
      </c>
      <c r="I845" s="251">
        <v>16035</v>
      </c>
      <c r="J845" s="251">
        <v>0</v>
      </c>
      <c r="K845" s="251">
        <v>1188</v>
      </c>
      <c r="L845" s="251">
        <f t="shared" si="41"/>
        <v>17223</v>
      </c>
      <c r="M845" s="59"/>
      <c r="N845" s="251">
        <f t="shared" si="39"/>
        <v>0</v>
      </c>
      <c r="O845" s="251">
        <f t="shared" si="40"/>
        <v>887.55148869123877</v>
      </c>
      <c r="P845" s="252"/>
      <c r="Q845" s="253"/>
      <c r="R845" s="253"/>
    </row>
    <row r="846" spans="1:18">
      <c r="A846" s="60">
        <v>494</v>
      </c>
      <c r="B846" s="60">
        <v>494093176</v>
      </c>
      <c r="C846" s="59" t="s">
        <v>546</v>
      </c>
      <c r="D846" s="60">
        <v>93</v>
      </c>
      <c r="E846" s="249" t="s">
        <v>118</v>
      </c>
      <c r="F846" s="60">
        <v>176</v>
      </c>
      <c r="G846" s="59" t="s">
        <v>201</v>
      </c>
      <c r="H846" s="250">
        <v>12</v>
      </c>
      <c r="I846" s="251">
        <v>17642</v>
      </c>
      <c r="J846" s="251">
        <v>5999</v>
      </c>
      <c r="K846" s="251">
        <v>1188</v>
      </c>
      <c r="L846" s="251">
        <f t="shared" si="41"/>
        <v>24829</v>
      </c>
      <c r="M846" s="59"/>
      <c r="N846" s="251">
        <f t="shared" si="39"/>
        <v>3765.8032926565429</v>
      </c>
      <c r="O846" s="251">
        <f t="shared" si="40"/>
        <v>8775.4550713593453</v>
      </c>
      <c r="P846" s="252"/>
      <c r="Q846" s="253"/>
      <c r="R846" s="253"/>
    </row>
    <row r="847" spans="1:18">
      <c r="A847" s="60">
        <v>494</v>
      </c>
      <c r="B847" s="60">
        <v>494093178</v>
      </c>
      <c r="C847" s="59" t="s">
        <v>546</v>
      </c>
      <c r="D847" s="60">
        <v>93</v>
      </c>
      <c r="E847" s="249" t="s">
        <v>118</v>
      </c>
      <c r="F847" s="60">
        <v>178</v>
      </c>
      <c r="G847" s="59" t="s">
        <v>203</v>
      </c>
      <c r="H847" s="250">
        <v>2</v>
      </c>
      <c r="I847" s="251">
        <v>10876</v>
      </c>
      <c r="J847" s="251">
        <v>1182</v>
      </c>
      <c r="K847" s="251">
        <v>1188</v>
      </c>
      <c r="L847" s="251">
        <f t="shared" si="41"/>
        <v>13246</v>
      </c>
      <c r="M847" s="59"/>
      <c r="N847" s="251">
        <f t="shared" si="39"/>
        <v>567.55173337006272</v>
      </c>
      <c r="O847" s="251">
        <f t="shared" si="40"/>
        <v>2338.0595035824535</v>
      </c>
      <c r="P847" s="252"/>
      <c r="Q847" s="253"/>
      <c r="R847" s="253"/>
    </row>
    <row r="848" spans="1:18">
      <c r="A848" s="60">
        <v>494</v>
      </c>
      <c r="B848" s="60">
        <v>494093181</v>
      </c>
      <c r="C848" s="59" t="s">
        <v>546</v>
      </c>
      <c r="D848" s="60">
        <v>93</v>
      </c>
      <c r="E848" s="249" t="s">
        <v>118</v>
      </c>
      <c r="F848" s="60">
        <v>181</v>
      </c>
      <c r="G848" s="59" t="s">
        <v>206</v>
      </c>
      <c r="H848" s="250">
        <v>6</v>
      </c>
      <c r="I848" s="251">
        <v>18775</v>
      </c>
      <c r="J848" s="251">
        <v>266</v>
      </c>
      <c r="K848" s="251">
        <v>1188</v>
      </c>
      <c r="L848" s="251">
        <f t="shared" si="41"/>
        <v>20229</v>
      </c>
      <c r="M848" s="59"/>
      <c r="N848" s="251">
        <f t="shared" si="39"/>
        <v>0</v>
      </c>
      <c r="O848" s="251">
        <f t="shared" si="40"/>
        <v>1266.2790484619727</v>
      </c>
      <c r="P848" s="252"/>
      <c r="Q848" s="253"/>
      <c r="R848" s="253"/>
    </row>
    <row r="849" spans="1:18">
      <c r="A849" s="60">
        <v>494</v>
      </c>
      <c r="B849" s="60">
        <v>494093229</v>
      </c>
      <c r="C849" s="59" t="s">
        <v>546</v>
      </c>
      <c r="D849" s="60">
        <v>93</v>
      </c>
      <c r="E849" s="249" t="s">
        <v>118</v>
      </c>
      <c r="F849" s="60">
        <v>229</v>
      </c>
      <c r="G849" s="59" t="s">
        <v>254</v>
      </c>
      <c r="H849" s="250">
        <v>5</v>
      </c>
      <c r="I849" s="251">
        <v>15112</v>
      </c>
      <c r="J849" s="251">
        <v>1138</v>
      </c>
      <c r="K849" s="251">
        <v>1188</v>
      </c>
      <c r="L849" s="251">
        <f t="shared" si="41"/>
        <v>17438</v>
      </c>
      <c r="M849" s="59"/>
      <c r="N849" s="251">
        <f t="shared" si="39"/>
        <v>1012.3223827717266</v>
      </c>
      <c r="O849" s="251">
        <f t="shared" si="40"/>
        <v>2894.142766266712</v>
      </c>
      <c r="P849" s="252"/>
      <c r="Q849" s="253"/>
      <c r="R849" s="253"/>
    </row>
    <row r="850" spans="1:18">
      <c r="A850" s="60">
        <v>494</v>
      </c>
      <c r="B850" s="60">
        <v>494093248</v>
      </c>
      <c r="C850" s="59" t="s">
        <v>546</v>
      </c>
      <c r="D850" s="60">
        <v>93</v>
      </c>
      <c r="E850" s="249" t="s">
        <v>118</v>
      </c>
      <c r="F850" s="60">
        <v>248</v>
      </c>
      <c r="G850" s="59" t="s">
        <v>273</v>
      </c>
      <c r="H850" s="250">
        <v>297</v>
      </c>
      <c r="I850" s="251">
        <v>16977</v>
      </c>
      <c r="J850" s="251">
        <v>1119</v>
      </c>
      <c r="K850" s="251">
        <v>1188</v>
      </c>
      <c r="L850" s="251">
        <f t="shared" si="41"/>
        <v>19284</v>
      </c>
      <c r="M850" s="59"/>
      <c r="N850" s="251">
        <f t="shared" si="39"/>
        <v>905.26710530769924</v>
      </c>
      <c r="O850" s="251">
        <f t="shared" si="40"/>
        <v>1841.7702819237857</v>
      </c>
      <c r="P850" s="252"/>
      <c r="Q850" s="253"/>
      <c r="R850" s="253"/>
    </row>
    <row r="851" spans="1:18">
      <c r="A851" s="60">
        <v>494</v>
      </c>
      <c r="B851" s="60">
        <v>494093262</v>
      </c>
      <c r="C851" s="59" t="s">
        <v>546</v>
      </c>
      <c r="D851" s="60">
        <v>93</v>
      </c>
      <c r="E851" s="249" t="s">
        <v>118</v>
      </c>
      <c r="F851" s="60">
        <v>262</v>
      </c>
      <c r="G851" s="59" t="s">
        <v>287</v>
      </c>
      <c r="H851" s="250">
        <v>19</v>
      </c>
      <c r="I851" s="251">
        <v>15017</v>
      </c>
      <c r="J851" s="251">
        <v>2995</v>
      </c>
      <c r="K851" s="251">
        <v>1188</v>
      </c>
      <c r="L851" s="251">
        <f t="shared" si="41"/>
        <v>19200</v>
      </c>
      <c r="M851" s="59"/>
      <c r="N851" s="251">
        <f t="shared" si="39"/>
        <v>2995.2659318218248</v>
      </c>
      <c r="O851" s="251">
        <f t="shared" si="40"/>
        <v>7037.3063467142129</v>
      </c>
      <c r="P851" s="252"/>
      <c r="Q851" s="253"/>
      <c r="R851" s="253"/>
    </row>
    <row r="852" spans="1:18">
      <c r="A852" s="60">
        <v>494</v>
      </c>
      <c r="B852" s="60">
        <v>494093284</v>
      </c>
      <c r="C852" s="59" t="s">
        <v>546</v>
      </c>
      <c r="D852" s="60">
        <v>93</v>
      </c>
      <c r="E852" s="249" t="s">
        <v>118</v>
      </c>
      <c r="F852" s="60">
        <v>284</v>
      </c>
      <c r="G852" s="59" t="s">
        <v>309</v>
      </c>
      <c r="H852" s="250">
        <v>4</v>
      </c>
      <c r="I852" s="251">
        <v>13693</v>
      </c>
      <c r="J852" s="251">
        <v>5554</v>
      </c>
      <c r="K852" s="251">
        <v>1188</v>
      </c>
      <c r="L852" s="251">
        <f t="shared" si="41"/>
        <v>20435</v>
      </c>
      <c r="M852" s="59"/>
      <c r="N852" s="251">
        <f t="shared" si="39"/>
        <v>3927.3028401345837</v>
      </c>
      <c r="O852" s="251">
        <f t="shared" si="40"/>
        <v>6057.8491494991795</v>
      </c>
      <c r="P852" s="252"/>
      <c r="Q852" s="253"/>
      <c r="R852" s="253"/>
    </row>
    <row r="853" spans="1:18">
      <c r="A853" s="60">
        <v>494</v>
      </c>
      <c r="B853" s="60">
        <v>494093291</v>
      </c>
      <c r="C853" s="59" t="s">
        <v>546</v>
      </c>
      <c r="D853" s="60">
        <v>93</v>
      </c>
      <c r="E853" s="249" t="s">
        <v>118</v>
      </c>
      <c r="F853" s="60">
        <v>291</v>
      </c>
      <c r="G853" s="59" t="s">
        <v>316</v>
      </c>
      <c r="H853" s="250">
        <v>2</v>
      </c>
      <c r="I853" s="251">
        <v>16562</v>
      </c>
      <c r="J853" s="251">
        <v>6514</v>
      </c>
      <c r="K853" s="251">
        <v>1188</v>
      </c>
      <c r="L853" s="251">
        <f t="shared" si="41"/>
        <v>24264</v>
      </c>
      <c r="M853" s="59"/>
      <c r="N853" s="251">
        <f t="shared" si="39"/>
        <v>5587.050060663023</v>
      </c>
      <c r="O853" s="251">
        <f t="shared" si="40"/>
        <v>10113.670953350862</v>
      </c>
      <c r="P853" s="252"/>
      <c r="Q853" s="253"/>
      <c r="R853" s="253"/>
    </row>
    <row r="854" spans="1:18">
      <c r="A854" s="60">
        <v>494</v>
      </c>
      <c r="B854" s="60">
        <v>494093295</v>
      </c>
      <c r="C854" s="59" t="s">
        <v>546</v>
      </c>
      <c r="D854" s="60">
        <v>93</v>
      </c>
      <c r="E854" s="249" t="s">
        <v>118</v>
      </c>
      <c r="F854" s="60">
        <v>295</v>
      </c>
      <c r="G854" s="59" t="s">
        <v>320</v>
      </c>
      <c r="H854" s="250">
        <v>1</v>
      </c>
      <c r="I854" s="251">
        <v>12666</v>
      </c>
      <c r="J854" s="251">
        <v>6720</v>
      </c>
      <c r="K854" s="251">
        <v>1188</v>
      </c>
      <c r="L854" s="251">
        <f t="shared" si="41"/>
        <v>20574</v>
      </c>
      <c r="M854" s="59"/>
      <c r="N854" s="251">
        <f t="shared" si="39"/>
        <v>3309.8292164913473</v>
      </c>
      <c r="O854" s="251">
        <f t="shared" si="40"/>
        <v>7821.0006898676147</v>
      </c>
      <c r="P854" s="252"/>
      <c r="Q854" s="253"/>
      <c r="R854" s="253"/>
    </row>
    <row r="855" spans="1:18">
      <c r="A855" s="60">
        <v>494</v>
      </c>
      <c r="B855" s="60">
        <v>494093346</v>
      </c>
      <c r="C855" s="59" t="s">
        <v>546</v>
      </c>
      <c r="D855" s="60">
        <v>93</v>
      </c>
      <c r="E855" s="249" t="s">
        <v>118</v>
      </c>
      <c r="F855" s="60">
        <v>346</v>
      </c>
      <c r="G855" s="59" t="s">
        <v>371</v>
      </c>
      <c r="H855" s="250">
        <v>1</v>
      </c>
      <c r="I855" s="251">
        <v>16774</v>
      </c>
      <c r="J855" s="251">
        <v>1647</v>
      </c>
      <c r="K855" s="251">
        <v>1188</v>
      </c>
      <c r="L855" s="251">
        <f t="shared" si="41"/>
        <v>19609</v>
      </c>
      <c r="M855" s="59"/>
      <c r="N855" s="251">
        <f t="shared" si="39"/>
        <v>840.14569292776287</v>
      </c>
      <c r="O855" s="251">
        <f t="shared" si="40"/>
        <v>3268.4642924809414</v>
      </c>
      <c r="P855" s="252"/>
      <c r="Q855" s="253"/>
      <c r="R855" s="253"/>
    </row>
    <row r="856" spans="1:18">
      <c r="A856" s="60">
        <v>494</v>
      </c>
      <c r="B856" s="60">
        <v>494093347</v>
      </c>
      <c r="C856" s="59" t="s">
        <v>546</v>
      </c>
      <c r="D856" s="60">
        <v>93</v>
      </c>
      <c r="E856" s="249" t="s">
        <v>118</v>
      </c>
      <c r="F856" s="60">
        <v>347</v>
      </c>
      <c r="G856" s="59" t="s">
        <v>372</v>
      </c>
      <c r="H856" s="250">
        <v>3</v>
      </c>
      <c r="I856" s="251">
        <v>19506</v>
      </c>
      <c r="J856" s="251">
        <v>8718</v>
      </c>
      <c r="K856" s="251">
        <v>1188</v>
      </c>
      <c r="L856" s="251">
        <f t="shared" si="41"/>
        <v>29412</v>
      </c>
      <c r="M856" s="59"/>
      <c r="N856" s="251">
        <f t="shared" si="39"/>
        <v>6193.4543928760904</v>
      </c>
      <c r="O856" s="251">
        <f t="shared" si="40"/>
        <v>10068.164145075469</v>
      </c>
      <c r="P856" s="252"/>
      <c r="Q856" s="253"/>
      <c r="R856" s="253"/>
    </row>
    <row r="857" spans="1:18">
      <c r="A857" s="60">
        <v>496</v>
      </c>
      <c r="B857" s="60">
        <v>496201003</v>
      </c>
      <c r="C857" s="59" t="s">
        <v>547</v>
      </c>
      <c r="D857" s="60">
        <v>201</v>
      </c>
      <c r="E857" s="249" t="s">
        <v>226</v>
      </c>
      <c r="F857" s="60">
        <v>3</v>
      </c>
      <c r="G857" s="59" t="s">
        <v>28</v>
      </c>
      <c r="H857" s="250">
        <v>1</v>
      </c>
      <c r="I857" s="251">
        <v>13031</v>
      </c>
      <c r="J857" s="251">
        <v>1764</v>
      </c>
      <c r="K857" s="251">
        <v>1188</v>
      </c>
      <c r="L857" s="251">
        <f t="shared" si="41"/>
        <v>15983</v>
      </c>
      <c r="M857" s="59"/>
      <c r="N857" s="251">
        <f t="shared" si="39"/>
        <v>1391.8485603283516</v>
      </c>
      <c r="O857" s="251">
        <f t="shared" si="40"/>
        <v>2642.0145230200615</v>
      </c>
      <c r="P857" s="252"/>
      <c r="Q857" s="253"/>
      <c r="R857" s="253"/>
    </row>
    <row r="858" spans="1:18">
      <c r="A858" s="60">
        <v>496</v>
      </c>
      <c r="B858" s="60">
        <v>496201072</v>
      </c>
      <c r="C858" s="59" t="s">
        <v>547</v>
      </c>
      <c r="D858" s="60">
        <v>201</v>
      </c>
      <c r="E858" s="249" t="s">
        <v>226</v>
      </c>
      <c r="F858" s="60">
        <v>72</v>
      </c>
      <c r="G858" s="59" t="s">
        <v>97</v>
      </c>
      <c r="H858" s="250">
        <v>1</v>
      </c>
      <c r="I858" s="251">
        <v>13962</v>
      </c>
      <c r="J858" s="251">
        <v>3417</v>
      </c>
      <c r="K858" s="251">
        <v>1188</v>
      </c>
      <c r="L858" s="251">
        <f t="shared" si="41"/>
        <v>18567</v>
      </c>
      <c r="M858" s="59"/>
      <c r="N858" s="251">
        <f t="shared" si="39"/>
        <v>1486.3460224932987</v>
      </c>
      <c r="O858" s="251">
        <f t="shared" si="40"/>
        <v>4237.7921389409094</v>
      </c>
      <c r="P858" s="252"/>
      <c r="Q858" s="253"/>
      <c r="R858" s="253"/>
    </row>
    <row r="859" spans="1:18">
      <c r="A859" s="60">
        <v>496</v>
      </c>
      <c r="B859" s="60">
        <v>496201095</v>
      </c>
      <c r="C859" s="59" t="s">
        <v>547</v>
      </c>
      <c r="D859" s="60">
        <v>201</v>
      </c>
      <c r="E859" s="249" t="s">
        <v>226</v>
      </c>
      <c r="F859" s="60">
        <v>95</v>
      </c>
      <c r="G859" s="59" t="s">
        <v>120</v>
      </c>
      <c r="H859" s="250">
        <v>2</v>
      </c>
      <c r="I859" s="251">
        <v>19340</v>
      </c>
      <c r="J859" s="251">
        <v>52</v>
      </c>
      <c r="K859" s="251">
        <v>1188</v>
      </c>
      <c r="L859" s="251">
        <f t="shared" si="41"/>
        <v>20580</v>
      </c>
      <c r="M859" s="59"/>
      <c r="N859" s="251">
        <f t="shared" si="39"/>
        <v>0</v>
      </c>
      <c r="O859" s="251">
        <f t="shared" si="40"/>
        <v>239.92624851298024</v>
      </c>
      <c r="P859" s="252"/>
      <c r="Q859" s="253"/>
      <c r="R859" s="253"/>
    </row>
    <row r="860" spans="1:18">
      <c r="A860" s="60">
        <v>496</v>
      </c>
      <c r="B860" s="60">
        <v>496201201</v>
      </c>
      <c r="C860" s="59" t="s">
        <v>547</v>
      </c>
      <c r="D860" s="60">
        <v>201</v>
      </c>
      <c r="E860" s="249" t="s">
        <v>226</v>
      </c>
      <c r="F860" s="60">
        <v>201</v>
      </c>
      <c r="G860" s="59" t="s">
        <v>226</v>
      </c>
      <c r="H860" s="250">
        <v>495</v>
      </c>
      <c r="I860" s="251">
        <v>17337</v>
      </c>
      <c r="J860" s="251">
        <v>84</v>
      </c>
      <c r="K860" s="251">
        <v>1188</v>
      </c>
      <c r="L860" s="251">
        <f t="shared" si="41"/>
        <v>18609</v>
      </c>
      <c r="M860" s="59"/>
      <c r="N860" s="251">
        <f t="shared" si="39"/>
        <v>0</v>
      </c>
      <c r="O860" s="251">
        <f t="shared" si="40"/>
        <v>607.20743479385783</v>
      </c>
      <c r="P860" s="252"/>
      <c r="Q860" s="253"/>
      <c r="R860" s="253"/>
    </row>
    <row r="861" spans="1:18">
      <c r="A861" s="60">
        <v>496</v>
      </c>
      <c r="B861" s="60">
        <v>496201331</v>
      </c>
      <c r="C861" s="59" t="s">
        <v>547</v>
      </c>
      <c r="D861" s="60">
        <v>201</v>
      </c>
      <c r="E861" s="249" t="s">
        <v>226</v>
      </c>
      <c r="F861" s="60">
        <v>331</v>
      </c>
      <c r="G861" s="59" t="s">
        <v>356</v>
      </c>
      <c r="H861" s="250">
        <v>1</v>
      </c>
      <c r="I861" s="251">
        <v>12243</v>
      </c>
      <c r="J861" s="251">
        <v>2748</v>
      </c>
      <c r="K861" s="251">
        <v>1188</v>
      </c>
      <c r="L861" s="251">
        <f t="shared" si="41"/>
        <v>16179</v>
      </c>
      <c r="M861" s="59"/>
      <c r="N861" s="251">
        <f t="shared" si="39"/>
        <v>2047.2608534631836</v>
      </c>
      <c r="O861" s="251">
        <f t="shared" si="40"/>
        <v>4342.7561304225455</v>
      </c>
      <c r="P861" s="252"/>
      <c r="Q861" s="253"/>
      <c r="R861" s="253"/>
    </row>
    <row r="862" spans="1:18">
      <c r="A862" s="60">
        <v>497</v>
      </c>
      <c r="B862" s="60">
        <v>497117005</v>
      </c>
      <c r="C862" s="59" t="s">
        <v>548</v>
      </c>
      <c r="D862" s="60">
        <v>117</v>
      </c>
      <c r="E862" s="249" t="s">
        <v>142</v>
      </c>
      <c r="F862" s="60">
        <v>5</v>
      </c>
      <c r="G862" s="59" t="s">
        <v>30</v>
      </c>
      <c r="H862" s="250">
        <v>7</v>
      </c>
      <c r="I862" s="251">
        <v>13005</v>
      </c>
      <c r="J862" s="251">
        <v>5554</v>
      </c>
      <c r="K862" s="251">
        <v>1188</v>
      </c>
      <c r="L862" s="251">
        <f t="shared" si="41"/>
        <v>19747</v>
      </c>
      <c r="M862" s="59"/>
      <c r="N862" s="251">
        <f t="shared" si="39"/>
        <v>3160.1317075277639</v>
      </c>
      <c r="O862" s="251">
        <f t="shared" si="40"/>
        <v>6423.0001368156954</v>
      </c>
      <c r="P862" s="252"/>
      <c r="Q862" s="253"/>
      <c r="R862" s="253"/>
    </row>
    <row r="863" spans="1:18">
      <c r="A863" s="60">
        <v>497</v>
      </c>
      <c r="B863" s="60">
        <v>497117008</v>
      </c>
      <c r="C863" s="59" t="s">
        <v>548</v>
      </c>
      <c r="D863" s="60">
        <v>117</v>
      </c>
      <c r="E863" s="249" t="s">
        <v>142</v>
      </c>
      <c r="F863" s="60">
        <v>8</v>
      </c>
      <c r="G863" s="59" t="s">
        <v>33</v>
      </c>
      <c r="H863" s="250">
        <v>71</v>
      </c>
      <c r="I863" s="251">
        <v>11662</v>
      </c>
      <c r="J863" s="251">
        <v>11752</v>
      </c>
      <c r="K863" s="251">
        <v>1188</v>
      </c>
      <c r="L863" s="251">
        <f t="shared" si="41"/>
        <v>24602</v>
      </c>
      <c r="M863" s="59"/>
      <c r="N863" s="251">
        <f t="shared" si="39"/>
        <v>9634.3512434285221</v>
      </c>
      <c r="O863" s="251">
        <f t="shared" si="40"/>
        <v>12295.042243039446</v>
      </c>
      <c r="P863" s="252"/>
      <c r="Q863" s="253"/>
      <c r="R863" s="253"/>
    </row>
    <row r="864" spans="1:18">
      <c r="A864" s="60">
        <v>497</v>
      </c>
      <c r="B864" s="60">
        <v>497117024</v>
      </c>
      <c r="C864" s="59" t="s">
        <v>548</v>
      </c>
      <c r="D864" s="60">
        <v>117</v>
      </c>
      <c r="E864" s="249" t="s">
        <v>142</v>
      </c>
      <c r="F864" s="60">
        <v>24</v>
      </c>
      <c r="G864" s="59" t="s">
        <v>49</v>
      </c>
      <c r="H864" s="250">
        <v>22</v>
      </c>
      <c r="I864" s="251">
        <v>12485</v>
      </c>
      <c r="J864" s="251">
        <v>3220</v>
      </c>
      <c r="K864" s="251">
        <v>1188</v>
      </c>
      <c r="L864" s="251">
        <f t="shared" si="41"/>
        <v>16893</v>
      </c>
      <c r="M864" s="59"/>
      <c r="N864" s="251">
        <f t="shared" si="39"/>
        <v>1214.054597682567</v>
      </c>
      <c r="O864" s="251">
        <f t="shared" si="40"/>
        <v>3291.9268641943745</v>
      </c>
      <c r="P864" s="252"/>
      <c r="Q864" s="253"/>
      <c r="R864" s="253"/>
    </row>
    <row r="865" spans="1:18">
      <c r="A865" s="60">
        <v>497</v>
      </c>
      <c r="B865" s="60">
        <v>497117061</v>
      </c>
      <c r="C865" s="59" t="s">
        <v>548</v>
      </c>
      <c r="D865" s="60">
        <v>117</v>
      </c>
      <c r="E865" s="249" t="s">
        <v>142</v>
      </c>
      <c r="F865" s="60">
        <v>61</v>
      </c>
      <c r="G865" s="59" t="s">
        <v>86</v>
      </c>
      <c r="H865" s="250">
        <v>21</v>
      </c>
      <c r="I865" s="251">
        <v>13552</v>
      </c>
      <c r="J865" s="251">
        <v>574</v>
      </c>
      <c r="K865" s="251">
        <v>1188</v>
      </c>
      <c r="L865" s="251">
        <f t="shared" si="41"/>
        <v>15314</v>
      </c>
      <c r="M865" s="59"/>
      <c r="N865" s="251">
        <f t="shared" si="39"/>
        <v>231.72012407713373</v>
      </c>
      <c r="O865" s="251">
        <f t="shared" si="40"/>
        <v>977.96308008109918</v>
      </c>
      <c r="P865" s="252"/>
      <c r="Q865" s="253"/>
      <c r="R865" s="253"/>
    </row>
    <row r="866" spans="1:18">
      <c r="A866" s="60">
        <v>497</v>
      </c>
      <c r="B866" s="60">
        <v>497117074</v>
      </c>
      <c r="C866" s="59" t="s">
        <v>548</v>
      </c>
      <c r="D866" s="60">
        <v>117</v>
      </c>
      <c r="E866" s="249" t="s">
        <v>142</v>
      </c>
      <c r="F866" s="60">
        <v>74</v>
      </c>
      <c r="G866" s="59" t="s">
        <v>99</v>
      </c>
      <c r="H866" s="250">
        <v>8</v>
      </c>
      <c r="I866" s="251">
        <v>12210</v>
      </c>
      <c r="J866" s="251">
        <v>11302</v>
      </c>
      <c r="K866" s="251">
        <v>1188</v>
      </c>
      <c r="L866" s="251">
        <f t="shared" si="41"/>
        <v>24700</v>
      </c>
      <c r="M866" s="59"/>
      <c r="N866" s="251">
        <f t="shared" si="39"/>
        <v>6006.8556475401347</v>
      </c>
      <c r="O866" s="251">
        <f t="shared" si="40"/>
        <v>11302.26899031816</v>
      </c>
      <c r="P866" s="252"/>
      <c r="Q866" s="253"/>
      <c r="R866" s="253"/>
    </row>
    <row r="867" spans="1:18">
      <c r="A867" s="60">
        <v>497</v>
      </c>
      <c r="B867" s="60">
        <v>497117086</v>
      </c>
      <c r="C867" s="59" t="s">
        <v>548</v>
      </c>
      <c r="D867" s="60">
        <v>117</v>
      </c>
      <c r="E867" s="249" t="s">
        <v>142</v>
      </c>
      <c r="F867" s="60">
        <v>86</v>
      </c>
      <c r="G867" s="59" t="s">
        <v>111</v>
      </c>
      <c r="H867" s="250">
        <v>23</v>
      </c>
      <c r="I867" s="251">
        <v>11826</v>
      </c>
      <c r="J867" s="251">
        <v>1204</v>
      </c>
      <c r="K867" s="251">
        <v>1188</v>
      </c>
      <c r="L867" s="251">
        <f t="shared" si="41"/>
        <v>14218</v>
      </c>
      <c r="M867" s="59"/>
      <c r="N867" s="251">
        <f t="shared" si="39"/>
        <v>898.45218678362653</v>
      </c>
      <c r="O867" s="251">
        <f t="shared" si="40"/>
        <v>2232.8512258035553</v>
      </c>
      <c r="P867" s="252"/>
      <c r="Q867" s="253"/>
      <c r="R867" s="253"/>
    </row>
    <row r="868" spans="1:18">
      <c r="A868" s="60">
        <v>497</v>
      </c>
      <c r="B868" s="60">
        <v>497117087</v>
      </c>
      <c r="C868" s="59" t="s">
        <v>548</v>
      </c>
      <c r="D868" s="60">
        <v>117</v>
      </c>
      <c r="E868" s="249" t="s">
        <v>142</v>
      </c>
      <c r="F868" s="60">
        <v>87</v>
      </c>
      <c r="G868" s="59" t="s">
        <v>112</v>
      </c>
      <c r="H868" s="250">
        <v>5</v>
      </c>
      <c r="I868" s="251">
        <v>14023</v>
      </c>
      <c r="J868" s="251">
        <v>5387</v>
      </c>
      <c r="K868" s="251">
        <v>1188</v>
      </c>
      <c r="L868" s="251">
        <f t="shared" si="41"/>
        <v>20598</v>
      </c>
      <c r="M868" s="59"/>
      <c r="N868" s="251">
        <f t="shared" si="39"/>
        <v>3537.3296813792513</v>
      </c>
      <c r="O868" s="251">
        <f t="shared" si="40"/>
        <v>6064.9816583410175</v>
      </c>
      <c r="P868" s="252"/>
      <c r="Q868" s="253"/>
      <c r="R868" s="253"/>
    </row>
    <row r="869" spans="1:18">
      <c r="A869" s="60">
        <v>497</v>
      </c>
      <c r="B869" s="60">
        <v>497117111</v>
      </c>
      <c r="C869" s="59" t="s">
        <v>548</v>
      </c>
      <c r="D869" s="60">
        <v>117</v>
      </c>
      <c r="E869" s="249" t="s">
        <v>142</v>
      </c>
      <c r="F869" s="60">
        <v>111</v>
      </c>
      <c r="G869" s="59" t="s">
        <v>136</v>
      </c>
      <c r="H869" s="250">
        <v>10</v>
      </c>
      <c r="I869" s="251">
        <v>11603</v>
      </c>
      <c r="J869" s="251">
        <v>2784</v>
      </c>
      <c r="K869" s="251">
        <v>1188</v>
      </c>
      <c r="L869" s="251">
        <f t="shared" si="41"/>
        <v>15575</v>
      </c>
      <c r="M869" s="59"/>
      <c r="N869" s="251">
        <f t="shared" si="39"/>
        <v>1335.666302193189</v>
      </c>
      <c r="O869" s="251">
        <f t="shared" si="40"/>
        <v>4890.8433925557583</v>
      </c>
      <c r="P869" s="252"/>
      <c r="Q869" s="253"/>
      <c r="R869" s="253"/>
    </row>
    <row r="870" spans="1:18">
      <c r="A870" s="60">
        <v>497</v>
      </c>
      <c r="B870" s="60">
        <v>497117114</v>
      </c>
      <c r="C870" s="59" t="s">
        <v>548</v>
      </c>
      <c r="D870" s="60">
        <v>117</v>
      </c>
      <c r="E870" s="249" t="s">
        <v>142</v>
      </c>
      <c r="F870" s="60">
        <v>114</v>
      </c>
      <c r="G870" s="59" t="s">
        <v>139</v>
      </c>
      <c r="H870" s="250">
        <v>17</v>
      </c>
      <c r="I870" s="251">
        <v>12815</v>
      </c>
      <c r="J870" s="251">
        <v>2090</v>
      </c>
      <c r="K870" s="251">
        <v>1188</v>
      </c>
      <c r="L870" s="251">
        <f t="shared" si="41"/>
        <v>16093</v>
      </c>
      <c r="M870" s="59"/>
      <c r="N870" s="251">
        <f t="shared" si="39"/>
        <v>1699.0366909096247</v>
      </c>
      <c r="O870" s="251">
        <f t="shared" si="40"/>
        <v>3524.74643857511</v>
      </c>
      <c r="P870" s="252"/>
      <c r="Q870" s="253"/>
      <c r="R870" s="253"/>
    </row>
    <row r="871" spans="1:18">
      <c r="A871" s="60">
        <v>497</v>
      </c>
      <c r="B871" s="60">
        <v>497117117</v>
      </c>
      <c r="C871" s="59" t="s">
        <v>548</v>
      </c>
      <c r="D871" s="60">
        <v>117</v>
      </c>
      <c r="E871" s="249" t="s">
        <v>142</v>
      </c>
      <c r="F871" s="60">
        <v>117</v>
      </c>
      <c r="G871" s="59" t="s">
        <v>142</v>
      </c>
      <c r="H871" s="250">
        <v>37</v>
      </c>
      <c r="I871" s="251">
        <v>11641</v>
      </c>
      <c r="J871" s="251">
        <v>6130</v>
      </c>
      <c r="K871" s="251">
        <v>1188</v>
      </c>
      <c r="L871" s="251">
        <f t="shared" si="41"/>
        <v>18959</v>
      </c>
      <c r="M871" s="59"/>
      <c r="N871" s="251">
        <f t="shared" si="39"/>
        <v>2297.2015382932786</v>
      </c>
      <c r="O871" s="251">
        <f t="shared" si="40"/>
        <v>6130.1553932999632</v>
      </c>
      <c r="P871" s="252"/>
      <c r="Q871" s="253"/>
      <c r="R871" s="253"/>
    </row>
    <row r="872" spans="1:18">
      <c r="A872" s="60">
        <v>497</v>
      </c>
      <c r="B872" s="60">
        <v>497117127</v>
      </c>
      <c r="C872" s="59" t="s">
        <v>548</v>
      </c>
      <c r="D872" s="60">
        <v>117</v>
      </c>
      <c r="E872" s="249" t="s">
        <v>142</v>
      </c>
      <c r="F872" s="60">
        <v>127</v>
      </c>
      <c r="G872" s="59" t="s">
        <v>152</v>
      </c>
      <c r="H872" s="250">
        <v>2</v>
      </c>
      <c r="I872" s="251">
        <v>10705</v>
      </c>
      <c r="J872" s="251">
        <v>5597</v>
      </c>
      <c r="K872" s="251">
        <v>1188</v>
      </c>
      <c r="L872" s="251">
        <f t="shared" si="41"/>
        <v>17490</v>
      </c>
      <c r="M872" s="59"/>
      <c r="N872" s="251">
        <f t="shared" si="39"/>
        <v>3689.3612216373149</v>
      </c>
      <c r="O872" s="251">
        <f t="shared" si="40"/>
        <v>5596.5240052910831</v>
      </c>
      <c r="P872" s="252"/>
      <c r="Q872" s="253"/>
      <c r="R872" s="253"/>
    </row>
    <row r="873" spans="1:18">
      <c r="A873" s="60">
        <v>497</v>
      </c>
      <c r="B873" s="60">
        <v>497117137</v>
      </c>
      <c r="C873" s="59" t="s">
        <v>548</v>
      </c>
      <c r="D873" s="60">
        <v>117</v>
      </c>
      <c r="E873" s="249" t="s">
        <v>142</v>
      </c>
      <c r="F873" s="60">
        <v>137</v>
      </c>
      <c r="G873" s="59" t="s">
        <v>162</v>
      </c>
      <c r="H873" s="250">
        <v>37</v>
      </c>
      <c r="I873" s="251">
        <v>12982</v>
      </c>
      <c r="J873" s="251">
        <v>0</v>
      </c>
      <c r="K873" s="251">
        <v>1188</v>
      </c>
      <c r="L873" s="251">
        <f t="shared" si="41"/>
        <v>14170</v>
      </c>
      <c r="M873" s="59"/>
      <c r="N873" s="251">
        <f t="shared" si="39"/>
        <v>0</v>
      </c>
      <c r="O873" s="251">
        <f t="shared" si="40"/>
        <v>572.34190758664408</v>
      </c>
      <c r="P873" s="252"/>
      <c r="Q873" s="253"/>
      <c r="R873" s="253"/>
    </row>
    <row r="874" spans="1:18">
      <c r="A874" s="60">
        <v>497</v>
      </c>
      <c r="B874" s="60">
        <v>497117159</v>
      </c>
      <c r="C874" s="59" t="s">
        <v>548</v>
      </c>
      <c r="D874" s="60">
        <v>117</v>
      </c>
      <c r="E874" s="249" t="s">
        <v>142</v>
      </c>
      <c r="F874" s="60">
        <v>159</v>
      </c>
      <c r="G874" s="59" t="s">
        <v>184</v>
      </c>
      <c r="H874" s="250">
        <v>6</v>
      </c>
      <c r="I874" s="251">
        <v>10872</v>
      </c>
      <c r="J874" s="251">
        <v>4597</v>
      </c>
      <c r="K874" s="251">
        <v>1188</v>
      </c>
      <c r="L874" s="251">
        <f t="shared" si="41"/>
        <v>16657</v>
      </c>
      <c r="M874" s="59"/>
      <c r="N874" s="251">
        <f t="shared" si="39"/>
        <v>4287.4296449609847</v>
      </c>
      <c r="O874" s="251">
        <f t="shared" si="40"/>
        <v>5249.5790949583206</v>
      </c>
      <c r="P874" s="252"/>
      <c r="Q874" s="253"/>
      <c r="R874" s="253"/>
    </row>
    <row r="875" spans="1:18">
      <c r="A875" s="60">
        <v>497</v>
      </c>
      <c r="B875" s="60">
        <v>497117161</v>
      </c>
      <c r="C875" s="59" t="s">
        <v>548</v>
      </c>
      <c r="D875" s="60">
        <v>117</v>
      </c>
      <c r="E875" s="249" t="s">
        <v>142</v>
      </c>
      <c r="F875" s="60">
        <v>161</v>
      </c>
      <c r="G875" s="59" t="s">
        <v>186</v>
      </c>
      <c r="H875" s="250">
        <v>2</v>
      </c>
      <c r="I875" s="251">
        <v>10679</v>
      </c>
      <c r="J875" s="251">
        <v>4500</v>
      </c>
      <c r="K875" s="251">
        <v>1188</v>
      </c>
      <c r="L875" s="251">
        <f t="shared" si="41"/>
        <v>16367</v>
      </c>
      <c r="M875" s="59"/>
      <c r="N875" s="251">
        <f t="shared" si="39"/>
        <v>1740.9391076723405</v>
      </c>
      <c r="O875" s="251">
        <f t="shared" si="40"/>
        <v>4555.7779411593692</v>
      </c>
      <c r="P875" s="252"/>
      <c r="Q875" s="253"/>
      <c r="R875" s="253"/>
    </row>
    <row r="876" spans="1:18">
      <c r="A876" s="60">
        <v>497</v>
      </c>
      <c r="B876" s="60">
        <v>497117210</v>
      </c>
      <c r="C876" s="59" t="s">
        <v>548</v>
      </c>
      <c r="D876" s="60">
        <v>117</v>
      </c>
      <c r="E876" s="249" t="s">
        <v>142</v>
      </c>
      <c r="F876" s="60">
        <v>210</v>
      </c>
      <c r="G876" s="59" t="s">
        <v>235</v>
      </c>
      <c r="H876" s="250">
        <v>47</v>
      </c>
      <c r="I876" s="251">
        <v>12064</v>
      </c>
      <c r="J876" s="251">
        <v>3999</v>
      </c>
      <c r="K876" s="251">
        <v>1188</v>
      </c>
      <c r="L876" s="251">
        <f t="shared" si="41"/>
        <v>17251</v>
      </c>
      <c r="M876" s="59"/>
      <c r="N876" s="251">
        <f t="shared" si="39"/>
        <v>2628.501657585648</v>
      </c>
      <c r="O876" s="251">
        <f t="shared" si="40"/>
        <v>4949.215786566303</v>
      </c>
      <c r="P876" s="252"/>
      <c r="Q876" s="253"/>
      <c r="R876" s="253"/>
    </row>
    <row r="877" spans="1:18">
      <c r="A877" s="60">
        <v>497</v>
      </c>
      <c r="B877" s="60">
        <v>497117223</v>
      </c>
      <c r="C877" s="59" t="s">
        <v>548</v>
      </c>
      <c r="D877" s="60">
        <v>117</v>
      </c>
      <c r="E877" s="249" t="s">
        <v>142</v>
      </c>
      <c r="F877" s="60">
        <v>223</v>
      </c>
      <c r="G877" s="59" t="s">
        <v>248</v>
      </c>
      <c r="H877" s="250">
        <v>3</v>
      </c>
      <c r="I877" s="251">
        <v>10612</v>
      </c>
      <c r="J877" s="251">
        <v>231</v>
      </c>
      <c r="K877" s="251">
        <v>1188</v>
      </c>
      <c r="L877" s="251">
        <f t="shared" si="41"/>
        <v>12031</v>
      </c>
      <c r="M877" s="59"/>
      <c r="N877" s="251">
        <f t="shared" si="39"/>
        <v>231.12009586524618</v>
      </c>
      <c r="O877" s="251">
        <f t="shared" si="40"/>
        <v>1868.9948909251016</v>
      </c>
      <c r="P877" s="252"/>
      <c r="Q877" s="253"/>
      <c r="R877" s="253"/>
    </row>
    <row r="878" spans="1:18">
      <c r="A878" s="60">
        <v>497</v>
      </c>
      <c r="B878" s="60">
        <v>497117227</v>
      </c>
      <c r="C878" s="59" t="s">
        <v>548</v>
      </c>
      <c r="D878" s="60">
        <v>117</v>
      </c>
      <c r="E878" s="249" t="s">
        <v>142</v>
      </c>
      <c r="F878" s="60">
        <v>227</v>
      </c>
      <c r="G878" s="59" t="s">
        <v>252</v>
      </c>
      <c r="H878" s="250">
        <v>3</v>
      </c>
      <c r="I878" s="251">
        <v>10519</v>
      </c>
      <c r="J878" s="251">
        <v>2757</v>
      </c>
      <c r="K878" s="251">
        <v>1188</v>
      </c>
      <c r="L878" s="251">
        <f t="shared" si="41"/>
        <v>14464</v>
      </c>
      <c r="M878" s="59"/>
      <c r="N878" s="251">
        <f t="shared" si="39"/>
        <v>503.33563675931691</v>
      </c>
      <c r="O878" s="251">
        <f t="shared" si="40"/>
        <v>3169.2375853539234</v>
      </c>
      <c r="P878" s="252"/>
      <c r="Q878" s="253"/>
      <c r="R878" s="253"/>
    </row>
    <row r="879" spans="1:18">
      <c r="A879" s="60">
        <v>497</v>
      </c>
      <c r="B879" s="60">
        <v>497117230</v>
      </c>
      <c r="C879" s="59" t="s">
        <v>548</v>
      </c>
      <c r="D879" s="60">
        <v>117</v>
      </c>
      <c r="E879" s="249" t="s">
        <v>142</v>
      </c>
      <c r="F879" s="60">
        <v>230</v>
      </c>
      <c r="G879" s="59" t="s">
        <v>255</v>
      </c>
      <c r="H879" s="250">
        <v>1</v>
      </c>
      <c r="I879" s="251">
        <v>13627</v>
      </c>
      <c r="J879" s="251">
        <v>20731</v>
      </c>
      <c r="K879" s="251">
        <v>1188</v>
      </c>
      <c r="L879" s="251">
        <f t="shared" si="41"/>
        <v>35546</v>
      </c>
      <c r="M879" s="59"/>
      <c r="N879" s="251">
        <f t="shared" si="39"/>
        <v>13013.576056887217</v>
      </c>
      <c r="O879" s="251">
        <f t="shared" si="40"/>
        <v>20731.096261369559</v>
      </c>
      <c r="P879" s="252"/>
      <c r="Q879" s="253"/>
      <c r="R879" s="253"/>
    </row>
    <row r="880" spans="1:18">
      <c r="A880" s="60">
        <v>497</v>
      </c>
      <c r="B880" s="60">
        <v>497117272</v>
      </c>
      <c r="C880" s="59" t="s">
        <v>548</v>
      </c>
      <c r="D880" s="60">
        <v>117</v>
      </c>
      <c r="E880" s="249" t="s">
        <v>142</v>
      </c>
      <c r="F880" s="60">
        <v>272</v>
      </c>
      <c r="G880" s="59" t="s">
        <v>297</v>
      </c>
      <c r="H880" s="250">
        <v>3</v>
      </c>
      <c r="I880" s="251">
        <v>10581</v>
      </c>
      <c r="J880" s="251">
        <v>15577</v>
      </c>
      <c r="K880" s="251">
        <v>1188</v>
      </c>
      <c r="L880" s="251">
        <f t="shared" si="41"/>
        <v>27346</v>
      </c>
      <c r="M880" s="59"/>
      <c r="N880" s="251">
        <f t="shared" si="39"/>
        <v>7360.5320187672369</v>
      </c>
      <c r="O880" s="251">
        <f t="shared" si="40"/>
        <v>16265.90447401593</v>
      </c>
      <c r="P880" s="252"/>
      <c r="Q880" s="253"/>
      <c r="R880" s="253"/>
    </row>
    <row r="881" spans="1:18">
      <c r="A881" s="60">
        <v>497</v>
      </c>
      <c r="B881" s="60">
        <v>497117275</v>
      </c>
      <c r="C881" s="59" t="s">
        <v>548</v>
      </c>
      <c r="D881" s="60">
        <v>117</v>
      </c>
      <c r="E881" s="249" t="s">
        <v>142</v>
      </c>
      <c r="F881" s="60">
        <v>275</v>
      </c>
      <c r="G881" s="59" t="s">
        <v>300</v>
      </c>
      <c r="H881" s="250">
        <v>4</v>
      </c>
      <c r="I881" s="251">
        <v>11521</v>
      </c>
      <c r="J881" s="251">
        <v>3358</v>
      </c>
      <c r="K881" s="251">
        <v>1188</v>
      </c>
      <c r="L881" s="251">
        <f t="shared" si="41"/>
        <v>16067</v>
      </c>
      <c r="M881" s="59"/>
      <c r="N881" s="251">
        <f t="shared" si="39"/>
        <v>1668.694741542402</v>
      </c>
      <c r="O881" s="251">
        <f t="shared" si="40"/>
        <v>5050.2176375408089</v>
      </c>
      <c r="P881" s="252"/>
      <c r="Q881" s="253"/>
      <c r="R881" s="253"/>
    </row>
    <row r="882" spans="1:18">
      <c r="A882" s="60">
        <v>497</v>
      </c>
      <c r="B882" s="60">
        <v>497117278</v>
      </c>
      <c r="C882" s="59" t="s">
        <v>548</v>
      </c>
      <c r="D882" s="60">
        <v>117</v>
      </c>
      <c r="E882" s="249" t="s">
        <v>142</v>
      </c>
      <c r="F882" s="60">
        <v>278</v>
      </c>
      <c r="G882" s="59" t="s">
        <v>303</v>
      </c>
      <c r="H882" s="250">
        <v>58</v>
      </c>
      <c r="I882" s="251">
        <v>11677</v>
      </c>
      <c r="J882" s="251">
        <v>2168</v>
      </c>
      <c r="K882" s="251">
        <v>1188</v>
      </c>
      <c r="L882" s="251">
        <f t="shared" si="41"/>
        <v>15033</v>
      </c>
      <c r="M882" s="59"/>
      <c r="N882" s="251">
        <f t="shared" si="39"/>
        <v>2154.2970994539646</v>
      </c>
      <c r="O882" s="251">
        <f t="shared" si="40"/>
        <v>3763.3432704109309</v>
      </c>
      <c r="P882" s="252"/>
      <c r="Q882" s="253"/>
      <c r="R882" s="253"/>
    </row>
    <row r="883" spans="1:18">
      <c r="A883" s="60">
        <v>497</v>
      </c>
      <c r="B883" s="60">
        <v>497117281</v>
      </c>
      <c r="C883" s="59" t="s">
        <v>548</v>
      </c>
      <c r="D883" s="60">
        <v>117</v>
      </c>
      <c r="E883" s="249" t="s">
        <v>142</v>
      </c>
      <c r="F883" s="60">
        <v>281</v>
      </c>
      <c r="G883" s="59" t="s">
        <v>306</v>
      </c>
      <c r="H883" s="250">
        <v>79</v>
      </c>
      <c r="I883" s="251">
        <v>15788</v>
      </c>
      <c r="J883" s="251">
        <v>8</v>
      </c>
      <c r="K883" s="251">
        <v>1188</v>
      </c>
      <c r="L883" s="251">
        <f t="shared" si="41"/>
        <v>16984</v>
      </c>
      <c r="M883" s="59"/>
      <c r="N883" s="251">
        <f t="shared" si="39"/>
        <v>0</v>
      </c>
      <c r="O883" s="251">
        <f t="shared" si="40"/>
        <v>717.32551671082547</v>
      </c>
      <c r="P883" s="252"/>
      <c r="Q883" s="253"/>
      <c r="R883" s="253"/>
    </row>
    <row r="884" spans="1:18">
      <c r="A884" s="60">
        <v>497</v>
      </c>
      <c r="B884" s="60">
        <v>497117325</v>
      </c>
      <c r="C884" s="59" t="s">
        <v>548</v>
      </c>
      <c r="D884" s="60">
        <v>117</v>
      </c>
      <c r="E884" s="249" t="s">
        <v>142</v>
      </c>
      <c r="F884" s="60">
        <v>325</v>
      </c>
      <c r="G884" s="59" t="s">
        <v>350</v>
      </c>
      <c r="H884" s="250">
        <v>14</v>
      </c>
      <c r="I884" s="251">
        <v>13347</v>
      </c>
      <c r="J884" s="251">
        <v>1328</v>
      </c>
      <c r="K884" s="251">
        <v>1188</v>
      </c>
      <c r="L884" s="251">
        <f t="shared" si="41"/>
        <v>15863</v>
      </c>
      <c r="M884" s="59"/>
      <c r="N884" s="251">
        <f t="shared" si="39"/>
        <v>1327.7221388495145</v>
      </c>
      <c r="O884" s="251">
        <f t="shared" si="40"/>
        <v>1941.7704644561218</v>
      </c>
      <c r="P884" s="252"/>
      <c r="Q884" s="253"/>
      <c r="R884" s="253"/>
    </row>
    <row r="885" spans="1:18">
      <c r="A885" s="60">
        <v>497</v>
      </c>
      <c r="B885" s="60">
        <v>497117332</v>
      </c>
      <c r="C885" s="59" t="s">
        <v>548</v>
      </c>
      <c r="D885" s="60">
        <v>117</v>
      </c>
      <c r="E885" s="249" t="s">
        <v>142</v>
      </c>
      <c r="F885" s="60">
        <v>332</v>
      </c>
      <c r="G885" s="59" t="s">
        <v>357</v>
      </c>
      <c r="H885" s="250">
        <v>10</v>
      </c>
      <c r="I885" s="251">
        <v>12897</v>
      </c>
      <c r="J885" s="251">
        <v>976</v>
      </c>
      <c r="K885" s="251">
        <v>1188</v>
      </c>
      <c r="L885" s="251">
        <f t="shared" si="41"/>
        <v>15061</v>
      </c>
      <c r="M885" s="59"/>
      <c r="N885" s="251">
        <f t="shared" si="39"/>
        <v>796.77312640949458</v>
      </c>
      <c r="O885" s="251">
        <f t="shared" si="40"/>
        <v>1548.9218096159875</v>
      </c>
      <c r="P885" s="252"/>
      <c r="Q885" s="253"/>
      <c r="R885" s="253"/>
    </row>
    <row r="886" spans="1:18">
      <c r="A886" s="60">
        <v>497</v>
      </c>
      <c r="B886" s="60">
        <v>497117340</v>
      </c>
      <c r="C886" s="59" t="s">
        <v>548</v>
      </c>
      <c r="D886" s="60">
        <v>117</v>
      </c>
      <c r="E886" s="249" t="s">
        <v>142</v>
      </c>
      <c r="F886" s="60">
        <v>340</v>
      </c>
      <c r="G886" s="59" t="s">
        <v>365</v>
      </c>
      <c r="H886" s="250">
        <v>2</v>
      </c>
      <c r="I886" s="251">
        <v>13463</v>
      </c>
      <c r="J886" s="251">
        <v>7841</v>
      </c>
      <c r="K886" s="251">
        <v>1188</v>
      </c>
      <c r="L886" s="251">
        <f t="shared" si="41"/>
        <v>22492</v>
      </c>
      <c r="M886" s="59"/>
      <c r="N886" s="251">
        <f t="shared" si="39"/>
        <v>4225.5445138713003</v>
      </c>
      <c r="O886" s="251">
        <f t="shared" si="40"/>
        <v>10799.106506963293</v>
      </c>
      <c r="P886" s="252"/>
      <c r="Q886" s="253"/>
      <c r="R886" s="253"/>
    </row>
    <row r="887" spans="1:18">
      <c r="A887" s="60">
        <v>497</v>
      </c>
      <c r="B887" s="60">
        <v>497117605</v>
      </c>
      <c r="C887" s="59" t="s">
        <v>548</v>
      </c>
      <c r="D887" s="60">
        <v>117</v>
      </c>
      <c r="E887" s="249" t="s">
        <v>142</v>
      </c>
      <c r="F887" s="60">
        <v>605</v>
      </c>
      <c r="G887" s="59" t="s">
        <v>381</v>
      </c>
      <c r="H887" s="250">
        <v>58</v>
      </c>
      <c r="I887" s="251">
        <v>12847</v>
      </c>
      <c r="J887" s="251">
        <v>8851</v>
      </c>
      <c r="K887" s="251">
        <v>1188</v>
      </c>
      <c r="L887" s="251">
        <f t="shared" si="41"/>
        <v>22886</v>
      </c>
      <c r="M887" s="59"/>
      <c r="N887" s="251">
        <f t="shared" si="39"/>
        <v>8319.1853080811197</v>
      </c>
      <c r="O887" s="251">
        <f t="shared" si="40"/>
        <v>9903.4767011244876</v>
      </c>
      <c r="P887" s="252"/>
      <c r="Q887" s="253"/>
      <c r="R887" s="253"/>
    </row>
    <row r="888" spans="1:18">
      <c r="A888" s="60">
        <v>497</v>
      </c>
      <c r="B888" s="60">
        <v>497117615</v>
      </c>
      <c r="C888" s="59" t="s">
        <v>548</v>
      </c>
      <c r="D888" s="60">
        <v>117</v>
      </c>
      <c r="E888" s="249" t="s">
        <v>142</v>
      </c>
      <c r="F888" s="60">
        <v>615</v>
      </c>
      <c r="G888" s="59" t="s">
        <v>383</v>
      </c>
      <c r="H888" s="250">
        <v>1</v>
      </c>
      <c r="I888" s="251">
        <v>15899</v>
      </c>
      <c r="J888" s="251">
        <v>19</v>
      </c>
      <c r="K888" s="251">
        <v>1188</v>
      </c>
      <c r="L888" s="251">
        <f t="shared" si="41"/>
        <v>17106</v>
      </c>
      <c r="M888" s="59"/>
      <c r="N888" s="251">
        <f t="shared" si="39"/>
        <v>18.871845564715841</v>
      </c>
      <c r="O888" s="251">
        <f t="shared" si="40"/>
        <v>2583.0311707538458</v>
      </c>
      <c r="P888" s="252"/>
      <c r="Q888" s="253"/>
      <c r="R888" s="253"/>
    </row>
    <row r="889" spans="1:18">
      <c r="A889" s="60">
        <v>497</v>
      </c>
      <c r="B889" s="60">
        <v>497117632</v>
      </c>
      <c r="C889" s="59" t="s">
        <v>548</v>
      </c>
      <c r="D889" s="60">
        <v>117</v>
      </c>
      <c r="E889" s="249" t="s">
        <v>142</v>
      </c>
      <c r="F889" s="60">
        <v>632</v>
      </c>
      <c r="G889" s="59" t="s">
        <v>389</v>
      </c>
      <c r="H889" s="250">
        <v>2</v>
      </c>
      <c r="I889" s="251">
        <v>10652</v>
      </c>
      <c r="J889" s="251">
        <v>6834</v>
      </c>
      <c r="K889" s="251">
        <v>1188</v>
      </c>
      <c r="L889" s="251">
        <f t="shared" si="41"/>
        <v>18674</v>
      </c>
      <c r="M889" s="59"/>
      <c r="N889" s="251">
        <f t="shared" si="39"/>
        <v>4433.1686333487651</v>
      </c>
      <c r="O889" s="251">
        <f t="shared" si="40"/>
        <v>12324.20890517977</v>
      </c>
      <c r="P889" s="252"/>
      <c r="Q889" s="253"/>
      <c r="R889" s="253"/>
    </row>
    <row r="890" spans="1:18">
      <c r="A890" s="60">
        <v>497</v>
      </c>
      <c r="B890" s="60">
        <v>497117670</v>
      </c>
      <c r="C890" s="59" t="s">
        <v>548</v>
      </c>
      <c r="D890" s="60">
        <v>117</v>
      </c>
      <c r="E890" s="249" t="s">
        <v>142</v>
      </c>
      <c r="F890" s="60">
        <v>670</v>
      </c>
      <c r="G890" s="59" t="s">
        <v>399</v>
      </c>
      <c r="H890" s="250">
        <v>4</v>
      </c>
      <c r="I890" s="251">
        <v>11424</v>
      </c>
      <c r="J890" s="251">
        <v>8532</v>
      </c>
      <c r="K890" s="251">
        <v>1188</v>
      </c>
      <c r="L890" s="251">
        <f t="shared" si="41"/>
        <v>21144</v>
      </c>
      <c r="M890" s="59"/>
      <c r="N890" s="251">
        <f t="shared" si="39"/>
        <v>7010.2619147914957</v>
      </c>
      <c r="O890" s="251">
        <f t="shared" si="40"/>
        <v>10327.785309669864</v>
      </c>
      <c r="P890" s="252"/>
      <c r="Q890" s="253"/>
      <c r="R890" s="253"/>
    </row>
    <row r="891" spans="1:18">
      <c r="A891" s="60">
        <v>497</v>
      </c>
      <c r="B891" s="60">
        <v>497117672</v>
      </c>
      <c r="C891" s="59" t="s">
        <v>548</v>
      </c>
      <c r="D891" s="60">
        <v>117</v>
      </c>
      <c r="E891" s="249" t="s">
        <v>142</v>
      </c>
      <c r="F891" s="60">
        <v>672</v>
      </c>
      <c r="G891" s="59" t="s">
        <v>400</v>
      </c>
      <c r="H891" s="250">
        <v>2</v>
      </c>
      <c r="I891" s="251">
        <v>14722</v>
      </c>
      <c r="J891" s="251">
        <v>5012</v>
      </c>
      <c r="K891" s="251">
        <v>1188</v>
      </c>
      <c r="L891" s="251">
        <f t="shared" si="41"/>
        <v>20922</v>
      </c>
      <c r="M891" s="59"/>
      <c r="N891" s="251">
        <f t="shared" si="39"/>
        <v>3945.3316518205393</v>
      </c>
      <c r="O891" s="251">
        <f t="shared" si="40"/>
        <v>5927.7276894622701</v>
      </c>
      <c r="P891" s="252"/>
      <c r="Q891" s="253"/>
      <c r="R891" s="253"/>
    </row>
    <row r="892" spans="1:18">
      <c r="A892" s="60">
        <v>497</v>
      </c>
      <c r="B892" s="60">
        <v>497117674</v>
      </c>
      <c r="C892" s="59" t="s">
        <v>548</v>
      </c>
      <c r="D892" s="60">
        <v>117</v>
      </c>
      <c r="E892" s="249" t="s">
        <v>142</v>
      </c>
      <c r="F892" s="60">
        <v>674</v>
      </c>
      <c r="G892" s="59" t="s">
        <v>402</v>
      </c>
      <c r="H892" s="250">
        <v>6</v>
      </c>
      <c r="I892" s="251">
        <v>13349</v>
      </c>
      <c r="J892" s="251">
        <v>4814</v>
      </c>
      <c r="K892" s="251">
        <v>1188</v>
      </c>
      <c r="L892" s="251">
        <f t="shared" si="41"/>
        <v>19351</v>
      </c>
      <c r="M892" s="59"/>
      <c r="N892" s="251">
        <f t="shared" si="39"/>
        <v>4302.4908895032495</v>
      </c>
      <c r="O892" s="251">
        <f t="shared" si="40"/>
        <v>7246.5724936008264</v>
      </c>
      <c r="P892" s="252"/>
      <c r="Q892" s="253"/>
      <c r="R892" s="253"/>
    </row>
    <row r="893" spans="1:18">
      <c r="A893" s="60">
        <v>497</v>
      </c>
      <c r="B893" s="60">
        <v>497117680</v>
      </c>
      <c r="C893" s="59" t="s">
        <v>548</v>
      </c>
      <c r="D893" s="60">
        <v>117</v>
      </c>
      <c r="E893" s="249" t="s">
        <v>142</v>
      </c>
      <c r="F893" s="60">
        <v>680</v>
      </c>
      <c r="G893" s="59" t="s">
        <v>404</v>
      </c>
      <c r="H893" s="250">
        <v>3</v>
      </c>
      <c r="I893" s="251">
        <v>10519</v>
      </c>
      <c r="J893" s="251">
        <v>3289</v>
      </c>
      <c r="K893" s="251">
        <v>1188</v>
      </c>
      <c r="L893" s="251">
        <f t="shared" si="41"/>
        <v>14996</v>
      </c>
      <c r="M893" s="59"/>
      <c r="N893" s="251">
        <f t="shared" si="39"/>
        <v>2332.9116406849589</v>
      </c>
      <c r="O893" s="251">
        <f t="shared" si="40"/>
        <v>3992.0548539038246</v>
      </c>
      <c r="P893" s="252"/>
      <c r="Q893" s="253"/>
      <c r="R893" s="253"/>
    </row>
    <row r="894" spans="1:18">
      <c r="A894" s="60">
        <v>497</v>
      </c>
      <c r="B894" s="60">
        <v>497117683</v>
      </c>
      <c r="C894" s="59" t="s">
        <v>548</v>
      </c>
      <c r="D894" s="60">
        <v>117</v>
      </c>
      <c r="E894" s="249" t="s">
        <v>142</v>
      </c>
      <c r="F894" s="60">
        <v>683</v>
      </c>
      <c r="G894" s="59" t="s">
        <v>405</v>
      </c>
      <c r="H894" s="250">
        <v>5</v>
      </c>
      <c r="I894" s="251">
        <v>12905</v>
      </c>
      <c r="J894" s="251">
        <v>10621</v>
      </c>
      <c r="K894" s="251">
        <v>1188</v>
      </c>
      <c r="L894" s="251">
        <f t="shared" si="41"/>
        <v>24714</v>
      </c>
      <c r="M894" s="59"/>
      <c r="N894" s="251">
        <f t="shared" si="39"/>
        <v>6262.1635004661512</v>
      </c>
      <c r="O894" s="251">
        <f t="shared" si="40"/>
        <v>10620.654615934996</v>
      </c>
      <c r="P894" s="252"/>
      <c r="Q894" s="253"/>
      <c r="R894" s="253"/>
    </row>
    <row r="895" spans="1:18">
      <c r="A895" s="60">
        <v>497</v>
      </c>
      <c r="B895" s="60">
        <v>497117685</v>
      </c>
      <c r="C895" s="59" t="s">
        <v>548</v>
      </c>
      <c r="D895" s="60">
        <v>117</v>
      </c>
      <c r="E895" s="249" t="s">
        <v>142</v>
      </c>
      <c r="F895" s="60">
        <v>685</v>
      </c>
      <c r="G895" s="59" t="s">
        <v>406</v>
      </c>
      <c r="H895" s="250">
        <v>2</v>
      </c>
      <c r="I895" s="251">
        <v>13622</v>
      </c>
      <c r="J895" s="251">
        <v>12341</v>
      </c>
      <c r="K895" s="251">
        <v>1188</v>
      </c>
      <c r="L895" s="251">
        <f t="shared" si="41"/>
        <v>27151</v>
      </c>
      <c r="M895" s="59"/>
      <c r="N895" s="251">
        <f t="shared" si="39"/>
        <v>1593.3351104248213</v>
      </c>
      <c r="O895" s="251">
        <f t="shared" si="40"/>
        <v>12341.434071086594</v>
      </c>
      <c r="P895" s="252"/>
      <c r="Q895" s="253"/>
      <c r="R895" s="253"/>
    </row>
    <row r="896" spans="1:18">
      <c r="A896" s="60">
        <v>497</v>
      </c>
      <c r="B896" s="60">
        <v>497117717</v>
      </c>
      <c r="C896" s="59" t="s">
        <v>548</v>
      </c>
      <c r="D896" s="60">
        <v>117</v>
      </c>
      <c r="E896" s="249" t="s">
        <v>142</v>
      </c>
      <c r="F896" s="60">
        <v>717</v>
      </c>
      <c r="G896" s="59" t="s">
        <v>415</v>
      </c>
      <c r="H896" s="250">
        <v>2</v>
      </c>
      <c r="I896" s="251">
        <v>14389</v>
      </c>
      <c r="J896" s="251">
        <v>8997</v>
      </c>
      <c r="K896" s="251">
        <v>1188</v>
      </c>
      <c r="L896" s="251">
        <f t="shared" si="41"/>
        <v>24574</v>
      </c>
      <c r="M896" s="59"/>
      <c r="N896" s="251">
        <f t="shared" si="39"/>
        <v>5950.7568726030331</v>
      </c>
      <c r="O896" s="251">
        <f t="shared" si="40"/>
        <v>8996.7319889425271</v>
      </c>
      <c r="P896" s="252"/>
      <c r="Q896" s="253"/>
      <c r="R896" s="253"/>
    </row>
    <row r="897" spans="1:18">
      <c r="A897" s="60">
        <v>497</v>
      </c>
      <c r="B897" s="60">
        <v>497117750</v>
      </c>
      <c r="C897" s="59" t="s">
        <v>548</v>
      </c>
      <c r="D897" s="60">
        <v>117</v>
      </c>
      <c r="E897" s="249" t="s">
        <v>142</v>
      </c>
      <c r="F897" s="60">
        <v>750</v>
      </c>
      <c r="G897" s="59" t="s">
        <v>423</v>
      </c>
      <c r="H897" s="250">
        <v>1</v>
      </c>
      <c r="I897" s="251">
        <v>10332</v>
      </c>
      <c r="J897" s="251">
        <v>6298</v>
      </c>
      <c r="K897" s="251">
        <v>1188</v>
      </c>
      <c r="L897" s="251">
        <f t="shared" si="41"/>
        <v>17818</v>
      </c>
      <c r="M897" s="59"/>
      <c r="N897" s="251">
        <f t="shared" si="39"/>
        <v>5103.434900018945</v>
      </c>
      <c r="O897" s="251">
        <f t="shared" si="40"/>
        <v>7514.9380232810145</v>
      </c>
      <c r="P897" s="252"/>
      <c r="Q897" s="253"/>
      <c r="R897" s="253"/>
    </row>
    <row r="898" spans="1:18">
      <c r="A898" s="60">
        <v>497</v>
      </c>
      <c r="B898" s="60">
        <v>497117755</v>
      </c>
      <c r="C898" s="59" t="s">
        <v>548</v>
      </c>
      <c r="D898" s="60">
        <v>117</v>
      </c>
      <c r="E898" s="249" t="s">
        <v>142</v>
      </c>
      <c r="F898" s="60">
        <v>755</v>
      </c>
      <c r="G898" s="59" t="s">
        <v>425</v>
      </c>
      <c r="H898" s="250">
        <v>3</v>
      </c>
      <c r="I898" s="251">
        <v>11606</v>
      </c>
      <c r="J898" s="251">
        <v>5517</v>
      </c>
      <c r="K898" s="251">
        <v>1188</v>
      </c>
      <c r="L898" s="251">
        <f t="shared" si="41"/>
        <v>18311</v>
      </c>
      <c r="M898" s="59"/>
      <c r="N898" s="251">
        <f t="shared" si="39"/>
        <v>2188.0526329098957</v>
      </c>
      <c r="O898" s="251">
        <f t="shared" si="40"/>
        <v>5783.6393947152646</v>
      </c>
      <c r="P898" s="252"/>
      <c r="Q898" s="253"/>
      <c r="R898" s="253"/>
    </row>
    <row r="899" spans="1:18">
      <c r="A899" s="60">
        <v>497</v>
      </c>
      <c r="B899" s="60">
        <v>497117766</v>
      </c>
      <c r="C899" s="59" t="s">
        <v>548</v>
      </c>
      <c r="D899" s="60">
        <v>117</v>
      </c>
      <c r="E899" s="249" t="s">
        <v>142</v>
      </c>
      <c r="F899" s="60">
        <v>766</v>
      </c>
      <c r="G899" s="59" t="s">
        <v>429</v>
      </c>
      <c r="H899" s="250">
        <v>3</v>
      </c>
      <c r="I899" s="251">
        <v>10563</v>
      </c>
      <c r="J899" s="251">
        <v>3190</v>
      </c>
      <c r="K899" s="251">
        <v>1188</v>
      </c>
      <c r="L899" s="251">
        <f t="shared" si="41"/>
        <v>14941</v>
      </c>
      <c r="M899" s="59"/>
      <c r="N899" s="251">
        <f t="shared" si="39"/>
        <v>1855.1825174105888</v>
      </c>
      <c r="O899" s="251">
        <f t="shared" si="40"/>
        <v>3727.6782030591748</v>
      </c>
      <c r="P899" s="252"/>
      <c r="Q899" s="253"/>
      <c r="R899" s="253"/>
    </row>
    <row r="900" spans="1:18">
      <c r="A900" s="60">
        <v>498</v>
      </c>
      <c r="B900" s="60">
        <v>498281061</v>
      </c>
      <c r="C900" s="59" t="s">
        <v>549</v>
      </c>
      <c r="D900" s="60">
        <v>281</v>
      </c>
      <c r="E900" s="249" t="s">
        <v>306</v>
      </c>
      <c r="F900" s="60">
        <v>61</v>
      </c>
      <c r="G900" s="59" t="s">
        <v>86</v>
      </c>
      <c r="H900" s="250">
        <v>2</v>
      </c>
      <c r="I900" s="251">
        <v>19320</v>
      </c>
      <c r="J900" s="251">
        <v>819</v>
      </c>
      <c r="K900" s="251">
        <v>1188</v>
      </c>
      <c r="L900" s="251">
        <f t="shared" si="41"/>
        <v>21327</v>
      </c>
      <c r="M900" s="59"/>
      <c r="N900" s="251">
        <f t="shared" si="39"/>
        <v>330.34480498599805</v>
      </c>
      <c r="O900" s="251">
        <f t="shared" si="40"/>
        <v>1394.2035645784272</v>
      </c>
      <c r="P900" s="252"/>
      <c r="Q900" s="253"/>
      <c r="R900" s="253"/>
    </row>
    <row r="901" spans="1:18">
      <c r="A901" s="60">
        <v>498</v>
      </c>
      <c r="B901" s="60">
        <v>498281087</v>
      </c>
      <c r="C901" s="59" t="s">
        <v>549</v>
      </c>
      <c r="D901" s="60">
        <v>281</v>
      </c>
      <c r="E901" s="249" t="s">
        <v>306</v>
      </c>
      <c r="F901" s="60">
        <v>87</v>
      </c>
      <c r="G901" s="59" t="s">
        <v>112</v>
      </c>
      <c r="H901" s="250">
        <v>2</v>
      </c>
      <c r="I901" s="251">
        <v>15491</v>
      </c>
      <c r="J901" s="251">
        <v>5951</v>
      </c>
      <c r="K901" s="251">
        <v>1188</v>
      </c>
      <c r="L901" s="251">
        <f t="shared" si="41"/>
        <v>22630</v>
      </c>
      <c r="M901" s="59"/>
      <c r="N901" s="251">
        <f t="shared" si="39"/>
        <v>3907.635605380161</v>
      </c>
      <c r="O901" s="251">
        <f t="shared" si="40"/>
        <v>6699.8952342124176</v>
      </c>
      <c r="P901" s="252"/>
      <c r="Q901" s="253"/>
      <c r="R901" s="253"/>
    </row>
    <row r="902" spans="1:18">
      <c r="A902" s="60">
        <v>498</v>
      </c>
      <c r="B902" s="60">
        <v>498281111</v>
      </c>
      <c r="C902" s="59" t="s">
        <v>549</v>
      </c>
      <c r="D902" s="60">
        <v>281</v>
      </c>
      <c r="E902" s="249" t="s">
        <v>306</v>
      </c>
      <c r="F902" s="60">
        <v>111</v>
      </c>
      <c r="G902" s="59" t="s">
        <v>136</v>
      </c>
      <c r="H902" s="250">
        <v>2</v>
      </c>
      <c r="I902" s="251">
        <v>16201</v>
      </c>
      <c r="J902" s="251">
        <v>3888</v>
      </c>
      <c r="K902" s="251">
        <v>1188</v>
      </c>
      <c r="L902" s="251">
        <f t="shared" si="41"/>
        <v>21277</v>
      </c>
      <c r="M902" s="59"/>
      <c r="N902" s="251">
        <f t="shared" si="39"/>
        <v>1864.9599036311192</v>
      </c>
      <c r="O902" s="251">
        <f t="shared" si="40"/>
        <v>6828.9712835297651</v>
      </c>
      <c r="P902" s="252"/>
      <c r="Q902" s="253"/>
      <c r="R902" s="253"/>
    </row>
    <row r="903" spans="1:18">
      <c r="A903" s="60">
        <v>498</v>
      </c>
      <c r="B903" s="60">
        <v>498281137</v>
      </c>
      <c r="C903" s="59" t="s">
        <v>549</v>
      </c>
      <c r="D903" s="60">
        <v>281</v>
      </c>
      <c r="E903" s="249" t="s">
        <v>306</v>
      </c>
      <c r="F903" s="60">
        <v>137</v>
      </c>
      <c r="G903" s="59" t="s">
        <v>162</v>
      </c>
      <c r="H903" s="250">
        <v>4</v>
      </c>
      <c r="I903" s="251">
        <v>19050</v>
      </c>
      <c r="J903" s="251">
        <v>0</v>
      </c>
      <c r="K903" s="251">
        <v>1188</v>
      </c>
      <c r="L903" s="251">
        <f t="shared" si="41"/>
        <v>20238</v>
      </c>
      <c r="M903" s="59"/>
      <c r="N903" s="251">
        <f t="shared" si="39"/>
        <v>0</v>
      </c>
      <c r="O903" s="251">
        <f t="shared" si="40"/>
        <v>839.86391461451058</v>
      </c>
      <c r="P903" s="252"/>
      <c r="Q903" s="253"/>
      <c r="R903" s="253"/>
    </row>
    <row r="904" spans="1:18">
      <c r="A904" s="60">
        <v>498</v>
      </c>
      <c r="B904" s="60">
        <v>498281161</v>
      </c>
      <c r="C904" s="59" t="s">
        <v>549</v>
      </c>
      <c r="D904" s="60">
        <v>281</v>
      </c>
      <c r="E904" s="249" t="s">
        <v>306</v>
      </c>
      <c r="F904" s="60">
        <v>161</v>
      </c>
      <c r="G904" s="59" t="s">
        <v>186</v>
      </c>
      <c r="H904" s="250">
        <v>1</v>
      </c>
      <c r="I904" s="251">
        <v>14514</v>
      </c>
      <c r="J904" s="251">
        <v>6116</v>
      </c>
      <c r="K904" s="251">
        <v>1188</v>
      </c>
      <c r="L904" s="251">
        <f t="shared" si="41"/>
        <v>21818</v>
      </c>
      <c r="M904" s="59"/>
      <c r="N904" s="251">
        <f t="shared" si="39"/>
        <v>2366.1382347369945</v>
      </c>
      <c r="O904" s="251">
        <f t="shared" si="40"/>
        <v>6191.8307929569346</v>
      </c>
      <c r="P904" s="252"/>
      <c r="Q904" s="253"/>
      <c r="R904" s="253"/>
    </row>
    <row r="905" spans="1:18">
      <c r="A905" s="60">
        <v>498</v>
      </c>
      <c r="B905" s="60">
        <v>498281281</v>
      </c>
      <c r="C905" s="59" t="s">
        <v>549</v>
      </c>
      <c r="D905" s="60">
        <v>281</v>
      </c>
      <c r="E905" s="249" t="s">
        <v>306</v>
      </c>
      <c r="F905" s="60">
        <v>281</v>
      </c>
      <c r="G905" s="59" t="s">
        <v>306</v>
      </c>
      <c r="H905" s="250">
        <v>592</v>
      </c>
      <c r="I905" s="251">
        <v>17742</v>
      </c>
      <c r="J905" s="251">
        <v>9</v>
      </c>
      <c r="K905" s="251">
        <v>1188</v>
      </c>
      <c r="L905" s="251">
        <f t="shared" si="41"/>
        <v>18939</v>
      </c>
      <c r="M905" s="59"/>
      <c r="N905" s="251">
        <f t="shared" si="39"/>
        <v>0</v>
      </c>
      <c r="O905" s="251">
        <f t="shared" si="40"/>
        <v>806.10522659510025</v>
      </c>
      <c r="P905" s="252"/>
      <c r="Q905" s="253"/>
      <c r="R905" s="253"/>
    </row>
    <row r="906" spans="1:18">
      <c r="A906" s="60">
        <v>498</v>
      </c>
      <c r="B906" s="60">
        <v>498281620</v>
      </c>
      <c r="C906" s="59" t="s">
        <v>549</v>
      </c>
      <c r="D906" s="60">
        <v>281</v>
      </c>
      <c r="E906" s="249" t="s">
        <v>306</v>
      </c>
      <c r="F906" s="60">
        <v>620</v>
      </c>
      <c r="G906" s="59" t="s">
        <v>386</v>
      </c>
      <c r="H906" s="250">
        <v>1</v>
      </c>
      <c r="I906" s="251">
        <v>12430</v>
      </c>
      <c r="J906" s="251">
        <v>6465</v>
      </c>
      <c r="K906" s="251">
        <v>1188</v>
      </c>
      <c r="L906" s="251">
        <f t="shared" si="41"/>
        <v>20083</v>
      </c>
      <c r="M906" s="59"/>
      <c r="N906" s="251">
        <f t="shared" ref="N906:N969" si="42">IF(VLOOKUP($F906,abvfndpcts,15)&lt;100,0,((VLOOKUP($F906,abvfndpcts,15)/100*$I906)-$I906))</f>
        <v>4994.0602984609832</v>
      </c>
      <c r="O906" s="251">
        <f t="shared" ref="O906:O969" si="43">IF(VLOOKUP($F906,abvfndpcts,16)&lt;100,0,((VLOOKUP($F906,abvfndpcts,16)/100*$I906)-$I906))</f>
        <v>7223.1618687274859</v>
      </c>
      <c r="P906" s="252"/>
      <c r="Q906" s="253"/>
      <c r="R906" s="253"/>
    </row>
    <row r="907" spans="1:18">
      <c r="A907" s="60">
        <v>499</v>
      </c>
      <c r="B907" s="60">
        <v>499061024</v>
      </c>
      <c r="C907" s="59" t="s">
        <v>550</v>
      </c>
      <c r="D907" s="60">
        <v>61</v>
      </c>
      <c r="E907" s="249" t="s">
        <v>86</v>
      </c>
      <c r="F907" s="60">
        <v>24</v>
      </c>
      <c r="G907" s="59" t="s">
        <v>49</v>
      </c>
      <c r="H907" s="250">
        <v>1</v>
      </c>
      <c r="I907" s="251">
        <v>12243</v>
      </c>
      <c r="J907" s="251">
        <v>3158</v>
      </c>
      <c r="K907" s="251">
        <v>1188</v>
      </c>
      <c r="L907" s="251">
        <f t="shared" ref="L907:L970" si="44">SUM(I907:K907)</f>
        <v>16589</v>
      </c>
      <c r="M907" s="59"/>
      <c r="N907" s="251">
        <f t="shared" si="42"/>
        <v>1190.5222618684547</v>
      </c>
      <c r="O907" s="251">
        <f t="shared" si="43"/>
        <v>3228.1185901747467</v>
      </c>
      <c r="P907" s="252"/>
      <c r="Q907" s="253"/>
      <c r="R907" s="253"/>
    </row>
    <row r="908" spans="1:18">
      <c r="A908" s="60">
        <v>499</v>
      </c>
      <c r="B908" s="60">
        <v>499061061</v>
      </c>
      <c r="C908" s="59" t="s">
        <v>550</v>
      </c>
      <c r="D908" s="60">
        <v>61</v>
      </c>
      <c r="E908" s="249" t="s">
        <v>86</v>
      </c>
      <c r="F908" s="60">
        <v>61</v>
      </c>
      <c r="G908" s="59" t="s">
        <v>86</v>
      </c>
      <c r="H908" s="250">
        <v>178</v>
      </c>
      <c r="I908" s="251">
        <v>15314</v>
      </c>
      <c r="J908" s="251">
        <v>649</v>
      </c>
      <c r="K908" s="251">
        <v>1188</v>
      </c>
      <c r="L908" s="251">
        <f t="shared" si="44"/>
        <v>17151</v>
      </c>
      <c r="M908" s="59"/>
      <c r="N908" s="251">
        <f t="shared" si="42"/>
        <v>261.84784386933461</v>
      </c>
      <c r="O908" s="251">
        <f t="shared" si="43"/>
        <v>1105.1155997905807</v>
      </c>
      <c r="P908" s="252"/>
      <c r="Q908" s="253"/>
      <c r="R908" s="253"/>
    </row>
    <row r="909" spans="1:18">
      <c r="A909" s="60">
        <v>499</v>
      </c>
      <c r="B909" s="60">
        <v>499061087</v>
      </c>
      <c r="C909" s="59" t="s">
        <v>550</v>
      </c>
      <c r="D909" s="60">
        <v>61</v>
      </c>
      <c r="E909" s="249" t="s">
        <v>86</v>
      </c>
      <c r="F909" s="60">
        <v>87</v>
      </c>
      <c r="G909" s="59" t="s">
        <v>112</v>
      </c>
      <c r="H909" s="250">
        <v>1</v>
      </c>
      <c r="I909" s="251">
        <v>12243</v>
      </c>
      <c r="J909" s="251">
        <v>4704</v>
      </c>
      <c r="K909" s="251">
        <v>1188</v>
      </c>
      <c r="L909" s="251">
        <f t="shared" si="44"/>
        <v>18135</v>
      </c>
      <c r="M909" s="59"/>
      <c r="N909" s="251">
        <f t="shared" si="42"/>
        <v>3088.3211359285597</v>
      </c>
      <c r="O909" s="251">
        <f t="shared" si="43"/>
        <v>5295.1273224751531</v>
      </c>
      <c r="P909" s="252"/>
      <c r="Q909" s="253"/>
      <c r="R909" s="253"/>
    </row>
    <row r="910" spans="1:18">
      <c r="A910" s="60">
        <v>499</v>
      </c>
      <c r="B910" s="60">
        <v>499061111</v>
      </c>
      <c r="C910" s="59" t="s">
        <v>550</v>
      </c>
      <c r="D910" s="60">
        <v>61</v>
      </c>
      <c r="E910" s="249" t="s">
        <v>86</v>
      </c>
      <c r="F910" s="60">
        <v>111</v>
      </c>
      <c r="G910" s="59" t="s">
        <v>136</v>
      </c>
      <c r="H910" s="250">
        <v>1</v>
      </c>
      <c r="I910" s="251">
        <v>18112</v>
      </c>
      <c r="J910" s="251">
        <v>4346</v>
      </c>
      <c r="K910" s="251">
        <v>1188</v>
      </c>
      <c r="L910" s="251">
        <f t="shared" si="44"/>
        <v>23646</v>
      </c>
      <c r="M910" s="59"/>
      <c r="N910" s="251">
        <f t="shared" si="42"/>
        <v>2084.9425204966865</v>
      </c>
      <c r="O910" s="251">
        <f t="shared" si="43"/>
        <v>7634.4872469163056</v>
      </c>
      <c r="P910" s="252"/>
      <c r="Q910" s="253"/>
      <c r="R910" s="253"/>
    </row>
    <row r="911" spans="1:18">
      <c r="A911" s="60">
        <v>499</v>
      </c>
      <c r="B911" s="60">
        <v>499061137</v>
      </c>
      <c r="C911" s="59" t="s">
        <v>550</v>
      </c>
      <c r="D911" s="60">
        <v>61</v>
      </c>
      <c r="E911" s="249" t="s">
        <v>86</v>
      </c>
      <c r="F911" s="60">
        <v>137</v>
      </c>
      <c r="G911" s="59" t="s">
        <v>162</v>
      </c>
      <c r="H911" s="250">
        <v>4</v>
      </c>
      <c r="I911" s="251">
        <v>18863</v>
      </c>
      <c r="J911" s="251">
        <v>0</v>
      </c>
      <c r="K911" s="251">
        <v>1188</v>
      </c>
      <c r="L911" s="251">
        <f t="shared" si="44"/>
        <v>20051</v>
      </c>
      <c r="M911" s="59"/>
      <c r="N911" s="251">
        <f t="shared" si="42"/>
        <v>0</v>
      </c>
      <c r="O911" s="251">
        <f t="shared" si="43"/>
        <v>831.61958117446193</v>
      </c>
      <c r="P911" s="252"/>
      <c r="Q911" s="253"/>
      <c r="R911" s="253"/>
    </row>
    <row r="912" spans="1:18">
      <c r="A912" s="60">
        <v>499</v>
      </c>
      <c r="B912" s="60">
        <v>499061161</v>
      </c>
      <c r="C912" s="59" t="s">
        <v>550</v>
      </c>
      <c r="D912" s="60">
        <v>61</v>
      </c>
      <c r="E912" s="249" t="s">
        <v>86</v>
      </c>
      <c r="F912" s="60">
        <v>161</v>
      </c>
      <c r="G912" s="59" t="s">
        <v>186</v>
      </c>
      <c r="H912" s="250">
        <v>3</v>
      </c>
      <c r="I912" s="251">
        <v>12535</v>
      </c>
      <c r="J912" s="251">
        <v>5282</v>
      </c>
      <c r="K912" s="251">
        <v>1188</v>
      </c>
      <c r="L912" s="251">
        <f t="shared" si="44"/>
        <v>19005</v>
      </c>
      <c r="M912" s="59"/>
      <c r="N912" s="251">
        <f t="shared" si="42"/>
        <v>2043.5126617354435</v>
      </c>
      <c r="O912" s="251">
        <f t="shared" si="43"/>
        <v>5347.5677959015557</v>
      </c>
      <c r="P912" s="252"/>
      <c r="Q912" s="253"/>
      <c r="R912" s="253"/>
    </row>
    <row r="913" spans="1:18">
      <c r="A913" s="60">
        <v>499</v>
      </c>
      <c r="B913" s="60">
        <v>499061278</v>
      </c>
      <c r="C913" s="59" t="s">
        <v>550</v>
      </c>
      <c r="D913" s="60">
        <v>61</v>
      </c>
      <c r="E913" s="249" t="s">
        <v>86</v>
      </c>
      <c r="F913" s="60">
        <v>278</v>
      </c>
      <c r="G913" s="59" t="s">
        <v>303</v>
      </c>
      <c r="H913" s="250">
        <v>1</v>
      </c>
      <c r="I913" s="251">
        <v>13444</v>
      </c>
      <c r="J913" s="251">
        <v>2496</v>
      </c>
      <c r="K913" s="251">
        <v>1188</v>
      </c>
      <c r="L913" s="251">
        <f t="shared" si="44"/>
        <v>17128</v>
      </c>
      <c r="M913" s="59"/>
      <c r="N913" s="251">
        <f t="shared" si="42"/>
        <v>2480.2920446226854</v>
      </c>
      <c r="O913" s="251">
        <f t="shared" si="43"/>
        <v>4332.8240924385173</v>
      </c>
      <c r="P913" s="252"/>
      <c r="Q913" s="253"/>
      <c r="R913" s="253"/>
    </row>
    <row r="914" spans="1:18">
      <c r="A914" s="60">
        <v>499</v>
      </c>
      <c r="B914" s="60">
        <v>499061281</v>
      </c>
      <c r="C914" s="59" t="s">
        <v>550</v>
      </c>
      <c r="D914" s="60">
        <v>61</v>
      </c>
      <c r="E914" s="249" t="s">
        <v>86</v>
      </c>
      <c r="F914" s="60">
        <v>281</v>
      </c>
      <c r="G914" s="59" t="s">
        <v>306</v>
      </c>
      <c r="H914" s="250">
        <v>366</v>
      </c>
      <c r="I914" s="251">
        <v>17175</v>
      </c>
      <c r="J914" s="251">
        <v>8</v>
      </c>
      <c r="K914" s="251">
        <v>1188</v>
      </c>
      <c r="L914" s="251">
        <f t="shared" si="44"/>
        <v>18371</v>
      </c>
      <c r="M914" s="59"/>
      <c r="N914" s="251">
        <f t="shared" si="42"/>
        <v>0</v>
      </c>
      <c r="O914" s="251">
        <f t="shared" si="43"/>
        <v>780.3436628774034</v>
      </c>
      <c r="P914" s="252"/>
      <c r="Q914" s="253"/>
      <c r="R914" s="253"/>
    </row>
    <row r="915" spans="1:18">
      <c r="A915" s="60">
        <v>499</v>
      </c>
      <c r="B915" s="60">
        <v>499061332</v>
      </c>
      <c r="C915" s="59" t="s">
        <v>550</v>
      </c>
      <c r="D915" s="60">
        <v>61</v>
      </c>
      <c r="E915" s="249" t="s">
        <v>86</v>
      </c>
      <c r="F915" s="60">
        <v>332</v>
      </c>
      <c r="G915" s="59" t="s">
        <v>357</v>
      </c>
      <c r="H915" s="250">
        <v>3</v>
      </c>
      <c r="I915" s="251">
        <v>18823</v>
      </c>
      <c r="J915" s="251">
        <v>1425</v>
      </c>
      <c r="K915" s="251">
        <v>1188</v>
      </c>
      <c r="L915" s="251">
        <f t="shared" si="44"/>
        <v>21436</v>
      </c>
      <c r="M915" s="59"/>
      <c r="N915" s="251">
        <f t="shared" si="42"/>
        <v>1162.8797827716444</v>
      </c>
      <c r="O915" s="251">
        <f t="shared" si="43"/>
        <v>2260.6307840894588</v>
      </c>
      <c r="P915" s="252"/>
      <c r="Q915" s="253"/>
      <c r="R915" s="253"/>
    </row>
    <row r="916" spans="1:18">
      <c r="A916" s="60">
        <v>499</v>
      </c>
      <c r="B916" s="60">
        <v>499061670</v>
      </c>
      <c r="C916" s="59" t="s">
        <v>550</v>
      </c>
      <c r="D916" s="60">
        <v>61</v>
      </c>
      <c r="E916" s="249" t="s">
        <v>86</v>
      </c>
      <c r="F916" s="60">
        <v>670</v>
      </c>
      <c r="G916" s="59" t="s">
        <v>399</v>
      </c>
      <c r="H916" s="250">
        <v>1</v>
      </c>
      <c r="I916" s="251">
        <v>12243</v>
      </c>
      <c r="J916" s="251">
        <v>9144</v>
      </c>
      <c r="K916" s="251">
        <v>1188</v>
      </c>
      <c r="L916" s="251">
        <f t="shared" si="44"/>
        <v>22575</v>
      </c>
      <c r="M916" s="59"/>
      <c r="N916" s="251">
        <f t="shared" si="42"/>
        <v>7512.8358388298584</v>
      </c>
      <c r="O916" s="251">
        <f t="shared" si="43"/>
        <v>11068.196388855755</v>
      </c>
      <c r="P916" s="252"/>
      <c r="Q916" s="253"/>
      <c r="R916" s="253"/>
    </row>
    <row r="917" spans="1:18">
      <c r="A917" s="60">
        <v>499</v>
      </c>
      <c r="B917" s="60">
        <v>499061750</v>
      </c>
      <c r="C917" s="59" t="s">
        <v>550</v>
      </c>
      <c r="D917" s="60">
        <v>61</v>
      </c>
      <c r="E917" s="249" t="s">
        <v>86</v>
      </c>
      <c r="F917" s="60">
        <v>750</v>
      </c>
      <c r="G917" s="59" t="s">
        <v>423</v>
      </c>
      <c r="H917" s="250">
        <v>1</v>
      </c>
      <c r="I917" s="251">
        <v>17757</v>
      </c>
      <c r="J917" s="251">
        <v>10825</v>
      </c>
      <c r="K917" s="251">
        <v>1188</v>
      </c>
      <c r="L917" s="251">
        <f t="shared" si="44"/>
        <v>29770</v>
      </c>
      <c r="M917" s="59"/>
      <c r="N917" s="251">
        <f t="shared" si="42"/>
        <v>8770.9730468095659</v>
      </c>
      <c r="O917" s="251">
        <f t="shared" si="43"/>
        <v>12915.481463356657</v>
      </c>
      <c r="P917" s="252"/>
      <c r="Q917" s="253"/>
      <c r="R917" s="253"/>
    </row>
    <row r="918" spans="1:18">
      <c r="A918" s="60">
        <v>3502</v>
      </c>
      <c r="B918" s="60">
        <v>3502281281</v>
      </c>
      <c r="C918" s="59" t="s">
        <v>552</v>
      </c>
      <c r="D918" s="60">
        <v>281</v>
      </c>
      <c r="E918" s="249" t="s">
        <v>306</v>
      </c>
      <c r="F918" s="60">
        <v>281</v>
      </c>
      <c r="G918" s="59" t="s">
        <v>306</v>
      </c>
      <c r="H918" s="250">
        <v>400</v>
      </c>
      <c r="I918" s="251">
        <v>18257</v>
      </c>
      <c r="J918" s="251">
        <v>9</v>
      </c>
      <c r="K918" s="251">
        <v>1188</v>
      </c>
      <c r="L918" s="251">
        <f t="shared" si="44"/>
        <v>19454</v>
      </c>
      <c r="M918" s="59"/>
      <c r="N918" s="251">
        <f t="shared" si="42"/>
        <v>0</v>
      </c>
      <c r="O918" s="251">
        <f t="shared" si="43"/>
        <v>829.50417776726317</v>
      </c>
      <c r="P918" s="252"/>
      <c r="Q918" s="253"/>
      <c r="R918" s="253"/>
    </row>
    <row r="919" spans="1:18">
      <c r="A919" s="60">
        <v>3503</v>
      </c>
      <c r="B919" s="60">
        <v>3503160160</v>
      </c>
      <c r="C919" s="59" t="s">
        <v>553</v>
      </c>
      <c r="D919" s="60">
        <v>160</v>
      </c>
      <c r="E919" s="249" t="s">
        <v>185</v>
      </c>
      <c r="F919" s="60">
        <v>160</v>
      </c>
      <c r="G919" s="59" t="s">
        <v>185</v>
      </c>
      <c r="H919" s="250">
        <v>1200</v>
      </c>
      <c r="I919" s="251">
        <v>16775</v>
      </c>
      <c r="J919" s="251">
        <v>35</v>
      </c>
      <c r="K919" s="251">
        <v>1188</v>
      </c>
      <c r="L919" s="251">
        <f t="shared" si="44"/>
        <v>17998</v>
      </c>
      <c r="M919" s="59"/>
      <c r="N919" s="251">
        <f t="shared" si="42"/>
        <v>0</v>
      </c>
      <c r="O919" s="251">
        <f t="shared" si="43"/>
        <v>676.41950655253822</v>
      </c>
      <c r="P919" s="252"/>
      <c r="Q919" s="253"/>
      <c r="R919" s="253"/>
    </row>
    <row r="920" spans="1:18">
      <c r="A920" s="60">
        <v>3506</v>
      </c>
      <c r="B920" s="60">
        <v>3506262007</v>
      </c>
      <c r="C920" s="59" t="s">
        <v>554</v>
      </c>
      <c r="D920" s="60">
        <v>262</v>
      </c>
      <c r="E920" s="249" t="s">
        <v>287</v>
      </c>
      <c r="F920" s="60">
        <v>7</v>
      </c>
      <c r="G920" s="59" t="s">
        <v>32</v>
      </c>
      <c r="H920" s="250">
        <v>1</v>
      </c>
      <c r="I920" s="251">
        <v>10332</v>
      </c>
      <c r="J920" s="251">
        <v>5218</v>
      </c>
      <c r="K920" s="251">
        <v>1188</v>
      </c>
      <c r="L920" s="251">
        <f t="shared" si="44"/>
        <v>16738</v>
      </c>
      <c r="M920" s="59"/>
      <c r="N920" s="251">
        <f t="shared" si="42"/>
        <v>2542.8380454906892</v>
      </c>
      <c r="O920" s="251">
        <f t="shared" si="43"/>
        <v>5412.2475734151467</v>
      </c>
      <c r="P920" s="252"/>
      <c r="Q920" s="253"/>
      <c r="R920" s="253"/>
    </row>
    <row r="921" spans="1:18">
      <c r="A921" s="60">
        <v>3506</v>
      </c>
      <c r="B921" s="60">
        <v>3506262030</v>
      </c>
      <c r="C921" s="59" t="s">
        <v>554</v>
      </c>
      <c r="D921" s="60">
        <v>262</v>
      </c>
      <c r="E921" s="249" t="s">
        <v>287</v>
      </c>
      <c r="F921" s="60">
        <v>30</v>
      </c>
      <c r="G921" s="59" t="s">
        <v>55</v>
      </c>
      <c r="H921" s="250">
        <v>2</v>
      </c>
      <c r="I921" s="251">
        <v>17917</v>
      </c>
      <c r="J921" s="251">
        <v>3972</v>
      </c>
      <c r="K921" s="251">
        <v>1188</v>
      </c>
      <c r="L921" s="251">
        <f t="shared" si="44"/>
        <v>23077</v>
      </c>
      <c r="M921" s="59"/>
      <c r="N921" s="251">
        <f t="shared" si="42"/>
        <v>3159.2103482829771</v>
      </c>
      <c r="O921" s="251">
        <f t="shared" si="43"/>
        <v>4933.3699186427621</v>
      </c>
      <c r="P921" s="252"/>
      <c r="Q921" s="253"/>
      <c r="R921" s="253"/>
    </row>
    <row r="922" spans="1:18">
      <c r="A922" s="60">
        <v>3506</v>
      </c>
      <c r="B922" s="60">
        <v>3506262035</v>
      </c>
      <c r="C922" s="59" t="s">
        <v>554</v>
      </c>
      <c r="D922" s="60">
        <v>262</v>
      </c>
      <c r="E922" s="249" t="s">
        <v>287</v>
      </c>
      <c r="F922" s="60">
        <v>35</v>
      </c>
      <c r="G922" s="59" t="s">
        <v>60</v>
      </c>
      <c r="H922" s="250">
        <v>1</v>
      </c>
      <c r="I922" s="251">
        <v>20297</v>
      </c>
      <c r="J922" s="251">
        <v>8424</v>
      </c>
      <c r="K922" s="251">
        <v>1188</v>
      </c>
      <c r="L922" s="251">
        <f t="shared" si="44"/>
        <v>29909</v>
      </c>
      <c r="M922" s="59"/>
      <c r="N922" s="251">
        <f t="shared" si="42"/>
        <v>4689.8065927345233</v>
      </c>
      <c r="O922" s="251">
        <f t="shared" si="43"/>
        <v>8519.0810037051378</v>
      </c>
      <c r="P922" s="252"/>
      <c r="Q922" s="253"/>
      <c r="R922" s="253"/>
    </row>
    <row r="923" spans="1:18">
      <c r="A923" s="60">
        <v>3506</v>
      </c>
      <c r="B923" s="60">
        <v>3506262048</v>
      </c>
      <c r="C923" s="59" t="s">
        <v>554</v>
      </c>
      <c r="D923" s="60">
        <v>262</v>
      </c>
      <c r="E923" s="249" t="s">
        <v>287</v>
      </c>
      <c r="F923" s="60">
        <v>48</v>
      </c>
      <c r="G923" s="59" t="s">
        <v>73</v>
      </c>
      <c r="H923" s="250">
        <v>1</v>
      </c>
      <c r="I923" s="251">
        <v>13465</v>
      </c>
      <c r="J923" s="251">
        <v>10896</v>
      </c>
      <c r="K923" s="251">
        <v>1188</v>
      </c>
      <c r="L923" s="251">
        <f t="shared" si="44"/>
        <v>25549</v>
      </c>
      <c r="M923" s="59"/>
      <c r="N923" s="251">
        <f t="shared" si="42"/>
        <v>7347.6273201095355</v>
      </c>
      <c r="O923" s="251">
        <f t="shared" si="43"/>
        <v>12045.663183123856</v>
      </c>
      <c r="P923" s="252"/>
      <c r="Q923" s="253"/>
      <c r="R923" s="253"/>
    </row>
    <row r="924" spans="1:18">
      <c r="A924" s="60">
        <v>3506</v>
      </c>
      <c r="B924" s="60">
        <v>3506262056</v>
      </c>
      <c r="C924" s="59" t="s">
        <v>554</v>
      </c>
      <c r="D924" s="60">
        <v>262</v>
      </c>
      <c r="E924" s="249" t="s">
        <v>287</v>
      </c>
      <c r="F924" s="60">
        <v>56</v>
      </c>
      <c r="G924" s="59" t="s">
        <v>81</v>
      </c>
      <c r="H924" s="250">
        <v>1</v>
      </c>
      <c r="I924" s="251">
        <v>12243</v>
      </c>
      <c r="J924" s="251">
        <v>4021</v>
      </c>
      <c r="K924" s="251">
        <v>1188</v>
      </c>
      <c r="L924" s="251">
        <f t="shared" si="44"/>
        <v>17452</v>
      </c>
      <c r="M924" s="59"/>
      <c r="N924" s="251">
        <f t="shared" si="42"/>
        <v>2460.0210855067453</v>
      </c>
      <c r="O924" s="251">
        <f t="shared" si="43"/>
        <v>4756.2397226499161</v>
      </c>
      <c r="P924" s="252"/>
      <c r="Q924" s="253"/>
      <c r="R924" s="253"/>
    </row>
    <row r="925" spans="1:18">
      <c r="A925" s="60">
        <v>3506</v>
      </c>
      <c r="B925" s="60">
        <v>3506262057</v>
      </c>
      <c r="C925" s="59" t="s">
        <v>554</v>
      </c>
      <c r="D925" s="60">
        <v>262</v>
      </c>
      <c r="E925" s="249" t="s">
        <v>287</v>
      </c>
      <c r="F925" s="60">
        <v>57</v>
      </c>
      <c r="G925" s="59" t="s">
        <v>82</v>
      </c>
      <c r="H925" s="250">
        <v>3</v>
      </c>
      <c r="I925" s="251">
        <v>12981</v>
      </c>
      <c r="J925" s="251">
        <v>281</v>
      </c>
      <c r="K925" s="251">
        <v>1188</v>
      </c>
      <c r="L925" s="251">
        <f t="shared" si="44"/>
        <v>14450</v>
      </c>
      <c r="M925" s="59"/>
      <c r="N925" s="251">
        <f t="shared" si="42"/>
        <v>198.71679359271002</v>
      </c>
      <c r="O925" s="251">
        <f t="shared" si="43"/>
        <v>683.92482477490012</v>
      </c>
      <c r="P925" s="252"/>
      <c r="Q925" s="253"/>
      <c r="R925" s="253"/>
    </row>
    <row r="926" spans="1:18">
      <c r="A926" s="60">
        <v>3506</v>
      </c>
      <c r="B926" s="60">
        <v>3506262071</v>
      </c>
      <c r="C926" s="59" t="s">
        <v>554</v>
      </c>
      <c r="D926" s="60">
        <v>262</v>
      </c>
      <c r="E926" s="249" t="s">
        <v>287</v>
      </c>
      <c r="F926" s="60">
        <v>71</v>
      </c>
      <c r="G926" s="59" t="s">
        <v>96</v>
      </c>
      <c r="H926" s="250">
        <v>12</v>
      </c>
      <c r="I926" s="251">
        <v>11584</v>
      </c>
      <c r="J926" s="251">
        <v>5051</v>
      </c>
      <c r="K926" s="251">
        <v>1188</v>
      </c>
      <c r="L926" s="251">
        <f t="shared" si="44"/>
        <v>17823</v>
      </c>
      <c r="M926" s="59"/>
      <c r="N926" s="251">
        <f t="shared" si="42"/>
        <v>3490.7749881726413</v>
      </c>
      <c r="O926" s="251">
        <f t="shared" si="43"/>
        <v>6019.4163847215787</v>
      </c>
      <c r="P926" s="252"/>
      <c r="Q926" s="253"/>
      <c r="R926" s="253"/>
    </row>
    <row r="927" spans="1:18">
      <c r="A927" s="60">
        <v>3506</v>
      </c>
      <c r="B927" s="60">
        <v>3506262093</v>
      </c>
      <c r="C927" s="59" t="s">
        <v>554</v>
      </c>
      <c r="D927" s="60">
        <v>262</v>
      </c>
      <c r="E927" s="249" t="s">
        <v>287</v>
      </c>
      <c r="F927" s="60">
        <v>93</v>
      </c>
      <c r="G927" s="59" t="s">
        <v>118</v>
      </c>
      <c r="H927" s="250">
        <v>20</v>
      </c>
      <c r="I927" s="251">
        <v>16157</v>
      </c>
      <c r="J927" s="251">
        <v>208</v>
      </c>
      <c r="K927" s="251">
        <v>1188</v>
      </c>
      <c r="L927" s="251">
        <f t="shared" si="44"/>
        <v>17553</v>
      </c>
      <c r="M927" s="59"/>
      <c r="N927" s="251">
        <f t="shared" si="42"/>
        <v>0</v>
      </c>
      <c r="O927" s="251">
        <f t="shared" si="43"/>
        <v>801.51272800923107</v>
      </c>
      <c r="P927" s="252"/>
      <c r="Q927" s="253"/>
      <c r="R927" s="253"/>
    </row>
    <row r="928" spans="1:18">
      <c r="A928" s="60">
        <v>3506</v>
      </c>
      <c r="B928" s="60">
        <v>3506262163</v>
      </c>
      <c r="C928" s="59" t="s">
        <v>554</v>
      </c>
      <c r="D928" s="60">
        <v>262</v>
      </c>
      <c r="E928" s="249" t="s">
        <v>287</v>
      </c>
      <c r="F928" s="60">
        <v>163</v>
      </c>
      <c r="G928" s="59" t="s">
        <v>188</v>
      </c>
      <c r="H928" s="250">
        <v>238</v>
      </c>
      <c r="I928" s="251">
        <v>16550</v>
      </c>
      <c r="J928" s="251">
        <v>110</v>
      </c>
      <c r="K928" s="251">
        <v>1188</v>
      </c>
      <c r="L928" s="251">
        <f t="shared" si="44"/>
        <v>17848</v>
      </c>
      <c r="M928" s="59"/>
      <c r="N928" s="251">
        <f t="shared" si="42"/>
        <v>0</v>
      </c>
      <c r="O928" s="251">
        <f t="shared" si="43"/>
        <v>699.04831629886394</v>
      </c>
      <c r="P928" s="252"/>
      <c r="Q928" s="253"/>
      <c r="R928" s="253"/>
    </row>
    <row r="929" spans="1:18">
      <c r="A929" s="60">
        <v>3506</v>
      </c>
      <c r="B929" s="60">
        <v>3506262164</v>
      </c>
      <c r="C929" s="59" t="s">
        <v>554</v>
      </c>
      <c r="D929" s="60">
        <v>262</v>
      </c>
      <c r="E929" s="249" t="s">
        <v>287</v>
      </c>
      <c r="F929" s="60">
        <v>164</v>
      </c>
      <c r="G929" s="59" t="s">
        <v>189</v>
      </c>
      <c r="H929" s="250">
        <v>1</v>
      </c>
      <c r="I929" s="251">
        <v>10332</v>
      </c>
      <c r="J929" s="251">
        <v>4559</v>
      </c>
      <c r="K929" s="251">
        <v>1188</v>
      </c>
      <c r="L929" s="251">
        <f t="shared" si="44"/>
        <v>16079</v>
      </c>
      <c r="M929" s="59"/>
      <c r="N929" s="251">
        <f t="shared" si="42"/>
        <v>3214.9448006268394</v>
      </c>
      <c r="O929" s="251">
        <f t="shared" si="43"/>
        <v>5036.8699078003992</v>
      </c>
      <c r="P929" s="252"/>
      <c r="Q929" s="253"/>
      <c r="R929" s="253"/>
    </row>
    <row r="930" spans="1:18">
      <c r="A930" s="60">
        <v>3506</v>
      </c>
      <c r="B930" s="60">
        <v>3506262165</v>
      </c>
      <c r="C930" s="59" t="s">
        <v>554</v>
      </c>
      <c r="D930" s="60">
        <v>262</v>
      </c>
      <c r="E930" s="249" t="s">
        <v>287</v>
      </c>
      <c r="F930" s="60">
        <v>165</v>
      </c>
      <c r="G930" s="59" t="s">
        <v>190</v>
      </c>
      <c r="H930" s="250">
        <v>40</v>
      </c>
      <c r="I930" s="251">
        <v>15171</v>
      </c>
      <c r="J930" s="251">
        <v>0</v>
      </c>
      <c r="K930" s="251">
        <v>1188</v>
      </c>
      <c r="L930" s="251">
        <f t="shared" si="44"/>
        <v>16359</v>
      </c>
      <c r="M930" s="59"/>
      <c r="N930" s="251">
        <f t="shared" si="42"/>
        <v>0</v>
      </c>
      <c r="O930" s="251">
        <f t="shared" si="43"/>
        <v>839.7283214801846</v>
      </c>
      <c r="P930" s="252"/>
      <c r="Q930" s="253"/>
      <c r="R930" s="253"/>
    </row>
    <row r="931" spans="1:18">
      <c r="A931" s="60">
        <v>3506</v>
      </c>
      <c r="B931" s="60">
        <v>3506262176</v>
      </c>
      <c r="C931" s="59" t="s">
        <v>554</v>
      </c>
      <c r="D931" s="60">
        <v>262</v>
      </c>
      <c r="E931" s="249" t="s">
        <v>287</v>
      </c>
      <c r="F931" s="60">
        <v>176</v>
      </c>
      <c r="G931" s="59" t="s">
        <v>201</v>
      </c>
      <c r="H931" s="250">
        <v>6</v>
      </c>
      <c r="I931" s="251">
        <v>14406</v>
      </c>
      <c r="J931" s="251">
        <v>4899</v>
      </c>
      <c r="K931" s="251">
        <v>1188</v>
      </c>
      <c r="L931" s="251">
        <f t="shared" si="44"/>
        <v>20493</v>
      </c>
      <c r="M931" s="59"/>
      <c r="N931" s="251">
        <f t="shared" si="42"/>
        <v>3075.0573763751381</v>
      </c>
      <c r="O931" s="251">
        <f t="shared" si="43"/>
        <v>7165.8091915884106</v>
      </c>
      <c r="P931" s="252"/>
      <c r="Q931" s="253"/>
      <c r="R931" s="253"/>
    </row>
    <row r="932" spans="1:18">
      <c r="A932" s="60">
        <v>3506</v>
      </c>
      <c r="B932" s="60">
        <v>3506262178</v>
      </c>
      <c r="C932" s="59" t="s">
        <v>554</v>
      </c>
      <c r="D932" s="60">
        <v>262</v>
      </c>
      <c r="E932" s="249" t="s">
        <v>287</v>
      </c>
      <c r="F932" s="60">
        <v>178</v>
      </c>
      <c r="G932" s="59" t="s">
        <v>203</v>
      </c>
      <c r="H932" s="250">
        <v>4</v>
      </c>
      <c r="I932" s="251">
        <v>14661</v>
      </c>
      <c r="J932" s="251">
        <v>1594</v>
      </c>
      <c r="K932" s="251">
        <v>1188</v>
      </c>
      <c r="L932" s="251">
        <f t="shared" si="44"/>
        <v>17443</v>
      </c>
      <c r="M932" s="59"/>
      <c r="N932" s="251">
        <f t="shared" si="42"/>
        <v>765.06766853057161</v>
      </c>
      <c r="O932" s="251">
        <f t="shared" si="43"/>
        <v>3151.736886909006</v>
      </c>
      <c r="P932" s="252"/>
      <c r="Q932" s="253"/>
      <c r="R932" s="253"/>
    </row>
    <row r="933" spans="1:18">
      <c r="A933" s="60">
        <v>3506</v>
      </c>
      <c r="B933" s="60">
        <v>3506262181</v>
      </c>
      <c r="C933" s="59" t="s">
        <v>554</v>
      </c>
      <c r="D933" s="60">
        <v>262</v>
      </c>
      <c r="E933" s="249" t="s">
        <v>287</v>
      </c>
      <c r="F933" s="60">
        <v>181</v>
      </c>
      <c r="G933" s="59" t="s">
        <v>206</v>
      </c>
      <c r="H933" s="250">
        <v>1</v>
      </c>
      <c r="I933" s="251">
        <v>18823</v>
      </c>
      <c r="J933" s="251">
        <v>266</v>
      </c>
      <c r="K933" s="251">
        <v>1188</v>
      </c>
      <c r="L933" s="251">
        <f t="shared" si="44"/>
        <v>20277</v>
      </c>
      <c r="M933" s="59"/>
      <c r="N933" s="251">
        <f t="shared" si="42"/>
        <v>0</v>
      </c>
      <c r="O933" s="251">
        <f t="shared" si="43"/>
        <v>1269.5164063488519</v>
      </c>
      <c r="P933" s="252"/>
      <c r="Q933" s="253"/>
      <c r="R933" s="253"/>
    </row>
    <row r="934" spans="1:18">
      <c r="A934" s="60">
        <v>3506</v>
      </c>
      <c r="B934" s="60">
        <v>3506262211</v>
      </c>
      <c r="C934" s="59" t="s">
        <v>554</v>
      </c>
      <c r="D934" s="60">
        <v>262</v>
      </c>
      <c r="E934" s="249" t="s">
        <v>287</v>
      </c>
      <c r="F934" s="60">
        <v>211</v>
      </c>
      <c r="G934" s="59" t="s">
        <v>236</v>
      </c>
      <c r="H934" s="250">
        <v>2</v>
      </c>
      <c r="I934" s="251">
        <v>12243</v>
      </c>
      <c r="J934" s="251">
        <v>3021</v>
      </c>
      <c r="K934" s="251">
        <v>1188</v>
      </c>
      <c r="L934" s="251">
        <f t="shared" si="44"/>
        <v>16452</v>
      </c>
      <c r="M934" s="59"/>
      <c r="N934" s="251">
        <f t="shared" si="42"/>
        <v>1425.408104893746</v>
      </c>
      <c r="O934" s="251">
        <f t="shared" si="43"/>
        <v>3089.3945945586893</v>
      </c>
      <c r="P934" s="252"/>
      <c r="Q934" s="253"/>
      <c r="R934" s="253"/>
    </row>
    <row r="935" spans="1:18">
      <c r="A935" s="60">
        <v>3506</v>
      </c>
      <c r="B935" s="60">
        <v>3506262229</v>
      </c>
      <c r="C935" s="59" t="s">
        <v>554</v>
      </c>
      <c r="D935" s="60">
        <v>262</v>
      </c>
      <c r="E935" s="249" t="s">
        <v>287</v>
      </c>
      <c r="F935" s="60">
        <v>229</v>
      </c>
      <c r="G935" s="59" t="s">
        <v>254</v>
      </c>
      <c r="H935" s="250">
        <v>88</v>
      </c>
      <c r="I935" s="251">
        <v>15579</v>
      </c>
      <c r="J935" s="251">
        <v>1173</v>
      </c>
      <c r="K935" s="251">
        <v>1188</v>
      </c>
      <c r="L935" s="251">
        <f t="shared" si="44"/>
        <v>17940</v>
      </c>
      <c r="M935" s="59"/>
      <c r="N935" s="251">
        <f t="shared" si="42"/>
        <v>1043.605770328264</v>
      </c>
      <c r="O935" s="251">
        <f t="shared" si="43"/>
        <v>2983.5792850495709</v>
      </c>
      <c r="P935" s="252"/>
      <c r="Q935" s="253"/>
      <c r="R935" s="253"/>
    </row>
    <row r="936" spans="1:18">
      <c r="A936" s="60">
        <v>3506</v>
      </c>
      <c r="B936" s="60">
        <v>3506262243</v>
      </c>
      <c r="C936" s="59" t="s">
        <v>554</v>
      </c>
      <c r="D936" s="60">
        <v>262</v>
      </c>
      <c r="E936" s="249" t="s">
        <v>287</v>
      </c>
      <c r="F936" s="60">
        <v>243</v>
      </c>
      <c r="G936" s="59" t="s">
        <v>268</v>
      </c>
      <c r="H936" s="250">
        <v>1</v>
      </c>
      <c r="I936" s="251">
        <v>10332</v>
      </c>
      <c r="J936" s="251">
        <v>1472</v>
      </c>
      <c r="K936" s="251">
        <v>1188</v>
      </c>
      <c r="L936" s="251">
        <f t="shared" si="44"/>
        <v>12992</v>
      </c>
      <c r="M936" s="59"/>
      <c r="N936" s="251">
        <f t="shared" si="42"/>
        <v>1472.3322462835167</v>
      </c>
      <c r="O936" s="251">
        <f t="shared" si="43"/>
        <v>2517.010493302083</v>
      </c>
      <c r="P936" s="252"/>
      <c r="Q936" s="253"/>
      <c r="R936" s="253"/>
    </row>
    <row r="937" spans="1:18">
      <c r="A937" s="60">
        <v>3506</v>
      </c>
      <c r="B937" s="60">
        <v>3506262244</v>
      </c>
      <c r="C937" s="59" t="s">
        <v>554</v>
      </c>
      <c r="D937" s="60">
        <v>262</v>
      </c>
      <c r="E937" s="249" t="s">
        <v>287</v>
      </c>
      <c r="F937" s="60">
        <v>244</v>
      </c>
      <c r="G937" s="59" t="s">
        <v>269</v>
      </c>
      <c r="H937" s="250">
        <v>1</v>
      </c>
      <c r="I937" s="251">
        <v>12243</v>
      </c>
      <c r="J937" s="251">
        <v>3485</v>
      </c>
      <c r="K937" s="251">
        <v>1188</v>
      </c>
      <c r="L937" s="251">
        <f t="shared" si="44"/>
        <v>16916</v>
      </c>
      <c r="M937" s="59"/>
      <c r="N937" s="251">
        <f t="shared" si="42"/>
        <v>3168.8963426095816</v>
      </c>
      <c r="O937" s="251">
        <f t="shared" si="43"/>
        <v>4960.7338912421983</v>
      </c>
      <c r="P937" s="252"/>
      <c r="Q937" s="253"/>
      <c r="R937" s="253"/>
    </row>
    <row r="938" spans="1:18">
      <c r="A938" s="60">
        <v>3506</v>
      </c>
      <c r="B938" s="60">
        <v>3506262246</v>
      </c>
      <c r="C938" s="59" t="s">
        <v>554</v>
      </c>
      <c r="D938" s="60">
        <v>262</v>
      </c>
      <c r="E938" s="249" t="s">
        <v>287</v>
      </c>
      <c r="F938" s="60">
        <v>246</v>
      </c>
      <c r="G938" s="59" t="s">
        <v>271</v>
      </c>
      <c r="H938" s="250">
        <v>1</v>
      </c>
      <c r="I938" s="251">
        <v>10332</v>
      </c>
      <c r="J938" s="251">
        <v>4006</v>
      </c>
      <c r="K938" s="251">
        <v>1188</v>
      </c>
      <c r="L938" s="251">
        <f t="shared" si="44"/>
        <v>15526</v>
      </c>
      <c r="M938" s="59"/>
      <c r="N938" s="251">
        <f t="shared" si="42"/>
        <v>2048.6248492010091</v>
      </c>
      <c r="O938" s="251">
        <f t="shared" si="43"/>
        <v>4043.6528284233736</v>
      </c>
      <c r="P938" s="252"/>
      <c r="Q938" s="253"/>
      <c r="R938" s="253"/>
    </row>
    <row r="939" spans="1:18">
      <c r="A939" s="60">
        <v>3506</v>
      </c>
      <c r="B939" s="60">
        <v>3506262248</v>
      </c>
      <c r="C939" s="59" t="s">
        <v>554</v>
      </c>
      <c r="D939" s="60">
        <v>262</v>
      </c>
      <c r="E939" s="249" t="s">
        <v>287</v>
      </c>
      <c r="F939" s="60">
        <v>248</v>
      </c>
      <c r="G939" s="59" t="s">
        <v>273</v>
      </c>
      <c r="H939" s="250">
        <v>25</v>
      </c>
      <c r="I939" s="251">
        <v>14572</v>
      </c>
      <c r="J939" s="251">
        <v>960</v>
      </c>
      <c r="K939" s="251">
        <v>1188</v>
      </c>
      <c r="L939" s="251">
        <f t="shared" si="44"/>
        <v>16720</v>
      </c>
      <c r="M939" s="59"/>
      <c r="N939" s="251">
        <f t="shared" si="42"/>
        <v>777.02493129197137</v>
      </c>
      <c r="O939" s="251">
        <f t="shared" si="43"/>
        <v>1580.8609617832008</v>
      </c>
      <c r="P939" s="252"/>
      <c r="Q939" s="253"/>
      <c r="R939" s="253"/>
    </row>
    <row r="940" spans="1:18">
      <c r="A940" s="60">
        <v>3506</v>
      </c>
      <c r="B940" s="60">
        <v>3506262258</v>
      </c>
      <c r="C940" s="59" t="s">
        <v>554</v>
      </c>
      <c r="D940" s="60">
        <v>262</v>
      </c>
      <c r="E940" s="249" t="s">
        <v>287</v>
      </c>
      <c r="F940" s="60">
        <v>258</v>
      </c>
      <c r="G940" s="59" t="s">
        <v>283</v>
      </c>
      <c r="H940" s="250">
        <v>8</v>
      </c>
      <c r="I940" s="251">
        <v>15773</v>
      </c>
      <c r="J940" s="251">
        <v>5274</v>
      </c>
      <c r="K940" s="251">
        <v>1188</v>
      </c>
      <c r="L940" s="251">
        <f t="shared" si="44"/>
        <v>22235</v>
      </c>
      <c r="M940" s="59"/>
      <c r="N940" s="251">
        <f t="shared" si="42"/>
        <v>3405.4723848364265</v>
      </c>
      <c r="O940" s="251">
        <f t="shared" si="43"/>
        <v>6172.3758893747217</v>
      </c>
      <c r="P940" s="252"/>
      <c r="Q940" s="253"/>
      <c r="R940" s="253"/>
    </row>
    <row r="941" spans="1:18">
      <c r="A941" s="60">
        <v>3506</v>
      </c>
      <c r="B941" s="60">
        <v>3506262262</v>
      </c>
      <c r="C941" s="59" t="s">
        <v>554</v>
      </c>
      <c r="D941" s="60">
        <v>262</v>
      </c>
      <c r="E941" s="249" t="s">
        <v>287</v>
      </c>
      <c r="F941" s="60">
        <v>262</v>
      </c>
      <c r="G941" s="59" t="s">
        <v>287</v>
      </c>
      <c r="H941" s="250">
        <v>130</v>
      </c>
      <c r="I941" s="251">
        <v>14494</v>
      </c>
      <c r="J941" s="251">
        <v>2891</v>
      </c>
      <c r="K941" s="251">
        <v>1188</v>
      </c>
      <c r="L941" s="251">
        <f t="shared" si="44"/>
        <v>18573</v>
      </c>
      <c r="M941" s="59"/>
      <c r="N941" s="251">
        <f t="shared" si="42"/>
        <v>2890.9492186072821</v>
      </c>
      <c r="O941" s="251">
        <f t="shared" si="43"/>
        <v>6792.2167003579816</v>
      </c>
      <c r="P941" s="252"/>
      <c r="Q941" s="253"/>
      <c r="R941" s="253"/>
    </row>
    <row r="942" spans="1:18">
      <c r="A942" s="60">
        <v>3506</v>
      </c>
      <c r="B942" s="60">
        <v>3506262284</v>
      </c>
      <c r="C942" s="59" t="s">
        <v>554</v>
      </c>
      <c r="D942" s="60">
        <v>262</v>
      </c>
      <c r="E942" s="249" t="s">
        <v>287</v>
      </c>
      <c r="F942" s="60">
        <v>284</v>
      </c>
      <c r="G942" s="59" t="s">
        <v>309</v>
      </c>
      <c r="H942" s="250">
        <v>1</v>
      </c>
      <c r="I942" s="251">
        <v>15143</v>
      </c>
      <c r="J942" s="251">
        <v>6142</v>
      </c>
      <c r="K942" s="251">
        <v>1188</v>
      </c>
      <c r="L942" s="251">
        <f t="shared" si="44"/>
        <v>22473</v>
      </c>
      <c r="M942" s="59"/>
      <c r="N942" s="251">
        <f t="shared" si="42"/>
        <v>4343.1787707703224</v>
      </c>
      <c r="O942" s="251">
        <f t="shared" si="43"/>
        <v>6699.3361331239357</v>
      </c>
      <c r="P942" s="252"/>
      <c r="Q942" s="253"/>
      <c r="R942" s="253"/>
    </row>
    <row r="943" spans="1:18">
      <c r="A943" s="60">
        <v>3506</v>
      </c>
      <c r="B943" s="60">
        <v>3506262291</v>
      </c>
      <c r="C943" s="59" t="s">
        <v>554</v>
      </c>
      <c r="D943" s="60">
        <v>262</v>
      </c>
      <c r="E943" s="249" t="s">
        <v>287</v>
      </c>
      <c r="F943" s="60">
        <v>291</v>
      </c>
      <c r="G943" s="59" t="s">
        <v>316</v>
      </c>
      <c r="H943" s="250">
        <v>2</v>
      </c>
      <c r="I943" s="251">
        <v>17439</v>
      </c>
      <c r="J943" s="251">
        <v>6859</v>
      </c>
      <c r="K943" s="251">
        <v>1188</v>
      </c>
      <c r="L943" s="251">
        <f t="shared" si="44"/>
        <v>25486</v>
      </c>
      <c r="M943" s="59"/>
      <c r="N943" s="251">
        <f t="shared" si="42"/>
        <v>5882.8985634526289</v>
      </c>
      <c r="O943" s="251">
        <f t="shared" si="43"/>
        <v>10649.215538913519</v>
      </c>
      <c r="P943" s="252"/>
      <c r="Q943" s="253"/>
      <c r="R943" s="253"/>
    </row>
    <row r="944" spans="1:18">
      <c r="A944" s="60">
        <v>3506</v>
      </c>
      <c r="B944" s="60">
        <v>3506262295</v>
      </c>
      <c r="C944" s="59" t="s">
        <v>554</v>
      </c>
      <c r="D944" s="60">
        <v>262</v>
      </c>
      <c r="E944" s="249" t="s">
        <v>287</v>
      </c>
      <c r="F944" s="60">
        <v>295</v>
      </c>
      <c r="G944" s="59" t="s">
        <v>320</v>
      </c>
      <c r="H944" s="250">
        <v>1</v>
      </c>
      <c r="I944" s="251">
        <v>12243</v>
      </c>
      <c r="J944" s="251">
        <v>6496</v>
      </c>
      <c r="K944" s="251">
        <v>1188</v>
      </c>
      <c r="L944" s="251">
        <f t="shared" si="44"/>
        <v>19927</v>
      </c>
      <c r="M944" s="59"/>
      <c r="N944" s="251">
        <f t="shared" si="42"/>
        <v>3199.2925230936016</v>
      </c>
      <c r="O944" s="251">
        <f t="shared" si="43"/>
        <v>7559.8066829345662</v>
      </c>
      <c r="P944" s="252"/>
      <c r="Q944" s="253"/>
      <c r="R944" s="253"/>
    </row>
    <row r="945" spans="1:18">
      <c r="A945" s="60">
        <v>3506</v>
      </c>
      <c r="B945" s="60">
        <v>3506262305</v>
      </c>
      <c r="C945" s="59" t="s">
        <v>554</v>
      </c>
      <c r="D945" s="60">
        <v>262</v>
      </c>
      <c r="E945" s="249" t="s">
        <v>287</v>
      </c>
      <c r="F945" s="60">
        <v>305</v>
      </c>
      <c r="G945" s="59" t="s">
        <v>330</v>
      </c>
      <c r="H945" s="250">
        <v>1</v>
      </c>
      <c r="I945" s="251">
        <v>12243</v>
      </c>
      <c r="J945" s="251">
        <v>5138</v>
      </c>
      <c r="K945" s="251">
        <v>1188</v>
      </c>
      <c r="L945" s="251">
        <f t="shared" si="44"/>
        <v>18569</v>
      </c>
      <c r="M945" s="59"/>
      <c r="N945" s="251">
        <f t="shared" si="42"/>
        <v>2338.7577839300066</v>
      </c>
      <c r="O945" s="251">
        <f t="shared" si="43"/>
        <v>5430.508886216885</v>
      </c>
      <c r="P945" s="252"/>
      <c r="Q945" s="253"/>
      <c r="R945" s="253"/>
    </row>
    <row r="946" spans="1:18">
      <c r="A946" s="60">
        <v>3506</v>
      </c>
      <c r="B946" s="60">
        <v>3506262346</v>
      </c>
      <c r="C946" s="59" t="s">
        <v>554</v>
      </c>
      <c r="D946" s="60">
        <v>262</v>
      </c>
      <c r="E946" s="249" t="s">
        <v>287</v>
      </c>
      <c r="F946" s="60">
        <v>346</v>
      </c>
      <c r="G946" s="59" t="s">
        <v>371</v>
      </c>
      <c r="H946" s="250">
        <v>2</v>
      </c>
      <c r="I946" s="251">
        <v>18112</v>
      </c>
      <c r="J946" s="251">
        <v>1778</v>
      </c>
      <c r="K946" s="251">
        <v>1188</v>
      </c>
      <c r="L946" s="251">
        <f t="shared" si="44"/>
        <v>21078</v>
      </c>
      <c r="M946" s="59"/>
      <c r="N946" s="251">
        <f t="shared" si="42"/>
        <v>907.16101051076839</v>
      </c>
      <c r="O946" s="251">
        <f t="shared" si="43"/>
        <v>3529.1776121029434</v>
      </c>
      <c r="P946" s="252"/>
      <c r="Q946" s="253"/>
      <c r="R946" s="253"/>
    </row>
    <row r="947" spans="1:18">
      <c r="A947" s="60">
        <v>3506</v>
      </c>
      <c r="B947" s="60">
        <v>3506262347</v>
      </c>
      <c r="C947" s="59" t="s">
        <v>554</v>
      </c>
      <c r="D947" s="60">
        <v>262</v>
      </c>
      <c r="E947" s="249" t="s">
        <v>287</v>
      </c>
      <c r="F947" s="60">
        <v>347</v>
      </c>
      <c r="G947" s="59" t="s">
        <v>372</v>
      </c>
      <c r="H947" s="250">
        <v>5</v>
      </c>
      <c r="I947" s="251">
        <v>15249</v>
      </c>
      <c r="J947" s="251">
        <v>6816</v>
      </c>
      <c r="K947" s="251">
        <v>1188</v>
      </c>
      <c r="L947" s="251">
        <f t="shared" si="44"/>
        <v>23253</v>
      </c>
      <c r="M947" s="59"/>
      <c r="N947" s="251">
        <f t="shared" si="42"/>
        <v>4841.7915532127299</v>
      </c>
      <c r="O947" s="251">
        <f t="shared" si="43"/>
        <v>7870.8825514331911</v>
      </c>
      <c r="P947" s="252"/>
      <c r="Q947" s="253"/>
      <c r="R947" s="253"/>
    </row>
    <row r="948" spans="1:18">
      <c r="A948" s="60">
        <v>3506</v>
      </c>
      <c r="B948" s="60">
        <v>3506262705</v>
      </c>
      <c r="C948" s="59" t="s">
        <v>554</v>
      </c>
      <c r="D948" s="60">
        <v>262</v>
      </c>
      <c r="E948" s="249" t="s">
        <v>287</v>
      </c>
      <c r="F948" s="60">
        <v>705</v>
      </c>
      <c r="G948" s="59" t="s">
        <v>411</v>
      </c>
      <c r="H948" s="250">
        <v>1</v>
      </c>
      <c r="I948" s="251">
        <v>12243</v>
      </c>
      <c r="J948" s="251">
        <v>8062</v>
      </c>
      <c r="K948" s="251">
        <v>1188</v>
      </c>
      <c r="L948" s="251">
        <f t="shared" si="44"/>
        <v>21493</v>
      </c>
      <c r="M948" s="59"/>
      <c r="N948" s="251">
        <f t="shared" si="42"/>
        <v>3243.4169991868603</v>
      </c>
      <c r="O948" s="251">
        <f t="shared" si="43"/>
        <v>8182.0661344514447</v>
      </c>
      <c r="P948" s="252"/>
      <c r="Q948" s="253"/>
      <c r="R948" s="253"/>
    </row>
    <row r="949" spans="1:18">
      <c r="A949" s="60">
        <v>3508</v>
      </c>
      <c r="B949" s="60">
        <v>3508281061</v>
      </c>
      <c r="C949" s="59" t="s">
        <v>567</v>
      </c>
      <c r="D949" s="60">
        <v>281</v>
      </c>
      <c r="E949" s="249" t="s">
        <v>306</v>
      </c>
      <c r="F949" s="60">
        <v>61</v>
      </c>
      <c r="G949" s="59" t="s">
        <v>86</v>
      </c>
      <c r="H949" s="250">
        <v>3</v>
      </c>
      <c r="I949" s="251">
        <v>15782</v>
      </c>
      <c r="J949" s="251">
        <v>669</v>
      </c>
      <c r="K949" s="251">
        <v>1188</v>
      </c>
      <c r="L949" s="251">
        <f t="shared" si="44"/>
        <v>17639</v>
      </c>
      <c r="M949" s="59"/>
      <c r="N949" s="251">
        <f t="shared" si="42"/>
        <v>269.84998510812693</v>
      </c>
      <c r="O949" s="251">
        <f t="shared" si="43"/>
        <v>1138.8882327213614</v>
      </c>
      <c r="P949" s="252"/>
      <c r="Q949" s="253"/>
      <c r="R949" s="253"/>
    </row>
    <row r="950" spans="1:18">
      <c r="A950" s="60">
        <v>3508</v>
      </c>
      <c r="B950" s="60">
        <v>3508281137</v>
      </c>
      <c r="C950" s="59" t="s">
        <v>567</v>
      </c>
      <c r="D950" s="60">
        <v>281</v>
      </c>
      <c r="E950" s="249" t="s">
        <v>306</v>
      </c>
      <c r="F950" s="60">
        <v>137</v>
      </c>
      <c r="G950" s="59" t="s">
        <v>162</v>
      </c>
      <c r="H950" s="250">
        <v>5</v>
      </c>
      <c r="I950" s="251">
        <v>20232</v>
      </c>
      <c r="J950" s="251">
        <v>0</v>
      </c>
      <c r="K950" s="251">
        <v>1188</v>
      </c>
      <c r="L950" s="251">
        <f t="shared" si="44"/>
        <v>21420</v>
      </c>
      <c r="M950" s="59"/>
      <c r="N950" s="251">
        <f t="shared" si="42"/>
        <v>0</v>
      </c>
      <c r="O950" s="251">
        <f t="shared" si="43"/>
        <v>891.9751559307515</v>
      </c>
      <c r="P950" s="252"/>
      <c r="Q950" s="253"/>
      <c r="R950" s="253"/>
    </row>
    <row r="951" spans="1:18">
      <c r="A951" s="60">
        <v>3508</v>
      </c>
      <c r="B951" s="60">
        <v>3508281281</v>
      </c>
      <c r="C951" s="59" t="s">
        <v>567</v>
      </c>
      <c r="D951" s="60">
        <v>281</v>
      </c>
      <c r="E951" s="249" t="s">
        <v>306</v>
      </c>
      <c r="F951" s="60">
        <v>281</v>
      </c>
      <c r="G951" s="59" t="s">
        <v>306</v>
      </c>
      <c r="H951" s="250">
        <v>202</v>
      </c>
      <c r="I951" s="251">
        <v>19667</v>
      </c>
      <c r="J951" s="251">
        <v>10</v>
      </c>
      <c r="K951" s="251">
        <v>1188</v>
      </c>
      <c r="L951" s="251">
        <f t="shared" si="44"/>
        <v>20865</v>
      </c>
      <c r="M951" s="59"/>
      <c r="N951" s="251">
        <f t="shared" si="42"/>
        <v>0</v>
      </c>
      <c r="O951" s="251">
        <f t="shared" si="43"/>
        <v>893.56732563667538</v>
      </c>
      <c r="P951" s="252"/>
      <c r="Q951" s="253"/>
      <c r="R951" s="253"/>
    </row>
    <row r="952" spans="1:18">
      <c r="A952" s="60">
        <v>3509</v>
      </c>
      <c r="B952" s="60">
        <v>3509095095</v>
      </c>
      <c r="C952" s="59" t="s">
        <v>555</v>
      </c>
      <c r="D952" s="60">
        <v>95</v>
      </c>
      <c r="E952" s="249" t="s">
        <v>120</v>
      </c>
      <c r="F952" s="60">
        <v>95</v>
      </c>
      <c r="G952" s="59" t="s">
        <v>120</v>
      </c>
      <c r="H952" s="250">
        <v>587</v>
      </c>
      <c r="I952" s="251">
        <v>17925</v>
      </c>
      <c r="J952" s="251">
        <v>48</v>
      </c>
      <c r="K952" s="251">
        <v>1188</v>
      </c>
      <c r="L952" s="251">
        <f t="shared" si="44"/>
        <v>19161</v>
      </c>
      <c r="M952" s="59"/>
      <c r="N952" s="251">
        <f t="shared" si="42"/>
        <v>0</v>
      </c>
      <c r="O952" s="251">
        <f t="shared" si="43"/>
        <v>222.37218224380194</v>
      </c>
      <c r="P952" s="252"/>
      <c r="Q952" s="253"/>
      <c r="R952" s="253"/>
    </row>
    <row r="953" spans="1:18">
      <c r="A953" s="60">
        <v>3509</v>
      </c>
      <c r="B953" s="60">
        <v>3509095201</v>
      </c>
      <c r="C953" s="59" t="s">
        <v>555</v>
      </c>
      <c r="D953" s="60">
        <v>95</v>
      </c>
      <c r="E953" s="249" t="s">
        <v>120</v>
      </c>
      <c r="F953" s="60">
        <v>201</v>
      </c>
      <c r="G953" s="59" t="s">
        <v>226</v>
      </c>
      <c r="H953" s="250">
        <v>6</v>
      </c>
      <c r="I953" s="251">
        <v>18863</v>
      </c>
      <c r="J953" s="251">
        <v>92</v>
      </c>
      <c r="K953" s="251">
        <v>1188</v>
      </c>
      <c r="L953" s="251">
        <f t="shared" si="44"/>
        <v>20143</v>
      </c>
      <c r="M953" s="59"/>
      <c r="N953" s="251">
        <f t="shared" si="42"/>
        <v>0</v>
      </c>
      <c r="O953" s="251">
        <f t="shared" si="43"/>
        <v>660.6537372392304</v>
      </c>
      <c r="P953" s="252"/>
      <c r="Q953" s="253"/>
      <c r="R953" s="253"/>
    </row>
    <row r="954" spans="1:18">
      <c r="A954" s="60">
        <v>3509</v>
      </c>
      <c r="B954" s="60">
        <v>3509095292</v>
      </c>
      <c r="C954" s="59" t="s">
        <v>555</v>
      </c>
      <c r="D954" s="60">
        <v>95</v>
      </c>
      <c r="E954" s="249" t="s">
        <v>120</v>
      </c>
      <c r="F954" s="60">
        <v>292</v>
      </c>
      <c r="G954" s="59" t="s">
        <v>317</v>
      </c>
      <c r="H954" s="250">
        <v>3</v>
      </c>
      <c r="I954" s="251">
        <v>17649</v>
      </c>
      <c r="J954" s="251">
        <v>2069</v>
      </c>
      <c r="K954" s="251">
        <v>1188</v>
      </c>
      <c r="L954" s="251">
        <f t="shared" si="44"/>
        <v>20906</v>
      </c>
      <c r="M954" s="59"/>
      <c r="N954" s="251">
        <f t="shared" si="42"/>
        <v>1473.6394043106629</v>
      </c>
      <c r="O954" s="251">
        <f t="shared" si="43"/>
        <v>3657.2726983600405</v>
      </c>
      <c r="P954" s="252"/>
      <c r="Q954" s="253"/>
      <c r="R954" s="253"/>
    </row>
    <row r="955" spans="1:18">
      <c r="A955" s="60">
        <v>3509</v>
      </c>
      <c r="B955" s="60">
        <v>3509095293</v>
      </c>
      <c r="C955" s="59" t="s">
        <v>555</v>
      </c>
      <c r="D955" s="60">
        <v>95</v>
      </c>
      <c r="E955" s="249" t="s">
        <v>120</v>
      </c>
      <c r="F955" s="60">
        <v>293</v>
      </c>
      <c r="G955" s="59" t="s">
        <v>318</v>
      </c>
      <c r="H955" s="250">
        <v>1</v>
      </c>
      <c r="I955" s="251">
        <v>16272</v>
      </c>
      <c r="J955" s="251">
        <v>439</v>
      </c>
      <c r="K955" s="251">
        <v>1188</v>
      </c>
      <c r="L955" s="251">
        <f t="shared" si="44"/>
        <v>17899</v>
      </c>
      <c r="M955" s="59"/>
      <c r="N955" s="251">
        <f t="shared" si="42"/>
        <v>0</v>
      </c>
      <c r="O955" s="251">
        <f t="shared" si="43"/>
        <v>1397.3663182252239</v>
      </c>
      <c r="P955" s="252"/>
      <c r="Q955" s="253"/>
      <c r="R955" s="253"/>
    </row>
    <row r="956" spans="1:18">
      <c r="A956" s="60">
        <v>3509</v>
      </c>
      <c r="B956" s="60">
        <v>3509095331</v>
      </c>
      <c r="C956" s="59" t="s">
        <v>555</v>
      </c>
      <c r="D956" s="60">
        <v>95</v>
      </c>
      <c r="E956" s="249" t="s">
        <v>120</v>
      </c>
      <c r="F956" s="60">
        <v>331</v>
      </c>
      <c r="G956" s="59" t="s">
        <v>356</v>
      </c>
      <c r="H956" s="250">
        <v>3</v>
      </c>
      <c r="I956" s="251">
        <v>15846</v>
      </c>
      <c r="J956" s="251">
        <v>3556</v>
      </c>
      <c r="K956" s="251">
        <v>1188</v>
      </c>
      <c r="L956" s="251">
        <f t="shared" si="44"/>
        <v>20590</v>
      </c>
      <c r="M956" s="59"/>
      <c r="N956" s="251">
        <f t="shared" si="42"/>
        <v>2649.7505091870953</v>
      </c>
      <c r="O956" s="251">
        <f t="shared" si="43"/>
        <v>5620.7885030364814</v>
      </c>
      <c r="P956" s="252"/>
      <c r="Q956" s="253"/>
      <c r="R956" s="253"/>
    </row>
    <row r="957" spans="1:18">
      <c r="A957" s="60">
        <v>3510</v>
      </c>
      <c r="B957" s="60">
        <v>3510281005</v>
      </c>
      <c r="C957" s="59" t="s">
        <v>556</v>
      </c>
      <c r="D957" s="60">
        <v>281</v>
      </c>
      <c r="E957" s="249" t="s">
        <v>306</v>
      </c>
      <c r="F957" s="60">
        <v>5</v>
      </c>
      <c r="G957" s="59" t="s">
        <v>30</v>
      </c>
      <c r="H957" s="250">
        <v>1</v>
      </c>
      <c r="I957" s="251">
        <v>14732</v>
      </c>
      <c r="J957" s="251">
        <v>6292</v>
      </c>
      <c r="K957" s="251">
        <v>1188</v>
      </c>
      <c r="L957" s="251">
        <f t="shared" si="44"/>
        <v>22212</v>
      </c>
      <c r="M957" s="59"/>
      <c r="N957" s="251">
        <f t="shared" si="42"/>
        <v>3579.7816466973491</v>
      </c>
      <c r="O957" s="251">
        <f t="shared" si="43"/>
        <v>7275.9429462182852</v>
      </c>
      <c r="P957" s="252"/>
      <c r="Q957" s="253"/>
      <c r="R957" s="253"/>
    </row>
    <row r="958" spans="1:18">
      <c r="A958" s="60">
        <v>3510</v>
      </c>
      <c r="B958" s="60">
        <v>3510281061</v>
      </c>
      <c r="C958" s="59" t="s">
        <v>556</v>
      </c>
      <c r="D958" s="60">
        <v>281</v>
      </c>
      <c r="E958" s="249" t="s">
        <v>306</v>
      </c>
      <c r="F958" s="60">
        <v>61</v>
      </c>
      <c r="G958" s="59" t="s">
        <v>86</v>
      </c>
      <c r="H958" s="250">
        <v>3</v>
      </c>
      <c r="I958" s="251">
        <v>15814</v>
      </c>
      <c r="J958" s="251">
        <v>670</v>
      </c>
      <c r="K958" s="251">
        <v>1188</v>
      </c>
      <c r="L958" s="251">
        <f t="shared" si="44"/>
        <v>17672</v>
      </c>
      <c r="M958" s="59"/>
      <c r="N958" s="251">
        <f t="shared" si="42"/>
        <v>270.39714006462418</v>
      </c>
      <c r="O958" s="251">
        <f t="shared" si="43"/>
        <v>1141.1974725798791</v>
      </c>
      <c r="P958" s="252"/>
      <c r="Q958" s="253"/>
      <c r="R958" s="253"/>
    </row>
    <row r="959" spans="1:18">
      <c r="A959" s="60">
        <v>3510</v>
      </c>
      <c r="B959" s="60">
        <v>3510281137</v>
      </c>
      <c r="C959" s="59" t="s">
        <v>556</v>
      </c>
      <c r="D959" s="60">
        <v>281</v>
      </c>
      <c r="E959" s="249" t="s">
        <v>306</v>
      </c>
      <c r="F959" s="60">
        <v>137</v>
      </c>
      <c r="G959" s="59" t="s">
        <v>162</v>
      </c>
      <c r="H959" s="250">
        <v>5</v>
      </c>
      <c r="I959" s="251">
        <v>18131</v>
      </c>
      <c r="J959" s="251">
        <v>0</v>
      </c>
      <c r="K959" s="251">
        <v>1188</v>
      </c>
      <c r="L959" s="251">
        <f t="shared" si="44"/>
        <v>19319</v>
      </c>
      <c r="M959" s="59"/>
      <c r="N959" s="251">
        <f t="shared" si="42"/>
        <v>0</v>
      </c>
      <c r="O959" s="251">
        <f t="shared" si="43"/>
        <v>799.34764492785689</v>
      </c>
      <c r="P959" s="252"/>
      <c r="Q959" s="253"/>
      <c r="R959" s="253"/>
    </row>
    <row r="960" spans="1:18">
      <c r="A960" s="60">
        <v>3510</v>
      </c>
      <c r="B960" s="60">
        <v>3510281278</v>
      </c>
      <c r="C960" s="59" t="s">
        <v>556</v>
      </c>
      <c r="D960" s="60">
        <v>281</v>
      </c>
      <c r="E960" s="249" t="s">
        <v>306</v>
      </c>
      <c r="F960" s="60">
        <v>278</v>
      </c>
      <c r="G960" s="59" t="s">
        <v>303</v>
      </c>
      <c r="H960" s="250">
        <v>1</v>
      </c>
      <c r="I960" s="251">
        <v>18944</v>
      </c>
      <c r="J960" s="251">
        <v>3518</v>
      </c>
      <c r="K960" s="251">
        <v>1188</v>
      </c>
      <c r="L960" s="251">
        <f t="shared" si="44"/>
        <v>23650</v>
      </c>
      <c r="M960" s="59"/>
      <c r="N960" s="251">
        <f t="shared" si="42"/>
        <v>3494.9905157194407</v>
      </c>
      <c r="O960" s="251">
        <f t="shared" si="43"/>
        <v>6105.4016369499586</v>
      </c>
      <c r="P960" s="252"/>
      <c r="Q960" s="253"/>
      <c r="R960" s="253"/>
    </row>
    <row r="961" spans="1:18">
      <c r="A961" s="60">
        <v>3510</v>
      </c>
      <c r="B961" s="60">
        <v>3510281281</v>
      </c>
      <c r="C961" s="59" t="s">
        <v>556</v>
      </c>
      <c r="D961" s="60">
        <v>281</v>
      </c>
      <c r="E961" s="249" t="s">
        <v>306</v>
      </c>
      <c r="F961" s="60">
        <v>281</v>
      </c>
      <c r="G961" s="59" t="s">
        <v>306</v>
      </c>
      <c r="H961" s="250">
        <v>468</v>
      </c>
      <c r="I961" s="251">
        <v>16844</v>
      </c>
      <c r="J961" s="251">
        <v>8</v>
      </c>
      <c r="K961" s="251">
        <v>1188</v>
      </c>
      <c r="L961" s="251">
        <f t="shared" si="44"/>
        <v>18040</v>
      </c>
      <c r="M961" s="59"/>
      <c r="N961" s="251">
        <f t="shared" si="42"/>
        <v>0</v>
      </c>
      <c r="O961" s="251">
        <f t="shared" si="43"/>
        <v>765.30472532791828</v>
      </c>
      <c r="P961" s="252"/>
      <c r="Q961" s="253"/>
      <c r="R961" s="253"/>
    </row>
    <row r="962" spans="1:18">
      <c r="A962" s="60">
        <v>3510</v>
      </c>
      <c r="B962" s="60">
        <v>3510281332</v>
      </c>
      <c r="C962" s="59" t="s">
        <v>556</v>
      </c>
      <c r="D962" s="60">
        <v>281</v>
      </c>
      <c r="E962" s="249" t="s">
        <v>306</v>
      </c>
      <c r="F962" s="60">
        <v>332</v>
      </c>
      <c r="G962" s="59" t="s">
        <v>357</v>
      </c>
      <c r="H962" s="250">
        <v>5</v>
      </c>
      <c r="I962" s="251">
        <v>17098</v>
      </c>
      <c r="J962" s="251">
        <v>1295</v>
      </c>
      <c r="K962" s="251">
        <v>1188</v>
      </c>
      <c r="L962" s="251">
        <f t="shared" si="44"/>
        <v>19581</v>
      </c>
      <c r="M962" s="59"/>
      <c r="N962" s="251">
        <f t="shared" si="42"/>
        <v>1056.3097553965672</v>
      </c>
      <c r="O962" s="251">
        <f t="shared" si="43"/>
        <v>2053.45933944438</v>
      </c>
      <c r="P962" s="252"/>
      <c r="Q962" s="253"/>
      <c r="R962" s="253"/>
    </row>
    <row r="963" spans="1:18">
      <c r="A963" s="60">
        <v>3510</v>
      </c>
      <c r="B963" s="60">
        <v>3510281672</v>
      </c>
      <c r="C963" s="59" t="s">
        <v>556</v>
      </c>
      <c r="D963" s="60">
        <v>281</v>
      </c>
      <c r="E963" s="249" t="s">
        <v>306</v>
      </c>
      <c r="F963" s="60">
        <v>672</v>
      </c>
      <c r="G963" s="59" t="s">
        <v>400</v>
      </c>
      <c r="H963" s="250">
        <v>1</v>
      </c>
      <c r="I963" s="251">
        <v>14722</v>
      </c>
      <c r="J963" s="251">
        <v>5012</v>
      </c>
      <c r="K963" s="251">
        <v>1188</v>
      </c>
      <c r="L963" s="251">
        <f t="shared" si="44"/>
        <v>20922</v>
      </c>
      <c r="M963" s="59"/>
      <c r="N963" s="251">
        <f t="shared" si="42"/>
        <v>3945.3316518205393</v>
      </c>
      <c r="O963" s="251">
        <f t="shared" si="43"/>
        <v>5927.7276894622701</v>
      </c>
      <c r="P963" s="252"/>
      <c r="Q963" s="253"/>
      <c r="R963" s="253"/>
    </row>
    <row r="964" spans="1:18">
      <c r="A964" s="60">
        <v>3510</v>
      </c>
      <c r="B964" s="60">
        <v>3510281680</v>
      </c>
      <c r="C964" s="59" t="s">
        <v>556</v>
      </c>
      <c r="D964" s="60">
        <v>281</v>
      </c>
      <c r="E964" s="249" t="s">
        <v>306</v>
      </c>
      <c r="F964" s="60">
        <v>680</v>
      </c>
      <c r="G964" s="59" t="s">
        <v>404</v>
      </c>
      <c r="H964" s="250">
        <v>2</v>
      </c>
      <c r="I964" s="251">
        <v>15227</v>
      </c>
      <c r="J964" s="251">
        <v>4762</v>
      </c>
      <c r="K964" s="251">
        <v>1188</v>
      </c>
      <c r="L964" s="251">
        <f t="shared" si="44"/>
        <v>21177</v>
      </c>
      <c r="M964" s="59"/>
      <c r="N964" s="251">
        <f t="shared" si="42"/>
        <v>3377.0553809972298</v>
      </c>
      <c r="O964" s="251">
        <f t="shared" si="43"/>
        <v>5778.7830839807539</v>
      </c>
      <c r="P964" s="252"/>
      <c r="Q964" s="253"/>
      <c r="R964" s="253"/>
    </row>
    <row r="965" spans="1:18">
      <c r="A965" s="60">
        <v>3513</v>
      </c>
      <c r="B965" s="60">
        <v>3513044001</v>
      </c>
      <c r="C965" s="59" t="s">
        <v>557</v>
      </c>
      <c r="D965" s="60">
        <v>44</v>
      </c>
      <c r="E965" s="249" t="s">
        <v>69</v>
      </c>
      <c r="F965" s="60">
        <v>1</v>
      </c>
      <c r="G965" s="59" t="s">
        <v>26</v>
      </c>
      <c r="H965" s="250">
        <v>1</v>
      </c>
      <c r="I965" s="251">
        <v>12243</v>
      </c>
      <c r="J965" s="251">
        <v>1228</v>
      </c>
      <c r="K965" s="251">
        <v>1188</v>
      </c>
      <c r="L965" s="251">
        <f t="shared" si="44"/>
        <v>14659</v>
      </c>
      <c r="M965" s="59"/>
      <c r="N965" s="251">
        <f t="shared" si="42"/>
        <v>1227.7512995431662</v>
      </c>
      <c r="O965" s="251">
        <f t="shared" si="43"/>
        <v>3467.8307533053921</v>
      </c>
      <c r="P965" s="252"/>
      <c r="Q965" s="253"/>
      <c r="R965" s="253"/>
    </row>
    <row r="966" spans="1:18">
      <c r="A966" s="60">
        <v>3513</v>
      </c>
      <c r="B966" s="60">
        <v>3513044016</v>
      </c>
      <c r="C966" s="59" t="s">
        <v>557</v>
      </c>
      <c r="D966" s="60">
        <v>44</v>
      </c>
      <c r="E966" s="249" t="s">
        <v>69</v>
      </c>
      <c r="F966" s="60">
        <v>16</v>
      </c>
      <c r="G966" s="59" t="s">
        <v>41</v>
      </c>
      <c r="H966" s="250">
        <v>1</v>
      </c>
      <c r="I966" s="251">
        <v>15177</v>
      </c>
      <c r="J966" s="251">
        <v>325</v>
      </c>
      <c r="K966" s="251">
        <v>1188</v>
      </c>
      <c r="L966" s="251">
        <f t="shared" si="44"/>
        <v>16690</v>
      </c>
      <c r="M966" s="59"/>
      <c r="N966" s="251">
        <f t="shared" si="42"/>
        <v>25.345654892727907</v>
      </c>
      <c r="O966" s="251">
        <f t="shared" si="43"/>
        <v>857.99400942821194</v>
      </c>
      <c r="P966" s="252"/>
      <c r="Q966" s="253"/>
      <c r="R966" s="253"/>
    </row>
    <row r="967" spans="1:18">
      <c r="A967" s="60">
        <v>3513</v>
      </c>
      <c r="B967" s="60">
        <v>3513044018</v>
      </c>
      <c r="C967" s="59" t="s">
        <v>557</v>
      </c>
      <c r="D967" s="60">
        <v>44</v>
      </c>
      <c r="E967" s="249" t="s">
        <v>69</v>
      </c>
      <c r="F967" s="60">
        <v>18</v>
      </c>
      <c r="G967" s="59" t="s">
        <v>43</v>
      </c>
      <c r="H967" s="250">
        <v>1</v>
      </c>
      <c r="I967" s="251">
        <v>18823</v>
      </c>
      <c r="J967" s="251">
        <v>9113</v>
      </c>
      <c r="K967" s="251">
        <v>1188</v>
      </c>
      <c r="L967" s="251">
        <f t="shared" si="44"/>
        <v>29124</v>
      </c>
      <c r="M967" s="59"/>
      <c r="N967" s="251">
        <f t="shared" si="42"/>
        <v>9112.6368111231386</v>
      </c>
      <c r="O967" s="251">
        <f t="shared" si="43"/>
        <v>17895.256857363122</v>
      </c>
      <c r="P967" s="252"/>
      <c r="Q967" s="253"/>
      <c r="R967" s="253"/>
    </row>
    <row r="968" spans="1:18">
      <c r="A968" s="60">
        <v>3513</v>
      </c>
      <c r="B968" s="60">
        <v>3513044035</v>
      </c>
      <c r="C968" s="59" t="s">
        <v>557</v>
      </c>
      <c r="D968" s="60">
        <v>44</v>
      </c>
      <c r="E968" s="249" t="s">
        <v>69</v>
      </c>
      <c r="F968" s="60">
        <v>35</v>
      </c>
      <c r="G968" s="59" t="s">
        <v>60</v>
      </c>
      <c r="H968" s="250">
        <v>1</v>
      </c>
      <c r="I968" s="251">
        <v>18276</v>
      </c>
      <c r="J968" s="251">
        <v>7586</v>
      </c>
      <c r="K968" s="251">
        <v>1188</v>
      </c>
      <c r="L968" s="251">
        <f t="shared" si="44"/>
        <v>27050</v>
      </c>
      <c r="M968" s="59"/>
      <c r="N968" s="251">
        <f t="shared" si="42"/>
        <v>4222.8361476482314</v>
      </c>
      <c r="O968" s="251">
        <f t="shared" si="43"/>
        <v>7670.8244776920292</v>
      </c>
      <c r="P968" s="252"/>
      <c r="Q968" s="253"/>
      <c r="R968" s="253"/>
    </row>
    <row r="969" spans="1:18">
      <c r="A969" s="60">
        <v>3513</v>
      </c>
      <c r="B969" s="60">
        <v>3513044044</v>
      </c>
      <c r="C969" s="59" t="s">
        <v>557</v>
      </c>
      <c r="D969" s="60">
        <v>44</v>
      </c>
      <c r="E969" s="249" t="s">
        <v>69</v>
      </c>
      <c r="F969" s="60">
        <v>44</v>
      </c>
      <c r="G969" s="59" t="s">
        <v>69</v>
      </c>
      <c r="H969" s="250">
        <v>652</v>
      </c>
      <c r="I969" s="251">
        <v>16814</v>
      </c>
      <c r="J969" s="251">
        <v>586</v>
      </c>
      <c r="K969" s="251">
        <v>1188</v>
      </c>
      <c r="L969" s="251">
        <f t="shared" si="44"/>
        <v>18588</v>
      </c>
      <c r="M969" s="59"/>
      <c r="N969" s="251">
        <f t="shared" si="42"/>
        <v>0</v>
      </c>
      <c r="O969" s="251">
        <f t="shared" si="43"/>
        <v>1107.5044197889692</v>
      </c>
      <c r="P969" s="252"/>
      <c r="Q969" s="253"/>
      <c r="R969" s="253"/>
    </row>
    <row r="970" spans="1:18">
      <c r="A970" s="60">
        <v>3513</v>
      </c>
      <c r="B970" s="60">
        <v>3513044050</v>
      </c>
      <c r="C970" s="59" t="s">
        <v>557</v>
      </c>
      <c r="D970" s="60">
        <v>44</v>
      </c>
      <c r="E970" s="249" t="s">
        <v>69</v>
      </c>
      <c r="F970" s="60">
        <v>50</v>
      </c>
      <c r="G970" s="59" t="s">
        <v>75</v>
      </c>
      <c r="H970" s="250">
        <v>2</v>
      </c>
      <c r="I970" s="251">
        <v>16047</v>
      </c>
      <c r="J970" s="251">
        <v>7319</v>
      </c>
      <c r="K970" s="251">
        <v>1188</v>
      </c>
      <c r="L970" s="251">
        <f t="shared" si="44"/>
        <v>24554</v>
      </c>
      <c r="M970" s="59"/>
      <c r="N970" s="251">
        <f t="shared" ref="N970:N1033" si="45">IF(VLOOKUP($F970,abvfndpcts,15)&lt;100,0,((VLOOKUP($F970,abvfndpcts,15)/100*$I970)-$I970))</f>
        <v>4855.1364772923371</v>
      </c>
      <c r="O970" s="251">
        <f t="shared" ref="O970:O1033" si="46">IF(VLOOKUP($F970,abvfndpcts,16)&lt;100,0,((VLOOKUP($F970,abvfndpcts,16)/100*$I970)-$I970))</f>
        <v>7559.8461523913866</v>
      </c>
      <c r="P970" s="252"/>
      <c r="Q970" s="253"/>
      <c r="R970" s="253"/>
    </row>
    <row r="971" spans="1:18">
      <c r="A971" s="60">
        <v>3513</v>
      </c>
      <c r="B971" s="60">
        <v>3513044083</v>
      </c>
      <c r="C971" s="59" t="s">
        <v>557</v>
      </c>
      <c r="D971" s="60">
        <v>44</v>
      </c>
      <c r="E971" s="249" t="s">
        <v>69</v>
      </c>
      <c r="F971" s="60">
        <v>83</v>
      </c>
      <c r="G971" s="59" t="s">
        <v>108</v>
      </c>
      <c r="H971" s="250">
        <v>3</v>
      </c>
      <c r="I971" s="251">
        <v>20302</v>
      </c>
      <c r="J971" s="251">
        <v>3283</v>
      </c>
      <c r="K971" s="251">
        <v>1188</v>
      </c>
      <c r="L971" s="251">
        <f t="shared" ref="L971:L1034" si="47">SUM(I971:K971)</f>
        <v>24773</v>
      </c>
      <c r="M971" s="59"/>
      <c r="N971" s="251">
        <f t="shared" si="45"/>
        <v>721.27921466193948</v>
      </c>
      <c r="O971" s="251">
        <f t="shared" si="46"/>
        <v>3880.02967179607</v>
      </c>
      <c r="P971" s="252"/>
      <c r="Q971" s="253"/>
      <c r="R971" s="253"/>
    </row>
    <row r="972" spans="1:18">
      <c r="A972" s="60">
        <v>3513</v>
      </c>
      <c r="B972" s="60">
        <v>3513044095</v>
      </c>
      <c r="C972" s="59" t="s">
        <v>557</v>
      </c>
      <c r="D972" s="60">
        <v>44</v>
      </c>
      <c r="E972" s="249" t="s">
        <v>69</v>
      </c>
      <c r="F972" s="60">
        <v>95</v>
      </c>
      <c r="G972" s="59" t="s">
        <v>120</v>
      </c>
      <c r="H972" s="250">
        <v>1</v>
      </c>
      <c r="I972" s="251">
        <v>22718</v>
      </c>
      <c r="J972" s="251">
        <v>61</v>
      </c>
      <c r="K972" s="251">
        <v>1188</v>
      </c>
      <c r="L972" s="251">
        <f t="shared" si="47"/>
        <v>23967</v>
      </c>
      <c r="M972" s="59"/>
      <c r="N972" s="251">
        <f t="shared" si="45"/>
        <v>0</v>
      </c>
      <c r="O972" s="251">
        <f t="shared" si="46"/>
        <v>281.83270494921817</v>
      </c>
      <c r="P972" s="252"/>
      <c r="Q972" s="253"/>
      <c r="R972" s="253"/>
    </row>
    <row r="973" spans="1:18">
      <c r="A973" s="60">
        <v>3513</v>
      </c>
      <c r="B973" s="60">
        <v>3513044133</v>
      </c>
      <c r="C973" s="59" t="s">
        <v>557</v>
      </c>
      <c r="D973" s="60">
        <v>44</v>
      </c>
      <c r="E973" s="249" t="s">
        <v>69</v>
      </c>
      <c r="F973" s="60">
        <v>133</v>
      </c>
      <c r="G973" s="59" t="s">
        <v>158</v>
      </c>
      <c r="H973" s="250">
        <v>2</v>
      </c>
      <c r="I973" s="251">
        <v>18467</v>
      </c>
      <c r="J973" s="251">
        <v>2465</v>
      </c>
      <c r="K973" s="251">
        <v>1188</v>
      </c>
      <c r="L973" s="251">
        <f t="shared" si="47"/>
        <v>22120</v>
      </c>
      <c r="M973" s="59"/>
      <c r="N973" s="251">
        <f t="shared" si="45"/>
        <v>1914.9731985625367</v>
      </c>
      <c r="O973" s="251">
        <f t="shared" si="46"/>
        <v>5787.6532503139788</v>
      </c>
      <c r="P973" s="252"/>
      <c r="Q973" s="253"/>
      <c r="R973" s="253"/>
    </row>
    <row r="974" spans="1:18">
      <c r="A974" s="60">
        <v>3513</v>
      </c>
      <c r="B974" s="60">
        <v>3513044167</v>
      </c>
      <c r="C974" s="59" t="s">
        <v>557</v>
      </c>
      <c r="D974" s="60">
        <v>44</v>
      </c>
      <c r="E974" s="249" t="s">
        <v>69</v>
      </c>
      <c r="F974" s="60">
        <v>167</v>
      </c>
      <c r="G974" s="59" t="s">
        <v>192</v>
      </c>
      <c r="H974" s="250">
        <v>1</v>
      </c>
      <c r="I974" s="251">
        <v>13236</v>
      </c>
      <c r="J974" s="251">
        <v>6354</v>
      </c>
      <c r="K974" s="251">
        <v>1188</v>
      </c>
      <c r="L974" s="251">
        <f t="shared" si="47"/>
        <v>20778</v>
      </c>
      <c r="M974" s="59"/>
      <c r="N974" s="251">
        <f t="shared" si="45"/>
        <v>1583.0631312602727</v>
      </c>
      <c r="O974" s="251">
        <f t="shared" si="46"/>
        <v>6690.4690561258249</v>
      </c>
      <c r="P974" s="252"/>
      <c r="Q974" s="253"/>
      <c r="R974" s="253"/>
    </row>
    <row r="975" spans="1:18">
      <c r="A975" s="60">
        <v>3513</v>
      </c>
      <c r="B975" s="60">
        <v>3513044182</v>
      </c>
      <c r="C975" s="59" t="s">
        <v>557</v>
      </c>
      <c r="D975" s="60">
        <v>44</v>
      </c>
      <c r="E975" s="249" t="s">
        <v>69</v>
      </c>
      <c r="F975" s="60">
        <v>182</v>
      </c>
      <c r="G975" s="59" t="s">
        <v>207</v>
      </c>
      <c r="H975" s="250">
        <v>1</v>
      </c>
      <c r="I975" s="251">
        <v>18600</v>
      </c>
      <c r="J975" s="251">
        <v>3629</v>
      </c>
      <c r="K975" s="251">
        <v>1188</v>
      </c>
      <c r="L975" s="251">
        <f t="shared" si="47"/>
        <v>23417</v>
      </c>
      <c r="M975" s="59"/>
      <c r="N975" s="251">
        <f t="shared" si="45"/>
        <v>1654.6332750208712</v>
      </c>
      <c r="O975" s="251">
        <f t="shared" si="46"/>
        <v>5701.1239889266326</v>
      </c>
      <c r="P975" s="252"/>
      <c r="Q975" s="253"/>
      <c r="R975" s="253"/>
    </row>
    <row r="976" spans="1:18">
      <c r="A976" s="60">
        <v>3513</v>
      </c>
      <c r="B976" s="60">
        <v>3513044201</v>
      </c>
      <c r="C976" s="59" t="s">
        <v>557</v>
      </c>
      <c r="D976" s="60">
        <v>44</v>
      </c>
      <c r="E976" s="249" t="s">
        <v>69</v>
      </c>
      <c r="F976" s="60">
        <v>201</v>
      </c>
      <c r="G976" s="59" t="s">
        <v>226</v>
      </c>
      <c r="H976" s="250">
        <v>1</v>
      </c>
      <c r="I976" s="251">
        <v>17907</v>
      </c>
      <c r="J976" s="251">
        <v>87</v>
      </c>
      <c r="K976" s="251">
        <v>1188</v>
      </c>
      <c r="L976" s="251">
        <f t="shared" si="47"/>
        <v>19182</v>
      </c>
      <c r="M976" s="59"/>
      <c r="N976" s="251">
        <f t="shared" si="45"/>
        <v>0</v>
      </c>
      <c r="O976" s="251">
        <f t="shared" si="46"/>
        <v>627.17099468498418</v>
      </c>
      <c r="P976" s="252"/>
      <c r="Q976" s="253"/>
      <c r="R976" s="253"/>
    </row>
    <row r="977" spans="1:18">
      <c r="A977" s="60">
        <v>3513</v>
      </c>
      <c r="B977" s="60">
        <v>3513044218</v>
      </c>
      <c r="C977" s="59" t="s">
        <v>557</v>
      </c>
      <c r="D977" s="60">
        <v>44</v>
      </c>
      <c r="E977" s="249" t="s">
        <v>69</v>
      </c>
      <c r="F977" s="60">
        <v>218</v>
      </c>
      <c r="G977" s="59" t="s">
        <v>243</v>
      </c>
      <c r="H977" s="250">
        <v>2</v>
      </c>
      <c r="I977" s="251">
        <v>16446</v>
      </c>
      <c r="J977" s="251">
        <v>7144</v>
      </c>
      <c r="K977" s="251">
        <v>1188</v>
      </c>
      <c r="L977" s="251">
        <f t="shared" si="47"/>
        <v>24778</v>
      </c>
      <c r="M977" s="59"/>
      <c r="N977" s="251">
        <f t="shared" si="45"/>
        <v>2890.2814536576916</v>
      </c>
      <c r="O977" s="251">
        <f t="shared" si="46"/>
        <v>7144.4540264949028</v>
      </c>
      <c r="P977" s="252"/>
      <c r="Q977" s="253"/>
      <c r="R977" s="253"/>
    </row>
    <row r="978" spans="1:18">
      <c r="A978" s="60">
        <v>3513</v>
      </c>
      <c r="B978" s="60">
        <v>3513044244</v>
      </c>
      <c r="C978" s="59" t="s">
        <v>557</v>
      </c>
      <c r="D978" s="60">
        <v>44</v>
      </c>
      <c r="E978" s="249" t="s">
        <v>69</v>
      </c>
      <c r="F978" s="60">
        <v>244</v>
      </c>
      <c r="G978" s="59" t="s">
        <v>269</v>
      </c>
      <c r="H978" s="250">
        <v>35</v>
      </c>
      <c r="I978" s="251">
        <v>16645</v>
      </c>
      <c r="J978" s="251">
        <v>4738</v>
      </c>
      <c r="K978" s="251">
        <v>1188</v>
      </c>
      <c r="L978" s="251">
        <f t="shared" si="47"/>
        <v>22571</v>
      </c>
      <c r="M978" s="59"/>
      <c r="N978" s="251">
        <f t="shared" si="45"/>
        <v>4308.2806193528122</v>
      </c>
      <c r="O978" s="251">
        <f t="shared" si="46"/>
        <v>6744.3776541473781</v>
      </c>
      <c r="P978" s="252"/>
      <c r="Q978" s="253"/>
      <c r="R978" s="253"/>
    </row>
    <row r="979" spans="1:18">
      <c r="A979" s="60">
        <v>3513</v>
      </c>
      <c r="B979" s="60">
        <v>3513044293</v>
      </c>
      <c r="C979" s="59" t="s">
        <v>557</v>
      </c>
      <c r="D979" s="60">
        <v>44</v>
      </c>
      <c r="E979" s="249" t="s">
        <v>69</v>
      </c>
      <c r="F979" s="60">
        <v>293</v>
      </c>
      <c r="G979" s="59" t="s">
        <v>318</v>
      </c>
      <c r="H979" s="250">
        <v>25</v>
      </c>
      <c r="I979" s="251">
        <v>17146</v>
      </c>
      <c r="J979" s="251">
        <v>463</v>
      </c>
      <c r="K979" s="251">
        <v>1188</v>
      </c>
      <c r="L979" s="251">
        <f t="shared" si="47"/>
        <v>18797</v>
      </c>
      <c r="M979" s="59"/>
      <c r="N979" s="251">
        <f t="shared" si="45"/>
        <v>0</v>
      </c>
      <c r="O979" s="251">
        <f t="shared" si="46"/>
        <v>1472.4215150128875</v>
      </c>
      <c r="P979" s="252"/>
      <c r="Q979" s="253"/>
      <c r="R979" s="253"/>
    </row>
    <row r="980" spans="1:18">
      <c r="A980" s="60">
        <v>3513</v>
      </c>
      <c r="B980" s="60">
        <v>3513044625</v>
      </c>
      <c r="C980" s="59" t="s">
        <v>557</v>
      </c>
      <c r="D980" s="60">
        <v>44</v>
      </c>
      <c r="E980" s="249" t="s">
        <v>69</v>
      </c>
      <c r="F980" s="60">
        <v>625</v>
      </c>
      <c r="G980" s="59" t="s">
        <v>388</v>
      </c>
      <c r="H980" s="250">
        <v>2</v>
      </c>
      <c r="I980" s="251">
        <v>10332</v>
      </c>
      <c r="J980" s="251">
        <v>1307</v>
      </c>
      <c r="K980" s="251">
        <v>1188</v>
      </c>
      <c r="L980" s="251">
        <f t="shared" si="47"/>
        <v>12827</v>
      </c>
      <c r="M980" s="59"/>
      <c r="N980" s="251">
        <f t="shared" si="45"/>
        <v>1306.8218878913813</v>
      </c>
      <c r="O980" s="251">
        <f t="shared" si="46"/>
        <v>1950.443996314214</v>
      </c>
      <c r="P980" s="252"/>
      <c r="Q980" s="253"/>
      <c r="R980" s="253"/>
    </row>
    <row r="981" spans="1:18">
      <c r="A981" s="60">
        <v>3513</v>
      </c>
      <c r="B981" s="60">
        <v>3513044780</v>
      </c>
      <c r="C981" s="59" t="s">
        <v>557</v>
      </c>
      <c r="D981" s="60">
        <v>44</v>
      </c>
      <c r="E981" s="249" t="s">
        <v>69</v>
      </c>
      <c r="F981" s="60">
        <v>780</v>
      </c>
      <c r="G981" s="59" t="s">
        <v>436</v>
      </c>
      <c r="H981" s="250">
        <v>4</v>
      </c>
      <c r="I981" s="251">
        <v>16165</v>
      </c>
      <c r="J981" s="251">
        <v>4002</v>
      </c>
      <c r="K981" s="251">
        <v>1188</v>
      </c>
      <c r="L981" s="251">
        <f t="shared" si="47"/>
        <v>21355</v>
      </c>
      <c r="M981" s="59"/>
      <c r="N981" s="251">
        <f t="shared" si="45"/>
        <v>314.74972631706987</v>
      </c>
      <c r="O981" s="251">
        <f t="shared" si="46"/>
        <v>4520.489545546985</v>
      </c>
      <c r="P981" s="252"/>
      <c r="Q981" s="253"/>
      <c r="R981" s="253"/>
    </row>
    <row r="982" spans="1:18">
      <c r="A982" s="60">
        <v>3514</v>
      </c>
      <c r="B982" s="60">
        <v>3514281281</v>
      </c>
      <c r="C982" s="59" t="s">
        <v>558</v>
      </c>
      <c r="D982" s="60">
        <v>281</v>
      </c>
      <c r="E982" s="249" t="s">
        <v>306</v>
      </c>
      <c r="F982" s="60">
        <v>281</v>
      </c>
      <c r="G982" s="59" t="s">
        <v>306</v>
      </c>
      <c r="H982" s="250">
        <v>540</v>
      </c>
      <c r="I982" s="251">
        <v>18245</v>
      </c>
      <c r="J982" s="251">
        <v>9</v>
      </c>
      <c r="K982" s="251">
        <v>1188</v>
      </c>
      <c r="L982" s="251">
        <f t="shared" si="47"/>
        <v>19442</v>
      </c>
      <c r="M982" s="59"/>
      <c r="N982" s="251">
        <f t="shared" si="45"/>
        <v>0</v>
      </c>
      <c r="O982" s="251">
        <f t="shared" si="46"/>
        <v>828.9589594875215</v>
      </c>
      <c r="P982" s="252"/>
      <c r="Q982" s="253"/>
      <c r="R982" s="253"/>
    </row>
    <row r="983" spans="1:18">
      <c r="A983" s="60">
        <v>3515</v>
      </c>
      <c r="B983" s="60">
        <v>3515287043</v>
      </c>
      <c r="C983" s="59" t="s">
        <v>568</v>
      </c>
      <c r="D983" s="60">
        <v>287</v>
      </c>
      <c r="E983" s="249" t="s">
        <v>312</v>
      </c>
      <c r="F983" s="60">
        <v>43</v>
      </c>
      <c r="G983" s="59" t="s">
        <v>68</v>
      </c>
      <c r="H983" s="250">
        <v>4</v>
      </c>
      <c r="I983" s="251">
        <v>10688</v>
      </c>
      <c r="J983" s="251">
        <v>4369</v>
      </c>
      <c r="K983" s="251">
        <v>1188</v>
      </c>
      <c r="L983" s="251">
        <f t="shared" si="47"/>
        <v>16245</v>
      </c>
      <c r="M983" s="59"/>
      <c r="N983" s="251">
        <f t="shared" si="45"/>
        <v>3601.8856566644663</v>
      </c>
      <c r="O983" s="251">
        <f t="shared" si="46"/>
        <v>5688.7009057370997</v>
      </c>
      <c r="P983" s="252"/>
      <c r="Q983" s="253"/>
      <c r="R983" s="253"/>
    </row>
    <row r="984" spans="1:18">
      <c r="A984" s="60">
        <v>3515</v>
      </c>
      <c r="B984" s="60">
        <v>3515287045</v>
      </c>
      <c r="C984" s="59" t="s">
        <v>568</v>
      </c>
      <c r="D984" s="60">
        <v>287</v>
      </c>
      <c r="E984" s="249" t="s">
        <v>312</v>
      </c>
      <c r="F984" s="60">
        <v>45</v>
      </c>
      <c r="G984" s="59" t="s">
        <v>70</v>
      </c>
      <c r="H984" s="250">
        <v>5</v>
      </c>
      <c r="I984" s="251">
        <v>13500</v>
      </c>
      <c r="J984" s="251">
        <v>3404</v>
      </c>
      <c r="K984" s="251">
        <v>1188</v>
      </c>
      <c r="L984" s="251">
        <f t="shared" si="47"/>
        <v>18092</v>
      </c>
      <c r="M984" s="59"/>
      <c r="N984" s="251">
        <f t="shared" si="45"/>
        <v>3193.1978302498719</v>
      </c>
      <c r="O984" s="251">
        <f t="shared" si="46"/>
        <v>5568.3827757791332</v>
      </c>
      <c r="P984" s="252"/>
      <c r="Q984" s="253"/>
      <c r="R984" s="253"/>
    </row>
    <row r="985" spans="1:18">
      <c r="A985" s="60">
        <v>3515</v>
      </c>
      <c r="B985" s="60">
        <v>3515287135</v>
      </c>
      <c r="C985" s="59" t="s">
        <v>568</v>
      </c>
      <c r="D985" s="60">
        <v>287</v>
      </c>
      <c r="E985" s="249" t="s">
        <v>312</v>
      </c>
      <c r="F985" s="60">
        <v>135</v>
      </c>
      <c r="G985" s="59" t="s">
        <v>160</v>
      </c>
      <c r="H985" s="250">
        <v>6</v>
      </c>
      <c r="I985" s="251">
        <v>11879</v>
      </c>
      <c r="J985" s="251">
        <v>3595</v>
      </c>
      <c r="K985" s="251">
        <v>1188</v>
      </c>
      <c r="L985" s="251">
        <f t="shared" si="47"/>
        <v>16662</v>
      </c>
      <c r="M985" s="59"/>
      <c r="N985" s="251">
        <f t="shared" si="45"/>
        <v>3513.1420095576796</v>
      </c>
      <c r="O985" s="251">
        <f t="shared" si="46"/>
        <v>7889.9325576188821</v>
      </c>
      <c r="P985" s="252"/>
      <c r="Q985" s="253"/>
      <c r="R985" s="253"/>
    </row>
    <row r="986" spans="1:18">
      <c r="A986" s="60">
        <v>3515</v>
      </c>
      <c r="B986" s="60">
        <v>3515287151</v>
      </c>
      <c r="C986" s="59" t="s">
        <v>568</v>
      </c>
      <c r="D986" s="60">
        <v>287</v>
      </c>
      <c r="E986" s="249" t="s">
        <v>312</v>
      </c>
      <c r="F986" s="60">
        <v>151</v>
      </c>
      <c r="G986" s="59" t="s">
        <v>176</v>
      </c>
      <c r="H986" s="250">
        <v>2</v>
      </c>
      <c r="I986" s="251">
        <v>10679</v>
      </c>
      <c r="J986" s="251">
        <v>842</v>
      </c>
      <c r="K986" s="251">
        <v>1188</v>
      </c>
      <c r="L986" s="251">
        <f t="shared" si="47"/>
        <v>12709</v>
      </c>
      <c r="M986" s="59"/>
      <c r="N986" s="251">
        <f t="shared" si="45"/>
        <v>477.48757826302608</v>
      </c>
      <c r="O986" s="251">
        <f t="shared" si="46"/>
        <v>2283.6934090493251</v>
      </c>
      <c r="P986" s="252"/>
      <c r="Q986" s="253"/>
      <c r="R986" s="253"/>
    </row>
    <row r="987" spans="1:18">
      <c r="A987" s="60">
        <v>3515</v>
      </c>
      <c r="B987" s="60">
        <v>3515287161</v>
      </c>
      <c r="C987" s="59" t="s">
        <v>568</v>
      </c>
      <c r="D987" s="60">
        <v>287</v>
      </c>
      <c r="E987" s="249" t="s">
        <v>312</v>
      </c>
      <c r="F987" s="60">
        <v>161</v>
      </c>
      <c r="G987" s="59" t="s">
        <v>186</v>
      </c>
      <c r="H987" s="250">
        <v>1</v>
      </c>
      <c r="I987" s="251">
        <v>14514</v>
      </c>
      <c r="J987" s="251">
        <v>6116</v>
      </c>
      <c r="K987" s="251">
        <v>1188</v>
      </c>
      <c r="L987" s="251">
        <f t="shared" si="47"/>
        <v>21818</v>
      </c>
      <c r="M987" s="59"/>
      <c r="N987" s="251">
        <f t="shared" si="45"/>
        <v>2366.1382347369945</v>
      </c>
      <c r="O987" s="251">
        <f t="shared" si="46"/>
        <v>6191.8307929569346</v>
      </c>
      <c r="P987" s="252"/>
      <c r="Q987" s="253"/>
      <c r="R987" s="253"/>
    </row>
    <row r="988" spans="1:18">
      <c r="A988" s="60">
        <v>3515</v>
      </c>
      <c r="B988" s="60">
        <v>3515287191</v>
      </c>
      <c r="C988" s="59" t="s">
        <v>568</v>
      </c>
      <c r="D988" s="60">
        <v>287</v>
      </c>
      <c r="E988" s="249" t="s">
        <v>312</v>
      </c>
      <c r="F988" s="60">
        <v>191</v>
      </c>
      <c r="G988" s="59" t="s">
        <v>216</v>
      </c>
      <c r="H988" s="250">
        <v>40</v>
      </c>
      <c r="I988" s="251">
        <v>12016</v>
      </c>
      <c r="J988" s="251">
        <v>3468</v>
      </c>
      <c r="K988" s="251">
        <v>1188</v>
      </c>
      <c r="L988" s="251">
        <f t="shared" si="47"/>
        <v>16672</v>
      </c>
      <c r="M988" s="59"/>
      <c r="N988" s="251">
        <f t="shared" si="45"/>
        <v>1418.8006348266445</v>
      </c>
      <c r="O988" s="251">
        <f t="shared" si="46"/>
        <v>4588.5117533949888</v>
      </c>
      <c r="P988" s="252"/>
      <c r="Q988" s="253"/>
      <c r="R988" s="253"/>
    </row>
    <row r="989" spans="1:18">
      <c r="A989" s="60">
        <v>3515</v>
      </c>
      <c r="B989" s="60">
        <v>3515287215</v>
      </c>
      <c r="C989" s="59" t="s">
        <v>568</v>
      </c>
      <c r="D989" s="60">
        <v>287</v>
      </c>
      <c r="E989" s="249" t="s">
        <v>312</v>
      </c>
      <c r="F989" s="60">
        <v>215</v>
      </c>
      <c r="G989" s="59" t="s">
        <v>240</v>
      </c>
      <c r="H989" s="250">
        <v>15</v>
      </c>
      <c r="I989" s="251">
        <v>13676</v>
      </c>
      <c r="J989" s="251">
        <v>1027</v>
      </c>
      <c r="K989" s="251">
        <v>1188</v>
      </c>
      <c r="L989" s="251">
        <f t="shared" si="47"/>
        <v>15891</v>
      </c>
      <c r="M989" s="59"/>
      <c r="N989" s="251">
        <f t="shared" si="45"/>
        <v>1027.0422287620622</v>
      </c>
      <c r="O989" s="251">
        <f t="shared" si="46"/>
        <v>3221.6055220908711</v>
      </c>
      <c r="P989" s="252"/>
      <c r="Q989" s="253"/>
      <c r="R989" s="253"/>
    </row>
    <row r="990" spans="1:18">
      <c r="A990" s="60">
        <v>3515</v>
      </c>
      <c r="B990" s="60">
        <v>3515287226</v>
      </c>
      <c r="C990" s="59" t="s">
        <v>568</v>
      </c>
      <c r="D990" s="60">
        <v>287</v>
      </c>
      <c r="E990" s="249" t="s">
        <v>312</v>
      </c>
      <c r="F990" s="60">
        <v>226</v>
      </c>
      <c r="G990" s="59" t="s">
        <v>251</v>
      </c>
      <c r="H990" s="250">
        <v>1</v>
      </c>
      <c r="I990" s="251">
        <v>10332</v>
      </c>
      <c r="J990" s="251">
        <v>958</v>
      </c>
      <c r="K990" s="251">
        <v>1188</v>
      </c>
      <c r="L990" s="251">
        <f t="shared" si="47"/>
        <v>12478</v>
      </c>
      <c r="M990" s="59"/>
      <c r="N990" s="251">
        <f t="shared" si="45"/>
        <v>634.86811376976766</v>
      </c>
      <c r="O990" s="251">
        <f t="shared" si="46"/>
        <v>1884.4745888653397</v>
      </c>
      <c r="P990" s="252"/>
      <c r="Q990" s="253"/>
      <c r="R990" s="253"/>
    </row>
    <row r="991" spans="1:18">
      <c r="A991" s="60">
        <v>3515</v>
      </c>
      <c r="B991" s="60">
        <v>3515287227</v>
      </c>
      <c r="C991" s="59" t="s">
        <v>568</v>
      </c>
      <c r="D991" s="60">
        <v>287</v>
      </c>
      <c r="E991" s="249" t="s">
        <v>312</v>
      </c>
      <c r="F991" s="60">
        <v>227</v>
      </c>
      <c r="G991" s="59" t="s">
        <v>252</v>
      </c>
      <c r="H991" s="250">
        <v>21</v>
      </c>
      <c r="I991" s="251">
        <v>13673</v>
      </c>
      <c r="J991" s="251">
        <v>3584</v>
      </c>
      <c r="K991" s="251">
        <v>1188</v>
      </c>
      <c r="L991" s="251">
        <f t="shared" si="47"/>
        <v>18445</v>
      </c>
      <c r="M991" s="59"/>
      <c r="N991" s="251">
        <f t="shared" si="45"/>
        <v>654.25498254683407</v>
      </c>
      <c r="O991" s="251">
        <f t="shared" si="46"/>
        <v>4119.4966731195163</v>
      </c>
      <c r="P991" s="252"/>
      <c r="Q991" s="253"/>
      <c r="R991" s="253"/>
    </row>
    <row r="992" spans="1:18">
      <c r="A992" s="60">
        <v>3515</v>
      </c>
      <c r="B992" s="60">
        <v>3515287277</v>
      </c>
      <c r="C992" s="59" t="s">
        <v>568</v>
      </c>
      <c r="D992" s="60">
        <v>287</v>
      </c>
      <c r="E992" s="249" t="s">
        <v>312</v>
      </c>
      <c r="F992" s="60">
        <v>277</v>
      </c>
      <c r="G992" s="59" t="s">
        <v>302</v>
      </c>
      <c r="H992" s="250">
        <v>120</v>
      </c>
      <c r="I992" s="251">
        <v>15374</v>
      </c>
      <c r="J992" s="251">
        <v>52</v>
      </c>
      <c r="K992" s="251">
        <v>1188</v>
      </c>
      <c r="L992" s="251">
        <f t="shared" si="47"/>
        <v>16614</v>
      </c>
      <c r="M992" s="59"/>
      <c r="N992" s="251">
        <f t="shared" si="45"/>
        <v>51.942670444035684</v>
      </c>
      <c r="O992" s="251">
        <f t="shared" si="46"/>
        <v>1482.1558996121275</v>
      </c>
      <c r="P992" s="252"/>
      <c r="Q992" s="253"/>
      <c r="R992" s="253"/>
    </row>
    <row r="993" spans="1:18">
      <c r="A993" s="60">
        <v>3515</v>
      </c>
      <c r="B993" s="60">
        <v>3515287287</v>
      </c>
      <c r="C993" s="59" t="s">
        <v>568</v>
      </c>
      <c r="D993" s="60">
        <v>287</v>
      </c>
      <c r="E993" s="249" t="s">
        <v>312</v>
      </c>
      <c r="F993" s="60">
        <v>287</v>
      </c>
      <c r="G993" s="59" t="s">
        <v>312</v>
      </c>
      <c r="H993" s="250">
        <v>28</v>
      </c>
      <c r="I993" s="251">
        <v>12802</v>
      </c>
      <c r="J993" s="251">
        <v>4971</v>
      </c>
      <c r="K993" s="251">
        <v>1188</v>
      </c>
      <c r="L993" s="251">
        <f t="shared" si="47"/>
        <v>18961</v>
      </c>
      <c r="M993" s="59"/>
      <c r="N993" s="251">
        <f t="shared" si="45"/>
        <v>2857.6582929099241</v>
      </c>
      <c r="O993" s="251">
        <f t="shared" si="46"/>
        <v>6445.1906418316576</v>
      </c>
      <c r="P993" s="252"/>
      <c r="Q993" s="253"/>
      <c r="R993" s="253"/>
    </row>
    <row r="994" spans="1:18">
      <c r="A994" s="60">
        <v>3515</v>
      </c>
      <c r="B994" s="60">
        <v>3515287306</v>
      </c>
      <c r="C994" s="59" t="s">
        <v>568</v>
      </c>
      <c r="D994" s="60">
        <v>287</v>
      </c>
      <c r="E994" s="249" t="s">
        <v>312</v>
      </c>
      <c r="F994" s="60">
        <v>306</v>
      </c>
      <c r="G994" s="59" t="s">
        <v>331</v>
      </c>
      <c r="H994" s="250">
        <v>5</v>
      </c>
      <c r="I994" s="251">
        <v>13358</v>
      </c>
      <c r="J994" s="251">
        <v>3136</v>
      </c>
      <c r="K994" s="251">
        <v>1188</v>
      </c>
      <c r="L994" s="251">
        <f t="shared" si="47"/>
        <v>17682</v>
      </c>
      <c r="M994" s="59"/>
      <c r="N994" s="251">
        <f t="shared" si="45"/>
        <v>2323.5531269580679</v>
      </c>
      <c r="O994" s="251">
        <f t="shared" si="46"/>
        <v>5525.3754261166177</v>
      </c>
      <c r="P994" s="252"/>
      <c r="Q994" s="253"/>
      <c r="R994" s="253"/>
    </row>
    <row r="995" spans="1:18">
      <c r="A995" s="60">
        <v>3515</v>
      </c>
      <c r="B995" s="60">
        <v>3515287309</v>
      </c>
      <c r="C995" s="59" t="s">
        <v>568</v>
      </c>
      <c r="D995" s="60">
        <v>287</v>
      </c>
      <c r="E995" s="249" t="s">
        <v>312</v>
      </c>
      <c r="F995" s="60">
        <v>309</v>
      </c>
      <c r="G995" s="59" t="s">
        <v>334</v>
      </c>
      <c r="H995" s="250">
        <v>2</v>
      </c>
      <c r="I995" s="251">
        <v>16912</v>
      </c>
      <c r="J995" s="251">
        <v>986</v>
      </c>
      <c r="K995" s="251">
        <v>1188</v>
      </c>
      <c r="L995" s="251">
        <f t="shared" si="47"/>
        <v>19086</v>
      </c>
      <c r="M995" s="59"/>
      <c r="N995" s="251">
        <f t="shared" si="45"/>
        <v>296.91051201246592</v>
      </c>
      <c r="O995" s="251">
        <f t="shared" si="46"/>
        <v>2388.1121516766252</v>
      </c>
      <c r="P995" s="252"/>
      <c r="Q995" s="253"/>
      <c r="R995" s="253"/>
    </row>
    <row r="996" spans="1:18">
      <c r="A996" s="60">
        <v>3515</v>
      </c>
      <c r="B996" s="60">
        <v>3515287316</v>
      </c>
      <c r="C996" s="59" t="s">
        <v>568</v>
      </c>
      <c r="D996" s="60">
        <v>287</v>
      </c>
      <c r="E996" s="249" t="s">
        <v>312</v>
      </c>
      <c r="F996" s="60">
        <v>316</v>
      </c>
      <c r="G996" s="59" t="s">
        <v>341</v>
      </c>
      <c r="H996" s="250">
        <v>19</v>
      </c>
      <c r="I996" s="251">
        <v>15749</v>
      </c>
      <c r="J996" s="251">
        <v>1254</v>
      </c>
      <c r="K996" s="251">
        <v>1188</v>
      </c>
      <c r="L996" s="251">
        <f t="shared" si="47"/>
        <v>18191</v>
      </c>
      <c r="M996" s="59"/>
      <c r="N996" s="251">
        <f t="shared" si="45"/>
        <v>662.72300561555676</v>
      </c>
      <c r="O996" s="251">
        <f t="shared" si="46"/>
        <v>2192.311604642171</v>
      </c>
      <c r="P996" s="252"/>
      <c r="Q996" s="253"/>
      <c r="R996" s="253"/>
    </row>
    <row r="997" spans="1:18">
      <c r="A997" s="60">
        <v>3515</v>
      </c>
      <c r="B997" s="60">
        <v>3515287658</v>
      </c>
      <c r="C997" s="59" t="s">
        <v>568</v>
      </c>
      <c r="D997" s="60">
        <v>287</v>
      </c>
      <c r="E997" s="249" t="s">
        <v>312</v>
      </c>
      <c r="F997" s="60">
        <v>658</v>
      </c>
      <c r="G997" s="59" t="s">
        <v>395</v>
      </c>
      <c r="H997" s="250">
        <v>4</v>
      </c>
      <c r="I997" s="251">
        <v>12377</v>
      </c>
      <c r="J997" s="251">
        <v>2021</v>
      </c>
      <c r="K997" s="251">
        <v>1188</v>
      </c>
      <c r="L997" s="251">
        <f t="shared" si="47"/>
        <v>15586</v>
      </c>
      <c r="M997" s="59"/>
      <c r="N997" s="251">
        <f t="shared" si="45"/>
        <v>850.61870046493459</v>
      </c>
      <c r="O997" s="251">
        <f t="shared" si="46"/>
        <v>2978.8085160236042</v>
      </c>
      <c r="P997" s="252"/>
      <c r="Q997" s="253"/>
      <c r="R997" s="253"/>
    </row>
    <row r="998" spans="1:18">
      <c r="A998" s="60">
        <v>3515</v>
      </c>
      <c r="B998" s="60">
        <v>3515287767</v>
      </c>
      <c r="C998" s="59" t="s">
        <v>568</v>
      </c>
      <c r="D998" s="60">
        <v>287</v>
      </c>
      <c r="E998" s="249" t="s">
        <v>312</v>
      </c>
      <c r="F998" s="60">
        <v>767</v>
      </c>
      <c r="G998" s="59" t="s">
        <v>430</v>
      </c>
      <c r="H998" s="250">
        <v>61</v>
      </c>
      <c r="I998" s="251">
        <v>12048</v>
      </c>
      <c r="J998" s="251">
        <v>1392</v>
      </c>
      <c r="K998" s="251">
        <v>1188</v>
      </c>
      <c r="L998" s="251">
        <f t="shared" si="47"/>
        <v>14628</v>
      </c>
      <c r="M998" s="59"/>
      <c r="N998" s="251">
        <f t="shared" si="45"/>
        <v>600.55769193086417</v>
      </c>
      <c r="O998" s="251">
        <f t="shared" si="46"/>
        <v>3045.6112273157287</v>
      </c>
      <c r="P998" s="252"/>
      <c r="Q998" s="253"/>
      <c r="R998" s="253"/>
    </row>
    <row r="999" spans="1:18">
      <c r="A999" s="60">
        <v>3515</v>
      </c>
      <c r="B999" s="60">
        <v>3515287770</v>
      </c>
      <c r="C999" s="59" t="s">
        <v>568</v>
      </c>
      <c r="D999" s="60">
        <v>287</v>
      </c>
      <c r="E999" s="249" t="s">
        <v>312</v>
      </c>
      <c r="F999" s="60">
        <v>770</v>
      </c>
      <c r="G999" s="59" t="s">
        <v>431</v>
      </c>
      <c r="H999" s="250">
        <v>16</v>
      </c>
      <c r="I999" s="251">
        <v>11806</v>
      </c>
      <c r="J999" s="251">
        <v>1782</v>
      </c>
      <c r="K999" s="251">
        <v>1188</v>
      </c>
      <c r="L999" s="251">
        <f t="shared" si="47"/>
        <v>14776</v>
      </c>
      <c r="M999" s="59"/>
      <c r="N999" s="251">
        <f t="shared" si="45"/>
        <v>807.84942821905497</v>
      </c>
      <c r="O999" s="251">
        <f t="shared" si="46"/>
        <v>2107.9479812010868</v>
      </c>
      <c r="P999" s="252"/>
      <c r="Q999" s="253"/>
      <c r="R999" s="253"/>
    </row>
    <row r="1000" spans="1:18">
      <c r="A1000" s="60">
        <v>3515</v>
      </c>
      <c r="B1000" s="60">
        <v>3515287778</v>
      </c>
      <c r="C1000" s="59" t="s">
        <v>568</v>
      </c>
      <c r="D1000" s="60">
        <v>287</v>
      </c>
      <c r="E1000" s="249" t="s">
        <v>312</v>
      </c>
      <c r="F1000" s="60">
        <v>778</v>
      </c>
      <c r="G1000" s="59" t="s">
        <v>435</v>
      </c>
      <c r="H1000" s="250">
        <v>10</v>
      </c>
      <c r="I1000" s="251">
        <v>15051</v>
      </c>
      <c r="J1000" s="251">
        <v>2491</v>
      </c>
      <c r="K1000" s="251">
        <v>1188</v>
      </c>
      <c r="L1000" s="251">
        <f t="shared" si="47"/>
        <v>18730</v>
      </c>
      <c r="M1000" s="59"/>
      <c r="N1000" s="251">
        <f t="shared" si="45"/>
        <v>927.7885099860523</v>
      </c>
      <c r="O1000" s="251">
        <f t="shared" si="46"/>
        <v>2490.8885114239529</v>
      </c>
      <c r="P1000" s="252"/>
      <c r="Q1000" s="253"/>
      <c r="R1000" s="253"/>
    </row>
    <row r="1001" spans="1:18">
      <c r="A1001" s="60">
        <v>3516</v>
      </c>
      <c r="B1001" s="60">
        <v>3516332005</v>
      </c>
      <c r="C1001" s="59" t="s">
        <v>559</v>
      </c>
      <c r="D1001" s="60">
        <v>332</v>
      </c>
      <c r="E1001" s="249" t="s">
        <v>357</v>
      </c>
      <c r="F1001" s="60">
        <v>5</v>
      </c>
      <c r="G1001" s="59" t="s">
        <v>30</v>
      </c>
      <c r="H1001" s="250">
        <v>52</v>
      </c>
      <c r="I1001" s="251">
        <v>14687</v>
      </c>
      <c r="J1001" s="251">
        <v>6272</v>
      </c>
      <c r="K1001" s="251">
        <v>1188</v>
      </c>
      <c r="L1001" s="251">
        <f t="shared" si="47"/>
        <v>22147</v>
      </c>
      <c r="M1001" s="59"/>
      <c r="N1001" s="251">
        <f t="shared" si="45"/>
        <v>3568.8469349065927</v>
      </c>
      <c r="O1001" s="251">
        <f t="shared" si="46"/>
        <v>7253.7180322500644</v>
      </c>
      <c r="P1001" s="252"/>
      <c r="Q1001" s="253"/>
      <c r="R1001" s="253"/>
    </row>
    <row r="1002" spans="1:18">
      <c r="A1002" s="60">
        <v>3516</v>
      </c>
      <c r="B1002" s="60">
        <v>3516332061</v>
      </c>
      <c r="C1002" s="59" t="s">
        <v>559</v>
      </c>
      <c r="D1002" s="60">
        <v>332</v>
      </c>
      <c r="E1002" s="249" t="s">
        <v>357</v>
      </c>
      <c r="F1002" s="60">
        <v>61</v>
      </c>
      <c r="G1002" s="59" t="s">
        <v>86</v>
      </c>
      <c r="H1002" s="250">
        <v>26</v>
      </c>
      <c r="I1002" s="251">
        <v>17079</v>
      </c>
      <c r="J1002" s="251">
        <v>724</v>
      </c>
      <c r="K1002" s="251">
        <v>1188</v>
      </c>
      <c r="L1002" s="251">
        <f t="shared" si="47"/>
        <v>18991</v>
      </c>
      <c r="M1002" s="59"/>
      <c r="N1002" s="251">
        <f t="shared" si="45"/>
        <v>292.02685943870893</v>
      </c>
      <c r="O1002" s="251">
        <f t="shared" si="46"/>
        <v>1232.4846107367994</v>
      </c>
      <c r="P1002" s="252"/>
      <c r="Q1002" s="253"/>
      <c r="R1002" s="253"/>
    </row>
    <row r="1003" spans="1:18">
      <c r="A1003" s="60">
        <v>3516</v>
      </c>
      <c r="B1003" s="60">
        <v>3516332086</v>
      </c>
      <c r="C1003" s="59" t="s">
        <v>559</v>
      </c>
      <c r="D1003" s="60">
        <v>332</v>
      </c>
      <c r="E1003" s="249" t="s">
        <v>357</v>
      </c>
      <c r="F1003" s="60">
        <v>86</v>
      </c>
      <c r="G1003" s="59" t="s">
        <v>111</v>
      </c>
      <c r="H1003" s="250">
        <v>1</v>
      </c>
      <c r="I1003" s="251">
        <v>10332</v>
      </c>
      <c r="J1003" s="251">
        <v>1052</v>
      </c>
      <c r="K1003" s="251">
        <v>1188</v>
      </c>
      <c r="L1003" s="251">
        <f t="shared" si="47"/>
        <v>12572</v>
      </c>
      <c r="M1003" s="59"/>
      <c r="N1003" s="251">
        <f t="shared" si="45"/>
        <v>784.94909469376216</v>
      </c>
      <c r="O1003" s="251">
        <f t="shared" si="46"/>
        <v>1950.7710861662708</v>
      </c>
      <c r="P1003" s="252"/>
      <c r="Q1003" s="253"/>
      <c r="R1003" s="253"/>
    </row>
    <row r="1004" spans="1:18">
      <c r="A1004" s="60">
        <v>3516</v>
      </c>
      <c r="B1004" s="60">
        <v>3516332111</v>
      </c>
      <c r="C1004" s="59" t="s">
        <v>559</v>
      </c>
      <c r="D1004" s="60">
        <v>332</v>
      </c>
      <c r="E1004" s="249" t="s">
        <v>357</v>
      </c>
      <c r="F1004" s="60">
        <v>111</v>
      </c>
      <c r="G1004" s="59" t="s">
        <v>136</v>
      </c>
      <c r="H1004" s="250">
        <v>1</v>
      </c>
      <c r="I1004" s="251">
        <v>14269</v>
      </c>
      <c r="J1004" s="251">
        <v>3424</v>
      </c>
      <c r="K1004" s="251">
        <v>1188</v>
      </c>
      <c r="L1004" s="251">
        <f t="shared" si="47"/>
        <v>18881</v>
      </c>
      <c r="M1004" s="59"/>
      <c r="N1004" s="251">
        <f t="shared" si="45"/>
        <v>1642.5598953714234</v>
      </c>
      <c r="O1004" s="251">
        <f t="shared" si="46"/>
        <v>6014.6034963697421</v>
      </c>
      <c r="P1004" s="252"/>
      <c r="Q1004" s="253"/>
      <c r="R1004" s="253"/>
    </row>
    <row r="1005" spans="1:18">
      <c r="A1005" s="60">
        <v>3516</v>
      </c>
      <c r="B1005" s="60">
        <v>3516332137</v>
      </c>
      <c r="C1005" s="59" t="s">
        <v>559</v>
      </c>
      <c r="D1005" s="60">
        <v>332</v>
      </c>
      <c r="E1005" s="249" t="s">
        <v>357</v>
      </c>
      <c r="F1005" s="60">
        <v>137</v>
      </c>
      <c r="G1005" s="59" t="s">
        <v>162</v>
      </c>
      <c r="H1005" s="250">
        <v>87</v>
      </c>
      <c r="I1005" s="251">
        <v>15871</v>
      </c>
      <c r="J1005" s="251">
        <v>0</v>
      </c>
      <c r="K1005" s="251">
        <v>1188</v>
      </c>
      <c r="L1005" s="251">
        <f t="shared" si="47"/>
        <v>17059</v>
      </c>
      <c r="M1005" s="59"/>
      <c r="N1005" s="251">
        <f t="shared" si="45"/>
        <v>0</v>
      </c>
      <c r="O1005" s="251">
        <f t="shared" si="46"/>
        <v>699.71024613369445</v>
      </c>
      <c r="P1005" s="252"/>
      <c r="Q1005" s="253"/>
      <c r="R1005" s="253"/>
    </row>
    <row r="1006" spans="1:18">
      <c r="A1006" s="60">
        <v>3516</v>
      </c>
      <c r="B1006" s="60">
        <v>3516332159</v>
      </c>
      <c r="C1006" s="59" t="s">
        <v>559</v>
      </c>
      <c r="D1006" s="60">
        <v>332</v>
      </c>
      <c r="E1006" s="249" t="s">
        <v>357</v>
      </c>
      <c r="F1006" s="60">
        <v>159</v>
      </c>
      <c r="G1006" s="59" t="s">
        <v>184</v>
      </c>
      <c r="H1006" s="250">
        <v>1</v>
      </c>
      <c r="I1006" s="251">
        <v>12181</v>
      </c>
      <c r="J1006" s="251">
        <v>5151</v>
      </c>
      <c r="K1006" s="251">
        <v>1188</v>
      </c>
      <c r="L1006" s="251">
        <f t="shared" si="47"/>
        <v>18520</v>
      </c>
      <c r="M1006" s="59"/>
      <c r="N1006" s="251">
        <f t="shared" si="45"/>
        <v>4803.640590992436</v>
      </c>
      <c r="O1006" s="251">
        <f t="shared" si="46"/>
        <v>5881.6338259462209</v>
      </c>
      <c r="P1006" s="252"/>
      <c r="Q1006" s="253"/>
      <c r="R1006" s="253"/>
    </row>
    <row r="1007" spans="1:18">
      <c r="A1007" s="60">
        <v>3516</v>
      </c>
      <c r="B1007" s="60">
        <v>3516332191</v>
      </c>
      <c r="C1007" s="59" t="s">
        <v>559</v>
      </c>
      <c r="D1007" s="60">
        <v>332</v>
      </c>
      <c r="E1007" s="249" t="s">
        <v>357</v>
      </c>
      <c r="F1007" s="60">
        <v>191</v>
      </c>
      <c r="G1007" s="59" t="s">
        <v>216</v>
      </c>
      <c r="H1007" s="250">
        <v>1</v>
      </c>
      <c r="I1007" s="251">
        <v>14027</v>
      </c>
      <c r="J1007" s="251">
        <v>4049</v>
      </c>
      <c r="K1007" s="251">
        <v>1188</v>
      </c>
      <c r="L1007" s="251">
        <f t="shared" si="47"/>
        <v>19264</v>
      </c>
      <c r="M1007" s="59"/>
      <c r="N1007" s="251">
        <f t="shared" si="45"/>
        <v>1656.2513735613629</v>
      </c>
      <c r="O1007" s="251">
        <f t="shared" si="46"/>
        <v>5356.4459358248605</v>
      </c>
      <c r="P1007" s="252"/>
      <c r="Q1007" s="253"/>
      <c r="R1007" s="253"/>
    </row>
    <row r="1008" spans="1:18">
      <c r="A1008" s="60">
        <v>3516</v>
      </c>
      <c r="B1008" s="60">
        <v>3516332278</v>
      </c>
      <c r="C1008" s="59" t="s">
        <v>559</v>
      </c>
      <c r="D1008" s="60">
        <v>332</v>
      </c>
      <c r="E1008" s="249" t="s">
        <v>357</v>
      </c>
      <c r="F1008" s="60">
        <v>278</v>
      </c>
      <c r="G1008" s="59" t="s">
        <v>303</v>
      </c>
      <c r="H1008" s="250">
        <v>2</v>
      </c>
      <c r="I1008" s="251">
        <v>13444</v>
      </c>
      <c r="J1008" s="251">
        <v>2496</v>
      </c>
      <c r="K1008" s="251">
        <v>1188</v>
      </c>
      <c r="L1008" s="251">
        <f t="shared" si="47"/>
        <v>17128</v>
      </c>
      <c r="M1008" s="59"/>
      <c r="N1008" s="251">
        <f t="shared" si="45"/>
        <v>2480.2920446226854</v>
      </c>
      <c r="O1008" s="251">
        <f t="shared" si="46"/>
        <v>4332.8240924385173</v>
      </c>
      <c r="P1008" s="252"/>
      <c r="Q1008" s="253"/>
      <c r="R1008" s="253"/>
    </row>
    <row r="1009" spans="1:18">
      <c r="A1009" s="60">
        <v>3516</v>
      </c>
      <c r="B1009" s="60">
        <v>3516332281</v>
      </c>
      <c r="C1009" s="59" t="s">
        <v>559</v>
      </c>
      <c r="D1009" s="60">
        <v>332</v>
      </c>
      <c r="E1009" s="249" t="s">
        <v>357</v>
      </c>
      <c r="F1009" s="60">
        <v>281</v>
      </c>
      <c r="G1009" s="59" t="s">
        <v>306</v>
      </c>
      <c r="H1009" s="250">
        <v>149</v>
      </c>
      <c r="I1009" s="251">
        <v>17596</v>
      </c>
      <c r="J1009" s="251">
        <v>9</v>
      </c>
      <c r="K1009" s="251">
        <v>1188</v>
      </c>
      <c r="L1009" s="251">
        <f t="shared" si="47"/>
        <v>18793</v>
      </c>
      <c r="M1009" s="59"/>
      <c r="N1009" s="251">
        <f t="shared" si="45"/>
        <v>0</v>
      </c>
      <c r="O1009" s="251">
        <f t="shared" si="46"/>
        <v>799.47173752493472</v>
      </c>
      <c r="P1009" s="252"/>
      <c r="Q1009" s="253"/>
      <c r="R1009" s="253"/>
    </row>
    <row r="1010" spans="1:18">
      <c r="A1010" s="60">
        <v>3516</v>
      </c>
      <c r="B1010" s="60">
        <v>3516332325</v>
      </c>
      <c r="C1010" s="59" t="s">
        <v>559</v>
      </c>
      <c r="D1010" s="60">
        <v>332</v>
      </c>
      <c r="E1010" s="249" t="s">
        <v>357</v>
      </c>
      <c r="F1010" s="60">
        <v>325</v>
      </c>
      <c r="G1010" s="59" t="s">
        <v>350</v>
      </c>
      <c r="H1010" s="250">
        <v>38</v>
      </c>
      <c r="I1010" s="251">
        <v>14050</v>
      </c>
      <c r="J1010" s="251">
        <v>1398</v>
      </c>
      <c r="K1010" s="251">
        <v>1188</v>
      </c>
      <c r="L1010" s="251">
        <f t="shared" si="47"/>
        <v>16636</v>
      </c>
      <c r="M1010" s="59"/>
      <c r="N1010" s="251">
        <f t="shared" si="45"/>
        <v>1397.6546078396404</v>
      </c>
      <c r="O1010" s="251">
        <f t="shared" si="46"/>
        <v>2044.0454803033281</v>
      </c>
      <c r="P1010" s="252"/>
      <c r="Q1010" s="253"/>
      <c r="R1010" s="253"/>
    </row>
    <row r="1011" spans="1:18">
      <c r="A1011" s="60">
        <v>3516</v>
      </c>
      <c r="B1011" s="60">
        <v>3516332332</v>
      </c>
      <c r="C1011" s="59" t="s">
        <v>559</v>
      </c>
      <c r="D1011" s="60">
        <v>332</v>
      </c>
      <c r="E1011" s="249" t="s">
        <v>357</v>
      </c>
      <c r="F1011" s="60">
        <v>332</v>
      </c>
      <c r="G1011" s="59" t="s">
        <v>357</v>
      </c>
      <c r="H1011" s="250">
        <v>67</v>
      </c>
      <c r="I1011" s="251">
        <v>16312</v>
      </c>
      <c r="J1011" s="251">
        <v>1235</v>
      </c>
      <c r="K1011" s="251">
        <v>1188</v>
      </c>
      <c r="L1011" s="251">
        <f t="shared" si="47"/>
        <v>18735</v>
      </c>
      <c r="M1011" s="59"/>
      <c r="N1011" s="251">
        <f t="shared" si="45"/>
        <v>1007.7508907491429</v>
      </c>
      <c r="O1011" s="251">
        <f t="shared" si="46"/>
        <v>1959.0612203191449</v>
      </c>
      <c r="P1011" s="252"/>
      <c r="Q1011" s="253"/>
      <c r="R1011" s="253"/>
    </row>
    <row r="1012" spans="1:18">
      <c r="A1012" s="60">
        <v>3516</v>
      </c>
      <c r="B1012" s="60">
        <v>3516332770</v>
      </c>
      <c r="C1012" s="59" t="s">
        <v>559</v>
      </c>
      <c r="D1012" s="60">
        <v>332</v>
      </c>
      <c r="E1012" s="249" t="s">
        <v>357</v>
      </c>
      <c r="F1012" s="60">
        <v>770</v>
      </c>
      <c r="G1012" s="59" t="s">
        <v>431</v>
      </c>
      <c r="H1012" s="250">
        <v>1</v>
      </c>
      <c r="I1012" s="251">
        <v>15028</v>
      </c>
      <c r="J1012" s="251">
        <v>2268</v>
      </c>
      <c r="K1012" s="251">
        <v>1188</v>
      </c>
      <c r="L1012" s="251">
        <f t="shared" si="47"/>
        <v>18484</v>
      </c>
      <c r="M1012" s="59"/>
      <c r="N1012" s="251">
        <f t="shared" si="45"/>
        <v>1028.321294873449</v>
      </c>
      <c r="O1012" s="251">
        <f t="shared" si="46"/>
        <v>2683.2324463399927</v>
      </c>
      <c r="P1012" s="252"/>
      <c r="Q1012" s="253"/>
      <c r="R1012" s="253"/>
    </row>
    <row r="1013" spans="1:18">
      <c r="A1013" s="60">
        <v>3517</v>
      </c>
      <c r="B1013" s="60">
        <v>3517239001</v>
      </c>
      <c r="C1013" s="59" t="s">
        <v>560</v>
      </c>
      <c r="D1013" s="60">
        <v>239</v>
      </c>
      <c r="E1013" s="249" t="s">
        <v>264</v>
      </c>
      <c r="F1013" s="60">
        <v>1</v>
      </c>
      <c r="G1013" s="59" t="s">
        <v>26</v>
      </c>
      <c r="H1013" s="250">
        <v>1</v>
      </c>
      <c r="I1013" s="251">
        <v>12617</v>
      </c>
      <c r="J1013" s="251">
        <v>1265</v>
      </c>
      <c r="K1013" s="251">
        <v>1188</v>
      </c>
      <c r="L1013" s="251">
        <f t="shared" si="47"/>
        <v>15070</v>
      </c>
      <c r="M1013" s="59"/>
      <c r="N1013" s="251">
        <f t="shared" si="45"/>
        <v>1265.2567300772789</v>
      </c>
      <c r="O1013" s="251">
        <f t="shared" si="46"/>
        <v>3573.7662839544337</v>
      </c>
      <c r="P1013" s="252"/>
      <c r="Q1013" s="253"/>
      <c r="R1013" s="253"/>
    </row>
    <row r="1014" spans="1:18">
      <c r="A1014" s="60">
        <v>3517</v>
      </c>
      <c r="B1014" s="60">
        <v>3517239003</v>
      </c>
      <c r="C1014" s="59" t="s">
        <v>560</v>
      </c>
      <c r="D1014" s="60">
        <v>239</v>
      </c>
      <c r="E1014" s="249" t="s">
        <v>264</v>
      </c>
      <c r="F1014" s="60">
        <v>3</v>
      </c>
      <c r="G1014" s="59" t="s">
        <v>28</v>
      </c>
      <c r="H1014" s="250">
        <v>1</v>
      </c>
      <c r="I1014" s="251">
        <v>13031</v>
      </c>
      <c r="J1014" s="251">
        <v>1764</v>
      </c>
      <c r="K1014" s="251">
        <v>1188</v>
      </c>
      <c r="L1014" s="251">
        <f t="shared" si="47"/>
        <v>15983</v>
      </c>
      <c r="M1014" s="59"/>
      <c r="N1014" s="251">
        <f t="shared" si="45"/>
        <v>1391.8485603283516</v>
      </c>
      <c r="O1014" s="251">
        <f t="shared" si="46"/>
        <v>2642.0145230200615</v>
      </c>
      <c r="P1014" s="252"/>
      <c r="Q1014" s="253"/>
      <c r="R1014" s="253"/>
    </row>
    <row r="1015" spans="1:18">
      <c r="A1015" s="60">
        <v>3517</v>
      </c>
      <c r="B1015" s="60">
        <v>3517239036</v>
      </c>
      <c r="C1015" s="59" t="s">
        <v>560</v>
      </c>
      <c r="D1015" s="60">
        <v>239</v>
      </c>
      <c r="E1015" s="249" t="s">
        <v>264</v>
      </c>
      <c r="F1015" s="60">
        <v>36</v>
      </c>
      <c r="G1015" s="59" t="s">
        <v>61</v>
      </c>
      <c r="H1015" s="250">
        <v>6</v>
      </c>
      <c r="I1015" s="251">
        <v>17178</v>
      </c>
      <c r="J1015" s="251">
        <v>8128</v>
      </c>
      <c r="K1015" s="251">
        <v>1188</v>
      </c>
      <c r="L1015" s="251">
        <f t="shared" si="47"/>
        <v>26494</v>
      </c>
      <c r="M1015" s="59"/>
      <c r="N1015" s="251">
        <f t="shared" si="45"/>
        <v>5120.3947435193404</v>
      </c>
      <c r="O1015" s="251">
        <f t="shared" si="46"/>
        <v>8537.8107583701494</v>
      </c>
      <c r="P1015" s="252"/>
      <c r="Q1015" s="253"/>
      <c r="R1015" s="253"/>
    </row>
    <row r="1016" spans="1:18">
      <c r="A1016" s="60">
        <v>3517</v>
      </c>
      <c r="B1016" s="60">
        <v>3517239040</v>
      </c>
      <c r="C1016" s="59" t="s">
        <v>560</v>
      </c>
      <c r="D1016" s="60">
        <v>239</v>
      </c>
      <c r="E1016" s="249" t="s">
        <v>264</v>
      </c>
      <c r="F1016" s="60">
        <v>40</v>
      </c>
      <c r="G1016" s="59" t="s">
        <v>65</v>
      </c>
      <c r="H1016" s="250">
        <v>4</v>
      </c>
      <c r="I1016" s="251">
        <v>17951</v>
      </c>
      <c r="J1016" s="251">
        <v>4288</v>
      </c>
      <c r="K1016" s="251">
        <v>1188</v>
      </c>
      <c r="L1016" s="251">
        <f t="shared" si="47"/>
        <v>23427</v>
      </c>
      <c r="M1016" s="59"/>
      <c r="N1016" s="251">
        <f t="shared" si="45"/>
        <v>3422.2185060836964</v>
      </c>
      <c r="O1016" s="251">
        <f t="shared" si="46"/>
        <v>5086.3180031314077</v>
      </c>
      <c r="P1016" s="252"/>
      <c r="Q1016" s="253"/>
      <c r="R1016" s="253"/>
    </row>
    <row r="1017" spans="1:18">
      <c r="A1017" s="60">
        <v>3517</v>
      </c>
      <c r="B1017" s="60">
        <v>3517239044</v>
      </c>
      <c r="C1017" s="59" t="s">
        <v>560</v>
      </c>
      <c r="D1017" s="60">
        <v>239</v>
      </c>
      <c r="E1017" s="249" t="s">
        <v>264</v>
      </c>
      <c r="F1017" s="60">
        <v>44</v>
      </c>
      <c r="G1017" s="59" t="s">
        <v>69</v>
      </c>
      <c r="H1017" s="250">
        <v>2</v>
      </c>
      <c r="I1017" s="251">
        <v>19935</v>
      </c>
      <c r="J1017" s="251">
        <v>695</v>
      </c>
      <c r="K1017" s="251">
        <v>1188</v>
      </c>
      <c r="L1017" s="251">
        <f t="shared" si="47"/>
        <v>21818</v>
      </c>
      <c r="M1017" s="59"/>
      <c r="N1017" s="251">
        <f t="shared" si="45"/>
        <v>0</v>
      </c>
      <c r="O1017" s="251">
        <f t="shared" si="46"/>
        <v>1313.0784232480728</v>
      </c>
      <c r="P1017" s="252"/>
      <c r="Q1017" s="253"/>
      <c r="R1017" s="253"/>
    </row>
    <row r="1018" spans="1:18">
      <c r="A1018" s="60">
        <v>3517</v>
      </c>
      <c r="B1018" s="60">
        <v>3517239052</v>
      </c>
      <c r="C1018" s="59" t="s">
        <v>560</v>
      </c>
      <c r="D1018" s="60">
        <v>239</v>
      </c>
      <c r="E1018" s="249" t="s">
        <v>264</v>
      </c>
      <c r="F1018" s="60">
        <v>52</v>
      </c>
      <c r="G1018" s="59" t="s">
        <v>77</v>
      </c>
      <c r="H1018" s="250">
        <v>13</v>
      </c>
      <c r="I1018" s="251">
        <v>16728</v>
      </c>
      <c r="J1018" s="251">
        <v>6655</v>
      </c>
      <c r="K1018" s="251">
        <v>1188</v>
      </c>
      <c r="L1018" s="251">
        <f t="shared" si="47"/>
        <v>24571</v>
      </c>
      <c r="M1018" s="59"/>
      <c r="N1018" s="251">
        <f t="shared" si="45"/>
        <v>3753.0392499554328</v>
      </c>
      <c r="O1018" s="251">
        <f t="shared" si="46"/>
        <v>7569.7036003821049</v>
      </c>
      <c r="P1018" s="252"/>
      <c r="Q1018" s="253"/>
      <c r="R1018" s="253"/>
    </row>
    <row r="1019" spans="1:18">
      <c r="A1019" s="60">
        <v>3517</v>
      </c>
      <c r="B1019" s="60">
        <v>3517239072</v>
      </c>
      <c r="C1019" s="59" t="s">
        <v>560</v>
      </c>
      <c r="D1019" s="60">
        <v>239</v>
      </c>
      <c r="E1019" s="249" t="s">
        <v>264</v>
      </c>
      <c r="F1019" s="60">
        <v>72</v>
      </c>
      <c r="G1019" s="59" t="s">
        <v>97</v>
      </c>
      <c r="H1019" s="250">
        <v>2</v>
      </c>
      <c r="I1019" s="251">
        <v>17951</v>
      </c>
      <c r="J1019" s="251">
        <v>4394</v>
      </c>
      <c r="K1019" s="251">
        <v>1188</v>
      </c>
      <c r="L1019" s="251">
        <f t="shared" si="47"/>
        <v>23533</v>
      </c>
      <c r="M1019" s="59"/>
      <c r="N1019" s="251">
        <f t="shared" si="45"/>
        <v>1911.0011065590334</v>
      </c>
      <c r="O1019" s="251">
        <f t="shared" si="46"/>
        <v>5448.5465324543948</v>
      </c>
      <c r="P1019" s="252"/>
      <c r="Q1019" s="253"/>
      <c r="R1019" s="253"/>
    </row>
    <row r="1020" spans="1:18">
      <c r="A1020" s="60">
        <v>3517</v>
      </c>
      <c r="B1020" s="60">
        <v>3517239073</v>
      </c>
      <c r="C1020" s="59" t="s">
        <v>560</v>
      </c>
      <c r="D1020" s="60">
        <v>239</v>
      </c>
      <c r="E1020" s="249" t="s">
        <v>264</v>
      </c>
      <c r="F1020" s="60">
        <v>73</v>
      </c>
      <c r="G1020" s="59" t="s">
        <v>98</v>
      </c>
      <c r="H1020" s="250">
        <v>1</v>
      </c>
      <c r="I1020" s="251">
        <v>12617</v>
      </c>
      <c r="J1020" s="251">
        <v>9269</v>
      </c>
      <c r="K1020" s="251">
        <v>1188</v>
      </c>
      <c r="L1020" s="251">
        <f t="shared" si="47"/>
        <v>23074</v>
      </c>
      <c r="M1020" s="59"/>
      <c r="N1020" s="251">
        <f t="shared" si="45"/>
        <v>6698.5587930715883</v>
      </c>
      <c r="O1020" s="251">
        <f t="shared" si="46"/>
        <v>9817.5627549655001</v>
      </c>
      <c r="P1020" s="252"/>
      <c r="Q1020" s="253"/>
      <c r="R1020" s="253"/>
    </row>
    <row r="1021" spans="1:18">
      <c r="A1021" s="60">
        <v>3517</v>
      </c>
      <c r="B1021" s="60">
        <v>3517239082</v>
      </c>
      <c r="C1021" s="59" t="s">
        <v>560</v>
      </c>
      <c r="D1021" s="60">
        <v>239</v>
      </c>
      <c r="E1021" s="249" t="s">
        <v>264</v>
      </c>
      <c r="F1021" s="60">
        <v>82</v>
      </c>
      <c r="G1021" s="59" t="s">
        <v>107</v>
      </c>
      <c r="H1021" s="250">
        <v>1</v>
      </c>
      <c r="I1021" s="251">
        <v>12617</v>
      </c>
      <c r="J1021" s="251">
        <v>5790</v>
      </c>
      <c r="K1021" s="251">
        <v>1188</v>
      </c>
      <c r="L1021" s="251">
        <f t="shared" si="47"/>
        <v>19595</v>
      </c>
      <c r="M1021" s="59"/>
      <c r="N1021" s="251">
        <f t="shared" si="45"/>
        <v>2720.242254911147</v>
      </c>
      <c r="O1021" s="251">
        <f t="shared" si="46"/>
        <v>6123.4121502226881</v>
      </c>
      <c r="P1021" s="252"/>
      <c r="Q1021" s="253"/>
      <c r="R1021" s="253"/>
    </row>
    <row r="1022" spans="1:18">
      <c r="A1022" s="60">
        <v>3517</v>
      </c>
      <c r="B1022" s="60">
        <v>3517239083</v>
      </c>
      <c r="C1022" s="59" t="s">
        <v>560</v>
      </c>
      <c r="D1022" s="60">
        <v>239</v>
      </c>
      <c r="E1022" s="249" t="s">
        <v>264</v>
      </c>
      <c r="F1022" s="60">
        <v>83</v>
      </c>
      <c r="G1022" s="59" t="s">
        <v>108</v>
      </c>
      <c r="H1022" s="250">
        <v>1</v>
      </c>
      <c r="I1022" s="251">
        <v>12617</v>
      </c>
      <c r="J1022" s="251">
        <v>2040</v>
      </c>
      <c r="K1022" s="251">
        <v>1188</v>
      </c>
      <c r="L1022" s="251">
        <f t="shared" si="47"/>
        <v>15845</v>
      </c>
      <c r="M1022" s="59"/>
      <c r="N1022" s="251">
        <f t="shared" si="45"/>
        <v>448.25041135797801</v>
      </c>
      <c r="O1022" s="251">
        <f t="shared" si="46"/>
        <v>2411.305997884494</v>
      </c>
      <c r="P1022" s="252"/>
      <c r="Q1022" s="253"/>
      <c r="R1022" s="253"/>
    </row>
    <row r="1023" spans="1:18">
      <c r="A1023" s="60">
        <v>3517</v>
      </c>
      <c r="B1023" s="60">
        <v>3517239094</v>
      </c>
      <c r="C1023" s="59" t="s">
        <v>560</v>
      </c>
      <c r="D1023" s="60">
        <v>239</v>
      </c>
      <c r="E1023" s="249" t="s">
        <v>264</v>
      </c>
      <c r="F1023" s="60">
        <v>94</v>
      </c>
      <c r="G1023" s="59" t="s">
        <v>119</v>
      </c>
      <c r="H1023" s="250">
        <v>2</v>
      </c>
      <c r="I1023" s="251">
        <v>18685</v>
      </c>
      <c r="J1023" s="251">
        <v>900</v>
      </c>
      <c r="K1023" s="251">
        <v>1188</v>
      </c>
      <c r="L1023" s="251">
        <f t="shared" si="47"/>
        <v>20773</v>
      </c>
      <c r="M1023" s="59"/>
      <c r="N1023" s="251">
        <f t="shared" si="45"/>
        <v>899.98888412272936</v>
      </c>
      <c r="O1023" s="251">
        <f t="shared" si="46"/>
        <v>2356.6318174988264</v>
      </c>
      <c r="P1023" s="252"/>
      <c r="Q1023" s="253"/>
      <c r="R1023" s="253"/>
    </row>
    <row r="1024" spans="1:18">
      <c r="A1024" s="60">
        <v>3517</v>
      </c>
      <c r="B1024" s="60">
        <v>3517239095</v>
      </c>
      <c r="C1024" s="59" t="s">
        <v>560</v>
      </c>
      <c r="D1024" s="60">
        <v>239</v>
      </c>
      <c r="E1024" s="249" t="s">
        <v>264</v>
      </c>
      <c r="F1024" s="60">
        <v>95</v>
      </c>
      <c r="G1024" s="59" t="s">
        <v>120</v>
      </c>
      <c r="H1024" s="250">
        <v>2</v>
      </c>
      <c r="I1024" s="251">
        <v>20449</v>
      </c>
      <c r="J1024" s="251">
        <v>55</v>
      </c>
      <c r="K1024" s="251">
        <v>1188</v>
      </c>
      <c r="L1024" s="251">
        <f t="shared" si="47"/>
        <v>21692</v>
      </c>
      <c r="M1024" s="59"/>
      <c r="N1024" s="251">
        <f t="shared" si="45"/>
        <v>0</v>
      </c>
      <c r="O1024" s="251">
        <f t="shared" si="46"/>
        <v>253.68417041581779</v>
      </c>
      <c r="P1024" s="252"/>
      <c r="Q1024" s="253"/>
      <c r="R1024" s="253"/>
    </row>
    <row r="1025" spans="1:18">
      <c r="A1025" s="60">
        <v>3517</v>
      </c>
      <c r="B1025" s="60">
        <v>3517239096</v>
      </c>
      <c r="C1025" s="59" t="s">
        <v>560</v>
      </c>
      <c r="D1025" s="60">
        <v>239</v>
      </c>
      <c r="E1025" s="249" t="s">
        <v>264</v>
      </c>
      <c r="F1025" s="60">
        <v>96</v>
      </c>
      <c r="G1025" s="59" t="s">
        <v>121</v>
      </c>
      <c r="H1025" s="250">
        <v>8</v>
      </c>
      <c r="I1025" s="251">
        <v>18685</v>
      </c>
      <c r="J1025" s="251">
        <v>10601</v>
      </c>
      <c r="K1025" s="251">
        <v>1188</v>
      </c>
      <c r="L1025" s="251">
        <f t="shared" si="47"/>
        <v>30474</v>
      </c>
      <c r="M1025" s="59"/>
      <c r="N1025" s="251">
        <f t="shared" si="45"/>
        <v>7403.812406433477</v>
      </c>
      <c r="O1025" s="251">
        <f t="shared" si="46"/>
        <v>12673.311615169205</v>
      </c>
      <c r="P1025" s="252"/>
      <c r="Q1025" s="253"/>
      <c r="R1025" s="253"/>
    </row>
    <row r="1026" spans="1:18">
      <c r="A1026" s="60">
        <v>3517</v>
      </c>
      <c r="B1026" s="60">
        <v>3517239131</v>
      </c>
      <c r="C1026" s="59" t="s">
        <v>560</v>
      </c>
      <c r="D1026" s="60">
        <v>239</v>
      </c>
      <c r="E1026" s="249" t="s">
        <v>264</v>
      </c>
      <c r="F1026" s="60">
        <v>131</v>
      </c>
      <c r="G1026" s="59" t="s">
        <v>156</v>
      </c>
      <c r="H1026" s="250">
        <v>1</v>
      </c>
      <c r="I1026" s="251">
        <v>17026</v>
      </c>
      <c r="J1026" s="251">
        <v>8019</v>
      </c>
      <c r="K1026" s="251">
        <v>1188</v>
      </c>
      <c r="L1026" s="251">
        <f t="shared" si="47"/>
        <v>26233</v>
      </c>
      <c r="M1026" s="59"/>
      <c r="N1026" s="251">
        <f t="shared" si="45"/>
        <v>2915.6348411981053</v>
      </c>
      <c r="O1026" s="251">
        <f t="shared" si="46"/>
        <v>8397.5863854593226</v>
      </c>
      <c r="P1026" s="252"/>
      <c r="Q1026" s="253"/>
      <c r="R1026" s="253"/>
    </row>
    <row r="1027" spans="1:18">
      <c r="A1027" s="60">
        <v>3517</v>
      </c>
      <c r="B1027" s="60">
        <v>3517239171</v>
      </c>
      <c r="C1027" s="59" t="s">
        <v>560</v>
      </c>
      <c r="D1027" s="60">
        <v>239</v>
      </c>
      <c r="E1027" s="249" t="s">
        <v>264</v>
      </c>
      <c r="F1027" s="60">
        <v>171</v>
      </c>
      <c r="G1027" s="59" t="s">
        <v>196</v>
      </c>
      <c r="H1027" s="250">
        <v>15</v>
      </c>
      <c r="I1027" s="251">
        <v>15269</v>
      </c>
      <c r="J1027" s="251">
        <v>4230</v>
      </c>
      <c r="K1027" s="251">
        <v>1188</v>
      </c>
      <c r="L1027" s="251">
        <f t="shared" si="47"/>
        <v>20687</v>
      </c>
      <c r="M1027" s="59"/>
      <c r="N1027" s="251">
        <f t="shared" si="45"/>
        <v>1958.8373886811642</v>
      </c>
      <c r="O1027" s="251">
        <f t="shared" si="46"/>
        <v>5102.5515093410868</v>
      </c>
      <c r="P1027" s="252"/>
      <c r="Q1027" s="253"/>
      <c r="R1027" s="253"/>
    </row>
    <row r="1028" spans="1:18">
      <c r="A1028" s="60">
        <v>3517</v>
      </c>
      <c r="B1028" s="60">
        <v>3517239172</v>
      </c>
      <c r="C1028" s="59" t="s">
        <v>560</v>
      </c>
      <c r="D1028" s="60">
        <v>239</v>
      </c>
      <c r="E1028" s="249" t="s">
        <v>264</v>
      </c>
      <c r="F1028" s="60">
        <v>172</v>
      </c>
      <c r="G1028" s="59" t="s">
        <v>197</v>
      </c>
      <c r="H1028" s="250">
        <v>2</v>
      </c>
      <c r="I1028" s="251">
        <v>14414</v>
      </c>
      <c r="J1028" s="251">
        <v>12226</v>
      </c>
      <c r="K1028" s="251">
        <v>1188</v>
      </c>
      <c r="L1028" s="251">
        <f t="shared" si="47"/>
        <v>27828</v>
      </c>
      <c r="M1028" s="59"/>
      <c r="N1028" s="251">
        <f t="shared" si="45"/>
        <v>5981.7785000246586</v>
      </c>
      <c r="O1028" s="251">
        <f t="shared" si="46"/>
        <v>12225.707438713529</v>
      </c>
      <c r="P1028" s="252"/>
      <c r="Q1028" s="253"/>
      <c r="R1028" s="253"/>
    </row>
    <row r="1029" spans="1:18">
      <c r="A1029" s="60">
        <v>3517</v>
      </c>
      <c r="B1029" s="60">
        <v>3517239182</v>
      </c>
      <c r="C1029" s="59" t="s">
        <v>560</v>
      </c>
      <c r="D1029" s="60">
        <v>239</v>
      </c>
      <c r="E1029" s="249" t="s">
        <v>264</v>
      </c>
      <c r="F1029" s="60">
        <v>182</v>
      </c>
      <c r="G1029" s="59" t="s">
        <v>207</v>
      </c>
      <c r="H1029" s="250">
        <v>6</v>
      </c>
      <c r="I1029" s="251">
        <v>17927</v>
      </c>
      <c r="J1029" s="251">
        <v>3498</v>
      </c>
      <c r="K1029" s="251">
        <v>1188</v>
      </c>
      <c r="L1029" s="251">
        <f t="shared" si="47"/>
        <v>22613</v>
      </c>
      <c r="M1029" s="59"/>
      <c r="N1029" s="251">
        <f t="shared" si="45"/>
        <v>1594.7640172741485</v>
      </c>
      <c r="O1029" s="251">
        <f t="shared" si="46"/>
        <v>5494.8413843810631</v>
      </c>
      <c r="P1029" s="252"/>
      <c r="Q1029" s="253"/>
      <c r="R1029" s="253"/>
    </row>
    <row r="1030" spans="1:18">
      <c r="A1030" s="60">
        <v>3517</v>
      </c>
      <c r="B1030" s="60">
        <v>3517239201</v>
      </c>
      <c r="C1030" s="59" t="s">
        <v>560</v>
      </c>
      <c r="D1030" s="60">
        <v>239</v>
      </c>
      <c r="E1030" s="249" t="s">
        <v>264</v>
      </c>
      <c r="F1030" s="60">
        <v>201</v>
      </c>
      <c r="G1030" s="59" t="s">
        <v>226</v>
      </c>
      <c r="H1030" s="250">
        <v>5</v>
      </c>
      <c r="I1030" s="251">
        <v>18371</v>
      </c>
      <c r="J1030" s="251">
        <v>90</v>
      </c>
      <c r="K1030" s="251">
        <v>1188</v>
      </c>
      <c r="L1030" s="251">
        <f t="shared" si="47"/>
        <v>19649</v>
      </c>
      <c r="M1030" s="59"/>
      <c r="N1030" s="251">
        <f t="shared" si="45"/>
        <v>0</v>
      </c>
      <c r="O1030" s="251">
        <f t="shared" si="46"/>
        <v>643.42203291214901</v>
      </c>
      <c r="P1030" s="252"/>
      <c r="Q1030" s="253"/>
      <c r="R1030" s="253"/>
    </row>
    <row r="1031" spans="1:18">
      <c r="A1031" s="60">
        <v>3517</v>
      </c>
      <c r="B1031" s="60">
        <v>3517239219</v>
      </c>
      <c r="C1031" s="59" t="s">
        <v>560</v>
      </c>
      <c r="D1031" s="60">
        <v>239</v>
      </c>
      <c r="E1031" s="249" t="s">
        <v>264</v>
      </c>
      <c r="F1031" s="60">
        <v>219</v>
      </c>
      <c r="G1031" s="59" t="s">
        <v>244</v>
      </c>
      <c r="H1031" s="250">
        <v>1</v>
      </c>
      <c r="I1031" s="251">
        <v>12360</v>
      </c>
      <c r="J1031" s="251">
        <v>6063</v>
      </c>
      <c r="K1031" s="251">
        <v>1188</v>
      </c>
      <c r="L1031" s="251">
        <f t="shared" si="47"/>
        <v>19611</v>
      </c>
      <c r="M1031" s="59"/>
      <c r="N1031" s="251">
        <f t="shared" si="45"/>
        <v>4124.4024111337239</v>
      </c>
      <c r="O1031" s="251">
        <f t="shared" si="46"/>
        <v>6319.645036887865</v>
      </c>
      <c r="P1031" s="252"/>
      <c r="Q1031" s="253"/>
      <c r="R1031" s="253"/>
    </row>
    <row r="1032" spans="1:18">
      <c r="A1032" s="60">
        <v>3517</v>
      </c>
      <c r="B1032" s="60">
        <v>3517239231</v>
      </c>
      <c r="C1032" s="59" t="s">
        <v>560</v>
      </c>
      <c r="D1032" s="60">
        <v>239</v>
      </c>
      <c r="E1032" s="249" t="s">
        <v>264</v>
      </c>
      <c r="F1032" s="60">
        <v>231</v>
      </c>
      <c r="G1032" s="59" t="s">
        <v>256</v>
      </c>
      <c r="H1032" s="250">
        <v>13</v>
      </c>
      <c r="I1032" s="251">
        <v>16321</v>
      </c>
      <c r="J1032" s="251">
        <v>4409</v>
      </c>
      <c r="K1032" s="251">
        <v>1188</v>
      </c>
      <c r="L1032" s="251">
        <f t="shared" si="47"/>
        <v>21918</v>
      </c>
      <c r="M1032" s="59"/>
      <c r="N1032" s="251">
        <f t="shared" si="45"/>
        <v>539.66961234693008</v>
      </c>
      <c r="O1032" s="251">
        <f t="shared" si="46"/>
        <v>4730.7638646839187</v>
      </c>
      <c r="P1032" s="252"/>
      <c r="Q1032" s="253"/>
      <c r="R1032" s="253"/>
    </row>
    <row r="1033" spans="1:18">
      <c r="A1033" s="60">
        <v>3517</v>
      </c>
      <c r="B1033" s="60">
        <v>3517239239</v>
      </c>
      <c r="C1033" s="59" t="s">
        <v>560</v>
      </c>
      <c r="D1033" s="60">
        <v>239</v>
      </c>
      <c r="E1033" s="249" t="s">
        <v>264</v>
      </c>
      <c r="F1033" s="60">
        <v>239</v>
      </c>
      <c r="G1033" s="59" t="s">
        <v>264</v>
      </c>
      <c r="H1033" s="250">
        <v>108</v>
      </c>
      <c r="I1033" s="251">
        <v>16631</v>
      </c>
      <c r="J1033" s="251">
        <v>5649</v>
      </c>
      <c r="K1033" s="251">
        <v>1188</v>
      </c>
      <c r="L1033" s="251">
        <f t="shared" si="47"/>
        <v>23468</v>
      </c>
      <c r="M1033" s="59"/>
      <c r="N1033" s="251">
        <f t="shared" si="45"/>
        <v>3138.412313924382</v>
      </c>
      <c r="O1033" s="251">
        <f t="shared" si="46"/>
        <v>6553.5205884195238</v>
      </c>
      <c r="P1033" s="252"/>
      <c r="Q1033" s="253"/>
      <c r="R1033" s="253"/>
    </row>
    <row r="1034" spans="1:18">
      <c r="A1034" s="60">
        <v>3517</v>
      </c>
      <c r="B1034" s="60">
        <v>3517239261</v>
      </c>
      <c r="C1034" s="59" t="s">
        <v>560</v>
      </c>
      <c r="D1034" s="60">
        <v>239</v>
      </c>
      <c r="E1034" s="249" t="s">
        <v>264</v>
      </c>
      <c r="F1034" s="60">
        <v>261</v>
      </c>
      <c r="G1034" s="59" t="s">
        <v>286</v>
      </c>
      <c r="H1034" s="250">
        <v>3</v>
      </c>
      <c r="I1034" s="251">
        <v>12617</v>
      </c>
      <c r="J1034" s="251">
        <v>8838</v>
      </c>
      <c r="K1034" s="251">
        <v>1188</v>
      </c>
      <c r="L1034" s="251">
        <f t="shared" si="47"/>
        <v>22643</v>
      </c>
      <c r="M1034" s="59"/>
      <c r="N1034" s="251">
        <f t="shared" ref="N1034:N1060" si="48">IF(VLOOKUP($F1034,abvfndpcts,15)&lt;100,0,((VLOOKUP($F1034,abvfndpcts,15)/100*$I1034)-$I1034))</f>
        <v>4322.4325697475615</v>
      </c>
      <c r="O1034" s="251">
        <f t="shared" ref="O1034:O1060" si="49">IF(VLOOKUP($F1034,abvfndpcts,16)&lt;100,0,((VLOOKUP($F1034,abvfndpcts,16)/100*$I1034)-$I1034))</f>
        <v>9430.2442028783335</v>
      </c>
      <c r="P1034" s="252"/>
      <c r="Q1034" s="253"/>
      <c r="R1034" s="253"/>
    </row>
    <row r="1035" spans="1:18">
      <c r="A1035" s="60">
        <v>3517</v>
      </c>
      <c r="B1035" s="60">
        <v>3517239264</v>
      </c>
      <c r="C1035" s="59" t="s">
        <v>560</v>
      </c>
      <c r="D1035" s="60">
        <v>239</v>
      </c>
      <c r="E1035" s="249" t="s">
        <v>264</v>
      </c>
      <c r="F1035" s="60">
        <v>264</v>
      </c>
      <c r="G1035" s="59" t="s">
        <v>289</v>
      </c>
      <c r="H1035" s="250">
        <v>2</v>
      </c>
      <c r="I1035" s="251">
        <v>14898</v>
      </c>
      <c r="J1035" s="251">
        <v>7311</v>
      </c>
      <c r="K1035" s="251">
        <v>1188</v>
      </c>
      <c r="L1035" s="251">
        <f t="shared" ref="L1035:L1060" si="50">SUM(I1035:K1035)</f>
        <v>23397</v>
      </c>
      <c r="M1035" s="59"/>
      <c r="N1035" s="251">
        <f t="shared" si="48"/>
        <v>3998.7915218492089</v>
      </c>
      <c r="O1035" s="251">
        <f t="shared" si="49"/>
        <v>7723.4735824964773</v>
      </c>
      <c r="P1035" s="252"/>
      <c r="Q1035" s="253"/>
      <c r="R1035" s="253"/>
    </row>
    <row r="1036" spans="1:18">
      <c r="A1036" s="60">
        <v>3517</v>
      </c>
      <c r="B1036" s="60">
        <v>3517239293</v>
      </c>
      <c r="C1036" s="59" t="s">
        <v>560</v>
      </c>
      <c r="D1036" s="60">
        <v>239</v>
      </c>
      <c r="E1036" s="249" t="s">
        <v>264</v>
      </c>
      <c r="F1036" s="60">
        <v>293</v>
      </c>
      <c r="G1036" s="59" t="s">
        <v>318</v>
      </c>
      <c r="H1036" s="250">
        <v>6</v>
      </c>
      <c r="I1036" s="251">
        <v>14885</v>
      </c>
      <c r="J1036" s="251">
        <v>402</v>
      </c>
      <c r="K1036" s="251">
        <v>1188</v>
      </c>
      <c r="L1036" s="251">
        <f t="shared" si="50"/>
        <v>16475</v>
      </c>
      <c r="M1036" s="59"/>
      <c r="N1036" s="251">
        <f t="shared" si="48"/>
        <v>0</v>
      </c>
      <c r="O1036" s="251">
        <f t="shared" si="49"/>
        <v>1278.2569841926288</v>
      </c>
      <c r="P1036" s="252"/>
      <c r="Q1036" s="253"/>
      <c r="R1036" s="253"/>
    </row>
    <row r="1037" spans="1:18">
      <c r="A1037" s="60">
        <v>3517</v>
      </c>
      <c r="B1037" s="60">
        <v>3517239310</v>
      </c>
      <c r="C1037" s="59" t="s">
        <v>560</v>
      </c>
      <c r="D1037" s="60">
        <v>239</v>
      </c>
      <c r="E1037" s="249" t="s">
        <v>264</v>
      </c>
      <c r="F1037" s="60">
        <v>310</v>
      </c>
      <c r="G1037" s="59" t="s">
        <v>335</v>
      </c>
      <c r="H1037" s="250">
        <v>31</v>
      </c>
      <c r="I1037" s="251">
        <v>18695</v>
      </c>
      <c r="J1037" s="251">
        <v>3961</v>
      </c>
      <c r="K1037" s="251">
        <v>1188</v>
      </c>
      <c r="L1037" s="251">
        <f t="shared" si="50"/>
        <v>23844</v>
      </c>
      <c r="M1037" s="59"/>
      <c r="N1037" s="251">
        <f t="shared" si="48"/>
        <v>1912.3403664291363</v>
      </c>
      <c r="O1037" s="251">
        <f t="shared" si="49"/>
        <v>6082.8598036638505</v>
      </c>
      <c r="P1037" s="252"/>
      <c r="Q1037" s="253"/>
      <c r="R1037" s="253"/>
    </row>
    <row r="1038" spans="1:18">
      <c r="A1038" s="60">
        <v>3517</v>
      </c>
      <c r="B1038" s="60">
        <v>3517239331</v>
      </c>
      <c r="C1038" s="59" t="s">
        <v>560</v>
      </c>
      <c r="D1038" s="60">
        <v>239</v>
      </c>
      <c r="E1038" s="249" t="s">
        <v>264</v>
      </c>
      <c r="F1038" s="60">
        <v>331</v>
      </c>
      <c r="G1038" s="59" t="s">
        <v>356</v>
      </c>
      <c r="H1038" s="250">
        <v>1</v>
      </c>
      <c r="I1038" s="251">
        <v>18318</v>
      </c>
      <c r="J1038" s="251">
        <v>4111</v>
      </c>
      <c r="K1038" s="251">
        <v>1188</v>
      </c>
      <c r="L1038" s="251">
        <f t="shared" si="50"/>
        <v>23617</v>
      </c>
      <c r="M1038" s="59"/>
      <c r="N1038" s="251">
        <f t="shared" si="48"/>
        <v>3063.115601873611</v>
      </c>
      <c r="O1038" s="251">
        <f t="shared" si="49"/>
        <v>6497.6400226317201</v>
      </c>
      <c r="P1038" s="252"/>
      <c r="Q1038" s="253"/>
      <c r="R1038" s="253"/>
    </row>
    <row r="1039" spans="1:18">
      <c r="A1039" s="60">
        <v>3517</v>
      </c>
      <c r="B1039" s="60">
        <v>3517239336</v>
      </c>
      <c r="C1039" s="59" t="s">
        <v>560</v>
      </c>
      <c r="D1039" s="60">
        <v>239</v>
      </c>
      <c r="E1039" s="249" t="s">
        <v>264</v>
      </c>
      <c r="F1039" s="60">
        <v>336</v>
      </c>
      <c r="G1039" s="59" t="s">
        <v>361</v>
      </c>
      <c r="H1039" s="250">
        <v>5</v>
      </c>
      <c r="I1039" s="251">
        <v>15044</v>
      </c>
      <c r="J1039" s="251">
        <v>2014</v>
      </c>
      <c r="K1039" s="251">
        <v>1188</v>
      </c>
      <c r="L1039" s="251">
        <f t="shared" si="50"/>
        <v>18246</v>
      </c>
      <c r="M1039" s="59"/>
      <c r="N1039" s="251">
        <f t="shared" si="48"/>
        <v>285.14283079127745</v>
      </c>
      <c r="O1039" s="251">
        <f t="shared" si="49"/>
        <v>3976.4116863422423</v>
      </c>
      <c r="P1039" s="252"/>
      <c r="Q1039" s="253"/>
      <c r="R1039" s="253"/>
    </row>
    <row r="1040" spans="1:18">
      <c r="A1040" s="60">
        <v>3517</v>
      </c>
      <c r="B1040" s="60">
        <v>3517239625</v>
      </c>
      <c r="C1040" s="59" t="s">
        <v>560</v>
      </c>
      <c r="D1040" s="60">
        <v>239</v>
      </c>
      <c r="E1040" s="249" t="s">
        <v>264</v>
      </c>
      <c r="F1040" s="60">
        <v>625</v>
      </c>
      <c r="G1040" s="59" t="s">
        <v>388</v>
      </c>
      <c r="H1040" s="250">
        <v>3</v>
      </c>
      <c r="I1040" s="251">
        <v>17951</v>
      </c>
      <c r="J1040" s="251">
        <v>2270</v>
      </c>
      <c r="K1040" s="251">
        <v>1188</v>
      </c>
      <c r="L1040" s="251">
        <f t="shared" si="50"/>
        <v>21409</v>
      </c>
      <c r="M1040" s="59"/>
      <c r="N1040" s="251">
        <f t="shared" si="48"/>
        <v>2270.4955196997871</v>
      </c>
      <c r="O1040" s="251">
        <f t="shared" si="49"/>
        <v>3388.7359831432877</v>
      </c>
      <c r="P1040" s="252"/>
      <c r="Q1040" s="253"/>
      <c r="R1040" s="253"/>
    </row>
    <row r="1041" spans="1:18">
      <c r="A1041" s="60">
        <v>3517</v>
      </c>
      <c r="B1041" s="60">
        <v>3517239665</v>
      </c>
      <c r="C1041" s="59" t="s">
        <v>560</v>
      </c>
      <c r="D1041" s="60">
        <v>239</v>
      </c>
      <c r="E1041" s="249" t="s">
        <v>264</v>
      </c>
      <c r="F1041" s="60">
        <v>665</v>
      </c>
      <c r="G1041" s="59" t="s">
        <v>398</v>
      </c>
      <c r="H1041" s="250">
        <v>1</v>
      </c>
      <c r="I1041" s="251">
        <v>15051</v>
      </c>
      <c r="J1041" s="251">
        <v>1848</v>
      </c>
      <c r="K1041" s="251">
        <v>1188</v>
      </c>
      <c r="L1041" s="251">
        <f t="shared" si="50"/>
        <v>18087</v>
      </c>
      <c r="M1041" s="59"/>
      <c r="N1041" s="251">
        <f t="shared" si="48"/>
        <v>1343.9314133566295</v>
      </c>
      <c r="O1041" s="251">
        <f t="shared" si="49"/>
        <v>3042.3751685459101</v>
      </c>
      <c r="P1041" s="252"/>
      <c r="Q1041" s="253"/>
      <c r="R1041" s="253"/>
    </row>
    <row r="1042" spans="1:18">
      <c r="A1042" s="60">
        <v>3517</v>
      </c>
      <c r="B1042" s="60">
        <v>3517239740</v>
      </c>
      <c r="C1042" s="59" t="s">
        <v>560</v>
      </c>
      <c r="D1042" s="60">
        <v>239</v>
      </c>
      <c r="E1042" s="249" t="s">
        <v>264</v>
      </c>
      <c r="F1042" s="60">
        <v>740</v>
      </c>
      <c r="G1042" s="59" t="s">
        <v>421</v>
      </c>
      <c r="H1042" s="250">
        <v>4</v>
      </c>
      <c r="I1042" s="251">
        <v>13834</v>
      </c>
      <c r="J1042" s="251">
        <v>7286</v>
      </c>
      <c r="K1042" s="251">
        <v>1188</v>
      </c>
      <c r="L1042" s="251">
        <f t="shared" si="50"/>
        <v>22308</v>
      </c>
      <c r="M1042" s="59"/>
      <c r="N1042" s="251">
        <f t="shared" si="48"/>
        <v>4762.7318355422685</v>
      </c>
      <c r="O1042" s="251">
        <f t="shared" si="49"/>
        <v>7365.8261255700381</v>
      </c>
      <c r="P1042" s="252"/>
      <c r="Q1042" s="253"/>
      <c r="R1042" s="253"/>
    </row>
    <row r="1043" spans="1:18">
      <c r="A1043" s="60">
        <v>3517</v>
      </c>
      <c r="B1043" s="60">
        <v>3517239760</v>
      </c>
      <c r="C1043" s="59" t="s">
        <v>560</v>
      </c>
      <c r="D1043" s="60">
        <v>239</v>
      </c>
      <c r="E1043" s="249" t="s">
        <v>264</v>
      </c>
      <c r="F1043" s="60">
        <v>760</v>
      </c>
      <c r="G1043" s="59" t="s">
        <v>426</v>
      </c>
      <c r="H1043" s="250">
        <v>20</v>
      </c>
      <c r="I1043" s="251">
        <v>15179</v>
      </c>
      <c r="J1043" s="251">
        <v>3234</v>
      </c>
      <c r="K1043" s="251">
        <v>1188</v>
      </c>
      <c r="L1043" s="251">
        <f t="shared" si="50"/>
        <v>19601</v>
      </c>
      <c r="M1043" s="59"/>
      <c r="N1043" s="251">
        <f t="shared" si="48"/>
        <v>672.28021970257396</v>
      </c>
      <c r="O1043" s="251">
        <f t="shared" si="49"/>
        <v>3860.036263678161</v>
      </c>
      <c r="P1043" s="252"/>
      <c r="Q1043" s="253"/>
      <c r="R1043" s="253"/>
    </row>
    <row r="1044" spans="1:18">
      <c r="A1044" s="60">
        <v>3517</v>
      </c>
      <c r="B1044" s="60">
        <v>3517239780</v>
      </c>
      <c r="C1044" s="59" t="s">
        <v>560</v>
      </c>
      <c r="D1044" s="60">
        <v>239</v>
      </c>
      <c r="E1044" s="249" t="s">
        <v>264</v>
      </c>
      <c r="F1044" s="60">
        <v>780</v>
      </c>
      <c r="G1044" s="59" t="s">
        <v>436</v>
      </c>
      <c r="H1044" s="250">
        <v>4</v>
      </c>
      <c r="I1044" s="251">
        <v>15284</v>
      </c>
      <c r="J1044" s="251">
        <v>3784</v>
      </c>
      <c r="K1044" s="251">
        <v>1188</v>
      </c>
      <c r="L1044" s="251">
        <f t="shared" si="50"/>
        <v>20256</v>
      </c>
      <c r="M1044" s="59"/>
      <c r="N1044" s="251">
        <f t="shared" si="48"/>
        <v>297.59572019982079</v>
      </c>
      <c r="O1044" s="251">
        <f t="shared" si="49"/>
        <v>4274.1207679641302</v>
      </c>
      <c r="P1044" s="252"/>
      <c r="Q1044" s="253"/>
      <c r="R1044" s="253"/>
    </row>
    <row r="1045" spans="1:18">
      <c r="A1045" s="60">
        <v>3518</v>
      </c>
      <c r="B1045" s="60">
        <v>3518149128</v>
      </c>
      <c r="C1045" s="59" t="s">
        <v>569</v>
      </c>
      <c r="D1045" s="60">
        <v>149</v>
      </c>
      <c r="E1045" s="249" t="s">
        <v>174</v>
      </c>
      <c r="F1045" s="60">
        <v>128</v>
      </c>
      <c r="G1045" s="59" t="s">
        <v>153</v>
      </c>
      <c r="H1045" s="250">
        <v>26</v>
      </c>
      <c r="I1045" s="251">
        <v>17569</v>
      </c>
      <c r="J1045" s="251">
        <v>1825</v>
      </c>
      <c r="K1045" s="251">
        <v>1188</v>
      </c>
      <c r="L1045" s="251">
        <f t="shared" si="50"/>
        <v>20582</v>
      </c>
      <c r="M1045" s="59"/>
      <c r="N1045" s="251">
        <f t="shared" si="48"/>
        <v>92.78536957014876</v>
      </c>
      <c r="O1045" s="251">
        <f t="shared" si="49"/>
        <v>1824.887220693312</v>
      </c>
      <c r="P1045" s="252"/>
      <c r="Q1045" s="253"/>
      <c r="R1045" s="253"/>
    </row>
    <row r="1046" spans="1:18">
      <c r="A1046" s="60">
        <v>3518</v>
      </c>
      <c r="B1046" s="60">
        <v>3518149149</v>
      </c>
      <c r="C1046" s="59" t="s">
        <v>569</v>
      </c>
      <c r="D1046" s="60">
        <v>149</v>
      </c>
      <c r="E1046" s="249" t="s">
        <v>174</v>
      </c>
      <c r="F1046" s="60">
        <v>149</v>
      </c>
      <c r="G1046" s="59" t="s">
        <v>174</v>
      </c>
      <c r="H1046" s="250">
        <v>143</v>
      </c>
      <c r="I1046" s="251">
        <v>20152</v>
      </c>
      <c r="J1046" s="251">
        <v>151</v>
      </c>
      <c r="K1046" s="251">
        <v>1188</v>
      </c>
      <c r="L1046" s="251">
        <f t="shared" si="50"/>
        <v>21491</v>
      </c>
      <c r="M1046" s="59"/>
      <c r="N1046" s="251">
        <f t="shared" si="48"/>
        <v>0</v>
      </c>
      <c r="O1046" s="251">
        <f t="shared" si="49"/>
        <v>744.75144079017991</v>
      </c>
      <c r="P1046" s="252"/>
      <c r="Q1046" s="253"/>
      <c r="R1046" s="253"/>
    </row>
    <row r="1047" spans="1:18">
      <c r="A1047" s="60">
        <v>3518</v>
      </c>
      <c r="B1047" s="60">
        <v>3518149181</v>
      </c>
      <c r="C1047" s="59" t="s">
        <v>569</v>
      </c>
      <c r="D1047" s="60">
        <v>149</v>
      </c>
      <c r="E1047" s="249" t="s">
        <v>174</v>
      </c>
      <c r="F1047" s="60">
        <v>181</v>
      </c>
      <c r="G1047" s="59" t="s">
        <v>206</v>
      </c>
      <c r="H1047" s="250">
        <v>11</v>
      </c>
      <c r="I1047" s="251">
        <v>18165</v>
      </c>
      <c r="J1047" s="251">
        <v>257</v>
      </c>
      <c r="K1047" s="251">
        <v>1188</v>
      </c>
      <c r="L1047" s="251">
        <f t="shared" si="50"/>
        <v>19610</v>
      </c>
      <c r="M1047" s="59"/>
      <c r="N1047" s="251">
        <f t="shared" si="48"/>
        <v>0</v>
      </c>
      <c r="O1047" s="251">
        <f t="shared" si="49"/>
        <v>1225.1376253162052</v>
      </c>
      <c r="P1047" s="252"/>
      <c r="Q1047" s="253"/>
      <c r="R1047" s="253"/>
    </row>
    <row r="1048" spans="1:18">
      <c r="A1048" s="60">
        <v>3519</v>
      </c>
      <c r="B1048" s="60">
        <v>3519348017</v>
      </c>
      <c r="C1048" s="59" t="s">
        <v>623</v>
      </c>
      <c r="D1048" s="60">
        <v>348</v>
      </c>
      <c r="E1048" s="249" t="s">
        <v>373</v>
      </c>
      <c r="F1048" s="60">
        <v>17</v>
      </c>
      <c r="G1048" s="59" t="s">
        <v>42</v>
      </c>
      <c r="H1048" s="250">
        <v>1</v>
      </c>
      <c r="I1048" s="251">
        <v>13285</v>
      </c>
      <c r="J1048" s="251">
        <v>2949</v>
      </c>
      <c r="K1048" s="251">
        <v>1188</v>
      </c>
      <c r="L1048" s="251">
        <f t="shared" si="50"/>
        <v>17422</v>
      </c>
      <c r="M1048" s="59"/>
      <c r="N1048" s="251">
        <f t="shared" si="48"/>
        <v>2948.9922989397746</v>
      </c>
      <c r="O1048" s="251">
        <f t="shared" si="49"/>
        <v>3901.5898839549445</v>
      </c>
      <c r="P1048" s="252"/>
      <c r="Q1048" s="253"/>
      <c r="R1048" s="253"/>
    </row>
    <row r="1049" spans="1:18">
      <c r="A1049" s="60">
        <v>3519</v>
      </c>
      <c r="B1049" s="60">
        <v>3519348049</v>
      </c>
      <c r="C1049" s="59" t="s">
        <v>623</v>
      </c>
      <c r="D1049" s="60">
        <v>348</v>
      </c>
      <c r="E1049" s="249" t="s">
        <v>373</v>
      </c>
      <c r="F1049" s="60">
        <v>49</v>
      </c>
      <c r="G1049" s="59" t="s">
        <v>74</v>
      </c>
      <c r="H1049" s="250">
        <v>2</v>
      </c>
      <c r="I1049" s="251">
        <v>16036</v>
      </c>
      <c r="J1049" s="251">
        <v>20259</v>
      </c>
      <c r="K1049" s="251">
        <v>1188</v>
      </c>
      <c r="L1049" s="251">
        <f t="shared" si="50"/>
        <v>37483</v>
      </c>
      <c r="M1049" s="59"/>
      <c r="N1049" s="251">
        <f t="shared" si="48"/>
        <v>18660.814950018481</v>
      </c>
      <c r="O1049" s="251">
        <f t="shared" si="49"/>
        <v>20294.247556294453</v>
      </c>
      <c r="P1049" s="252"/>
      <c r="Q1049" s="253"/>
      <c r="R1049" s="253"/>
    </row>
    <row r="1050" spans="1:18">
      <c r="A1050" s="60">
        <v>3519</v>
      </c>
      <c r="B1050" s="60">
        <v>3519348100</v>
      </c>
      <c r="C1050" s="59" t="s">
        <v>623</v>
      </c>
      <c r="D1050" s="60">
        <v>348</v>
      </c>
      <c r="E1050" s="249" t="s">
        <v>373</v>
      </c>
      <c r="F1050" s="60">
        <v>100</v>
      </c>
      <c r="G1050" s="59" t="s">
        <v>125</v>
      </c>
      <c r="H1050" s="250">
        <v>2</v>
      </c>
      <c r="I1050" s="251">
        <v>16329</v>
      </c>
      <c r="J1050" s="251">
        <v>5396</v>
      </c>
      <c r="K1050" s="251">
        <v>1188</v>
      </c>
      <c r="L1050" s="251">
        <f t="shared" si="50"/>
        <v>22913</v>
      </c>
      <c r="M1050" s="59"/>
      <c r="N1050" s="251">
        <f t="shared" si="48"/>
        <v>5395.798551848784</v>
      </c>
      <c r="O1050" s="251">
        <f t="shared" si="49"/>
        <v>8391.6562433863182</v>
      </c>
      <c r="P1050" s="252"/>
      <c r="Q1050" s="253"/>
      <c r="R1050" s="253"/>
    </row>
    <row r="1051" spans="1:18">
      <c r="A1051" s="60">
        <v>3519</v>
      </c>
      <c r="B1051" s="60">
        <v>3519348141</v>
      </c>
      <c r="C1051" s="59" t="s">
        <v>623</v>
      </c>
      <c r="D1051" s="60">
        <v>348</v>
      </c>
      <c r="E1051" s="249" t="s">
        <v>373</v>
      </c>
      <c r="F1051" s="60">
        <v>141</v>
      </c>
      <c r="G1051" s="59" t="s">
        <v>166</v>
      </c>
      <c r="H1051" s="250">
        <v>1</v>
      </c>
      <c r="I1051" s="251">
        <v>14153</v>
      </c>
      <c r="J1051" s="251">
        <v>6950</v>
      </c>
      <c r="K1051" s="251">
        <v>1188</v>
      </c>
      <c r="L1051" s="251">
        <f t="shared" si="50"/>
        <v>22291</v>
      </c>
      <c r="M1051" s="59"/>
      <c r="N1051" s="251">
        <f t="shared" si="48"/>
        <v>6305.908429389503</v>
      </c>
      <c r="O1051" s="251">
        <f t="shared" si="49"/>
        <v>8106.5901299566794</v>
      </c>
      <c r="P1051" s="252"/>
      <c r="Q1051" s="253"/>
      <c r="R1051" s="253"/>
    </row>
    <row r="1052" spans="1:18">
      <c r="A1052" s="60">
        <v>3519</v>
      </c>
      <c r="B1052" s="60">
        <v>3519348151</v>
      </c>
      <c r="C1052" s="59" t="s">
        <v>623</v>
      </c>
      <c r="D1052" s="60">
        <v>348</v>
      </c>
      <c r="E1052" s="249" t="s">
        <v>373</v>
      </c>
      <c r="F1052" s="60">
        <v>151</v>
      </c>
      <c r="G1052" s="59" t="s">
        <v>176</v>
      </c>
      <c r="H1052" s="250">
        <v>2</v>
      </c>
      <c r="I1052" s="251">
        <v>14386</v>
      </c>
      <c r="J1052" s="251">
        <v>1134</v>
      </c>
      <c r="K1052" s="251">
        <v>1188</v>
      </c>
      <c r="L1052" s="251">
        <f t="shared" si="50"/>
        <v>16708</v>
      </c>
      <c r="M1052" s="59"/>
      <c r="N1052" s="251">
        <f t="shared" si="48"/>
        <v>643.23778452026454</v>
      </c>
      <c r="O1052" s="251">
        <f t="shared" si="49"/>
        <v>3076.4316305443936</v>
      </c>
      <c r="P1052" s="252"/>
      <c r="Q1052" s="253"/>
      <c r="R1052" s="253"/>
    </row>
    <row r="1053" spans="1:18">
      <c r="A1053" s="60">
        <v>3519</v>
      </c>
      <c r="B1053" s="60">
        <v>3519348153</v>
      </c>
      <c r="C1053" s="59" t="s">
        <v>623</v>
      </c>
      <c r="D1053" s="60">
        <v>348</v>
      </c>
      <c r="E1053" s="249" t="s">
        <v>373</v>
      </c>
      <c r="F1053" s="60">
        <v>153</v>
      </c>
      <c r="G1053" s="59" t="s">
        <v>178</v>
      </c>
      <c r="H1053" s="250">
        <v>2</v>
      </c>
      <c r="I1053" s="251">
        <v>16545</v>
      </c>
      <c r="J1053" s="251">
        <v>0</v>
      </c>
      <c r="K1053" s="251">
        <v>1188</v>
      </c>
      <c r="L1053" s="251">
        <f t="shared" si="50"/>
        <v>17733</v>
      </c>
      <c r="M1053" s="59"/>
      <c r="N1053" s="251">
        <f t="shared" si="48"/>
        <v>5.6777299905661494E-3</v>
      </c>
      <c r="O1053" s="251">
        <f t="shared" si="49"/>
        <v>875.41968672855364</v>
      </c>
      <c r="P1053" s="252"/>
      <c r="Q1053" s="253"/>
      <c r="R1053" s="253"/>
    </row>
    <row r="1054" spans="1:18">
      <c r="A1054" s="60">
        <v>3519</v>
      </c>
      <c r="B1054" s="60">
        <v>3519348213</v>
      </c>
      <c r="C1054" s="59" t="s">
        <v>623</v>
      </c>
      <c r="D1054" s="60">
        <v>348</v>
      </c>
      <c r="E1054" s="249" t="s">
        <v>373</v>
      </c>
      <c r="F1054" s="60">
        <v>213</v>
      </c>
      <c r="G1054" s="59" t="s">
        <v>238</v>
      </c>
      <c r="H1054" s="250">
        <v>1</v>
      </c>
      <c r="I1054" s="251">
        <v>12076</v>
      </c>
      <c r="J1054" s="251">
        <v>8658</v>
      </c>
      <c r="K1054" s="251">
        <v>1188</v>
      </c>
      <c r="L1054" s="251">
        <f t="shared" si="50"/>
        <v>21922</v>
      </c>
      <c r="M1054" s="59"/>
      <c r="N1054" s="251">
        <f t="shared" si="48"/>
        <v>5760.65460209917</v>
      </c>
      <c r="O1054" s="251">
        <f t="shared" si="49"/>
        <v>10336.009291384271</v>
      </c>
      <c r="P1054" s="252"/>
      <c r="Q1054" s="253"/>
      <c r="R1054" s="253"/>
    </row>
    <row r="1055" spans="1:18">
      <c r="A1055" s="60">
        <v>3519</v>
      </c>
      <c r="B1055" s="60">
        <v>3519348215</v>
      </c>
      <c r="C1055" s="59" t="s">
        <v>623</v>
      </c>
      <c r="D1055" s="60">
        <v>348</v>
      </c>
      <c r="E1055" s="249" t="s">
        <v>373</v>
      </c>
      <c r="F1055" s="60">
        <v>215</v>
      </c>
      <c r="G1055" s="59" t="s">
        <v>240</v>
      </c>
      <c r="H1055" s="250">
        <v>1</v>
      </c>
      <c r="I1055" s="251">
        <v>14427</v>
      </c>
      <c r="J1055" s="251">
        <v>1083</v>
      </c>
      <c r="K1055" s="251">
        <v>1188</v>
      </c>
      <c r="L1055" s="251">
        <f t="shared" si="50"/>
        <v>16698</v>
      </c>
      <c r="M1055" s="59"/>
      <c r="N1055" s="251">
        <f t="shared" si="48"/>
        <v>1083.4409355330699</v>
      </c>
      <c r="O1055" s="251">
        <f t="shared" si="49"/>
        <v>3398.5158575025598</v>
      </c>
      <c r="P1055" s="252"/>
      <c r="Q1055" s="253"/>
      <c r="R1055" s="253"/>
    </row>
    <row r="1056" spans="1:18">
      <c r="A1056" s="60">
        <v>3519</v>
      </c>
      <c r="B1056" s="60">
        <v>3519348226</v>
      </c>
      <c r="C1056" s="59" t="s">
        <v>623</v>
      </c>
      <c r="D1056" s="60">
        <v>348</v>
      </c>
      <c r="E1056" s="249" t="s">
        <v>373</v>
      </c>
      <c r="F1056" s="60">
        <v>226</v>
      </c>
      <c r="G1056" s="59" t="s">
        <v>251</v>
      </c>
      <c r="H1056" s="250">
        <v>1</v>
      </c>
      <c r="I1056" s="251">
        <v>14384</v>
      </c>
      <c r="J1056" s="251">
        <v>1333</v>
      </c>
      <c r="K1056" s="251">
        <v>1188</v>
      </c>
      <c r="L1056" s="251">
        <f t="shared" si="50"/>
        <v>16905</v>
      </c>
      <c r="M1056" s="59"/>
      <c r="N1056" s="251">
        <f t="shared" si="48"/>
        <v>883.85045958810952</v>
      </c>
      <c r="O1056" s="251">
        <f t="shared" si="49"/>
        <v>2623.5271473324683</v>
      </c>
      <c r="P1056" s="252"/>
      <c r="Q1056" s="253"/>
      <c r="R1056" s="253"/>
    </row>
    <row r="1057" spans="1:18">
      <c r="A1057" s="60">
        <v>3519</v>
      </c>
      <c r="B1057" s="60">
        <v>3519348271</v>
      </c>
      <c r="C1057" s="59" t="s">
        <v>623</v>
      </c>
      <c r="D1057" s="60">
        <v>348</v>
      </c>
      <c r="E1057" s="249" t="s">
        <v>373</v>
      </c>
      <c r="F1057" s="60">
        <v>271</v>
      </c>
      <c r="G1057" s="59" t="s">
        <v>296</v>
      </c>
      <c r="H1057" s="250">
        <v>1</v>
      </c>
      <c r="I1057" s="251">
        <v>12497</v>
      </c>
      <c r="J1057" s="251">
        <v>3591</v>
      </c>
      <c r="K1057" s="251">
        <v>1188</v>
      </c>
      <c r="L1057" s="251">
        <f t="shared" si="50"/>
        <v>17276</v>
      </c>
      <c r="M1057" s="59"/>
      <c r="N1057" s="251">
        <f t="shared" si="48"/>
        <v>1317.3167436669082</v>
      </c>
      <c r="O1057" s="251">
        <f t="shared" si="49"/>
        <v>3628.1902635318002</v>
      </c>
      <c r="P1057" s="252"/>
      <c r="Q1057" s="253"/>
      <c r="R1057" s="253"/>
    </row>
    <row r="1058" spans="1:18">
      <c r="A1058" s="60">
        <v>3519</v>
      </c>
      <c r="B1058" s="60">
        <v>3519348277</v>
      </c>
      <c r="C1058" s="59" t="s">
        <v>623</v>
      </c>
      <c r="D1058" s="60">
        <v>348</v>
      </c>
      <c r="E1058" s="249" t="s">
        <v>373</v>
      </c>
      <c r="F1058" s="60">
        <v>277</v>
      </c>
      <c r="G1058" s="59" t="s">
        <v>302</v>
      </c>
      <c r="H1058" s="250">
        <v>1</v>
      </c>
      <c r="I1058" s="251">
        <v>17596</v>
      </c>
      <c r="J1058" s="251">
        <v>59</v>
      </c>
      <c r="K1058" s="251">
        <v>1188</v>
      </c>
      <c r="L1058" s="251">
        <f t="shared" si="50"/>
        <v>18843</v>
      </c>
      <c r="M1058" s="59"/>
      <c r="N1058" s="251">
        <f t="shared" si="48"/>
        <v>59.449930345599569</v>
      </c>
      <c r="O1058" s="251">
        <f t="shared" si="49"/>
        <v>1696.3714849469907</v>
      </c>
      <c r="P1058" s="252"/>
      <c r="Q1058" s="253"/>
      <c r="R1058" s="253"/>
    </row>
    <row r="1059" spans="1:18">
      <c r="A1059" s="60">
        <v>3519</v>
      </c>
      <c r="B1059" s="60">
        <v>3519348348</v>
      </c>
      <c r="C1059" s="59" t="s">
        <v>623</v>
      </c>
      <c r="D1059" s="60">
        <v>348</v>
      </c>
      <c r="E1059" s="249" t="s">
        <v>373</v>
      </c>
      <c r="F1059" s="60">
        <v>348</v>
      </c>
      <c r="G1059" s="59" t="s">
        <v>373</v>
      </c>
      <c r="H1059" s="250">
        <v>111</v>
      </c>
      <c r="I1059" s="251">
        <v>17279.830000000002</v>
      </c>
      <c r="J1059" s="251">
        <v>0</v>
      </c>
      <c r="K1059" s="251">
        <v>1188</v>
      </c>
      <c r="L1059" s="251">
        <f t="shared" si="50"/>
        <v>18467.830000000002</v>
      </c>
      <c r="M1059" s="59"/>
      <c r="N1059" s="251">
        <f t="shared" si="48"/>
        <v>0</v>
      </c>
      <c r="O1059" s="251">
        <f t="shared" si="49"/>
        <v>338.35861993973231</v>
      </c>
      <c r="P1059" s="252"/>
      <c r="Q1059" s="253"/>
      <c r="R1059" s="253"/>
    </row>
    <row r="1060" spans="1:18">
      <c r="A1060" s="60">
        <v>3519</v>
      </c>
      <c r="B1060" s="60">
        <v>3519348775</v>
      </c>
      <c r="C1060" s="59" t="s">
        <v>623</v>
      </c>
      <c r="D1060" s="60">
        <v>348</v>
      </c>
      <c r="E1060" s="249" t="s">
        <v>373</v>
      </c>
      <c r="F1060" s="60">
        <v>775</v>
      </c>
      <c r="G1060" s="59" t="s">
        <v>434</v>
      </c>
      <c r="H1060" s="250">
        <v>1</v>
      </c>
      <c r="I1060" s="251">
        <v>12369</v>
      </c>
      <c r="J1060" s="251">
        <v>2882</v>
      </c>
      <c r="K1060" s="251">
        <v>1188</v>
      </c>
      <c r="L1060" s="251">
        <f t="shared" si="50"/>
        <v>16439</v>
      </c>
      <c r="M1060" s="59"/>
      <c r="N1060" s="251">
        <f t="shared" si="48"/>
        <v>1127.2214526409116</v>
      </c>
      <c r="O1060" s="251">
        <f t="shared" si="49"/>
        <v>3485.1694547443713</v>
      </c>
      <c r="P1060" s="252"/>
      <c r="Q1060" s="253"/>
      <c r="R1060" s="253"/>
    </row>
    <row r="1061" spans="1:18" ht="6.65" customHeight="1" thickBot="1">
      <c r="A1061" s="60"/>
      <c r="B1061" s="60"/>
      <c r="C1061" s="59"/>
      <c r="D1061" s="60"/>
      <c r="E1061" s="249"/>
      <c r="F1061" s="60"/>
      <c r="G1061" s="59"/>
      <c r="H1061" s="250"/>
      <c r="I1061" s="251"/>
      <c r="J1061" s="251"/>
      <c r="K1061" s="251"/>
      <c r="L1061" s="251"/>
      <c r="M1061" s="59"/>
      <c r="N1061" s="251"/>
      <c r="O1061" s="251"/>
      <c r="P1061" s="252"/>
      <c r="Q1061" s="253"/>
      <c r="R1061" s="253"/>
    </row>
    <row r="1062" spans="1:18" ht="15" thickBot="1">
      <c r="A1062" s="254">
        <v>9999</v>
      </c>
      <c r="B1062" s="255">
        <v>9999999999</v>
      </c>
      <c r="C1062" s="256" t="s">
        <v>632</v>
      </c>
      <c r="D1062" s="257"/>
      <c r="E1062" s="257" t="s">
        <v>581</v>
      </c>
      <c r="F1062" s="257" t="s">
        <v>581</v>
      </c>
      <c r="G1062" s="257" t="s">
        <v>581</v>
      </c>
      <c r="H1062" s="258">
        <f>SUM(H10:H1060)</f>
        <v>47506</v>
      </c>
      <c r="I1062" s="257">
        <f>AVERAGE(I10:I1060)</f>
        <v>14947.873292102759</v>
      </c>
      <c r="J1062" s="257">
        <f t="shared" ref="J1062:L1062" si="51">AVERAGE(J10:J1060)</f>
        <v>4438.5575642245476</v>
      </c>
      <c r="K1062" s="257">
        <f t="shared" si="51"/>
        <v>1188</v>
      </c>
      <c r="L1062" s="259">
        <f t="shared" si="51"/>
        <v>20574.430856327304</v>
      </c>
      <c r="M1062" s="251"/>
      <c r="N1062" s="260">
        <f t="shared" ref="N1062:O1062" si="52">AVERAGE(N10:N1060)</f>
        <v>2912.770272253601</v>
      </c>
      <c r="O1062" s="261">
        <f t="shared" si="52"/>
        <v>5600.4190804952659</v>
      </c>
      <c r="P1062" s="252"/>
    </row>
    <row r="1063" spans="1:18">
      <c r="I1063" s="252"/>
      <c r="J1063" s="252"/>
      <c r="K1063" s="252"/>
      <c r="L1063" s="252"/>
      <c r="N1063" s="252"/>
      <c r="O1063" s="252"/>
      <c r="P1063" s="252"/>
    </row>
    <row r="1064" spans="1:18">
      <c r="A1064" s="262" t="s">
        <v>468</v>
      </c>
      <c r="B1064" s="262">
        <v>1</v>
      </c>
      <c r="C1064" s="262">
        <v>2</v>
      </c>
      <c r="D1064" s="262">
        <v>3</v>
      </c>
      <c r="E1064" s="262">
        <v>4</v>
      </c>
      <c r="F1064" s="262">
        <v>5</v>
      </c>
      <c r="G1064" s="262">
        <v>6</v>
      </c>
      <c r="H1064" s="262">
        <v>7</v>
      </c>
      <c r="I1064" s="262">
        <v>8</v>
      </c>
      <c r="J1064" s="262">
        <v>9</v>
      </c>
      <c r="K1064" s="262"/>
      <c r="L1064" s="262">
        <v>11</v>
      </c>
      <c r="M1064" s="262"/>
      <c r="N1064" s="262">
        <v>13</v>
      </c>
      <c r="O1064" s="262">
        <v>14</v>
      </c>
      <c r="P1064" s="262">
        <v>15</v>
      </c>
      <c r="Q1064" s="262">
        <v>16</v>
      </c>
    </row>
    <row r="1065" spans="1:18">
      <c r="I1065" s="252"/>
      <c r="J1065" s="252"/>
      <c r="K1065" s="252"/>
      <c r="L1065" s="252"/>
      <c r="N1065" s="252"/>
      <c r="O1065" s="252"/>
      <c r="P1065" s="252"/>
    </row>
    <row r="1066" spans="1:18">
      <c r="I1066" s="252"/>
      <c r="J1066" s="252"/>
      <c r="K1066" s="252"/>
      <c r="L1066" s="252"/>
      <c r="N1066" s="252"/>
      <c r="O1066" s="252"/>
      <c r="P1066" s="252"/>
    </row>
    <row r="1067" spans="1:18">
      <c r="I1067" s="252"/>
      <c r="J1067" s="252"/>
      <c r="K1067" s="252"/>
      <c r="L1067" s="252"/>
      <c r="N1067" s="252"/>
      <c r="O1067" s="252"/>
      <c r="P1067" s="252"/>
    </row>
    <row r="1068" spans="1:18">
      <c r="I1068" s="252"/>
      <c r="J1068" s="252"/>
      <c r="K1068" s="252"/>
      <c r="L1068" s="252"/>
      <c r="N1068" s="252"/>
      <c r="O1068" s="252"/>
      <c r="P1068" s="252"/>
    </row>
    <row r="1069" spans="1:18">
      <c r="I1069" s="252"/>
      <c r="J1069" s="252"/>
      <c r="K1069" s="252"/>
      <c r="L1069" s="252"/>
      <c r="N1069" s="252"/>
      <c r="O1069" s="252"/>
      <c r="P1069" s="252"/>
    </row>
    <row r="1070" spans="1:18">
      <c r="I1070" s="252"/>
      <c r="J1070" s="252"/>
      <c r="K1070" s="252"/>
      <c r="L1070" s="252"/>
      <c r="N1070" s="252"/>
      <c r="O1070" s="252"/>
      <c r="P1070" s="252"/>
    </row>
    <row r="1071" spans="1:18">
      <c r="I1071" s="252"/>
      <c r="J1071" s="252"/>
      <c r="K1071" s="252"/>
      <c r="L1071" s="252"/>
      <c r="N1071" s="252"/>
      <c r="O1071" s="252"/>
      <c r="P1071" s="252"/>
    </row>
    <row r="1072" spans="1:18">
      <c r="I1072" s="252"/>
      <c r="J1072" s="252"/>
      <c r="K1072" s="252"/>
      <c r="L1072" s="252"/>
      <c r="N1072" s="252"/>
      <c r="O1072" s="252"/>
      <c r="P1072" s="252"/>
    </row>
    <row r="1073" spans="1:17">
      <c r="I1073" s="252"/>
      <c r="J1073" s="252"/>
      <c r="K1073" s="252"/>
      <c r="L1073" s="252"/>
      <c r="N1073" s="252"/>
      <c r="O1073" s="252"/>
      <c r="P1073" s="252"/>
    </row>
    <row r="1074" spans="1:17">
      <c r="I1074" s="252"/>
      <c r="J1074" s="252"/>
      <c r="K1074" s="252"/>
      <c r="L1074" s="252"/>
      <c r="N1074" s="252"/>
      <c r="O1074" s="252"/>
      <c r="P1074" s="252"/>
    </row>
    <row r="1075" spans="1:17">
      <c r="A1075" s="22"/>
      <c r="B1075" s="22"/>
      <c r="D1075" s="22"/>
      <c r="E1075" s="22"/>
      <c r="F1075" s="22"/>
      <c r="I1075" s="252"/>
      <c r="J1075" s="252"/>
      <c r="K1075" s="252"/>
      <c r="L1075" s="252"/>
      <c r="N1075" s="252"/>
      <c r="O1075" s="252"/>
      <c r="P1075" s="252"/>
      <c r="Q1075" s="22"/>
    </row>
    <row r="1076" spans="1:17">
      <c r="A1076" s="22"/>
      <c r="B1076" s="22"/>
      <c r="D1076" s="22"/>
      <c r="E1076" s="22"/>
      <c r="F1076" s="22"/>
      <c r="I1076" s="252"/>
      <c r="J1076" s="252"/>
      <c r="K1076" s="252"/>
      <c r="L1076" s="252"/>
      <c r="N1076" s="252"/>
      <c r="O1076" s="252"/>
      <c r="P1076" s="252"/>
      <c r="Q1076" s="22"/>
    </row>
    <row r="1077" spans="1:17">
      <c r="A1077" s="22"/>
      <c r="B1077" s="22"/>
      <c r="D1077" s="22"/>
      <c r="E1077" s="22"/>
      <c r="F1077" s="22"/>
      <c r="I1077" s="252"/>
      <c r="J1077" s="252"/>
      <c r="K1077" s="252"/>
      <c r="L1077" s="252"/>
      <c r="N1077" s="252"/>
      <c r="O1077" s="252"/>
      <c r="P1077" s="252"/>
      <c r="Q1077" s="22"/>
    </row>
    <row r="1078" spans="1:17">
      <c r="A1078" s="22"/>
      <c r="B1078" s="22"/>
      <c r="D1078" s="22"/>
      <c r="E1078" s="22"/>
      <c r="F1078" s="22"/>
      <c r="I1078" s="252"/>
      <c r="J1078" s="252"/>
      <c r="K1078" s="252"/>
      <c r="L1078" s="252"/>
      <c r="N1078" s="252"/>
      <c r="O1078" s="252"/>
      <c r="P1078" s="252"/>
      <c r="Q1078" s="22"/>
    </row>
    <row r="1079" spans="1:17">
      <c r="A1079" s="22"/>
      <c r="B1079" s="22"/>
      <c r="D1079" s="22"/>
      <c r="E1079" s="22"/>
      <c r="F1079" s="22"/>
      <c r="I1079" s="252"/>
      <c r="J1079" s="252"/>
      <c r="K1079" s="252"/>
      <c r="L1079" s="252"/>
      <c r="N1079" s="252"/>
      <c r="O1079" s="252"/>
      <c r="P1079" s="252"/>
      <c r="Q1079" s="22"/>
    </row>
    <row r="1080" spans="1:17">
      <c r="A1080" s="22"/>
      <c r="B1080" s="22"/>
      <c r="D1080" s="22"/>
      <c r="E1080" s="22"/>
      <c r="F1080" s="22"/>
      <c r="I1080" s="252"/>
      <c r="J1080" s="252"/>
      <c r="K1080" s="252"/>
      <c r="L1080" s="252"/>
      <c r="N1080" s="252"/>
      <c r="O1080" s="252"/>
      <c r="P1080" s="252"/>
      <c r="Q1080" s="22"/>
    </row>
    <row r="1081" spans="1:17">
      <c r="A1081" s="22"/>
      <c r="B1081" s="22"/>
      <c r="D1081" s="22"/>
      <c r="E1081" s="22"/>
      <c r="F1081" s="22"/>
      <c r="I1081" s="252"/>
      <c r="J1081" s="252"/>
      <c r="K1081" s="252"/>
      <c r="L1081" s="252"/>
      <c r="N1081" s="252"/>
      <c r="O1081" s="252"/>
      <c r="P1081" s="252"/>
      <c r="Q1081" s="22"/>
    </row>
    <row r="1082" spans="1:17">
      <c r="A1082" s="22"/>
      <c r="B1082" s="22"/>
      <c r="D1082" s="22"/>
      <c r="E1082" s="22"/>
      <c r="F1082" s="22"/>
      <c r="I1082" s="252"/>
      <c r="J1082" s="252"/>
      <c r="K1082" s="252"/>
      <c r="L1082" s="252"/>
      <c r="N1082" s="252"/>
      <c r="O1082" s="252"/>
      <c r="P1082" s="252"/>
      <c r="Q1082" s="22"/>
    </row>
    <row r="1083" spans="1:17">
      <c r="A1083" s="22"/>
      <c r="B1083" s="22"/>
      <c r="D1083" s="22"/>
      <c r="E1083" s="22"/>
      <c r="F1083" s="22"/>
      <c r="I1083" s="252"/>
      <c r="J1083" s="252"/>
      <c r="K1083" s="252"/>
      <c r="L1083" s="252"/>
      <c r="N1083" s="252"/>
      <c r="O1083" s="252"/>
      <c r="P1083" s="252"/>
      <c r="Q1083" s="22"/>
    </row>
    <row r="1084" spans="1:17">
      <c r="A1084" s="22"/>
      <c r="B1084" s="22"/>
      <c r="D1084" s="22"/>
      <c r="E1084" s="22"/>
      <c r="F1084" s="22"/>
      <c r="I1084" s="252"/>
      <c r="J1084" s="252"/>
      <c r="K1084" s="252"/>
      <c r="L1084" s="252"/>
      <c r="N1084" s="252"/>
      <c r="O1084" s="252"/>
      <c r="P1084" s="252"/>
      <c r="Q1084" s="22"/>
    </row>
    <row r="1085" spans="1:17">
      <c r="A1085" s="22"/>
      <c r="B1085" s="22"/>
      <c r="D1085" s="22"/>
      <c r="E1085" s="22"/>
      <c r="F1085" s="22"/>
      <c r="I1085" s="252"/>
      <c r="J1085" s="252"/>
      <c r="K1085" s="252"/>
      <c r="L1085" s="252"/>
      <c r="N1085" s="252"/>
      <c r="O1085" s="252"/>
      <c r="P1085" s="252"/>
      <c r="Q1085" s="22"/>
    </row>
    <row r="1086" spans="1:17">
      <c r="A1086" s="22"/>
      <c r="B1086" s="22"/>
      <c r="D1086" s="22"/>
      <c r="E1086" s="22"/>
      <c r="F1086" s="22"/>
      <c r="I1086" s="252"/>
      <c r="J1086" s="252"/>
      <c r="K1086" s="252"/>
      <c r="L1086" s="252"/>
      <c r="N1086" s="252"/>
      <c r="O1086" s="252"/>
      <c r="P1086" s="252"/>
      <c r="Q1086" s="22"/>
    </row>
    <row r="1087" spans="1:17">
      <c r="A1087" s="22"/>
      <c r="B1087" s="22"/>
      <c r="D1087" s="22"/>
      <c r="E1087" s="22"/>
      <c r="F1087" s="22"/>
      <c r="I1087" s="252"/>
      <c r="J1087" s="252"/>
      <c r="K1087" s="252"/>
      <c r="L1087" s="252"/>
      <c r="N1087" s="252"/>
      <c r="O1087" s="252"/>
      <c r="P1087" s="252"/>
      <c r="Q1087" s="22"/>
    </row>
    <row r="1088" spans="1:17">
      <c r="A1088" s="22"/>
      <c r="B1088" s="22"/>
      <c r="D1088" s="22"/>
      <c r="E1088" s="22"/>
      <c r="F1088" s="22"/>
      <c r="I1088" s="252"/>
      <c r="J1088" s="252"/>
      <c r="K1088" s="252"/>
      <c r="L1088" s="252"/>
      <c r="N1088" s="252"/>
      <c r="O1088" s="252"/>
      <c r="P1088" s="252"/>
      <c r="Q1088" s="22"/>
    </row>
    <row r="1089" spans="1:17">
      <c r="A1089" s="22"/>
      <c r="B1089" s="22"/>
      <c r="D1089" s="22"/>
      <c r="E1089" s="22"/>
      <c r="F1089" s="22"/>
      <c r="I1089" s="252"/>
      <c r="J1089" s="252"/>
      <c r="K1089" s="252"/>
      <c r="L1089" s="252"/>
      <c r="N1089" s="252"/>
      <c r="O1089" s="252"/>
      <c r="P1089" s="252"/>
      <c r="Q1089" s="22"/>
    </row>
    <row r="1090" spans="1:17">
      <c r="A1090" s="22"/>
      <c r="B1090" s="22"/>
      <c r="D1090" s="22"/>
      <c r="E1090" s="22"/>
      <c r="F1090" s="22"/>
      <c r="I1090" s="252"/>
      <c r="J1090" s="252"/>
      <c r="K1090" s="252"/>
      <c r="L1090" s="252"/>
      <c r="N1090" s="252"/>
      <c r="O1090" s="252"/>
      <c r="P1090" s="252"/>
      <c r="Q1090" s="22"/>
    </row>
    <row r="1091" spans="1:17">
      <c r="A1091" s="22"/>
      <c r="B1091" s="22"/>
      <c r="D1091" s="22"/>
      <c r="E1091" s="22"/>
      <c r="F1091" s="22"/>
      <c r="I1091" s="252"/>
      <c r="J1091" s="252"/>
      <c r="K1091" s="252"/>
      <c r="L1091" s="252"/>
      <c r="N1091" s="252"/>
      <c r="O1091" s="252"/>
      <c r="P1091" s="252"/>
      <c r="Q1091" s="22"/>
    </row>
    <row r="1092" spans="1:17">
      <c r="A1092" s="22"/>
      <c r="B1092" s="22"/>
      <c r="D1092" s="22"/>
      <c r="E1092" s="22"/>
      <c r="F1092" s="22"/>
      <c r="I1092" s="252"/>
      <c r="J1092" s="252"/>
      <c r="K1092" s="252"/>
      <c r="L1092" s="252"/>
      <c r="N1092" s="252"/>
      <c r="O1092" s="252"/>
      <c r="P1092" s="252"/>
      <c r="Q1092" s="22"/>
    </row>
    <row r="1093" spans="1:17">
      <c r="A1093" s="22"/>
      <c r="B1093" s="22"/>
      <c r="D1093" s="22"/>
      <c r="E1093" s="22"/>
      <c r="F1093" s="22"/>
      <c r="I1093" s="252"/>
      <c r="J1093" s="252"/>
      <c r="K1093" s="252"/>
      <c r="L1093" s="252"/>
      <c r="N1093" s="252"/>
      <c r="O1093" s="252"/>
      <c r="P1093" s="252"/>
      <c r="Q1093" s="22"/>
    </row>
    <row r="1094" spans="1:17">
      <c r="A1094" s="22"/>
      <c r="B1094" s="22"/>
      <c r="D1094" s="22"/>
      <c r="E1094" s="22"/>
      <c r="F1094" s="22"/>
      <c r="I1094" s="252"/>
      <c r="J1094" s="252"/>
      <c r="K1094" s="252"/>
      <c r="L1094" s="252"/>
      <c r="N1094" s="252"/>
      <c r="O1094" s="252"/>
      <c r="P1094" s="252"/>
      <c r="Q1094" s="22"/>
    </row>
  </sheetData>
  <autoFilter ref="A9:P1060" xr:uid="{33450C81-38C5-41D3-ADD3-2018E90AD1E7}"/>
  <pageMargins left="0.7" right="0.7" top="0.75" bottom="0.75" header="0.3" footer="0.3"/>
  <ignoredErrors>
    <ignoredError sqref="L10:L106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rgb="FFD2E4E3"/>
    <pageSetUpPr autoPageBreaks="0" fitToPage="1"/>
  </sheetPr>
  <dimension ref="A1:S1065"/>
  <sheetViews>
    <sheetView showGridLines="0" zoomScaleNormal="100" workbookViewId="0">
      <pane ySplit="9" topLeftCell="A10" activePane="bottomLeft" state="frozen"/>
      <selection activeCell="A9" sqref="A9"/>
      <selection pane="bottomLeft" activeCell="A10" sqref="A10"/>
    </sheetView>
  </sheetViews>
  <sheetFormatPr defaultRowHeight="14.5"/>
  <cols>
    <col min="1" max="1" width="5.453125" customWidth="1"/>
    <col min="2" max="2" width="13.36328125" style="23" customWidth="1"/>
    <col min="3" max="3" width="28.08984375" customWidth="1"/>
    <col min="4" max="4" width="6.6328125" style="6" hidden="1" customWidth="1"/>
    <col min="5" max="5" width="11.6328125" style="6" customWidth="1"/>
    <col min="6" max="6" width="5.453125" style="5" customWidth="1"/>
    <col min="7" max="7" width="16.90625" style="5" customWidth="1"/>
    <col min="8" max="8" width="9.90625" customWidth="1"/>
    <col min="9" max="9" width="0.90625" customWidth="1"/>
    <col min="10" max="10" width="10.6328125" customWidth="1"/>
    <col min="11" max="11" width="10.453125" customWidth="1"/>
    <col min="12" max="12" width="9.08984375" customWidth="1"/>
    <col min="13" max="13" width="0.90625" customWidth="1"/>
    <col min="14" max="14" width="11.453125" customWidth="1"/>
    <col min="15" max="15" width="12" customWidth="1"/>
    <col min="16" max="16" width="10.453125" customWidth="1"/>
    <col min="17" max="17" width="0.90625" customWidth="1"/>
    <col min="18" max="18" width="12" customWidth="1"/>
    <col min="19" max="19" width="1.36328125" customWidth="1"/>
  </cols>
  <sheetData>
    <row r="1" spans="1:19" ht="22.65" customHeight="1">
      <c r="A1" s="218" t="s">
        <v>0</v>
      </c>
      <c r="D1" s="2"/>
      <c r="E1" s="2"/>
      <c r="F1" s="1"/>
      <c r="G1" s="1"/>
    </row>
    <row r="2" spans="1:19" ht="20.5">
      <c r="A2" s="219" t="s">
        <v>1</v>
      </c>
      <c r="C2" s="26"/>
      <c r="D2" s="2"/>
      <c r="E2" s="2"/>
      <c r="F2" s="1"/>
      <c r="G2" s="1"/>
    </row>
    <row r="3" spans="1:19" ht="15.5">
      <c r="A3" s="220" t="s">
        <v>570</v>
      </c>
      <c r="D3" s="4"/>
      <c r="E3" s="4"/>
      <c r="F3" s="3"/>
      <c r="G3" s="3"/>
    </row>
    <row r="4" spans="1:19" hidden="1">
      <c r="D4" s="4"/>
      <c r="E4" s="4"/>
      <c r="F4" s="3"/>
      <c r="G4" s="3"/>
    </row>
    <row r="5" spans="1:19" hidden="1">
      <c r="D5" s="4"/>
      <c r="E5" s="4"/>
      <c r="F5" s="3"/>
      <c r="G5" s="3"/>
    </row>
    <row r="6" spans="1:19" hidden="1">
      <c r="D6" s="4"/>
      <c r="E6" s="4"/>
      <c r="F6" s="3"/>
      <c r="G6" s="3"/>
    </row>
    <row r="7" spans="1:19">
      <c r="D7" s="4"/>
      <c r="E7" s="4"/>
      <c r="F7" s="3"/>
      <c r="G7" s="3"/>
      <c r="K7" s="13"/>
    </row>
    <row r="8" spans="1:19" ht="60.75" customHeight="1">
      <c r="A8" s="8" t="s">
        <v>571</v>
      </c>
      <c r="B8" s="28" t="s">
        <v>615</v>
      </c>
      <c r="C8" s="9" t="s">
        <v>572</v>
      </c>
      <c r="D8" s="8" t="s">
        <v>573</v>
      </c>
      <c r="E8" s="10" t="s">
        <v>574</v>
      </c>
      <c r="F8" s="8" t="s">
        <v>575</v>
      </c>
      <c r="G8" s="9" t="s">
        <v>576</v>
      </c>
      <c r="H8" s="8" t="s">
        <v>641</v>
      </c>
      <c r="J8" s="8" t="s">
        <v>620</v>
      </c>
      <c r="K8" s="8" t="s">
        <v>577</v>
      </c>
      <c r="L8" s="8" t="s">
        <v>496</v>
      </c>
      <c r="N8" s="8" t="s">
        <v>624</v>
      </c>
      <c r="O8" s="8" t="s">
        <v>577</v>
      </c>
      <c r="P8" s="8" t="s">
        <v>496</v>
      </c>
      <c r="R8" s="8" t="s">
        <v>578</v>
      </c>
    </row>
    <row r="9" spans="1:19">
      <c r="A9" s="11"/>
      <c r="B9" s="11"/>
      <c r="C9" s="12"/>
      <c r="D9" s="11"/>
      <c r="E9" s="11"/>
      <c r="F9" s="11"/>
      <c r="G9" s="12"/>
      <c r="H9" s="11"/>
      <c r="J9" s="11"/>
      <c r="K9" s="11"/>
      <c r="L9" s="11"/>
      <c r="N9" s="11"/>
      <c r="O9" s="11"/>
      <c r="P9" s="11"/>
      <c r="R9" s="11"/>
      <c r="S9" t="s">
        <v>580</v>
      </c>
    </row>
    <row r="10" spans="1:19">
      <c r="A10" s="35">
        <v>409</v>
      </c>
      <c r="B10" s="76">
        <v>409201201</v>
      </c>
      <c r="C10" s="77" t="s">
        <v>500</v>
      </c>
      <c r="D10" s="76">
        <v>201</v>
      </c>
      <c r="E10" s="77" t="s">
        <v>226</v>
      </c>
      <c r="F10" s="76">
        <v>201</v>
      </c>
      <c r="G10" s="77" t="s">
        <v>226</v>
      </c>
      <c r="H10" s="74">
        <v>1044</v>
      </c>
      <c r="I10" s="36"/>
      <c r="J10" s="38">
        <f t="shared" ref="J10:J73" si="0">IFERROR(VLOOKUP($B10,ratesPFY,9,FALSE),"--")</f>
        <v>15947</v>
      </c>
      <c r="K10" s="38">
        <f t="shared" ref="K10:K73" si="1">(IFERROR(VLOOKUP($B10,found23,12,FALSE),0)+
(IFERROR(VLOOKUP($B10,found23,13,FALSE),0)+
+(IFERROR(VLOOKUP($B10,found23,14,FALSE),0))))</f>
        <v>309</v>
      </c>
      <c r="L10" s="38">
        <f t="shared" ref="L10:L73" si="2">(IFERROR(VLOOKUP($B10,found23,15,FALSE),0))</f>
        <v>742</v>
      </c>
      <c r="M10" s="36"/>
      <c r="N10" s="38">
        <f t="shared" ref="N10:N73" si="3">IFERROR(VLOOKUP($B10,ratesQ1,8,FALSE),"--")</f>
        <v>17636</v>
      </c>
      <c r="O10" s="38">
        <f t="shared" ref="O10:O73" si="4">(IFERROR(VLOOKUP($B10,found24,12,FALSE),0)+
+(IFERROR(VLOOKUP($B10,found24,13,FALSE),0)
+(IFERROR(VLOOKUP($B10,found24,14,FALSE),0))))</f>
        <v>309</v>
      </c>
      <c r="P10" s="38">
        <f t="shared" ref="P10:P73" si="5">(IFERROR(VLOOKUP($B10,found24,15,FALSE),0))</f>
        <v>855</v>
      </c>
      <c r="Q10" s="36"/>
      <c r="R10" s="58">
        <f>IFERROR(N10-J10,"--")</f>
        <v>1689</v>
      </c>
    </row>
    <row r="11" spans="1:19">
      <c r="A11" s="35">
        <v>410</v>
      </c>
      <c r="B11" s="76">
        <v>410035035</v>
      </c>
      <c r="C11" s="77" t="s">
        <v>501</v>
      </c>
      <c r="D11" s="76">
        <v>35</v>
      </c>
      <c r="E11" s="77" t="s">
        <v>60</v>
      </c>
      <c r="F11" s="76">
        <v>35</v>
      </c>
      <c r="G11" s="77" t="s">
        <v>60</v>
      </c>
      <c r="H11" s="74">
        <v>712</v>
      </c>
      <c r="I11" s="36"/>
      <c r="J11" s="38">
        <f t="shared" si="0"/>
        <v>16888</v>
      </c>
      <c r="K11" s="38">
        <f t="shared" si="1"/>
        <v>87</v>
      </c>
      <c r="L11" s="38">
        <f t="shared" si="2"/>
        <v>489</v>
      </c>
      <c r="M11" s="36"/>
      <c r="N11" s="38">
        <f t="shared" si="3"/>
        <v>18563</v>
      </c>
      <c r="O11" s="38">
        <f t="shared" si="4"/>
        <v>93</v>
      </c>
      <c r="P11" s="38">
        <f t="shared" si="5"/>
        <v>510</v>
      </c>
      <c r="Q11" s="36"/>
      <c r="R11" s="58">
        <f t="shared" ref="R11:R74" si="6">IFERROR(N11-J11,"--")</f>
        <v>1675</v>
      </c>
    </row>
    <row r="12" spans="1:19">
      <c r="A12" s="35">
        <v>410</v>
      </c>
      <c r="B12" s="76">
        <v>410035044</v>
      </c>
      <c r="C12" s="77" t="s">
        <v>501</v>
      </c>
      <c r="D12" s="76">
        <v>35</v>
      </c>
      <c r="E12" s="77" t="s">
        <v>60</v>
      </c>
      <c r="F12" s="76">
        <v>44</v>
      </c>
      <c r="G12" s="77" t="s">
        <v>69</v>
      </c>
      <c r="H12" s="74">
        <v>2</v>
      </c>
      <c r="I12" s="36"/>
      <c r="J12" s="38">
        <f t="shared" si="0"/>
        <v>16273.988402945508</v>
      </c>
      <c r="K12" s="38">
        <f t="shared" si="1"/>
        <v>0</v>
      </c>
      <c r="L12" s="38">
        <f t="shared" si="2"/>
        <v>0</v>
      </c>
      <c r="M12" s="36"/>
      <c r="N12" s="38">
        <f t="shared" si="3"/>
        <v>19740</v>
      </c>
      <c r="O12" s="38">
        <f t="shared" si="4"/>
        <v>0</v>
      </c>
      <c r="P12" s="38">
        <f t="shared" si="5"/>
        <v>2</v>
      </c>
      <c r="Q12" s="36"/>
      <c r="R12" s="58">
        <f t="shared" si="6"/>
        <v>3466.0115970544921</v>
      </c>
    </row>
    <row r="13" spans="1:19">
      <c r="A13" s="35">
        <v>410</v>
      </c>
      <c r="B13" s="76">
        <v>410035049</v>
      </c>
      <c r="C13" s="77" t="s">
        <v>501</v>
      </c>
      <c r="D13" s="76">
        <v>35</v>
      </c>
      <c r="E13" s="77" t="s">
        <v>60</v>
      </c>
      <c r="F13" s="76">
        <v>49</v>
      </c>
      <c r="G13" s="77" t="s">
        <v>74</v>
      </c>
      <c r="H13" s="74">
        <v>1</v>
      </c>
      <c r="I13" s="36"/>
      <c r="J13" s="38">
        <f t="shared" si="0"/>
        <v>14975.444120746395</v>
      </c>
      <c r="K13" s="38">
        <f t="shared" si="1"/>
        <v>0</v>
      </c>
      <c r="L13" s="38">
        <f t="shared" si="2"/>
        <v>0</v>
      </c>
      <c r="M13" s="36"/>
      <c r="N13" s="38">
        <f t="shared" si="3"/>
        <v>17815</v>
      </c>
      <c r="O13" s="38">
        <f t="shared" si="4"/>
        <v>0</v>
      </c>
      <c r="P13" s="38">
        <f t="shared" si="5"/>
        <v>1</v>
      </c>
      <c r="Q13" s="36"/>
      <c r="R13" s="58">
        <f t="shared" si="6"/>
        <v>2839.5558792536049</v>
      </c>
    </row>
    <row r="14" spans="1:19">
      <c r="A14" s="35">
        <v>410</v>
      </c>
      <c r="B14" s="76">
        <v>410035057</v>
      </c>
      <c r="C14" s="77" t="s">
        <v>501</v>
      </c>
      <c r="D14" s="76">
        <v>35</v>
      </c>
      <c r="E14" s="77" t="s">
        <v>60</v>
      </c>
      <c r="F14" s="76">
        <v>57</v>
      </c>
      <c r="G14" s="77" t="s">
        <v>82</v>
      </c>
      <c r="H14" s="74">
        <v>314</v>
      </c>
      <c r="I14" s="36"/>
      <c r="J14" s="38">
        <f t="shared" si="0"/>
        <v>17561</v>
      </c>
      <c r="K14" s="38">
        <f t="shared" si="1"/>
        <v>31</v>
      </c>
      <c r="L14" s="38">
        <f t="shared" si="2"/>
        <v>284</v>
      </c>
      <c r="M14" s="36"/>
      <c r="N14" s="38">
        <f t="shared" si="3"/>
        <v>19106</v>
      </c>
      <c r="O14" s="38">
        <f t="shared" si="4"/>
        <v>33</v>
      </c>
      <c r="P14" s="38">
        <f t="shared" si="5"/>
        <v>247</v>
      </c>
      <c r="Q14" s="36"/>
      <c r="R14" s="58">
        <f t="shared" si="6"/>
        <v>1545</v>
      </c>
    </row>
    <row r="15" spans="1:19">
      <c r="A15" s="35">
        <v>410</v>
      </c>
      <c r="B15" s="76">
        <v>410035093</v>
      </c>
      <c r="C15" s="77" t="s">
        <v>501</v>
      </c>
      <c r="D15" s="76">
        <v>35</v>
      </c>
      <c r="E15" s="77" t="s">
        <v>60</v>
      </c>
      <c r="F15" s="76">
        <v>93</v>
      </c>
      <c r="G15" s="77" t="s">
        <v>118</v>
      </c>
      <c r="H15" s="74">
        <v>15</v>
      </c>
      <c r="I15" s="36"/>
      <c r="J15" s="38">
        <f t="shared" si="0"/>
        <v>18045</v>
      </c>
      <c r="K15" s="38">
        <f t="shared" si="1"/>
        <v>2</v>
      </c>
      <c r="L15" s="38">
        <f t="shared" si="2"/>
        <v>11</v>
      </c>
      <c r="M15" s="36"/>
      <c r="N15" s="38">
        <f t="shared" si="3"/>
        <v>19870</v>
      </c>
      <c r="O15" s="38">
        <f t="shared" si="4"/>
        <v>3</v>
      </c>
      <c r="P15" s="38">
        <f t="shared" si="5"/>
        <v>16</v>
      </c>
      <c r="Q15" s="36"/>
      <c r="R15" s="58">
        <f t="shared" si="6"/>
        <v>1825</v>
      </c>
    </row>
    <row r="16" spans="1:19">
      <c r="A16" s="35">
        <v>410</v>
      </c>
      <c r="B16" s="76">
        <v>410035160</v>
      </c>
      <c r="C16" s="77" t="s">
        <v>501</v>
      </c>
      <c r="D16" s="76">
        <v>35</v>
      </c>
      <c r="E16" s="77" t="s">
        <v>60</v>
      </c>
      <c r="F16" s="76">
        <v>160</v>
      </c>
      <c r="G16" s="77" t="s">
        <v>185</v>
      </c>
      <c r="H16" s="74">
        <v>1</v>
      </c>
      <c r="I16" s="36"/>
      <c r="J16" s="38">
        <f t="shared" si="0"/>
        <v>19084</v>
      </c>
      <c r="K16" s="38">
        <f t="shared" si="1"/>
        <v>0</v>
      </c>
      <c r="L16" s="38">
        <f t="shared" si="2"/>
        <v>2</v>
      </c>
      <c r="M16" s="36"/>
      <c r="N16" s="38">
        <f t="shared" si="3"/>
        <v>18226</v>
      </c>
      <c r="O16" s="38">
        <f t="shared" si="4"/>
        <v>0</v>
      </c>
      <c r="P16" s="38">
        <f t="shared" si="5"/>
        <v>2</v>
      </c>
      <c r="Q16" s="36"/>
      <c r="R16" s="58">
        <f t="shared" si="6"/>
        <v>-858</v>
      </c>
    </row>
    <row r="17" spans="1:18">
      <c r="A17" s="35">
        <v>410</v>
      </c>
      <c r="B17" s="76">
        <v>410035163</v>
      </c>
      <c r="C17" s="77" t="s">
        <v>501</v>
      </c>
      <c r="D17" s="76">
        <v>35</v>
      </c>
      <c r="E17" s="77" t="s">
        <v>60</v>
      </c>
      <c r="F17" s="76">
        <v>163</v>
      </c>
      <c r="G17" s="77" t="s">
        <v>188</v>
      </c>
      <c r="H17" s="74">
        <v>32</v>
      </c>
      <c r="I17" s="36"/>
      <c r="J17" s="38">
        <f t="shared" si="0"/>
        <v>16603</v>
      </c>
      <c r="K17" s="38">
        <f t="shared" si="1"/>
        <v>1</v>
      </c>
      <c r="L17" s="38">
        <f t="shared" si="2"/>
        <v>18</v>
      </c>
      <c r="M17" s="36"/>
      <c r="N17" s="38">
        <f t="shared" si="3"/>
        <v>18474</v>
      </c>
      <c r="O17" s="38">
        <f t="shared" si="4"/>
        <v>1</v>
      </c>
      <c r="P17" s="38">
        <f t="shared" si="5"/>
        <v>23</v>
      </c>
      <c r="Q17" s="36"/>
      <c r="R17" s="58">
        <f t="shared" si="6"/>
        <v>1871</v>
      </c>
    </row>
    <row r="18" spans="1:18">
      <c r="A18" s="35">
        <v>410</v>
      </c>
      <c r="B18" s="76">
        <v>410035165</v>
      </c>
      <c r="C18" s="77" t="s">
        <v>501</v>
      </c>
      <c r="D18" s="76">
        <v>35</v>
      </c>
      <c r="E18" s="77" t="s">
        <v>60</v>
      </c>
      <c r="F18" s="76">
        <v>165</v>
      </c>
      <c r="G18" s="77" t="s">
        <v>190</v>
      </c>
      <c r="H18" s="74">
        <v>5</v>
      </c>
      <c r="I18" s="36"/>
      <c r="J18" s="38">
        <f t="shared" si="0"/>
        <v>15017</v>
      </c>
      <c r="K18" s="38">
        <f t="shared" si="1"/>
        <v>0</v>
      </c>
      <c r="L18" s="38">
        <f t="shared" si="2"/>
        <v>3</v>
      </c>
      <c r="M18" s="36"/>
      <c r="N18" s="38">
        <f t="shared" si="3"/>
        <v>17523</v>
      </c>
      <c r="O18" s="38">
        <f t="shared" si="4"/>
        <v>0</v>
      </c>
      <c r="P18" s="38">
        <f t="shared" si="5"/>
        <v>4</v>
      </c>
      <c r="Q18" s="36"/>
      <c r="R18" s="58">
        <f t="shared" si="6"/>
        <v>2506</v>
      </c>
    </row>
    <row r="19" spans="1:18">
      <c r="A19" s="35">
        <v>410</v>
      </c>
      <c r="B19" s="76">
        <v>410035176</v>
      </c>
      <c r="C19" s="77" t="s">
        <v>501</v>
      </c>
      <c r="D19" s="76">
        <v>35</v>
      </c>
      <c r="E19" s="77" t="s">
        <v>60</v>
      </c>
      <c r="F19" s="76">
        <v>176</v>
      </c>
      <c r="G19" s="77" t="s">
        <v>201</v>
      </c>
      <c r="H19" s="74">
        <v>1</v>
      </c>
      <c r="I19" s="36"/>
      <c r="J19" s="38">
        <f t="shared" si="0"/>
        <v>14579.208574859711</v>
      </c>
      <c r="K19" s="38">
        <f t="shared" si="1"/>
        <v>0</v>
      </c>
      <c r="L19" s="38">
        <f t="shared" si="2"/>
        <v>0</v>
      </c>
      <c r="M19" s="36"/>
      <c r="N19" s="38">
        <f t="shared" si="3"/>
        <v>19470</v>
      </c>
      <c r="O19" s="38">
        <f t="shared" si="4"/>
        <v>0</v>
      </c>
      <c r="P19" s="38">
        <f t="shared" si="5"/>
        <v>1</v>
      </c>
      <c r="Q19" s="36"/>
      <c r="R19" s="58">
        <f t="shared" si="6"/>
        <v>4890.791425140289</v>
      </c>
    </row>
    <row r="20" spans="1:18">
      <c r="A20" s="35">
        <v>410</v>
      </c>
      <c r="B20" s="76">
        <v>410035229</v>
      </c>
      <c r="C20" s="77" t="s">
        <v>501</v>
      </c>
      <c r="D20" s="76">
        <v>35</v>
      </c>
      <c r="E20" s="77" t="s">
        <v>60</v>
      </c>
      <c r="F20" s="76">
        <v>229</v>
      </c>
      <c r="G20" s="77" t="s">
        <v>254</v>
      </c>
      <c r="H20" s="74">
        <v>1</v>
      </c>
      <c r="I20" s="36"/>
      <c r="J20" s="38">
        <f t="shared" si="0"/>
        <v>14061.217885521883</v>
      </c>
      <c r="K20" s="38">
        <f t="shared" si="1"/>
        <v>0</v>
      </c>
      <c r="L20" s="38">
        <f t="shared" si="2"/>
        <v>0</v>
      </c>
      <c r="M20" s="36"/>
      <c r="N20" s="38">
        <f t="shared" si="3"/>
        <v>19853</v>
      </c>
      <c r="O20" s="38">
        <f t="shared" si="4"/>
        <v>0</v>
      </c>
      <c r="P20" s="38">
        <f t="shared" si="5"/>
        <v>2</v>
      </c>
      <c r="Q20" s="36"/>
      <c r="R20" s="58">
        <f t="shared" si="6"/>
        <v>5791.7821144781174</v>
      </c>
    </row>
    <row r="21" spans="1:18">
      <c r="A21" s="35">
        <v>410</v>
      </c>
      <c r="B21" s="76">
        <v>410035244</v>
      </c>
      <c r="C21" s="77" t="s">
        <v>501</v>
      </c>
      <c r="D21" s="76">
        <v>35</v>
      </c>
      <c r="E21" s="77" t="s">
        <v>60</v>
      </c>
      <c r="F21" s="76">
        <v>244</v>
      </c>
      <c r="G21" s="77" t="s">
        <v>269</v>
      </c>
      <c r="H21" s="74">
        <v>2</v>
      </c>
      <c r="I21" s="36"/>
      <c r="J21" s="38">
        <f t="shared" si="0"/>
        <v>18742</v>
      </c>
      <c r="K21" s="38">
        <f t="shared" si="1"/>
        <v>0</v>
      </c>
      <c r="L21" s="38">
        <f t="shared" si="2"/>
        <v>1</v>
      </c>
      <c r="M21" s="36"/>
      <c r="N21" s="38">
        <f t="shared" si="3"/>
        <v>20237</v>
      </c>
      <c r="O21" s="38">
        <f t="shared" si="4"/>
        <v>0</v>
      </c>
      <c r="P21" s="38">
        <f t="shared" si="5"/>
        <v>1</v>
      </c>
      <c r="Q21" s="36"/>
      <c r="R21" s="58">
        <f t="shared" si="6"/>
        <v>1495</v>
      </c>
    </row>
    <row r="22" spans="1:18">
      <c r="A22" s="35">
        <v>410</v>
      </c>
      <c r="B22" s="76">
        <v>410035248</v>
      </c>
      <c r="C22" s="77" t="s">
        <v>501</v>
      </c>
      <c r="D22" s="76">
        <v>35</v>
      </c>
      <c r="E22" s="77" t="s">
        <v>60</v>
      </c>
      <c r="F22" s="76">
        <v>248</v>
      </c>
      <c r="G22" s="77" t="s">
        <v>273</v>
      </c>
      <c r="H22" s="74">
        <v>66</v>
      </c>
      <c r="I22" s="36"/>
      <c r="J22" s="38">
        <f t="shared" si="0"/>
        <v>16290</v>
      </c>
      <c r="K22" s="38">
        <f t="shared" si="1"/>
        <v>6</v>
      </c>
      <c r="L22" s="38">
        <f t="shared" si="2"/>
        <v>35</v>
      </c>
      <c r="M22" s="36"/>
      <c r="N22" s="38">
        <f t="shared" si="3"/>
        <v>17958</v>
      </c>
      <c r="O22" s="38">
        <f t="shared" si="4"/>
        <v>7</v>
      </c>
      <c r="P22" s="38">
        <f t="shared" si="5"/>
        <v>50</v>
      </c>
      <c r="Q22" s="36"/>
      <c r="R22" s="58">
        <f t="shared" si="6"/>
        <v>1668</v>
      </c>
    </row>
    <row r="23" spans="1:18">
      <c r="A23" s="35">
        <v>410</v>
      </c>
      <c r="B23" s="76">
        <v>410035262</v>
      </c>
      <c r="C23" s="77" t="s">
        <v>501</v>
      </c>
      <c r="D23" s="76">
        <v>35</v>
      </c>
      <c r="E23" s="77" t="s">
        <v>60</v>
      </c>
      <c r="F23" s="76">
        <v>262</v>
      </c>
      <c r="G23" s="77" t="s">
        <v>287</v>
      </c>
      <c r="H23" s="74">
        <v>3</v>
      </c>
      <c r="I23" s="36"/>
      <c r="J23" s="38">
        <f t="shared" si="0"/>
        <v>19135</v>
      </c>
      <c r="K23" s="38">
        <f t="shared" si="1"/>
        <v>1</v>
      </c>
      <c r="L23" s="38">
        <f t="shared" si="2"/>
        <v>4</v>
      </c>
      <c r="M23" s="36"/>
      <c r="N23" s="38">
        <f t="shared" si="3"/>
        <v>16491</v>
      </c>
      <c r="O23" s="38">
        <f t="shared" si="4"/>
        <v>0</v>
      </c>
      <c r="P23" s="38">
        <f t="shared" si="5"/>
        <v>2</v>
      </c>
      <c r="Q23" s="36"/>
      <c r="R23" s="58">
        <f t="shared" si="6"/>
        <v>-2644</v>
      </c>
    </row>
    <row r="24" spans="1:18">
      <c r="A24" s="35">
        <v>410</v>
      </c>
      <c r="B24" s="76">
        <v>410035346</v>
      </c>
      <c r="C24" s="77" t="s">
        <v>501</v>
      </c>
      <c r="D24" s="76">
        <v>35</v>
      </c>
      <c r="E24" s="77" t="s">
        <v>60</v>
      </c>
      <c r="F24" s="76">
        <v>346</v>
      </c>
      <c r="G24" s="77" t="s">
        <v>371</v>
      </c>
      <c r="H24" s="74">
        <v>13</v>
      </c>
      <c r="I24" s="36"/>
      <c r="J24" s="38">
        <f t="shared" si="0"/>
        <v>14788</v>
      </c>
      <c r="K24" s="38">
        <f t="shared" si="1"/>
        <v>1</v>
      </c>
      <c r="L24" s="38">
        <f t="shared" si="2"/>
        <v>6</v>
      </c>
      <c r="M24" s="36"/>
      <c r="N24" s="38">
        <f t="shared" si="3"/>
        <v>15888</v>
      </c>
      <c r="O24" s="38">
        <f t="shared" si="4"/>
        <v>1</v>
      </c>
      <c r="P24" s="38">
        <f t="shared" si="5"/>
        <v>6</v>
      </c>
      <c r="Q24" s="36"/>
      <c r="R24" s="58">
        <f t="shared" si="6"/>
        <v>1100</v>
      </c>
    </row>
    <row r="25" spans="1:18">
      <c r="A25" s="35">
        <v>410</v>
      </c>
      <c r="B25" s="76">
        <v>410057035</v>
      </c>
      <c r="C25" s="77" t="s">
        <v>501</v>
      </c>
      <c r="D25" s="76">
        <v>57</v>
      </c>
      <c r="E25" s="77" t="s">
        <v>82</v>
      </c>
      <c r="F25" s="76">
        <v>35</v>
      </c>
      <c r="G25" s="77" t="s">
        <v>60</v>
      </c>
      <c r="H25" s="74">
        <v>15</v>
      </c>
      <c r="I25" s="36"/>
      <c r="J25" s="38">
        <f t="shared" si="0"/>
        <v>14694</v>
      </c>
      <c r="K25" s="38">
        <f t="shared" si="1"/>
        <v>1</v>
      </c>
      <c r="L25" s="38">
        <f t="shared" si="2"/>
        <v>9</v>
      </c>
      <c r="M25" s="36"/>
      <c r="N25" s="38">
        <f t="shared" si="3"/>
        <v>17456</v>
      </c>
      <c r="O25" s="38">
        <f t="shared" si="4"/>
        <v>1</v>
      </c>
      <c r="P25" s="38">
        <f t="shared" si="5"/>
        <v>7</v>
      </c>
      <c r="Q25" s="36"/>
      <c r="R25" s="58">
        <f t="shared" si="6"/>
        <v>2762</v>
      </c>
    </row>
    <row r="26" spans="1:18">
      <c r="A26" s="35">
        <v>410</v>
      </c>
      <c r="B26" s="76">
        <v>410057057</v>
      </c>
      <c r="C26" s="77" t="s">
        <v>501</v>
      </c>
      <c r="D26" s="76">
        <v>57</v>
      </c>
      <c r="E26" s="77" t="s">
        <v>82</v>
      </c>
      <c r="F26" s="76">
        <v>57</v>
      </c>
      <c r="G26" s="77" t="s">
        <v>82</v>
      </c>
      <c r="H26" s="74">
        <v>190</v>
      </c>
      <c r="I26" s="36"/>
      <c r="J26" s="38">
        <f t="shared" si="0"/>
        <v>15492</v>
      </c>
      <c r="K26" s="38">
        <f t="shared" si="1"/>
        <v>22</v>
      </c>
      <c r="L26" s="38">
        <f t="shared" si="2"/>
        <v>146</v>
      </c>
      <c r="M26" s="36"/>
      <c r="N26" s="38">
        <f t="shared" si="3"/>
        <v>17401</v>
      </c>
      <c r="O26" s="38">
        <f t="shared" si="4"/>
        <v>22</v>
      </c>
      <c r="P26" s="38">
        <f t="shared" si="5"/>
        <v>156</v>
      </c>
      <c r="Q26" s="36"/>
      <c r="R26" s="58">
        <f t="shared" si="6"/>
        <v>1909</v>
      </c>
    </row>
    <row r="27" spans="1:18">
      <c r="A27" s="35">
        <v>410</v>
      </c>
      <c r="B27" s="76">
        <v>410057093</v>
      </c>
      <c r="C27" s="77" t="s">
        <v>501</v>
      </c>
      <c r="D27" s="76">
        <v>57</v>
      </c>
      <c r="E27" s="77" t="s">
        <v>82</v>
      </c>
      <c r="F27" s="76">
        <v>93</v>
      </c>
      <c r="G27" s="77" t="s">
        <v>118</v>
      </c>
      <c r="H27" s="74">
        <v>7</v>
      </c>
      <c r="I27" s="36"/>
      <c r="J27" s="38">
        <f t="shared" si="0"/>
        <v>15448</v>
      </c>
      <c r="K27" s="38">
        <f t="shared" si="1"/>
        <v>1</v>
      </c>
      <c r="L27" s="38">
        <f t="shared" si="2"/>
        <v>2</v>
      </c>
      <c r="M27" s="36"/>
      <c r="N27" s="38">
        <f t="shared" si="3"/>
        <v>15867</v>
      </c>
      <c r="O27" s="38">
        <f t="shared" si="4"/>
        <v>1</v>
      </c>
      <c r="P27" s="38">
        <f t="shared" si="5"/>
        <v>5</v>
      </c>
      <c r="Q27" s="36"/>
      <c r="R27" s="58">
        <f t="shared" si="6"/>
        <v>419</v>
      </c>
    </row>
    <row r="28" spans="1:18">
      <c r="A28" s="35">
        <v>410</v>
      </c>
      <c r="B28" s="76">
        <v>410057163</v>
      </c>
      <c r="C28" s="77" t="s">
        <v>501</v>
      </c>
      <c r="D28" s="76">
        <v>57</v>
      </c>
      <c r="E28" s="77" t="s">
        <v>82</v>
      </c>
      <c r="F28" s="76">
        <v>163</v>
      </c>
      <c r="G28" s="77" t="s">
        <v>188</v>
      </c>
      <c r="H28" s="74">
        <v>2</v>
      </c>
      <c r="I28" s="36"/>
      <c r="J28" s="38">
        <f t="shared" si="0"/>
        <v>14848</v>
      </c>
      <c r="K28" s="38">
        <f t="shared" si="1"/>
        <v>0</v>
      </c>
      <c r="L28" s="38">
        <f t="shared" si="2"/>
        <v>3</v>
      </c>
      <c r="M28" s="36"/>
      <c r="N28" s="38">
        <f t="shared" si="3"/>
        <v>18000</v>
      </c>
      <c r="O28" s="38">
        <f t="shared" si="4"/>
        <v>0</v>
      </c>
      <c r="P28" s="38">
        <f t="shared" si="5"/>
        <v>2</v>
      </c>
      <c r="Q28" s="36"/>
      <c r="R28" s="58">
        <f t="shared" si="6"/>
        <v>3152</v>
      </c>
    </row>
    <row r="29" spans="1:18">
      <c r="A29" s="35">
        <v>410</v>
      </c>
      <c r="B29" s="76">
        <v>410057229</v>
      </c>
      <c r="C29" s="77" t="s">
        <v>501</v>
      </c>
      <c r="D29" s="76">
        <v>57</v>
      </c>
      <c r="E29" s="77" t="s">
        <v>82</v>
      </c>
      <c r="F29" s="76">
        <v>229</v>
      </c>
      <c r="G29" s="77" t="s">
        <v>254</v>
      </c>
      <c r="H29" s="74">
        <v>1</v>
      </c>
      <c r="I29" s="36"/>
      <c r="J29" s="38">
        <f t="shared" si="0"/>
        <v>14061.217885521883</v>
      </c>
      <c r="K29" s="38">
        <f t="shared" si="1"/>
        <v>0</v>
      </c>
      <c r="L29" s="38">
        <f t="shared" si="2"/>
        <v>0</v>
      </c>
      <c r="M29" s="36"/>
      <c r="N29" s="38">
        <f t="shared" si="3"/>
        <v>15301</v>
      </c>
      <c r="O29" s="38">
        <f t="shared" si="4"/>
        <v>0</v>
      </c>
      <c r="P29" s="38">
        <f t="shared" si="5"/>
        <v>0</v>
      </c>
      <c r="Q29" s="36"/>
      <c r="R29" s="58">
        <f t="shared" si="6"/>
        <v>1239.7821144781174</v>
      </c>
    </row>
    <row r="30" spans="1:18">
      <c r="A30" s="35">
        <v>410</v>
      </c>
      <c r="B30" s="76">
        <v>410057248</v>
      </c>
      <c r="C30" s="77" t="s">
        <v>501</v>
      </c>
      <c r="D30" s="76">
        <v>57</v>
      </c>
      <c r="E30" s="77" t="s">
        <v>82</v>
      </c>
      <c r="F30" s="76">
        <v>248</v>
      </c>
      <c r="G30" s="77" t="s">
        <v>273</v>
      </c>
      <c r="H30" s="74">
        <v>16</v>
      </c>
      <c r="I30" s="36"/>
      <c r="J30" s="38">
        <f t="shared" si="0"/>
        <v>14294</v>
      </c>
      <c r="K30" s="38">
        <f t="shared" si="1"/>
        <v>2</v>
      </c>
      <c r="L30" s="38">
        <f t="shared" si="2"/>
        <v>5</v>
      </c>
      <c r="M30" s="36"/>
      <c r="N30" s="38">
        <f t="shared" si="3"/>
        <v>16867</v>
      </c>
      <c r="O30" s="38">
        <f t="shared" si="4"/>
        <v>0</v>
      </c>
      <c r="P30" s="38">
        <f t="shared" si="5"/>
        <v>14</v>
      </c>
      <c r="Q30" s="36"/>
      <c r="R30" s="58">
        <f t="shared" si="6"/>
        <v>2573</v>
      </c>
    </row>
    <row r="31" spans="1:18">
      <c r="A31" s="35">
        <v>410</v>
      </c>
      <c r="B31" s="76">
        <v>410057262</v>
      </c>
      <c r="C31" s="77" t="s">
        <v>501</v>
      </c>
      <c r="D31" s="76">
        <v>57</v>
      </c>
      <c r="E31" s="77" t="s">
        <v>82</v>
      </c>
      <c r="F31" s="76">
        <v>262</v>
      </c>
      <c r="G31" s="77" t="s">
        <v>287</v>
      </c>
      <c r="H31" s="74">
        <v>1</v>
      </c>
      <c r="I31" s="36"/>
      <c r="J31" s="38">
        <f t="shared" si="0"/>
        <v>18861</v>
      </c>
      <c r="K31" s="38">
        <f t="shared" si="1"/>
        <v>1</v>
      </c>
      <c r="L31" s="38">
        <f t="shared" si="2"/>
        <v>1</v>
      </c>
      <c r="M31" s="36"/>
      <c r="N31" s="38">
        <f t="shared" si="3"/>
        <v>17116</v>
      </c>
      <c r="O31" s="38">
        <f t="shared" si="4"/>
        <v>0</v>
      </c>
      <c r="P31" s="38">
        <f t="shared" si="5"/>
        <v>1</v>
      </c>
      <c r="Q31" s="36"/>
      <c r="R31" s="58">
        <f t="shared" si="6"/>
        <v>-1745</v>
      </c>
    </row>
    <row r="32" spans="1:18">
      <c r="A32" s="35">
        <v>412</v>
      </c>
      <c r="B32" s="76">
        <v>412035035</v>
      </c>
      <c r="C32" s="77" t="s">
        <v>502</v>
      </c>
      <c r="D32" s="76">
        <v>35</v>
      </c>
      <c r="E32" s="77" t="s">
        <v>60</v>
      </c>
      <c r="F32" s="76">
        <v>35</v>
      </c>
      <c r="G32" s="77" t="s">
        <v>60</v>
      </c>
      <c r="H32" s="74">
        <v>514</v>
      </c>
      <c r="I32" s="36"/>
      <c r="J32" s="38">
        <f t="shared" si="0"/>
        <v>16285</v>
      </c>
      <c r="K32" s="38">
        <f t="shared" si="1"/>
        <v>45</v>
      </c>
      <c r="L32" s="38">
        <f t="shared" si="2"/>
        <v>321</v>
      </c>
      <c r="M32" s="36"/>
      <c r="N32" s="38">
        <f t="shared" si="3"/>
        <v>18041</v>
      </c>
      <c r="O32" s="38">
        <f t="shared" si="4"/>
        <v>41</v>
      </c>
      <c r="P32" s="38">
        <f t="shared" si="5"/>
        <v>317</v>
      </c>
      <c r="Q32" s="36"/>
      <c r="R32" s="58">
        <f t="shared" si="6"/>
        <v>1756</v>
      </c>
    </row>
    <row r="33" spans="1:18">
      <c r="A33" s="35">
        <v>412</v>
      </c>
      <c r="B33" s="76">
        <v>412035044</v>
      </c>
      <c r="C33" s="77" t="s">
        <v>502</v>
      </c>
      <c r="D33" s="76">
        <v>35</v>
      </c>
      <c r="E33" s="77" t="s">
        <v>60</v>
      </c>
      <c r="F33" s="76">
        <v>44</v>
      </c>
      <c r="G33" s="77" t="s">
        <v>69</v>
      </c>
      <c r="H33" s="74">
        <v>12</v>
      </c>
      <c r="I33" s="36"/>
      <c r="J33" s="38">
        <f t="shared" si="0"/>
        <v>12886</v>
      </c>
      <c r="K33" s="38">
        <f t="shared" si="1"/>
        <v>0</v>
      </c>
      <c r="L33" s="38">
        <f t="shared" si="2"/>
        <v>3</v>
      </c>
      <c r="M33" s="36"/>
      <c r="N33" s="38">
        <f t="shared" si="3"/>
        <v>14098</v>
      </c>
      <c r="O33" s="38">
        <f t="shared" si="4"/>
        <v>0</v>
      </c>
      <c r="P33" s="38">
        <f t="shared" si="5"/>
        <v>3</v>
      </c>
      <c r="Q33" s="36"/>
      <c r="R33" s="58">
        <f t="shared" si="6"/>
        <v>1212</v>
      </c>
    </row>
    <row r="34" spans="1:18">
      <c r="A34" s="35">
        <v>412</v>
      </c>
      <c r="B34" s="76">
        <v>412035050</v>
      </c>
      <c r="C34" s="77" t="s">
        <v>502</v>
      </c>
      <c r="D34" s="76">
        <v>35</v>
      </c>
      <c r="E34" s="77" t="s">
        <v>60</v>
      </c>
      <c r="F34" s="76">
        <v>50</v>
      </c>
      <c r="G34" s="77" t="s">
        <v>75</v>
      </c>
      <c r="H34" s="74">
        <v>1</v>
      </c>
      <c r="I34" s="36"/>
      <c r="J34" s="38" t="str">
        <f t="shared" si="0"/>
        <v>--</v>
      </c>
      <c r="K34" s="38">
        <f t="shared" si="1"/>
        <v>0</v>
      </c>
      <c r="L34" s="38">
        <f t="shared" si="2"/>
        <v>0</v>
      </c>
      <c r="M34" s="36"/>
      <c r="N34" s="38">
        <f t="shared" si="3"/>
        <v>13298</v>
      </c>
      <c r="O34" s="38">
        <f t="shared" si="4"/>
        <v>0</v>
      </c>
      <c r="P34" s="38">
        <f t="shared" si="5"/>
        <v>0</v>
      </c>
      <c r="Q34" s="36"/>
      <c r="R34" s="58" t="str">
        <f t="shared" si="6"/>
        <v>--</v>
      </c>
    </row>
    <row r="35" spans="1:18">
      <c r="A35" s="35">
        <v>412</v>
      </c>
      <c r="B35" s="76">
        <v>412035189</v>
      </c>
      <c r="C35" s="77" t="s">
        <v>502</v>
      </c>
      <c r="D35" s="76">
        <v>35</v>
      </c>
      <c r="E35" s="77" t="s">
        <v>60</v>
      </c>
      <c r="F35" s="76">
        <v>189</v>
      </c>
      <c r="G35" s="77" t="s">
        <v>214</v>
      </c>
      <c r="H35" s="74">
        <v>2</v>
      </c>
      <c r="I35" s="36"/>
      <c r="J35" s="38">
        <f t="shared" si="0"/>
        <v>11876.535469617698</v>
      </c>
      <c r="K35" s="38">
        <f t="shared" si="1"/>
        <v>0</v>
      </c>
      <c r="L35" s="38">
        <f t="shared" si="2"/>
        <v>0</v>
      </c>
      <c r="M35" s="36"/>
      <c r="N35" s="38">
        <f t="shared" si="3"/>
        <v>17587</v>
      </c>
      <c r="O35" s="38">
        <f t="shared" si="4"/>
        <v>1</v>
      </c>
      <c r="P35" s="38">
        <f t="shared" si="5"/>
        <v>2</v>
      </c>
      <c r="Q35" s="36"/>
      <c r="R35" s="58">
        <f t="shared" si="6"/>
        <v>5710.4645303823017</v>
      </c>
    </row>
    <row r="36" spans="1:18">
      <c r="A36" s="35">
        <v>412</v>
      </c>
      <c r="B36" s="76">
        <v>412035207</v>
      </c>
      <c r="C36" s="77" t="s">
        <v>502</v>
      </c>
      <c r="D36" s="76">
        <v>35</v>
      </c>
      <c r="E36" s="77" t="s">
        <v>60</v>
      </c>
      <c r="F36" s="76">
        <v>207</v>
      </c>
      <c r="G36" s="77" t="s">
        <v>232</v>
      </c>
      <c r="H36" s="74">
        <v>1</v>
      </c>
      <c r="I36" s="36"/>
      <c r="J36" s="38" t="str">
        <f t="shared" si="0"/>
        <v>--</v>
      </c>
      <c r="K36" s="38">
        <f t="shared" si="1"/>
        <v>0</v>
      </c>
      <c r="L36" s="38">
        <f t="shared" si="2"/>
        <v>0</v>
      </c>
      <c r="M36" s="36"/>
      <c r="N36" s="38">
        <f t="shared" si="3"/>
        <v>13190</v>
      </c>
      <c r="O36" s="38">
        <f t="shared" si="4"/>
        <v>0</v>
      </c>
      <c r="P36" s="38">
        <f t="shared" si="5"/>
        <v>0</v>
      </c>
      <c r="Q36" s="36"/>
      <c r="R36" s="58" t="str">
        <f t="shared" si="6"/>
        <v>--</v>
      </c>
    </row>
    <row r="37" spans="1:18">
      <c r="A37" s="35">
        <v>412</v>
      </c>
      <c r="B37" s="76">
        <v>412035218</v>
      </c>
      <c r="C37" s="77" t="s">
        <v>502</v>
      </c>
      <c r="D37" s="76">
        <v>35</v>
      </c>
      <c r="E37" s="77" t="s">
        <v>60</v>
      </c>
      <c r="F37" s="76">
        <v>218</v>
      </c>
      <c r="G37" s="77" t="s">
        <v>243</v>
      </c>
      <c r="H37" s="74">
        <v>1</v>
      </c>
      <c r="I37" s="36"/>
      <c r="J37" s="38">
        <f t="shared" si="0"/>
        <v>12338.604342521465</v>
      </c>
      <c r="K37" s="38">
        <f t="shared" si="1"/>
        <v>0</v>
      </c>
      <c r="L37" s="38">
        <f t="shared" si="2"/>
        <v>0</v>
      </c>
      <c r="M37" s="36"/>
      <c r="N37" s="38">
        <f t="shared" si="3"/>
        <v>11475</v>
      </c>
      <c r="O37" s="38">
        <f t="shared" si="4"/>
        <v>0</v>
      </c>
      <c r="P37" s="38">
        <f t="shared" si="5"/>
        <v>0</v>
      </c>
      <c r="Q37" s="36"/>
      <c r="R37" s="58">
        <f t="shared" si="6"/>
        <v>-863.60434252146479</v>
      </c>
    </row>
    <row r="38" spans="1:18">
      <c r="A38" s="35">
        <v>412</v>
      </c>
      <c r="B38" s="76">
        <v>412035220</v>
      </c>
      <c r="C38" s="77" t="s">
        <v>502</v>
      </c>
      <c r="D38" s="76">
        <v>35</v>
      </c>
      <c r="E38" s="77" t="s">
        <v>60</v>
      </c>
      <c r="F38" s="76">
        <v>220</v>
      </c>
      <c r="G38" s="77" t="s">
        <v>245</v>
      </c>
      <c r="H38" s="74">
        <v>3</v>
      </c>
      <c r="I38" s="36"/>
      <c r="J38" s="38">
        <f t="shared" si="0"/>
        <v>15407</v>
      </c>
      <c r="K38" s="38">
        <f t="shared" si="1"/>
        <v>0</v>
      </c>
      <c r="L38" s="38">
        <f t="shared" si="2"/>
        <v>2</v>
      </c>
      <c r="M38" s="36"/>
      <c r="N38" s="38">
        <f t="shared" si="3"/>
        <v>16666</v>
      </c>
      <c r="O38" s="38">
        <f t="shared" si="4"/>
        <v>0</v>
      </c>
      <c r="P38" s="38">
        <f t="shared" si="5"/>
        <v>2</v>
      </c>
      <c r="Q38" s="36"/>
      <c r="R38" s="58">
        <f t="shared" si="6"/>
        <v>1259</v>
      </c>
    </row>
    <row r="39" spans="1:18">
      <c r="A39" s="35">
        <v>412</v>
      </c>
      <c r="B39" s="76">
        <v>412035243</v>
      </c>
      <c r="C39" s="77" t="s">
        <v>502</v>
      </c>
      <c r="D39" s="76">
        <v>35</v>
      </c>
      <c r="E39" s="77" t="s">
        <v>60</v>
      </c>
      <c r="F39" s="76">
        <v>243</v>
      </c>
      <c r="G39" s="77" t="s">
        <v>268</v>
      </c>
      <c r="H39" s="74">
        <v>2</v>
      </c>
      <c r="I39" s="36"/>
      <c r="J39" s="38">
        <f t="shared" si="0"/>
        <v>10434</v>
      </c>
      <c r="K39" s="38">
        <f t="shared" si="1"/>
        <v>0</v>
      </c>
      <c r="L39" s="38">
        <f t="shared" si="2"/>
        <v>0</v>
      </c>
      <c r="M39" s="36"/>
      <c r="N39" s="38">
        <f t="shared" si="3"/>
        <v>11267</v>
      </c>
      <c r="O39" s="38">
        <f t="shared" si="4"/>
        <v>0</v>
      </c>
      <c r="P39" s="38">
        <f t="shared" si="5"/>
        <v>0</v>
      </c>
      <c r="Q39" s="36"/>
      <c r="R39" s="58">
        <f t="shared" si="6"/>
        <v>833</v>
      </c>
    </row>
    <row r="40" spans="1:18">
      <c r="A40" s="35">
        <v>412</v>
      </c>
      <c r="B40" s="76">
        <v>412035244</v>
      </c>
      <c r="C40" s="77" t="s">
        <v>502</v>
      </c>
      <c r="D40" s="76">
        <v>35</v>
      </c>
      <c r="E40" s="77" t="s">
        <v>60</v>
      </c>
      <c r="F40" s="76">
        <v>244</v>
      </c>
      <c r="G40" s="77" t="s">
        <v>269</v>
      </c>
      <c r="H40" s="74">
        <v>4</v>
      </c>
      <c r="I40" s="36"/>
      <c r="J40" s="38">
        <f t="shared" si="0"/>
        <v>15447</v>
      </c>
      <c r="K40" s="38">
        <f t="shared" si="1"/>
        <v>0</v>
      </c>
      <c r="L40" s="38">
        <f t="shared" si="2"/>
        <v>7</v>
      </c>
      <c r="M40" s="36"/>
      <c r="N40" s="38">
        <f t="shared" si="3"/>
        <v>15821</v>
      </c>
      <c r="O40" s="38">
        <f t="shared" si="4"/>
        <v>0</v>
      </c>
      <c r="P40" s="38">
        <f t="shared" si="5"/>
        <v>3</v>
      </c>
      <c r="Q40" s="36"/>
      <c r="R40" s="58">
        <f t="shared" si="6"/>
        <v>374</v>
      </c>
    </row>
    <row r="41" spans="1:18">
      <c r="A41" s="35">
        <v>412</v>
      </c>
      <c r="B41" s="76">
        <v>412035274</v>
      </c>
      <c r="C41" s="77" t="s">
        <v>502</v>
      </c>
      <c r="D41" s="76">
        <v>35</v>
      </c>
      <c r="E41" s="77" t="s">
        <v>60</v>
      </c>
      <c r="F41" s="76">
        <v>274</v>
      </c>
      <c r="G41" s="77" t="s">
        <v>299</v>
      </c>
      <c r="H41" s="74">
        <v>1</v>
      </c>
      <c r="I41" s="36"/>
      <c r="J41" s="38" t="str">
        <f t="shared" si="0"/>
        <v>--</v>
      </c>
      <c r="K41" s="38">
        <f t="shared" si="1"/>
        <v>0</v>
      </c>
      <c r="L41" s="38">
        <f t="shared" si="2"/>
        <v>0</v>
      </c>
      <c r="M41" s="36"/>
      <c r="N41" s="38">
        <f t="shared" si="3"/>
        <v>17269</v>
      </c>
      <c r="O41" s="38">
        <f t="shared" si="4"/>
        <v>0</v>
      </c>
      <c r="P41" s="38">
        <f t="shared" si="5"/>
        <v>0</v>
      </c>
      <c r="Q41" s="36"/>
      <c r="R41" s="58" t="str">
        <f t="shared" si="6"/>
        <v>--</v>
      </c>
    </row>
    <row r="42" spans="1:18">
      <c r="A42" s="35">
        <v>412</v>
      </c>
      <c r="B42" s="76">
        <v>412035285</v>
      </c>
      <c r="C42" s="77" t="s">
        <v>502</v>
      </c>
      <c r="D42" s="76">
        <v>35</v>
      </c>
      <c r="E42" s="77" t="s">
        <v>60</v>
      </c>
      <c r="F42" s="76">
        <v>285</v>
      </c>
      <c r="G42" s="77" t="s">
        <v>310</v>
      </c>
      <c r="H42" s="74">
        <v>2</v>
      </c>
      <c r="I42" s="36"/>
      <c r="J42" s="38">
        <f t="shared" si="0"/>
        <v>13683</v>
      </c>
      <c r="K42" s="38">
        <f t="shared" si="1"/>
        <v>0</v>
      </c>
      <c r="L42" s="38">
        <f t="shared" si="2"/>
        <v>2</v>
      </c>
      <c r="M42" s="36"/>
      <c r="N42" s="38">
        <f t="shared" si="3"/>
        <v>14681</v>
      </c>
      <c r="O42" s="38">
        <f t="shared" si="4"/>
        <v>0</v>
      </c>
      <c r="P42" s="38">
        <f t="shared" si="5"/>
        <v>1</v>
      </c>
      <c r="Q42" s="36"/>
      <c r="R42" s="58">
        <f t="shared" si="6"/>
        <v>998</v>
      </c>
    </row>
    <row r="43" spans="1:18">
      <c r="A43" s="35">
        <v>412</v>
      </c>
      <c r="B43" s="76">
        <v>412035293</v>
      </c>
      <c r="C43" s="77" t="s">
        <v>502</v>
      </c>
      <c r="D43" s="76">
        <v>35</v>
      </c>
      <c r="E43" s="77" t="s">
        <v>60</v>
      </c>
      <c r="F43" s="76">
        <v>293</v>
      </c>
      <c r="G43" s="77" t="s">
        <v>318</v>
      </c>
      <c r="H43" s="74">
        <v>1</v>
      </c>
      <c r="I43" s="36"/>
      <c r="J43" s="38">
        <f t="shared" si="0"/>
        <v>10434</v>
      </c>
      <c r="K43" s="38">
        <f t="shared" si="1"/>
        <v>0</v>
      </c>
      <c r="L43" s="38">
        <f t="shared" si="2"/>
        <v>0</v>
      </c>
      <c r="M43" s="36"/>
      <c r="N43" s="38">
        <f t="shared" si="3"/>
        <v>13129</v>
      </c>
      <c r="O43" s="38">
        <f t="shared" si="4"/>
        <v>0</v>
      </c>
      <c r="P43" s="38">
        <f t="shared" si="5"/>
        <v>0</v>
      </c>
      <c r="Q43" s="36"/>
      <c r="R43" s="58">
        <f t="shared" si="6"/>
        <v>2695</v>
      </c>
    </row>
    <row r="44" spans="1:18">
      <c r="A44" s="35">
        <v>412</v>
      </c>
      <c r="B44" s="76">
        <v>412035307</v>
      </c>
      <c r="C44" s="77" t="s">
        <v>502</v>
      </c>
      <c r="D44" s="76">
        <v>35</v>
      </c>
      <c r="E44" s="77" t="s">
        <v>60</v>
      </c>
      <c r="F44" s="76">
        <v>307</v>
      </c>
      <c r="G44" s="77" t="s">
        <v>332</v>
      </c>
      <c r="H44" s="74">
        <v>1</v>
      </c>
      <c r="I44" s="36"/>
      <c r="J44" s="38">
        <f t="shared" si="0"/>
        <v>12004</v>
      </c>
      <c r="K44" s="38">
        <f t="shared" si="1"/>
        <v>1</v>
      </c>
      <c r="L44" s="38">
        <f t="shared" si="2"/>
        <v>0</v>
      </c>
      <c r="M44" s="36"/>
      <c r="N44" s="38">
        <f t="shared" si="3"/>
        <v>16748</v>
      </c>
      <c r="O44" s="38">
        <f t="shared" si="4"/>
        <v>2</v>
      </c>
      <c r="P44" s="38">
        <f t="shared" si="5"/>
        <v>1</v>
      </c>
      <c r="Q44" s="36"/>
      <c r="R44" s="58">
        <f t="shared" si="6"/>
        <v>4744</v>
      </c>
    </row>
    <row r="45" spans="1:18">
      <c r="A45" s="35">
        <v>413</v>
      </c>
      <c r="B45" s="76">
        <v>413114061</v>
      </c>
      <c r="C45" s="77" t="s">
        <v>503</v>
      </c>
      <c r="D45" s="76">
        <v>114</v>
      </c>
      <c r="E45" s="77" t="s">
        <v>139</v>
      </c>
      <c r="F45" s="76">
        <v>61</v>
      </c>
      <c r="G45" s="77" t="s">
        <v>86</v>
      </c>
      <c r="H45" s="74">
        <v>1</v>
      </c>
      <c r="I45" s="36"/>
      <c r="J45" s="38">
        <f t="shared" si="0"/>
        <v>15675.290263815607</v>
      </c>
      <c r="K45" s="38">
        <f t="shared" si="1"/>
        <v>0</v>
      </c>
      <c r="L45" s="38">
        <f t="shared" si="2"/>
        <v>0</v>
      </c>
      <c r="M45" s="36"/>
      <c r="N45" s="38">
        <f t="shared" si="3"/>
        <v>17122</v>
      </c>
      <c r="O45" s="38">
        <f t="shared" si="4"/>
        <v>0</v>
      </c>
      <c r="P45" s="38">
        <f t="shared" si="5"/>
        <v>0</v>
      </c>
      <c r="Q45" s="36"/>
      <c r="R45" s="58">
        <f t="shared" si="6"/>
        <v>1446.7097361843935</v>
      </c>
    </row>
    <row r="46" spans="1:18">
      <c r="A46" s="35">
        <v>413</v>
      </c>
      <c r="B46" s="76">
        <v>413114091</v>
      </c>
      <c r="C46" s="77" t="s">
        <v>503</v>
      </c>
      <c r="D46" s="76">
        <v>114</v>
      </c>
      <c r="E46" s="77" t="s">
        <v>139</v>
      </c>
      <c r="F46" s="76">
        <v>91</v>
      </c>
      <c r="G46" s="77" t="s">
        <v>116</v>
      </c>
      <c r="H46" s="74">
        <v>1</v>
      </c>
      <c r="I46" s="36"/>
      <c r="J46" s="38">
        <f t="shared" si="0"/>
        <v>11611</v>
      </c>
      <c r="K46" s="38">
        <f t="shared" si="1"/>
        <v>0</v>
      </c>
      <c r="L46" s="38">
        <f t="shared" si="2"/>
        <v>0</v>
      </c>
      <c r="M46" s="36"/>
      <c r="N46" s="38">
        <f t="shared" si="3"/>
        <v>12243</v>
      </c>
      <c r="O46" s="38">
        <f t="shared" si="4"/>
        <v>0</v>
      </c>
      <c r="P46" s="38">
        <f t="shared" si="5"/>
        <v>0</v>
      </c>
      <c r="Q46" s="36"/>
      <c r="R46" s="58">
        <f t="shared" si="6"/>
        <v>632</v>
      </c>
    </row>
    <row r="47" spans="1:18">
      <c r="A47" s="35">
        <v>413</v>
      </c>
      <c r="B47" s="76">
        <v>413114114</v>
      </c>
      <c r="C47" s="77" t="s">
        <v>503</v>
      </c>
      <c r="D47" s="76">
        <v>114</v>
      </c>
      <c r="E47" s="77" t="s">
        <v>139</v>
      </c>
      <c r="F47" s="76">
        <v>114</v>
      </c>
      <c r="G47" s="77" t="s">
        <v>139</v>
      </c>
      <c r="H47" s="74">
        <v>89</v>
      </c>
      <c r="I47" s="36"/>
      <c r="J47" s="38">
        <f t="shared" si="0"/>
        <v>13317</v>
      </c>
      <c r="K47" s="38">
        <f t="shared" si="1"/>
        <v>0</v>
      </c>
      <c r="L47" s="38">
        <f t="shared" si="2"/>
        <v>30</v>
      </c>
      <c r="M47" s="36"/>
      <c r="N47" s="38">
        <f t="shared" si="3"/>
        <v>14077</v>
      </c>
      <c r="O47" s="38">
        <f t="shared" si="4"/>
        <v>0</v>
      </c>
      <c r="P47" s="38">
        <f t="shared" si="5"/>
        <v>33</v>
      </c>
      <c r="Q47" s="36"/>
      <c r="R47" s="58">
        <f t="shared" si="6"/>
        <v>760</v>
      </c>
    </row>
    <row r="48" spans="1:18">
      <c r="A48" s="35">
        <v>413</v>
      </c>
      <c r="B48" s="76">
        <v>413114127</v>
      </c>
      <c r="C48" s="77" t="s">
        <v>503</v>
      </c>
      <c r="D48" s="76">
        <v>114</v>
      </c>
      <c r="E48" s="77" t="s">
        <v>139</v>
      </c>
      <c r="F48" s="76">
        <v>127</v>
      </c>
      <c r="G48" s="77" t="s">
        <v>152</v>
      </c>
      <c r="H48" s="74">
        <v>1</v>
      </c>
      <c r="I48" s="36"/>
      <c r="J48" s="38">
        <f t="shared" si="0"/>
        <v>11611</v>
      </c>
      <c r="K48" s="38">
        <f t="shared" si="1"/>
        <v>0</v>
      </c>
      <c r="L48" s="38">
        <f t="shared" si="2"/>
        <v>0</v>
      </c>
      <c r="M48" s="36"/>
      <c r="N48" s="38">
        <f t="shared" si="3"/>
        <v>12243</v>
      </c>
      <c r="O48" s="38">
        <f t="shared" si="4"/>
        <v>0</v>
      </c>
      <c r="P48" s="38">
        <f t="shared" si="5"/>
        <v>0</v>
      </c>
      <c r="Q48" s="36"/>
      <c r="R48" s="58">
        <f t="shared" si="6"/>
        <v>632</v>
      </c>
    </row>
    <row r="49" spans="1:18">
      <c r="A49" s="35">
        <v>413</v>
      </c>
      <c r="B49" s="76">
        <v>413114210</v>
      </c>
      <c r="C49" s="77" t="s">
        <v>503</v>
      </c>
      <c r="D49" s="76">
        <v>114</v>
      </c>
      <c r="E49" s="77" t="s">
        <v>139</v>
      </c>
      <c r="F49" s="76">
        <v>210</v>
      </c>
      <c r="G49" s="77" t="s">
        <v>235</v>
      </c>
      <c r="H49" s="74">
        <v>2</v>
      </c>
      <c r="I49" s="36"/>
      <c r="J49" s="38">
        <f t="shared" si="0"/>
        <v>11611</v>
      </c>
      <c r="K49" s="38">
        <f t="shared" si="1"/>
        <v>0</v>
      </c>
      <c r="L49" s="38">
        <f t="shared" si="2"/>
        <v>0</v>
      </c>
      <c r="M49" s="36"/>
      <c r="N49" s="38">
        <f t="shared" si="3"/>
        <v>10332</v>
      </c>
      <c r="O49" s="38">
        <f t="shared" si="4"/>
        <v>0</v>
      </c>
      <c r="P49" s="38">
        <f t="shared" si="5"/>
        <v>0</v>
      </c>
      <c r="Q49" s="36"/>
      <c r="R49" s="58">
        <f t="shared" si="6"/>
        <v>-1279</v>
      </c>
    </row>
    <row r="50" spans="1:18">
      <c r="A50" s="35">
        <v>413</v>
      </c>
      <c r="B50" s="76">
        <v>413114253</v>
      </c>
      <c r="C50" s="77" t="s">
        <v>503</v>
      </c>
      <c r="D50" s="76">
        <v>114</v>
      </c>
      <c r="E50" s="77" t="s">
        <v>139</v>
      </c>
      <c r="F50" s="76">
        <v>253</v>
      </c>
      <c r="G50" s="77" t="s">
        <v>278</v>
      </c>
      <c r="H50" s="74">
        <v>1</v>
      </c>
      <c r="I50" s="36"/>
      <c r="J50" s="38">
        <f t="shared" si="0"/>
        <v>11611</v>
      </c>
      <c r="K50" s="38">
        <f t="shared" si="1"/>
        <v>0</v>
      </c>
      <c r="L50" s="38">
        <f t="shared" si="2"/>
        <v>0</v>
      </c>
      <c r="M50" s="36"/>
      <c r="N50" s="38">
        <f t="shared" si="3"/>
        <v>12243</v>
      </c>
      <c r="O50" s="38">
        <f t="shared" si="4"/>
        <v>0</v>
      </c>
      <c r="P50" s="38">
        <f t="shared" si="5"/>
        <v>0</v>
      </c>
      <c r="Q50" s="36"/>
      <c r="R50" s="58">
        <f t="shared" si="6"/>
        <v>632</v>
      </c>
    </row>
    <row r="51" spans="1:18">
      <c r="A51" s="35">
        <v>413</v>
      </c>
      <c r="B51" s="76">
        <v>413114605</v>
      </c>
      <c r="C51" s="77" t="s">
        <v>503</v>
      </c>
      <c r="D51" s="76">
        <v>114</v>
      </c>
      <c r="E51" s="77" t="s">
        <v>139</v>
      </c>
      <c r="F51" s="76">
        <v>605</v>
      </c>
      <c r="G51" s="77" t="s">
        <v>381</v>
      </c>
      <c r="H51" s="74">
        <v>3</v>
      </c>
      <c r="I51" s="36"/>
      <c r="J51" s="38">
        <f t="shared" si="0"/>
        <v>15477</v>
      </c>
      <c r="K51" s="38">
        <f t="shared" si="1"/>
        <v>0</v>
      </c>
      <c r="L51" s="38">
        <f t="shared" si="2"/>
        <v>2</v>
      </c>
      <c r="M51" s="36"/>
      <c r="N51" s="38">
        <f t="shared" si="3"/>
        <v>15491</v>
      </c>
      <c r="O51" s="38">
        <f t="shared" si="4"/>
        <v>0</v>
      </c>
      <c r="P51" s="38">
        <f t="shared" si="5"/>
        <v>1</v>
      </c>
      <c r="Q51" s="36"/>
      <c r="R51" s="58">
        <f t="shared" si="6"/>
        <v>14</v>
      </c>
    </row>
    <row r="52" spans="1:18">
      <c r="A52" s="35">
        <v>413</v>
      </c>
      <c r="B52" s="76">
        <v>413114615</v>
      </c>
      <c r="C52" s="77" t="s">
        <v>503</v>
      </c>
      <c r="D52" s="76">
        <v>114</v>
      </c>
      <c r="E52" s="77" t="s">
        <v>139</v>
      </c>
      <c r="F52" s="76">
        <v>615</v>
      </c>
      <c r="G52" s="77" t="s">
        <v>383</v>
      </c>
      <c r="H52" s="74">
        <v>1</v>
      </c>
      <c r="I52" s="36"/>
      <c r="J52" s="38">
        <f t="shared" si="0"/>
        <v>11611</v>
      </c>
      <c r="K52" s="38">
        <f t="shared" si="1"/>
        <v>0</v>
      </c>
      <c r="L52" s="38">
        <f t="shared" si="2"/>
        <v>0</v>
      </c>
      <c r="M52" s="36"/>
      <c r="N52" s="38">
        <f t="shared" si="3"/>
        <v>12243</v>
      </c>
      <c r="O52" s="38">
        <f t="shared" si="4"/>
        <v>0</v>
      </c>
      <c r="P52" s="38">
        <f t="shared" si="5"/>
        <v>0</v>
      </c>
      <c r="Q52" s="36"/>
      <c r="R52" s="58">
        <f t="shared" si="6"/>
        <v>632</v>
      </c>
    </row>
    <row r="53" spans="1:18">
      <c r="A53" s="35">
        <v>413</v>
      </c>
      <c r="B53" s="76">
        <v>413114618</v>
      </c>
      <c r="C53" s="77" t="s">
        <v>503</v>
      </c>
      <c r="D53" s="76">
        <v>114</v>
      </c>
      <c r="E53" s="77" t="s">
        <v>139</v>
      </c>
      <c r="F53" s="76">
        <v>618</v>
      </c>
      <c r="G53" s="77" t="s">
        <v>385</v>
      </c>
      <c r="H53" s="74">
        <v>1</v>
      </c>
      <c r="I53" s="36"/>
      <c r="J53" s="38">
        <f t="shared" si="0"/>
        <v>14255.56176659529</v>
      </c>
      <c r="K53" s="38">
        <f t="shared" si="1"/>
        <v>0</v>
      </c>
      <c r="L53" s="38">
        <f t="shared" si="2"/>
        <v>0</v>
      </c>
      <c r="M53" s="36"/>
      <c r="N53" s="38">
        <f t="shared" si="3"/>
        <v>15281</v>
      </c>
      <c r="O53" s="38">
        <f t="shared" si="4"/>
        <v>0</v>
      </c>
      <c r="P53" s="38">
        <f t="shared" si="5"/>
        <v>0</v>
      </c>
      <c r="Q53" s="36"/>
      <c r="R53" s="58">
        <f t="shared" si="6"/>
        <v>1025.4382334047095</v>
      </c>
    </row>
    <row r="54" spans="1:18">
      <c r="A54" s="35">
        <v>413</v>
      </c>
      <c r="B54" s="76">
        <v>413114670</v>
      </c>
      <c r="C54" s="77" t="s">
        <v>503</v>
      </c>
      <c r="D54" s="76">
        <v>114</v>
      </c>
      <c r="E54" s="77" t="s">
        <v>139</v>
      </c>
      <c r="F54" s="76">
        <v>670</v>
      </c>
      <c r="G54" s="77" t="s">
        <v>399</v>
      </c>
      <c r="H54" s="74">
        <v>11</v>
      </c>
      <c r="I54" s="36"/>
      <c r="J54" s="38">
        <f t="shared" si="0"/>
        <v>11961</v>
      </c>
      <c r="K54" s="38">
        <f t="shared" si="1"/>
        <v>0</v>
      </c>
      <c r="L54" s="38">
        <f t="shared" si="2"/>
        <v>4</v>
      </c>
      <c r="M54" s="36"/>
      <c r="N54" s="38">
        <f t="shared" si="3"/>
        <v>13236</v>
      </c>
      <c r="O54" s="38">
        <f t="shared" si="4"/>
        <v>0</v>
      </c>
      <c r="P54" s="38">
        <f t="shared" si="5"/>
        <v>4</v>
      </c>
      <c r="Q54" s="36"/>
      <c r="R54" s="58">
        <f t="shared" si="6"/>
        <v>1275</v>
      </c>
    </row>
    <row r="55" spans="1:18">
      <c r="A55" s="35">
        <v>413</v>
      </c>
      <c r="B55" s="76">
        <v>413114674</v>
      </c>
      <c r="C55" s="77" t="s">
        <v>503</v>
      </c>
      <c r="D55" s="76">
        <v>114</v>
      </c>
      <c r="E55" s="77" t="s">
        <v>139</v>
      </c>
      <c r="F55" s="76">
        <v>674</v>
      </c>
      <c r="G55" s="77" t="s">
        <v>402</v>
      </c>
      <c r="H55" s="74">
        <v>45</v>
      </c>
      <c r="I55" s="36"/>
      <c r="J55" s="38">
        <f t="shared" si="0"/>
        <v>13239</v>
      </c>
      <c r="K55" s="38">
        <f t="shared" si="1"/>
        <v>0</v>
      </c>
      <c r="L55" s="38">
        <f t="shared" si="2"/>
        <v>22</v>
      </c>
      <c r="M55" s="36"/>
      <c r="N55" s="38">
        <f t="shared" si="3"/>
        <v>14131</v>
      </c>
      <c r="O55" s="38">
        <f t="shared" si="4"/>
        <v>0</v>
      </c>
      <c r="P55" s="38">
        <f t="shared" si="5"/>
        <v>19</v>
      </c>
      <c r="Q55" s="36"/>
      <c r="R55" s="58">
        <f t="shared" si="6"/>
        <v>892</v>
      </c>
    </row>
    <row r="56" spans="1:18">
      <c r="A56" s="35">
        <v>413</v>
      </c>
      <c r="B56" s="76">
        <v>413114717</v>
      </c>
      <c r="C56" s="77" t="s">
        <v>503</v>
      </c>
      <c r="D56" s="76">
        <v>114</v>
      </c>
      <c r="E56" s="77" t="s">
        <v>139</v>
      </c>
      <c r="F56" s="76">
        <v>717</v>
      </c>
      <c r="G56" s="77" t="s">
        <v>415</v>
      </c>
      <c r="H56" s="74">
        <v>26</v>
      </c>
      <c r="I56" s="36"/>
      <c r="J56" s="38">
        <f t="shared" si="0"/>
        <v>13292</v>
      </c>
      <c r="K56" s="38">
        <f t="shared" si="1"/>
        <v>0</v>
      </c>
      <c r="L56" s="38">
        <f t="shared" si="2"/>
        <v>12</v>
      </c>
      <c r="M56" s="36"/>
      <c r="N56" s="38">
        <f t="shared" si="3"/>
        <v>14655</v>
      </c>
      <c r="O56" s="38">
        <f t="shared" si="4"/>
        <v>0</v>
      </c>
      <c r="P56" s="38">
        <f t="shared" si="5"/>
        <v>13</v>
      </c>
      <c r="Q56" s="36"/>
      <c r="R56" s="58">
        <f t="shared" si="6"/>
        <v>1363</v>
      </c>
    </row>
    <row r="57" spans="1:18">
      <c r="A57" s="35">
        <v>413</v>
      </c>
      <c r="B57" s="76">
        <v>413114750</v>
      </c>
      <c r="C57" s="77" t="s">
        <v>503</v>
      </c>
      <c r="D57" s="76">
        <v>114</v>
      </c>
      <c r="E57" s="77" t="s">
        <v>139</v>
      </c>
      <c r="F57" s="76">
        <v>750</v>
      </c>
      <c r="G57" s="77" t="s">
        <v>423</v>
      </c>
      <c r="H57" s="74">
        <v>21</v>
      </c>
      <c r="I57" s="36"/>
      <c r="J57" s="38">
        <f t="shared" si="0"/>
        <v>12688</v>
      </c>
      <c r="K57" s="38">
        <f t="shared" si="1"/>
        <v>0</v>
      </c>
      <c r="L57" s="38">
        <f t="shared" si="2"/>
        <v>6</v>
      </c>
      <c r="M57" s="36"/>
      <c r="N57" s="38">
        <f t="shared" si="3"/>
        <v>13753</v>
      </c>
      <c r="O57" s="38">
        <f t="shared" si="4"/>
        <v>0</v>
      </c>
      <c r="P57" s="38">
        <f t="shared" si="5"/>
        <v>9</v>
      </c>
      <c r="Q57" s="36"/>
      <c r="R57" s="58">
        <f t="shared" si="6"/>
        <v>1065</v>
      </c>
    </row>
    <row r="58" spans="1:18">
      <c r="A58" s="35">
        <v>413</v>
      </c>
      <c r="B58" s="76">
        <v>413114755</v>
      </c>
      <c r="C58" s="77" t="s">
        <v>503</v>
      </c>
      <c r="D58" s="76">
        <v>114</v>
      </c>
      <c r="E58" s="77" t="s">
        <v>139</v>
      </c>
      <c r="F58" s="76">
        <v>755</v>
      </c>
      <c r="G58" s="77" t="s">
        <v>425</v>
      </c>
      <c r="H58" s="74">
        <v>17</v>
      </c>
      <c r="I58" s="36"/>
      <c r="J58" s="38">
        <f t="shared" si="0"/>
        <v>12144</v>
      </c>
      <c r="K58" s="38">
        <f t="shared" si="1"/>
        <v>0</v>
      </c>
      <c r="L58" s="38">
        <f t="shared" si="2"/>
        <v>2</v>
      </c>
      <c r="M58" s="36"/>
      <c r="N58" s="38">
        <f t="shared" si="3"/>
        <v>12397</v>
      </c>
      <c r="O58" s="38">
        <f t="shared" si="4"/>
        <v>0</v>
      </c>
      <c r="P58" s="38">
        <f t="shared" si="5"/>
        <v>2</v>
      </c>
      <c r="Q58" s="36"/>
      <c r="R58" s="58">
        <f t="shared" si="6"/>
        <v>253</v>
      </c>
    </row>
    <row r="59" spans="1:18">
      <c r="A59" s="35">
        <v>414</v>
      </c>
      <c r="B59" s="76">
        <v>414603063</v>
      </c>
      <c r="C59" s="77" t="s">
        <v>504</v>
      </c>
      <c r="D59" s="76">
        <v>603</v>
      </c>
      <c r="E59" s="77" t="s">
        <v>579</v>
      </c>
      <c r="F59" s="76">
        <v>63</v>
      </c>
      <c r="G59" s="77" t="s">
        <v>88</v>
      </c>
      <c r="H59" s="74">
        <v>3</v>
      </c>
      <c r="I59" s="36"/>
      <c r="J59" s="38">
        <f t="shared" si="0"/>
        <v>13743</v>
      </c>
      <c r="K59" s="38">
        <f t="shared" si="1"/>
        <v>0</v>
      </c>
      <c r="L59" s="38">
        <f t="shared" si="2"/>
        <v>3</v>
      </c>
      <c r="M59" s="36"/>
      <c r="N59" s="38">
        <f t="shared" si="3"/>
        <v>11287</v>
      </c>
      <c r="O59" s="38">
        <f t="shared" si="4"/>
        <v>0</v>
      </c>
      <c r="P59" s="38">
        <f t="shared" si="5"/>
        <v>0</v>
      </c>
      <c r="Q59" s="36"/>
      <c r="R59" s="58">
        <f t="shared" si="6"/>
        <v>-2456</v>
      </c>
    </row>
    <row r="60" spans="1:18">
      <c r="A60" s="35">
        <v>414</v>
      </c>
      <c r="B60" s="76">
        <v>414603098</v>
      </c>
      <c r="C60" s="77" t="s">
        <v>504</v>
      </c>
      <c r="D60" s="76">
        <v>603</v>
      </c>
      <c r="E60" s="77" t="s">
        <v>579</v>
      </c>
      <c r="F60" s="76">
        <v>98</v>
      </c>
      <c r="G60" s="77" t="s">
        <v>123</v>
      </c>
      <c r="H60" s="74">
        <v>1</v>
      </c>
      <c r="I60" s="36"/>
      <c r="J60" s="38">
        <f t="shared" si="0"/>
        <v>11611</v>
      </c>
      <c r="K60" s="38">
        <f t="shared" si="1"/>
        <v>0</v>
      </c>
      <c r="L60" s="38">
        <f t="shared" si="2"/>
        <v>0</v>
      </c>
      <c r="M60" s="36"/>
      <c r="N60" s="38">
        <f t="shared" si="3"/>
        <v>16556</v>
      </c>
      <c r="O60" s="38">
        <f t="shared" si="4"/>
        <v>0</v>
      </c>
      <c r="P60" s="38">
        <f t="shared" si="5"/>
        <v>1</v>
      </c>
      <c r="Q60" s="36"/>
      <c r="R60" s="58">
        <f t="shared" si="6"/>
        <v>4945</v>
      </c>
    </row>
    <row r="61" spans="1:18">
      <c r="A61" s="35">
        <v>414</v>
      </c>
      <c r="B61" s="76">
        <v>414603209</v>
      </c>
      <c r="C61" s="77" t="s">
        <v>504</v>
      </c>
      <c r="D61" s="76">
        <v>603</v>
      </c>
      <c r="E61" s="77" t="s">
        <v>579</v>
      </c>
      <c r="F61" s="76">
        <v>209</v>
      </c>
      <c r="G61" s="77" t="s">
        <v>234</v>
      </c>
      <c r="H61" s="74">
        <v>79</v>
      </c>
      <c r="I61" s="36"/>
      <c r="J61" s="38">
        <f t="shared" si="0"/>
        <v>14686</v>
      </c>
      <c r="K61" s="38">
        <f t="shared" si="1"/>
        <v>0</v>
      </c>
      <c r="L61" s="38">
        <f t="shared" si="2"/>
        <v>46</v>
      </c>
      <c r="M61" s="36"/>
      <c r="N61" s="38">
        <f t="shared" si="3"/>
        <v>16387</v>
      </c>
      <c r="O61" s="38">
        <f t="shared" si="4"/>
        <v>0</v>
      </c>
      <c r="P61" s="38">
        <f t="shared" si="5"/>
        <v>63</v>
      </c>
      <c r="Q61" s="36"/>
      <c r="R61" s="58">
        <f t="shared" si="6"/>
        <v>1701</v>
      </c>
    </row>
    <row r="62" spans="1:18">
      <c r="A62" s="35">
        <v>414</v>
      </c>
      <c r="B62" s="76">
        <v>414603236</v>
      </c>
      <c r="C62" s="77" t="s">
        <v>504</v>
      </c>
      <c r="D62" s="76">
        <v>603</v>
      </c>
      <c r="E62" s="77" t="s">
        <v>579</v>
      </c>
      <c r="F62" s="76">
        <v>236</v>
      </c>
      <c r="G62" s="77" t="s">
        <v>261</v>
      </c>
      <c r="H62" s="74">
        <v>177</v>
      </c>
      <c r="I62" s="36"/>
      <c r="J62" s="38">
        <f t="shared" si="0"/>
        <v>14744</v>
      </c>
      <c r="K62" s="38">
        <f t="shared" si="1"/>
        <v>5</v>
      </c>
      <c r="L62" s="38">
        <f t="shared" si="2"/>
        <v>130</v>
      </c>
      <c r="M62" s="36"/>
      <c r="N62" s="38">
        <f t="shared" si="3"/>
        <v>16118</v>
      </c>
      <c r="O62" s="38">
        <f t="shared" si="4"/>
        <v>4</v>
      </c>
      <c r="P62" s="38">
        <f t="shared" si="5"/>
        <v>122</v>
      </c>
      <c r="Q62" s="36"/>
      <c r="R62" s="58">
        <f t="shared" si="6"/>
        <v>1374</v>
      </c>
    </row>
    <row r="63" spans="1:18">
      <c r="A63" s="35">
        <v>414</v>
      </c>
      <c r="B63" s="76">
        <v>414603249</v>
      </c>
      <c r="C63" s="77" t="s">
        <v>504</v>
      </c>
      <c r="D63" s="76">
        <v>603</v>
      </c>
      <c r="E63" s="77" t="s">
        <v>579</v>
      </c>
      <c r="F63" s="76">
        <v>249</v>
      </c>
      <c r="G63" s="77" t="s">
        <v>274</v>
      </c>
      <c r="H63" s="74">
        <v>1</v>
      </c>
      <c r="I63" s="36"/>
      <c r="J63" s="38">
        <f t="shared" si="0"/>
        <v>13387.845491803277</v>
      </c>
      <c r="K63" s="38">
        <f t="shared" si="1"/>
        <v>0</v>
      </c>
      <c r="L63" s="38">
        <f t="shared" si="2"/>
        <v>0</v>
      </c>
      <c r="M63" s="36"/>
      <c r="N63" s="38">
        <f t="shared" si="3"/>
        <v>10332</v>
      </c>
      <c r="O63" s="38">
        <f t="shared" si="4"/>
        <v>0</v>
      </c>
      <c r="P63" s="38">
        <f t="shared" si="5"/>
        <v>0</v>
      </c>
      <c r="Q63" s="36"/>
      <c r="R63" s="58">
        <f t="shared" si="6"/>
        <v>-3055.8454918032767</v>
      </c>
    </row>
    <row r="64" spans="1:18">
      <c r="A64" s="35">
        <v>414</v>
      </c>
      <c r="B64" s="76">
        <v>414603263</v>
      </c>
      <c r="C64" s="77" t="s">
        <v>504</v>
      </c>
      <c r="D64" s="76">
        <v>603</v>
      </c>
      <c r="E64" s="77" t="s">
        <v>579</v>
      </c>
      <c r="F64" s="76">
        <v>263</v>
      </c>
      <c r="G64" s="77" t="s">
        <v>288</v>
      </c>
      <c r="H64" s="74">
        <v>1</v>
      </c>
      <c r="I64" s="36"/>
      <c r="J64" s="38">
        <f t="shared" si="0"/>
        <v>11611</v>
      </c>
      <c r="K64" s="38">
        <f t="shared" si="1"/>
        <v>0</v>
      </c>
      <c r="L64" s="38">
        <f t="shared" si="2"/>
        <v>0</v>
      </c>
      <c r="M64" s="36"/>
      <c r="N64" s="38">
        <f t="shared" si="3"/>
        <v>12243</v>
      </c>
      <c r="O64" s="38">
        <f t="shared" si="4"/>
        <v>0</v>
      </c>
      <c r="P64" s="38">
        <f t="shared" si="5"/>
        <v>0</v>
      </c>
      <c r="Q64" s="36"/>
      <c r="R64" s="58">
        <f t="shared" si="6"/>
        <v>632</v>
      </c>
    </row>
    <row r="65" spans="1:18">
      <c r="A65" s="35">
        <v>414</v>
      </c>
      <c r="B65" s="76">
        <v>414603603</v>
      </c>
      <c r="C65" s="77" t="s">
        <v>504</v>
      </c>
      <c r="D65" s="76">
        <v>603</v>
      </c>
      <c r="E65" s="77" t="s">
        <v>579</v>
      </c>
      <c r="F65" s="76">
        <v>603</v>
      </c>
      <c r="G65" s="77" t="s">
        <v>579</v>
      </c>
      <c r="H65" s="74">
        <v>71</v>
      </c>
      <c r="I65" s="36"/>
      <c r="J65" s="38">
        <f t="shared" si="0"/>
        <v>13872</v>
      </c>
      <c r="K65" s="38">
        <f t="shared" si="1"/>
        <v>0</v>
      </c>
      <c r="L65" s="38">
        <f t="shared" si="2"/>
        <v>37</v>
      </c>
      <c r="M65" s="36"/>
      <c r="N65" s="38">
        <f t="shared" si="3"/>
        <v>14640</v>
      </c>
      <c r="O65" s="38">
        <f t="shared" si="4"/>
        <v>0</v>
      </c>
      <c r="P65" s="38">
        <f t="shared" si="5"/>
        <v>34</v>
      </c>
      <c r="Q65" s="36"/>
      <c r="R65" s="58">
        <f t="shared" si="6"/>
        <v>768</v>
      </c>
    </row>
    <row r="66" spans="1:18">
      <c r="A66" s="35">
        <v>414</v>
      </c>
      <c r="B66" s="76">
        <v>414603635</v>
      </c>
      <c r="C66" s="77" t="s">
        <v>504</v>
      </c>
      <c r="D66" s="76">
        <v>603</v>
      </c>
      <c r="E66" s="77" t="s">
        <v>579</v>
      </c>
      <c r="F66" s="76">
        <v>635</v>
      </c>
      <c r="G66" s="77" t="s">
        <v>390</v>
      </c>
      <c r="H66" s="74">
        <v>20</v>
      </c>
      <c r="I66" s="36"/>
      <c r="J66" s="38">
        <f t="shared" si="0"/>
        <v>12905</v>
      </c>
      <c r="K66" s="38">
        <f t="shared" si="1"/>
        <v>0</v>
      </c>
      <c r="L66" s="38">
        <f t="shared" si="2"/>
        <v>11</v>
      </c>
      <c r="M66" s="36"/>
      <c r="N66" s="38">
        <f t="shared" si="3"/>
        <v>13591</v>
      </c>
      <c r="O66" s="38">
        <f t="shared" si="4"/>
        <v>0</v>
      </c>
      <c r="P66" s="38">
        <f t="shared" si="5"/>
        <v>9</v>
      </c>
      <c r="Q66" s="36"/>
      <c r="R66" s="58">
        <f t="shared" si="6"/>
        <v>686</v>
      </c>
    </row>
    <row r="67" spans="1:18">
      <c r="A67" s="35">
        <v>414</v>
      </c>
      <c r="B67" s="76">
        <v>414603715</v>
      </c>
      <c r="C67" s="77" t="s">
        <v>504</v>
      </c>
      <c r="D67" s="76">
        <v>603</v>
      </c>
      <c r="E67" s="77" t="s">
        <v>579</v>
      </c>
      <c r="F67" s="76">
        <v>715</v>
      </c>
      <c r="G67" s="77" t="s">
        <v>414</v>
      </c>
      <c r="H67" s="74">
        <v>10</v>
      </c>
      <c r="I67" s="36"/>
      <c r="J67" s="38">
        <f t="shared" si="0"/>
        <v>11321</v>
      </c>
      <c r="K67" s="38">
        <f t="shared" si="1"/>
        <v>0</v>
      </c>
      <c r="L67" s="38">
        <f t="shared" si="2"/>
        <v>2</v>
      </c>
      <c r="M67" s="36"/>
      <c r="N67" s="38">
        <f t="shared" si="3"/>
        <v>12034</v>
      </c>
      <c r="O67" s="38">
        <f t="shared" si="4"/>
        <v>1</v>
      </c>
      <c r="P67" s="38">
        <f t="shared" si="5"/>
        <v>2</v>
      </c>
      <c r="Q67" s="36"/>
      <c r="R67" s="58">
        <f t="shared" si="6"/>
        <v>713</v>
      </c>
    </row>
    <row r="68" spans="1:18">
      <c r="A68" s="35">
        <v>416</v>
      </c>
      <c r="B68" s="76">
        <v>416035010</v>
      </c>
      <c r="C68" s="77" t="s">
        <v>505</v>
      </c>
      <c r="D68" s="76">
        <v>35</v>
      </c>
      <c r="E68" s="77" t="s">
        <v>60</v>
      </c>
      <c r="F68" s="76">
        <v>10</v>
      </c>
      <c r="G68" s="77" t="s">
        <v>35</v>
      </c>
      <c r="H68" s="74">
        <v>1</v>
      </c>
      <c r="I68" s="36"/>
      <c r="J68" s="38">
        <f t="shared" si="0"/>
        <v>11759.204665526226</v>
      </c>
      <c r="K68" s="38">
        <f t="shared" si="1"/>
        <v>0</v>
      </c>
      <c r="L68" s="38">
        <f t="shared" si="2"/>
        <v>0</v>
      </c>
      <c r="M68" s="36"/>
      <c r="N68" s="38">
        <f t="shared" si="3"/>
        <v>12479</v>
      </c>
      <c r="O68" s="38">
        <f t="shared" si="4"/>
        <v>0</v>
      </c>
      <c r="P68" s="38">
        <f t="shared" si="5"/>
        <v>0</v>
      </c>
      <c r="Q68" s="36"/>
      <c r="R68" s="58">
        <f t="shared" si="6"/>
        <v>719.79533447377435</v>
      </c>
    </row>
    <row r="69" spans="1:18">
      <c r="A69" s="35">
        <v>416</v>
      </c>
      <c r="B69" s="76">
        <v>416035018</v>
      </c>
      <c r="C69" s="77" t="s">
        <v>505</v>
      </c>
      <c r="D69" s="76">
        <v>35</v>
      </c>
      <c r="E69" s="77" t="s">
        <v>60</v>
      </c>
      <c r="F69" s="76">
        <v>18</v>
      </c>
      <c r="G69" s="77" t="s">
        <v>43</v>
      </c>
      <c r="H69" s="74">
        <v>1</v>
      </c>
      <c r="I69" s="36"/>
      <c r="J69" s="38">
        <f t="shared" si="0"/>
        <v>14723.34220248668</v>
      </c>
      <c r="K69" s="38">
        <f t="shared" si="1"/>
        <v>0</v>
      </c>
      <c r="L69" s="38">
        <f t="shared" si="2"/>
        <v>0</v>
      </c>
      <c r="M69" s="36"/>
      <c r="N69" s="38">
        <f t="shared" si="3"/>
        <v>20237</v>
      </c>
      <c r="O69" s="38">
        <f t="shared" si="4"/>
        <v>0</v>
      </c>
      <c r="P69" s="38">
        <f t="shared" si="5"/>
        <v>1</v>
      </c>
      <c r="Q69" s="36"/>
      <c r="R69" s="58">
        <f t="shared" si="6"/>
        <v>5513.6577975133205</v>
      </c>
    </row>
    <row r="70" spans="1:18">
      <c r="A70" s="35">
        <v>416</v>
      </c>
      <c r="B70" s="76">
        <v>416035030</v>
      </c>
      <c r="C70" s="77" t="s">
        <v>505</v>
      </c>
      <c r="D70" s="76">
        <v>35</v>
      </c>
      <c r="E70" s="77" t="s">
        <v>60</v>
      </c>
      <c r="F70" s="76">
        <v>30</v>
      </c>
      <c r="G70" s="77" t="s">
        <v>55</v>
      </c>
      <c r="H70" s="74">
        <v>1</v>
      </c>
      <c r="I70" s="36"/>
      <c r="J70" s="38">
        <f t="shared" si="0"/>
        <v>12755.293434167574</v>
      </c>
      <c r="K70" s="38">
        <f t="shared" si="1"/>
        <v>0</v>
      </c>
      <c r="L70" s="38">
        <f t="shared" si="2"/>
        <v>0</v>
      </c>
      <c r="M70" s="36"/>
      <c r="N70" s="38">
        <f t="shared" si="3"/>
        <v>17017</v>
      </c>
      <c r="O70" s="38">
        <f t="shared" si="4"/>
        <v>0</v>
      </c>
      <c r="P70" s="38">
        <f t="shared" si="5"/>
        <v>1</v>
      </c>
      <c r="Q70" s="36"/>
      <c r="R70" s="58">
        <f t="shared" si="6"/>
        <v>4261.7065658324263</v>
      </c>
    </row>
    <row r="71" spans="1:18">
      <c r="A71" s="35">
        <v>416</v>
      </c>
      <c r="B71" s="76">
        <v>416035035</v>
      </c>
      <c r="C71" s="77" t="s">
        <v>505</v>
      </c>
      <c r="D71" s="76">
        <v>35</v>
      </c>
      <c r="E71" s="77" t="s">
        <v>60</v>
      </c>
      <c r="F71" s="76">
        <v>35</v>
      </c>
      <c r="G71" s="77" t="s">
        <v>60</v>
      </c>
      <c r="H71" s="74">
        <v>678</v>
      </c>
      <c r="I71" s="36"/>
      <c r="J71" s="38">
        <f t="shared" si="0"/>
        <v>17157</v>
      </c>
      <c r="K71" s="38">
        <f t="shared" si="1"/>
        <v>131</v>
      </c>
      <c r="L71" s="38">
        <f t="shared" si="2"/>
        <v>506</v>
      </c>
      <c r="M71" s="36"/>
      <c r="N71" s="38">
        <f t="shared" si="3"/>
        <v>18795</v>
      </c>
      <c r="O71" s="38">
        <f t="shared" si="4"/>
        <v>126</v>
      </c>
      <c r="P71" s="38">
        <f t="shared" si="5"/>
        <v>524</v>
      </c>
      <c r="Q71" s="36"/>
      <c r="R71" s="58">
        <f t="shared" si="6"/>
        <v>1638</v>
      </c>
    </row>
    <row r="72" spans="1:18">
      <c r="A72" s="35">
        <v>416</v>
      </c>
      <c r="B72" s="76">
        <v>416035044</v>
      </c>
      <c r="C72" s="77" t="s">
        <v>505</v>
      </c>
      <c r="D72" s="76">
        <v>35</v>
      </c>
      <c r="E72" s="77" t="s">
        <v>60</v>
      </c>
      <c r="F72" s="76">
        <v>44</v>
      </c>
      <c r="G72" s="77" t="s">
        <v>69</v>
      </c>
      <c r="H72" s="74">
        <v>2</v>
      </c>
      <c r="I72" s="36"/>
      <c r="J72" s="38">
        <f t="shared" si="0"/>
        <v>13115</v>
      </c>
      <c r="K72" s="38">
        <f t="shared" si="1"/>
        <v>1</v>
      </c>
      <c r="L72" s="38">
        <f t="shared" si="2"/>
        <v>0</v>
      </c>
      <c r="M72" s="36"/>
      <c r="N72" s="38">
        <f t="shared" si="3"/>
        <v>13129</v>
      </c>
      <c r="O72" s="38">
        <f t="shared" si="4"/>
        <v>0</v>
      </c>
      <c r="P72" s="38">
        <f t="shared" si="5"/>
        <v>0</v>
      </c>
      <c r="Q72" s="36"/>
      <c r="R72" s="58">
        <f t="shared" si="6"/>
        <v>14</v>
      </c>
    </row>
    <row r="73" spans="1:18">
      <c r="A73" s="35">
        <v>416</v>
      </c>
      <c r="B73" s="76">
        <v>416035073</v>
      </c>
      <c r="C73" s="77" t="s">
        <v>505</v>
      </c>
      <c r="D73" s="76">
        <v>35</v>
      </c>
      <c r="E73" s="77" t="s">
        <v>60</v>
      </c>
      <c r="F73" s="76">
        <v>73</v>
      </c>
      <c r="G73" s="77" t="s">
        <v>98</v>
      </c>
      <c r="H73" s="74">
        <v>1</v>
      </c>
      <c r="I73" s="36"/>
      <c r="J73" s="38">
        <f t="shared" si="0"/>
        <v>12440</v>
      </c>
      <c r="K73" s="38">
        <f t="shared" si="1"/>
        <v>0</v>
      </c>
      <c r="L73" s="38">
        <f t="shared" si="2"/>
        <v>0</v>
      </c>
      <c r="M73" s="36"/>
      <c r="N73" s="38">
        <f t="shared" si="3"/>
        <v>13129</v>
      </c>
      <c r="O73" s="38">
        <f t="shared" si="4"/>
        <v>0</v>
      </c>
      <c r="P73" s="38">
        <f t="shared" si="5"/>
        <v>0</v>
      </c>
      <c r="Q73" s="36"/>
      <c r="R73" s="58">
        <f t="shared" si="6"/>
        <v>689</v>
      </c>
    </row>
    <row r="74" spans="1:18">
      <c r="A74" s="35">
        <v>416</v>
      </c>
      <c r="B74" s="76">
        <v>416035100</v>
      </c>
      <c r="C74" s="77" t="s">
        <v>505</v>
      </c>
      <c r="D74" s="76">
        <v>35</v>
      </c>
      <c r="E74" s="77" t="s">
        <v>60</v>
      </c>
      <c r="F74" s="76">
        <v>100</v>
      </c>
      <c r="G74" s="77" t="s">
        <v>125</v>
      </c>
      <c r="H74" s="74">
        <v>1</v>
      </c>
      <c r="I74" s="36"/>
      <c r="J74" s="38">
        <f t="shared" ref="J74:J137" si="7">IFERROR(VLOOKUP($B74,ratesPFY,9,FALSE),"--")</f>
        <v>14909.916159198412</v>
      </c>
      <c r="K74" s="38">
        <f t="shared" ref="K74:K137" si="8">(IFERROR(VLOOKUP($B74,found23,12,FALSE),0)+
(IFERROR(VLOOKUP($B74,found23,13,FALSE),0)+
+(IFERROR(VLOOKUP($B74,found23,14,FALSE),0))))</f>
        <v>0</v>
      </c>
      <c r="L74" s="38">
        <f t="shared" ref="L74:L137" si="9">(IFERROR(VLOOKUP($B74,found23,15,FALSE),0))</f>
        <v>0</v>
      </c>
      <c r="M74" s="36"/>
      <c r="N74" s="38">
        <f t="shared" ref="N74:N137" si="10">IFERROR(VLOOKUP($B74,ratesQ1,8,FALSE),"--")</f>
        <v>16329</v>
      </c>
      <c r="O74" s="38">
        <f t="shared" ref="O74:O137" si="11">(IFERROR(VLOOKUP($B74,found24,12,FALSE),0)+
+(IFERROR(VLOOKUP($B74,found24,13,FALSE),0)
+(IFERROR(VLOOKUP($B74,found24,14,FALSE),0))))</f>
        <v>0</v>
      </c>
      <c r="P74" s="38">
        <f t="shared" ref="P74:P137" si="12">(IFERROR(VLOOKUP($B74,found24,15,FALSE),0))</f>
        <v>0</v>
      </c>
      <c r="Q74" s="36"/>
      <c r="R74" s="58">
        <f t="shared" si="6"/>
        <v>1419.0838408015879</v>
      </c>
    </row>
    <row r="75" spans="1:18">
      <c r="A75" s="35">
        <v>416</v>
      </c>
      <c r="B75" s="76">
        <v>416035165</v>
      </c>
      <c r="C75" s="77" t="s">
        <v>505</v>
      </c>
      <c r="D75" s="76">
        <v>35</v>
      </c>
      <c r="E75" s="77" t="s">
        <v>60</v>
      </c>
      <c r="F75" s="76">
        <v>165</v>
      </c>
      <c r="G75" s="77" t="s">
        <v>190</v>
      </c>
      <c r="H75" s="74">
        <v>1</v>
      </c>
      <c r="I75" s="36"/>
      <c r="J75" s="38">
        <f t="shared" si="7"/>
        <v>15500.82967073056</v>
      </c>
      <c r="K75" s="38">
        <f t="shared" si="8"/>
        <v>0</v>
      </c>
      <c r="L75" s="38">
        <f t="shared" si="9"/>
        <v>0</v>
      </c>
      <c r="M75" s="36"/>
      <c r="N75" s="38">
        <f t="shared" si="10"/>
        <v>16948</v>
      </c>
      <c r="O75" s="38">
        <f t="shared" si="11"/>
        <v>0</v>
      </c>
      <c r="P75" s="38">
        <f t="shared" si="12"/>
        <v>0</v>
      </c>
      <c r="Q75" s="36"/>
      <c r="R75" s="58">
        <f t="shared" ref="R75:R138" si="13">IFERROR(N75-J75,"--")</f>
        <v>1447.1703292694401</v>
      </c>
    </row>
    <row r="76" spans="1:18">
      <c r="A76" s="35">
        <v>416</v>
      </c>
      <c r="B76" s="76">
        <v>416035189</v>
      </c>
      <c r="C76" s="77" t="s">
        <v>505</v>
      </c>
      <c r="D76" s="76">
        <v>35</v>
      </c>
      <c r="E76" s="77" t="s">
        <v>60</v>
      </c>
      <c r="F76" s="76">
        <v>189</v>
      </c>
      <c r="G76" s="77" t="s">
        <v>214</v>
      </c>
      <c r="H76" s="74">
        <v>2</v>
      </c>
      <c r="I76" s="36"/>
      <c r="J76" s="38">
        <f t="shared" si="7"/>
        <v>14955</v>
      </c>
      <c r="K76" s="38">
        <f t="shared" si="8"/>
        <v>0</v>
      </c>
      <c r="L76" s="38">
        <f t="shared" si="9"/>
        <v>2</v>
      </c>
      <c r="M76" s="36"/>
      <c r="N76" s="38">
        <f t="shared" si="10"/>
        <v>17896</v>
      </c>
      <c r="O76" s="38">
        <f t="shared" si="11"/>
        <v>0</v>
      </c>
      <c r="P76" s="38">
        <f t="shared" si="12"/>
        <v>1</v>
      </c>
      <c r="Q76" s="36"/>
      <c r="R76" s="58">
        <f t="shared" si="13"/>
        <v>2941</v>
      </c>
    </row>
    <row r="77" spans="1:18">
      <c r="A77" s="35">
        <v>416</v>
      </c>
      <c r="B77" s="76">
        <v>416035244</v>
      </c>
      <c r="C77" s="77" t="s">
        <v>505</v>
      </c>
      <c r="D77" s="76">
        <v>35</v>
      </c>
      <c r="E77" s="77" t="s">
        <v>60</v>
      </c>
      <c r="F77" s="76">
        <v>244</v>
      </c>
      <c r="G77" s="77" t="s">
        <v>269</v>
      </c>
      <c r="H77" s="74">
        <v>8</v>
      </c>
      <c r="I77" s="36"/>
      <c r="J77" s="38">
        <f t="shared" si="7"/>
        <v>16832</v>
      </c>
      <c r="K77" s="38">
        <f t="shared" si="8"/>
        <v>0</v>
      </c>
      <c r="L77" s="38">
        <f t="shared" si="9"/>
        <v>9</v>
      </c>
      <c r="M77" s="36"/>
      <c r="N77" s="38">
        <f t="shared" si="10"/>
        <v>16618</v>
      </c>
      <c r="O77" s="38">
        <f t="shared" si="11"/>
        <v>0</v>
      </c>
      <c r="P77" s="38">
        <f t="shared" si="12"/>
        <v>5</v>
      </c>
      <c r="Q77" s="36"/>
      <c r="R77" s="58">
        <f t="shared" si="13"/>
        <v>-214</v>
      </c>
    </row>
    <row r="78" spans="1:18">
      <c r="A78" s="35">
        <v>416</v>
      </c>
      <c r="B78" s="76">
        <v>416035274</v>
      </c>
      <c r="C78" s="77" t="s">
        <v>505</v>
      </c>
      <c r="D78" s="76">
        <v>35</v>
      </c>
      <c r="E78" s="77" t="s">
        <v>60</v>
      </c>
      <c r="F78" s="76">
        <v>274</v>
      </c>
      <c r="G78" s="77" t="s">
        <v>299</v>
      </c>
      <c r="H78" s="74">
        <v>2</v>
      </c>
      <c r="I78" s="36"/>
      <c r="J78" s="38">
        <f t="shared" si="7"/>
        <v>15993.480452145281</v>
      </c>
      <c r="K78" s="38">
        <f t="shared" si="8"/>
        <v>0</v>
      </c>
      <c r="L78" s="38">
        <f t="shared" si="9"/>
        <v>0</v>
      </c>
      <c r="M78" s="36"/>
      <c r="N78" s="38">
        <f t="shared" si="10"/>
        <v>20755</v>
      </c>
      <c r="O78" s="38">
        <f t="shared" si="11"/>
        <v>1</v>
      </c>
      <c r="P78" s="38">
        <f t="shared" si="12"/>
        <v>2</v>
      </c>
      <c r="Q78" s="36"/>
      <c r="R78" s="58">
        <f t="shared" si="13"/>
        <v>4761.5195478547193</v>
      </c>
    </row>
    <row r="79" spans="1:18">
      <c r="A79" s="35">
        <v>416</v>
      </c>
      <c r="B79" s="76">
        <v>416035285</v>
      </c>
      <c r="C79" s="77" t="s">
        <v>505</v>
      </c>
      <c r="D79" s="76">
        <v>35</v>
      </c>
      <c r="E79" s="77" t="s">
        <v>60</v>
      </c>
      <c r="F79" s="76">
        <v>285</v>
      </c>
      <c r="G79" s="77" t="s">
        <v>310</v>
      </c>
      <c r="H79" s="74">
        <v>2</v>
      </c>
      <c r="I79" s="36"/>
      <c r="J79" s="38">
        <f t="shared" si="7"/>
        <v>13302</v>
      </c>
      <c r="K79" s="38">
        <f t="shared" si="8"/>
        <v>0</v>
      </c>
      <c r="L79" s="38">
        <f t="shared" si="9"/>
        <v>1</v>
      </c>
      <c r="M79" s="36"/>
      <c r="N79" s="38">
        <f t="shared" si="10"/>
        <v>15457</v>
      </c>
      <c r="O79" s="38">
        <f t="shared" si="11"/>
        <v>0</v>
      </c>
      <c r="P79" s="38">
        <f t="shared" si="12"/>
        <v>1</v>
      </c>
      <c r="Q79" s="36"/>
      <c r="R79" s="58">
        <f t="shared" si="13"/>
        <v>2155</v>
      </c>
    </row>
    <row r="80" spans="1:18">
      <c r="A80" s="35">
        <v>417</v>
      </c>
      <c r="B80" s="76">
        <v>417035035</v>
      </c>
      <c r="C80" s="77" t="s">
        <v>506</v>
      </c>
      <c r="D80" s="76">
        <v>35</v>
      </c>
      <c r="E80" s="77" t="s">
        <v>60</v>
      </c>
      <c r="F80" s="76">
        <v>35</v>
      </c>
      <c r="G80" s="77" t="s">
        <v>60</v>
      </c>
      <c r="H80" s="74">
        <v>312</v>
      </c>
      <c r="I80" s="36"/>
      <c r="J80" s="38">
        <f t="shared" si="7"/>
        <v>16795</v>
      </c>
      <c r="K80" s="38">
        <f t="shared" si="8"/>
        <v>82</v>
      </c>
      <c r="L80" s="38">
        <f t="shared" si="9"/>
        <v>242</v>
      </c>
      <c r="M80" s="36"/>
      <c r="N80" s="38">
        <f t="shared" si="10"/>
        <v>18343</v>
      </c>
      <c r="O80" s="38">
        <f t="shared" si="11"/>
        <v>76</v>
      </c>
      <c r="P80" s="38">
        <f t="shared" si="12"/>
        <v>248</v>
      </c>
      <c r="Q80" s="36"/>
      <c r="R80" s="58">
        <f t="shared" si="13"/>
        <v>1548</v>
      </c>
    </row>
    <row r="81" spans="1:18">
      <c r="A81" s="35">
        <v>417</v>
      </c>
      <c r="B81" s="76">
        <v>417035040</v>
      </c>
      <c r="C81" s="77" t="s">
        <v>506</v>
      </c>
      <c r="D81" s="76">
        <v>35</v>
      </c>
      <c r="E81" s="77" t="s">
        <v>60</v>
      </c>
      <c r="F81" s="76">
        <v>40</v>
      </c>
      <c r="G81" s="77" t="s">
        <v>65</v>
      </c>
      <c r="H81" s="74">
        <v>1</v>
      </c>
      <c r="I81" s="36"/>
      <c r="J81" s="38">
        <f t="shared" si="7"/>
        <v>12954.484033485678</v>
      </c>
      <c r="K81" s="38">
        <f t="shared" si="8"/>
        <v>0</v>
      </c>
      <c r="L81" s="38">
        <f t="shared" si="9"/>
        <v>0</v>
      </c>
      <c r="M81" s="36"/>
      <c r="N81" s="38">
        <f t="shared" si="10"/>
        <v>17048</v>
      </c>
      <c r="O81" s="38">
        <f t="shared" si="11"/>
        <v>0</v>
      </c>
      <c r="P81" s="38">
        <f t="shared" si="12"/>
        <v>1</v>
      </c>
      <c r="Q81" s="36"/>
      <c r="R81" s="58">
        <f t="shared" si="13"/>
        <v>4093.5159665143219</v>
      </c>
    </row>
    <row r="82" spans="1:18">
      <c r="A82" s="35">
        <v>417</v>
      </c>
      <c r="B82" s="76">
        <v>417035044</v>
      </c>
      <c r="C82" s="77" t="s">
        <v>506</v>
      </c>
      <c r="D82" s="76">
        <v>35</v>
      </c>
      <c r="E82" s="77" t="s">
        <v>60</v>
      </c>
      <c r="F82" s="76">
        <v>44</v>
      </c>
      <c r="G82" s="77" t="s">
        <v>69</v>
      </c>
      <c r="H82" s="74">
        <v>3</v>
      </c>
      <c r="I82" s="36"/>
      <c r="J82" s="38">
        <f t="shared" si="7"/>
        <v>17476</v>
      </c>
      <c r="K82" s="38">
        <f t="shared" si="8"/>
        <v>0</v>
      </c>
      <c r="L82" s="38">
        <f t="shared" si="9"/>
        <v>1</v>
      </c>
      <c r="M82" s="36"/>
      <c r="N82" s="38">
        <f t="shared" si="10"/>
        <v>19121</v>
      </c>
      <c r="O82" s="38">
        <f t="shared" si="11"/>
        <v>0</v>
      </c>
      <c r="P82" s="38">
        <f t="shared" si="12"/>
        <v>1</v>
      </c>
      <c r="Q82" s="36"/>
      <c r="R82" s="58">
        <f t="shared" si="13"/>
        <v>1645</v>
      </c>
    </row>
    <row r="83" spans="1:18">
      <c r="A83" s="35">
        <v>417</v>
      </c>
      <c r="B83" s="76">
        <v>417035093</v>
      </c>
      <c r="C83" s="77" t="s">
        <v>506</v>
      </c>
      <c r="D83" s="76">
        <v>35</v>
      </c>
      <c r="E83" s="77" t="s">
        <v>60</v>
      </c>
      <c r="F83" s="76">
        <v>93</v>
      </c>
      <c r="G83" s="77" t="s">
        <v>118</v>
      </c>
      <c r="H83" s="74">
        <v>1</v>
      </c>
      <c r="I83" s="36"/>
      <c r="J83" s="38" t="str">
        <f t="shared" si="7"/>
        <v>--</v>
      </c>
      <c r="K83" s="38">
        <f t="shared" si="8"/>
        <v>0</v>
      </c>
      <c r="L83" s="38">
        <f t="shared" si="9"/>
        <v>2</v>
      </c>
      <c r="M83" s="36"/>
      <c r="N83" s="38">
        <f t="shared" si="10"/>
        <v>19232</v>
      </c>
      <c r="O83" s="38">
        <f t="shared" si="11"/>
        <v>0</v>
      </c>
      <c r="P83" s="38">
        <f t="shared" si="12"/>
        <v>0</v>
      </c>
      <c r="Q83" s="36"/>
      <c r="R83" s="58" t="str">
        <f t="shared" si="13"/>
        <v>--</v>
      </c>
    </row>
    <row r="84" spans="1:18">
      <c r="A84" s="35">
        <v>417</v>
      </c>
      <c r="B84" s="76">
        <v>417035100</v>
      </c>
      <c r="C84" s="77" t="s">
        <v>506</v>
      </c>
      <c r="D84" s="76">
        <v>35</v>
      </c>
      <c r="E84" s="77" t="s">
        <v>60</v>
      </c>
      <c r="F84" s="76">
        <v>100</v>
      </c>
      <c r="G84" s="77" t="s">
        <v>125</v>
      </c>
      <c r="H84" s="74">
        <v>3</v>
      </c>
      <c r="I84" s="36"/>
      <c r="J84" s="38">
        <f t="shared" si="7"/>
        <v>16935</v>
      </c>
      <c r="K84" s="38">
        <f t="shared" si="8"/>
        <v>0</v>
      </c>
      <c r="L84" s="38">
        <f t="shared" si="9"/>
        <v>4</v>
      </c>
      <c r="M84" s="36"/>
      <c r="N84" s="38">
        <f t="shared" si="10"/>
        <v>18375</v>
      </c>
      <c r="O84" s="38">
        <f t="shared" si="11"/>
        <v>0</v>
      </c>
      <c r="P84" s="38">
        <f t="shared" si="12"/>
        <v>4</v>
      </c>
      <c r="Q84" s="36"/>
      <c r="R84" s="58">
        <f t="shared" si="13"/>
        <v>1440</v>
      </c>
    </row>
    <row r="85" spans="1:18">
      <c r="A85" s="35">
        <v>417</v>
      </c>
      <c r="B85" s="76">
        <v>417035133</v>
      </c>
      <c r="C85" s="77" t="s">
        <v>506</v>
      </c>
      <c r="D85" s="76">
        <v>35</v>
      </c>
      <c r="E85" s="77" t="s">
        <v>60</v>
      </c>
      <c r="F85" s="76">
        <v>133</v>
      </c>
      <c r="G85" s="77" t="s">
        <v>158</v>
      </c>
      <c r="H85" s="74">
        <v>3</v>
      </c>
      <c r="I85" s="36"/>
      <c r="J85" s="38">
        <f t="shared" si="7"/>
        <v>10723</v>
      </c>
      <c r="K85" s="38">
        <f t="shared" si="8"/>
        <v>0</v>
      </c>
      <c r="L85" s="38">
        <f t="shared" si="9"/>
        <v>1</v>
      </c>
      <c r="M85" s="36"/>
      <c r="N85" s="38">
        <f t="shared" si="10"/>
        <v>13559</v>
      </c>
      <c r="O85" s="38">
        <f t="shared" si="11"/>
        <v>0</v>
      </c>
      <c r="P85" s="38">
        <f t="shared" si="12"/>
        <v>1</v>
      </c>
      <c r="Q85" s="36"/>
      <c r="R85" s="58">
        <f t="shared" si="13"/>
        <v>2836</v>
      </c>
    </row>
    <row r="86" spans="1:18">
      <c r="A86" s="35">
        <v>417</v>
      </c>
      <c r="B86" s="76">
        <v>417035176</v>
      </c>
      <c r="C86" s="77" t="s">
        <v>506</v>
      </c>
      <c r="D86" s="76">
        <v>35</v>
      </c>
      <c r="E86" s="77" t="s">
        <v>60</v>
      </c>
      <c r="F86" s="76">
        <v>176</v>
      </c>
      <c r="G86" s="77" t="s">
        <v>201</v>
      </c>
      <c r="H86" s="74">
        <v>2</v>
      </c>
      <c r="I86" s="36"/>
      <c r="J86" s="38" t="str">
        <f t="shared" si="7"/>
        <v>--</v>
      </c>
      <c r="K86" s="38">
        <f t="shared" si="8"/>
        <v>0</v>
      </c>
      <c r="L86" s="38">
        <f t="shared" si="9"/>
        <v>0</v>
      </c>
      <c r="M86" s="36"/>
      <c r="N86" s="38">
        <f t="shared" si="10"/>
        <v>15768</v>
      </c>
      <c r="O86" s="38">
        <f t="shared" si="11"/>
        <v>0</v>
      </c>
      <c r="P86" s="38">
        <f t="shared" si="12"/>
        <v>0</v>
      </c>
      <c r="Q86" s="36"/>
      <c r="R86" s="58" t="str">
        <f t="shared" si="13"/>
        <v>--</v>
      </c>
    </row>
    <row r="87" spans="1:18">
      <c r="A87" s="35">
        <v>417</v>
      </c>
      <c r="B87" s="76">
        <v>417035244</v>
      </c>
      <c r="C87" s="77" t="s">
        <v>506</v>
      </c>
      <c r="D87" s="76">
        <v>35</v>
      </c>
      <c r="E87" s="77" t="s">
        <v>60</v>
      </c>
      <c r="F87" s="76">
        <v>244</v>
      </c>
      <c r="G87" s="77" t="s">
        <v>269</v>
      </c>
      <c r="H87" s="74">
        <v>5</v>
      </c>
      <c r="I87" s="36"/>
      <c r="J87" s="38">
        <f t="shared" si="7"/>
        <v>16161</v>
      </c>
      <c r="K87" s="38">
        <f t="shared" si="8"/>
        <v>5</v>
      </c>
      <c r="L87" s="38">
        <f t="shared" si="9"/>
        <v>3</v>
      </c>
      <c r="M87" s="36"/>
      <c r="N87" s="38">
        <f t="shared" si="10"/>
        <v>18836</v>
      </c>
      <c r="O87" s="38">
        <f t="shared" si="11"/>
        <v>3</v>
      </c>
      <c r="P87" s="38">
        <f t="shared" si="12"/>
        <v>4</v>
      </c>
      <c r="Q87" s="36"/>
      <c r="R87" s="58">
        <f t="shared" si="13"/>
        <v>2675</v>
      </c>
    </row>
    <row r="88" spans="1:18">
      <c r="A88" s="35">
        <v>417</v>
      </c>
      <c r="B88" s="76">
        <v>417035285</v>
      </c>
      <c r="C88" s="77" t="s">
        <v>506</v>
      </c>
      <c r="D88" s="76">
        <v>35</v>
      </c>
      <c r="E88" s="77" t="s">
        <v>60</v>
      </c>
      <c r="F88" s="76">
        <v>285</v>
      </c>
      <c r="G88" s="77" t="s">
        <v>310</v>
      </c>
      <c r="H88" s="74">
        <v>5</v>
      </c>
      <c r="I88" s="36"/>
      <c r="J88" s="38">
        <f t="shared" si="7"/>
        <v>15438</v>
      </c>
      <c r="K88" s="38">
        <f t="shared" si="8"/>
        <v>1</v>
      </c>
      <c r="L88" s="38">
        <f t="shared" si="9"/>
        <v>2</v>
      </c>
      <c r="M88" s="36"/>
      <c r="N88" s="38">
        <f t="shared" si="10"/>
        <v>16012</v>
      </c>
      <c r="O88" s="38">
        <f t="shared" si="11"/>
        <v>1</v>
      </c>
      <c r="P88" s="38">
        <f t="shared" si="12"/>
        <v>3</v>
      </c>
      <c r="Q88" s="36"/>
      <c r="R88" s="58">
        <f t="shared" si="13"/>
        <v>574</v>
      </c>
    </row>
    <row r="89" spans="1:18">
      <c r="A89" s="35">
        <v>418</v>
      </c>
      <c r="B89" s="76">
        <v>418100014</v>
      </c>
      <c r="C89" s="77" t="s">
        <v>507</v>
      </c>
      <c r="D89" s="76">
        <v>100</v>
      </c>
      <c r="E89" s="77" t="s">
        <v>125</v>
      </c>
      <c r="F89" s="76">
        <v>14</v>
      </c>
      <c r="G89" s="77" t="s">
        <v>39</v>
      </c>
      <c r="H89" s="74">
        <v>2</v>
      </c>
      <c r="I89" s="36"/>
      <c r="J89" s="38">
        <f t="shared" si="7"/>
        <v>9870</v>
      </c>
      <c r="K89" s="38">
        <f t="shared" si="8"/>
        <v>0</v>
      </c>
      <c r="L89" s="38">
        <f t="shared" si="9"/>
        <v>0</v>
      </c>
      <c r="M89" s="36"/>
      <c r="N89" s="38">
        <f t="shared" si="10"/>
        <v>12788</v>
      </c>
      <c r="O89" s="38">
        <f t="shared" si="11"/>
        <v>0</v>
      </c>
      <c r="P89" s="38">
        <f t="shared" si="12"/>
        <v>1</v>
      </c>
      <c r="Q89" s="36"/>
      <c r="R89" s="58">
        <f t="shared" si="13"/>
        <v>2918</v>
      </c>
    </row>
    <row r="90" spans="1:18">
      <c r="A90" s="35">
        <v>418</v>
      </c>
      <c r="B90" s="76">
        <v>418100100</v>
      </c>
      <c r="C90" s="77" t="s">
        <v>507</v>
      </c>
      <c r="D90" s="76">
        <v>100</v>
      </c>
      <c r="E90" s="77" t="s">
        <v>125</v>
      </c>
      <c r="F90" s="76">
        <v>100</v>
      </c>
      <c r="G90" s="77" t="s">
        <v>125</v>
      </c>
      <c r="H90" s="74">
        <v>311</v>
      </c>
      <c r="I90" s="36"/>
      <c r="J90" s="38">
        <f t="shared" si="7"/>
        <v>13238</v>
      </c>
      <c r="K90" s="38">
        <f t="shared" si="8"/>
        <v>21</v>
      </c>
      <c r="L90" s="38">
        <f t="shared" si="9"/>
        <v>186</v>
      </c>
      <c r="M90" s="36"/>
      <c r="N90" s="38">
        <f t="shared" si="10"/>
        <v>14619</v>
      </c>
      <c r="O90" s="38">
        <f t="shared" si="11"/>
        <v>23</v>
      </c>
      <c r="P90" s="38">
        <f t="shared" si="12"/>
        <v>180</v>
      </c>
      <c r="Q90" s="36"/>
      <c r="R90" s="58">
        <f t="shared" si="13"/>
        <v>1381</v>
      </c>
    </row>
    <row r="91" spans="1:18">
      <c r="A91" s="35">
        <v>418</v>
      </c>
      <c r="B91" s="76">
        <v>418100136</v>
      </c>
      <c r="C91" s="77" t="s">
        <v>507</v>
      </c>
      <c r="D91" s="76">
        <v>100</v>
      </c>
      <c r="E91" s="77" t="s">
        <v>125</v>
      </c>
      <c r="F91" s="76">
        <v>136</v>
      </c>
      <c r="G91" s="77" t="s">
        <v>161</v>
      </c>
      <c r="H91" s="74">
        <v>9</v>
      </c>
      <c r="I91" s="36"/>
      <c r="J91" s="38">
        <f t="shared" si="7"/>
        <v>11758</v>
      </c>
      <c r="K91" s="38">
        <f t="shared" si="8"/>
        <v>0</v>
      </c>
      <c r="L91" s="38">
        <f t="shared" si="9"/>
        <v>4</v>
      </c>
      <c r="M91" s="36"/>
      <c r="N91" s="38">
        <f t="shared" si="10"/>
        <v>11684</v>
      </c>
      <c r="O91" s="38">
        <f t="shared" si="11"/>
        <v>0</v>
      </c>
      <c r="P91" s="38">
        <f t="shared" si="12"/>
        <v>2</v>
      </c>
      <c r="Q91" s="36"/>
      <c r="R91" s="58">
        <f t="shared" si="13"/>
        <v>-74</v>
      </c>
    </row>
    <row r="92" spans="1:18">
      <c r="A92" s="35">
        <v>418</v>
      </c>
      <c r="B92" s="76">
        <v>418100170</v>
      </c>
      <c r="C92" s="77" t="s">
        <v>507</v>
      </c>
      <c r="D92" s="76">
        <v>100</v>
      </c>
      <c r="E92" s="77" t="s">
        <v>125</v>
      </c>
      <c r="F92" s="76">
        <v>170</v>
      </c>
      <c r="G92" s="77" t="s">
        <v>195</v>
      </c>
      <c r="H92" s="74">
        <v>7</v>
      </c>
      <c r="I92" s="36"/>
      <c r="J92" s="38">
        <f t="shared" si="7"/>
        <v>12239</v>
      </c>
      <c r="K92" s="38">
        <f t="shared" si="8"/>
        <v>0</v>
      </c>
      <c r="L92" s="38">
        <f t="shared" si="9"/>
        <v>2</v>
      </c>
      <c r="M92" s="36"/>
      <c r="N92" s="38">
        <f t="shared" si="10"/>
        <v>12625</v>
      </c>
      <c r="O92" s="38">
        <f t="shared" si="11"/>
        <v>0</v>
      </c>
      <c r="P92" s="38">
        <f t="shared" si="12"/>
        <v>1</v>
      </c>
      <c r="Q92" s="36"/>
      <c r="R92" s="58">
        <f t="shared" si="13"/>
        <v>386</v>
      </c>
    </row>
    <row r="93" spans="1:18">
      <c r="A93" s="35">
        <v>418</v>
      </c>
      <c r="B93" s="76">
        <v>418100198</v>
      </c>
      <c r="C93" s="77" t="s">
        <v>507</v>
      </c>
      <c r="D93" s="76">
        <v>100</v>
      </c>
      <c r="E93" s="77" t="s">
        <v>125</v>
      </c>
      <c r="F93" s="76">
        <v>198</v>
      </c>
      <c r="G93" s="77" t="s">
        <v>223</v>
      </c>
      <c r="H93" s="74">
        <v>8</v>
      </c>
      <c r="I93" s="36"/>
      <c r="J93" s="38">
        <f t="shared" si="7"/>
        <v>10197</v>
      </c>
      <c r="K93" s="38">
        <f t="shared" si="8"/>
        <v>0</v>
      </c>
      <c r="L93" s="38">
        <f t="shared" si="9"/>
        <v>1</v>
      </c>
      <c r="M93" s="36"/>
      <c r="N93" s="38">
        <f t="shared" si="10"/>
        <v>10413</v>
      </c>
      <c r="O93" s="38">
        <f t="shared" si="11"/>
        <v>0</v>
      </c>
      <c r="P93" s="38">
        <f t="shared" si="12"/>
        <v>0</v>
      </c>
      <c r="Q93" s="36"/>
      <c r="R93" s="58">
        <f t="shared" si="13"/>
        <v>216</v>
      </c>
    </row>
    <row r="94" spans="1:18">
      <c r="A94" s="35">
        <v>418</v>
      </c>
      <c r="B94" s="76">
        <v>418100276</v>
      </c>
      <c r="C94" s="77" t="s">
        <v>507</v>
      </c>
      <c r="D94" s="76">
        <v>100</v>
      </c>
      <c r="E94" s="77" t="s">
        <v>125</v>
      </c>
      <c r="F94" s="76">
        <v>276</v>
      </c>
      <c r="G94" s="77" t="s">
        <v>301</v>
      </c>
      <c r="H94" s="74">
        <v>1</v>
      </c>
      <c r="I94" s="36"/>
      <c r="J94" s="38">
        <f t="shared" si="7"/>
        <v>9870</v>
      </c>
      <c r="K94" s="38">
        <f t="shared" si="8"/>
        <v>0</v>
      </c>
      <c r="L94" s="38">
        <f t="shared" si="9"/>
        <v>0</v>
      </c>
      <c r="M94" s="36"/>
      <c r="N94" s="38">
        <f t="shared" si="10"/>
        <v>10413</v>
      </c>
      <c r="O94" s="38">
        <f t="shared" si="11"/>
        <v>0</v>
      </c>
      <c r="P94" s="38">
        <f t="shared" si="12"/>
        <v>0</v>
      </c>
      <c r="Q94" s="36"/>
      <c r="R94" s="58">
        <f t="shared" si="13"/>
        <v>543</v>
      </c>
    </row>
    <row r="95" spans="1:18">
      <c r="A95" s="35">
        <v>418</v>
      </c>
      <c r="B95" s="76">
        <v>418100308</v>
      </c>
      <c r="C95" s="77" t="s">
        <v>507</v>
      </c>
      <c r="D95" s="76">
        <v>100</v>
      </c>
      <c r="E95" s="77" t="s">
        <v>125</v>
      </c>
      <c r="F95" s="76">
        <v>308</v>
      </c>
      <c r="G95" s="77" t="s">
        <v>333</v>
      </c>
      <c r="H95" s="74">
        <v>2</v>
      </c>
      <c r="I95" s="36"/>
      <c r="J95" s="38">
        <f t="shared" si="7"/>
        <v>15940.913815493748</v>
      </c>
      <c r="K95" s="38">
        <f t="shared" si="8"/>
        <v>0</v>
      </c>
      <c r="L95" s="38">
        <f t="shared" si="9"/>
        <v>0</v>
      </c>
      <c r="M95" s="36"/>
      <c r="N95" s="38">
        <f t="shared" si="10"/>
        <v>10413</v>
      </c>
      <c r="O95" s="38">
        <f t="shared" si="11"/>
        <v>0</v>
      </c>
      <c r="P95" s="38">
        <f t="shared" si="12"/>
        <v>0</v>
      </c>
      <c r="Q95" s="36"/>
      <c r="R95" s="58">
        <f t="shared" si="13"/>
        <v>-5527.9138154937482</v>
      </c>
    </row>
    <row r="96" spans="1:18">
      <c r="A96" s="35">
        <v>418</v>
      </c>
      <c r="B96" s="76">
        <v>418100315</v>
      </c>
      <c r="C96" s="77" t="s">
        <v>507</v>
      </c>
      <c r="D96" s="76">
        <v>100</v>
      </c>
      <c r="E96" s="77" t="s">
        <v>125</v>
      </c>
      <c r="F96" s="76">
        <v>315</v>
      </c>
      <c r="G96" s="77" t="s">
        <v>340</v>
      </c>
      <c r="H96" s="74">
        <v>1</v>
      </c>
      <c r="I96" s="36"/>
      <c r="J96" s="38">
        <f t="shared" si="7"/>
        <v>9870</v>
      </c>
      <c r="K96" s="38">
        <f t="shared" si="8"/>
        <v>0</v>
      </c>
      <c r="L96" s="38">
        <f t="shared" si="9"/>
        <v>0</v>
      </c>
      <c r="M96" s="36"/>
      <c r="N96" s="38">
        <f t="shared" si="10"/>
        <v>10413</v>
      </c>
      <c r="O96" s="38">
        <f t="shared" si="11"/>
        <v>0</v>
      </c>
      <c r="P96" s="38">
        <f t="shared" si="12"/>
        <v>0</v>
      </c>
      <c r="Q96" s="36"/>
      <c r="R96" s="58">
        <f t="shared" si="13"/>
        <v>543</v>
      </c>
    </row>
    <row r="97" spans="1:18">
      <c r="A97" s="35">
        <v>418</v>
      </c>
      <c r="B97" s="76">
        <v>418100321</v>
      </c>
      <c r="C97" s="77" t="s">
        <v>507</v>
      </c>
      <c r="D97" s="76">
        <v>100</v>
      </c>
      <c r="E97" s="77" t="s">
        <v>125</v>
      </c>
      <c r="F97" s="76">
        <v>321</v>
      </c>
      <c r="G97" s="77" t="s">
        <v>346</v>
      </c>
      <c r="H97" s="74">
        <v>1</v>
      </c>
      <c r="I97" s="36"/>
      <c r="J97" s="38">
        <f t="shared" si="7"/>
        <v>14118</v>
      </c>
      <c r="K97" s="38">
        <f t="shared" si="8"/>
        <v>0</v>
      </c>
      <c r="L97" s="38">
        <f t="shared" si="9"/>
        <v>1</v>
      </c>
      <c r="M97" s="36"/>
      <c r="N97" s="38">
        <f t="shared" si="10"/>
        <v>10413</v>
      </c>
      <c r="O97" s="38">
        <f t="shared" si="11"/>
        <v>0</v>
      </c>
      <c r="P97" s="38">
        <f t="shared" si="12"/>
        <v>0</v>
      </c>
      <c r="Q97" s="36"/>
      <c r="R97" s="58">
        <f t="shared" si="13"/>
        <v>-3705</v>
      </c>
    </row>
    <row r="98" spans="1:18">
      <c r="A98" s="35">
        <v>418</v>
      </c>
      <c r="B98" s="76">
        <v>418100348</v>
      </c>
      <c r="C98" s="77" t="s">
        <v>507</v>
      </c>
      <c r="D98" s="76">
        <v>100</v>
      </c>
      <c r="E98" s="77" t="s">
        <v>125</v>
      </c>
      <c r="F98" s="76">
        <v>348</v>
      </c>
      <c r="G98" s="77" t="s">
        <v>373</v>
      </c>
      <c r="H98" s="74">
        <v>1</v>
      </c>
      <c r="I98" s="36"/>
      <c r="J98" s="38">
        <f t="shared" si="7"/>
        <v>9870</v>
      </c>
      <c r="K98" s="38">
        <f t="shared" si="8"/>
        <v>0</v>
      </c>
      <c r="L98" s="38">
        <f t="shared" si="9"/>
        <v>0</v>
      </c>
      <c r="M98" s="36"/>
      <c r="N98" s="38">
        <f t="shared" si="10"/>
        <v>10413</v>
      </c>
      <c r="O98" s="38">
        <f t="shared" si="11"/>
        <v>0</v>
      </c>
      <c r="P98" s="38">
        <f t="shared" si="12"/>
        <v>0</v>
      </c>
      <c r="Q98" s="36"/>
      <c r="R98" s="58">
        <f t="shared" si="13"/>
        <v>543</v>
      </c>
    </row>
    <row r="99" spans="1:18">
      <c r="A99" s="35">
        <v>418</v>
      </c>
      <c r="B99" s="76">
        <v>418100690</v>
      </c>
      <c r="C99" s="77" t="s">
        <v>507</v>
      </c>
      <c r="D99" s="76">
        <v>100</v>
      </c>
      <c r="E99" s="77" t="s">
        <v>125</v>
      </c>
      <c r="F99" s="76">
        <v>690</v>
      </c>
      <c r="G99" s="77" t="s">
        <v>407</v>
      </c>
      <c r="H99" s="74">
        <v>2</v>
      </c>
      <c r="I99" s="36"/>
      <c r="J99" s="38" t="str">
        <f t="shared" si="7"/>
        <v>--</v>
      </c>
      <c r="K99" s="38">
        <f t="shared" si="8"/>
        <v>0</v>
      </c>
      <c r="L99" s="38">
        <f t="shared" si="9"/>
        <v>0</v>
      </c>
      <c r="M99" s="36"/>
      <c r="N99" s="38">
        <f t="shared" si="10"/>
        <v>13117</v>
      </c>
      <c r="O99" s="38">
        <f t="shared" si="11"/>
        <v>0</v>
      </c>
      <c r="P99" s="38">
        <f t="shared" si="12"/>
        <v>0</v>
      </c>
      <c r="Q99" s="36"/>
      <c r="R99" s="58" t="str">
        <f t="shared" si="13"/>
        <v>--</v>
      </c>
    </row>
    <row r="100" spans="1:18">
      <c r="A100" s="35">
        <v>419</v>
      </c>
      <c r="B100" s="76">
        <v>419035035</v>
      </c>
      <c r="C100" s="77" t="s">
        <v>508</v>
      </c>
      <c r="D100" s="76">
        <v>35</v>
      </c>
      <c r="E100" s="77" t="s">
        <v>60</v>
      </c>
      <c r="F100" s="76">
        <v>35</v>
      </c>
      <c r="G100" s="77" t="s">
        <v>60</v>
      </c>
      <c r="H100" s="74">
        <v>168</v>
      </c>
      <c r="I100" s="36"/>
      <c r="J100" s="38">
        <f t="shared" si="7"/>
        <v>15617</v>
      </c>
      <c r="K100" s="38">
        <f t="shared" si="8"/>
        <v>3</v>
      </c>
      <c r="L100" s="38">
        <f t="shared" si="9"/>
        <v>97</v>
      </c>
      <c r="M100" s="36"/>
      <c r="N100" s="38">
        <f t="shared" si="10"/>
        <v>17874</v>
      </c>
      <c r="O100" s="38">
        <f t="shared" si="11"/>
        <v>8</v>
      </c>
      <c r="P100" s="38">
        <f t="shared" si="12"/>
        <v>93</v>
      </c>
      <c r="Q100" s="36"/>
      <c r="R100" s="58">
        <f t="shared" si="13"/>
        <v>2257</v>
      </c>
    </row>
    <row r="101" spans="1:18">
      <c r="A101" s="35">
        <v>419</v>
      </c>
      <c r="B101" s="76">
        <v>419035044</v>
      </c>
      <c r="C101" s="77" t="s">
        <v>508</v>
      </c>
      <c r="D101" s="76">
        <v>35</v>
      </c>
      <c r="E101" s="77" t="s">
        <v>60</v>
      </c>
      <c r="F101" s="76">
        <v>44</v>
      </c>
      <c r="G101" s="77" t="s">
        <v>69</v>
      </c>
      <c r="H101" s="74">
        <v>1</v>
      </c>
      <c r="I101" s="36"/>
      <c r="J101" s="38">
        <f t="shared" si="7"/>
        <v>14420</v>
      </c>
      <c r="K101" s="38">
        <f t="shared" si="8"/>
        <v>0</v>
      </c>
      <c r="L101" s="38">
        <f t="shared" si="9"/>
        <v>3</v>
      </c>
      <c r="M101" s="36"/>
      <c r="N101" s="38">
        <f t="shared" si="10"/>
        <v>14883</v>
      </c>
      <c r="O101" s="38">
        <f t="shared" si="11"/>
        <v>0</v>
      </c>
      <c r="P101" s="38">
        <f t="shared" si="12"/>
        <v>1</v>
      </c>
      <c r="Q101" s="36"/>
      <c r="R101" s="58">
        <f t="shared" si="13"/>
        <v>463</v>
      </c>
    </row>
    <row r="102" spans="1:18">
      <c r="A102" s="35">
        <v>419</v>
      </c>
      <c r="B102" s="76">
        <v>419035093</v>
      </c>
      <c r="C102" s="77" t="s">
        <v>508</v>
      </c>
      <c r="D102" s="76">
        <v>35</v>
      </c>
      <c r="E102" s="77" t="s">
        <v>60</v>
      </c>
      <c r="F102" s="76">
        <v>93</v>
      </c>
      <c r="G102" s="77" t="s">
        <v>118</v>
      </c>
      <c r="H102" s="74">
        <v>1</v>
      </c>
      <c r="I102" s="36"/>
      <c r="J102" s="38" t="str">
        <f t="shared" si="7"/>
        <v>--</v>
      </c>
      <c r="K102" s="38">
        <f t="shared" si="8"/>
        <v>0</v>
      </c>
      <c r="L102" s="38">
        <f t="shared" si="9"/>
        <v>0</v>
      </c>
      <c r="M102" s="36"/>
      <c r="N102" s="38">
        <f t="shared" si="10"/>
        <v>19232</v>
      </c>
      <c r="O102" s="38">
        <f t="shared" si="11"/>
        <v>0</v>
      </c>
      <c r="P102" s="38">
        <f t="shared" si="12"/>
        <v>0</v>
      </c>
      <c r="Q102" s="36"/>
      <c r="R102" s="58" t="str">
        <f t="shared" si="13"/>
        <v>--</v>
      </c>
    </row>
    <row r="103" spans="1:18">
      <c r="A103" s="35">
        <v>419</v>
      </c>
      <c r="B103" s="76">
        <v>419035163</v>
      </c>
      <c r="C103" s="77" t="s">
        <v>508</v>
      </c>
      <c r="D103" s="76">
        <v>35</v>
      </c>
      <c r="E103" s="77" t="s">
        <v>60</v>
      </c>
      <c r="F103" s="76">
        <v>163</v>
      </c>
      <c r="G103" s="77" t="s">
        <v>188</v>
      </c>
      <c r="H103" s="74">
        <v>1</v>
      </c>
      <c r="I103" s="36"/>
      <c r="J103" s="38" t="str">
        <f t="shared" si="7"/>
        <v>--</v>
      </c>
      <c r="K103" s="38">
        <f t="shared" si="8"/>
        <v>0</v>
      </c>
      <c r="L103" s="38">
        <f t="shared" si="9"/>
        <v>0</v>
      </c>
      <c r="M103" s="36"/>
      <c r="N103" s="38">
        <f t="shared" si="10"/>
        <v>18438</v>
      </c>
      <c r="O103" s="38">
        <f t="shared" si="11"/>
        <v>0</v>
      </c>
      <c r="P103" s="38">
        <f t="shared" si="12"/>
        <v>0</v>
      </c>
      <c r="Q103" s="36"/>
      <c r="R103" s="58" t="str">
        <f t="shared" si="13"/>
        <v>--</v>
      </c>
    </row>
    <row r="104" spans="1:18">
      <c r="A104" s="35">
        <v>419</v>
      </c>
      <c r="B104" s="76">
        <v>419035189</v>
      </c>
      <c r="C104" s="77" t="s">
        <v>508</v>
      </c>
      <c r="D104" s="76">
        <v>35</v>
      </c>
      <c r="E104" s="77" t="s">
        <v>60</v>
      </c>
      <c r="F104" s="76">
        <v>189</v>
      </c>
      <c r="G104" s="77" t="s">
        <v>214</v>
      </c>
      <c r="H104" s="74">
        <v>1</v>
      </c>
      <c r="I104" s="36"/>
      <c r="J104" s="38">
        <f t="shared" si="7"/>
        <v>11876.535469617698</v>
      </c>
      <c r="K104" s="38">
        <f t="shared" si="8"/>
        <v>0</v>
      </c>
      <c r="L104" s="38">
        <f t="shared" si="9"/>
        <v>0</v>
      </c>
      <c r="M104" s="36"/>
      <c r="N104" s="38">
        <f t="shared" si="10"/>
        <v>15826</v>
      </c>
      <c r="O104" s="38">
        <f t="shared" si="11"/>
        <v>0</v>
      </c>
      <c r="P104" s="38">
        <f t="shared" si="12"/>
        <v>1</v>
      </c>
      <c r="Q104" s="36"/>
      <c r="R104" s="58">
        <f t="shared" si="13"/>
        <v>3949.4645303823017</v>
      </c>
    </row>
    <row r="105" spans="1:18">
      <c r="A105" s="35">
        <v>419</v>
      </c>
      <c r="B105" s="76">
        <v>419035207</v>
      </c>
      <c r="C105" s="77" t="s">
        <v>508</v>
      </c>
      <c r="D105" s="76">
        <v>35</v>
      </c>
      <c r="E105" s="77" t="s">
        <v>60</v>
      </c>
      <c r="F105" s="76">
        <v>207</v>
      </c>
      <c r="G105" s="77" t="s">
        <v>232</v>
      </c>
      <c r="H105" s="74">
        <v>1</v>
      </c>
      <c r="I105" s="36"/>
      <c r="J105" s="38" t="str">
        <f t="shared" si="7"/>
        <v>--</v>
      </c>
      <c r="K105" s="38">
        <f t="shared" si="8"/>
        <v>0</v>
      </c>
      <c r="L105" s="38">
        <f t="shared" si="9"/>
        <v>0</v>
      </c>
      <c r="M105" s="36"/>
      <c r="N105" s="38">
        <f t="shared" si="10"/>
        <v>13190</v>
      </c>
      <c r="O105" s="38">
        <f t="shared" si="11"/>
        <v>0</v>
      </c>
      <c r="P105" s="38">
        <f t="shared" si="12"/>
        <v>0</v>
      </c>
      <c r="Q105" s="36"/>
      <c r="R105" s="58" t="str">
        <f t="shared" si="13"/>
        <v>--</v>
      </c>
    </row>
    <row r="106" spans="1:18">
      <c r="A106" s="35">
        <v>419</v>
      </c>
      <c r="B106" s="76">
        <v>419035244</v>
      </c>
      <c r="C106" s="77" t="s">
        <v>508</v>
      </c>
      <c r="D106" s="76">
        <v>35</v>
      </c>
      <c r="E106" s="77" t="s">
        <v>60</v>
      </c>
      <c r="F106" s="76">
        <v>244</v>
      </c>
      <c r="G106" s="77" t="s">
        <v>269</v>
      </c>
      <c r="H106" s="74">
        <v>1</v>
      </c>
      <c r="I106" s="36"/>
      <c r="J106" s="38">
        <f t="shared" si="7"/>
        <v>13585</v>
      </c>
      <c r="K106" s="38">
        <f t="shared" si="8"/>
        <v>0</v>
      </c>
      <c r="L106" s="38">
        <f t="shared" si="9"/>
        <v>1</v>
      </c>
      <c r="M106" s="36"/>
      <c r="N106" s="38">
        <f t="shared" si="10"/>
        <v>14614</v>
      </c>
      <c r="O106" s="38">
        <f t="shared" si="11"/>
        <v>0</v>
      </c>
      <c r="P106" s="38">
        <f t="shared" si="12"/>
        <v>1</v>
      </c>
      <c r="Q106" s="36"/>
      <c r="R106" s="58">
        <f t="shared" si="13"/>
        <v>1029</v>
      </c>
    </row>
    <row r="107" spans="1:18">
      <c r="A107" s="35">
        <v>419</v>
      </c>
      <c r="B107" s="76">
        <v>419035336</v>
      </c>
      <c r="C107" s="77" t="s">
        <v>508</v>
      </c>
      <c r="D107" s="76">
        <v>35</v>
      </c>
      <c r="E107" s="77" t="s">
        <v>60</v>
      </c>
      <c r="F107" s="76">
        <v>336</v>
      </c>
      <c r="G107" s="77" t="s">
        <v>361</v>
      </c>
      <c r="H107" s="74">
        <v>1</v>
      </c>
      <c r="I107" s="36"/>
      <c r="J107" s="38" t="str">
        <f t="shared" si="7"/>
        <v>--</v>
      </c>
      <c r="K107" s="38">
        <f t="shared" si="8"/>
        <v>0</v>
      </c>
      <c r="L107" s="38">
        <f t="shared" si="9"/>
        <v>0</v>
      </c>
      <c r="M107" s="36"/>
      <c r="N107" s="38">
        <f t="shared" si="10"/>
        <v>15347</v>
      </c>
      <c r="O107" s="38">
        <f t="shared" si="11"/>
        <v>0</v>
      </c>
      <c r="P107" s="38">
        <f t="shared" si="12"/>
        <v>0</v>
      </c>
      <c r="Q107" s="36"/>
      <c r="R107" s="58" t="str">
        <f t="shared" si="13"/>
        <v>--</v>
      </c>
    </row>
    <row r="108" spans="1:18">
      <c r="A108" s="35">
        <v>420</v>
      </c>
      <c r="B108" s="76">
        <v>420049010</v>
      </c>
      <c r="C108" s="77" t="s">
        <v>509</v>
      </c>
      <c r="D108" s="76">
        <v>49</v>
      </c>
      <c r="E108" s="77" t="s">
        <v>74</v>
      </c>
      <c r="F108" s="76">
        <v>10</v>
      </c>
      <c r="G108" s="77" t="s">
        <v>35</v>
      </c>
      <c r="H108" s="74">
        <v>7</v>
      </c>
      <c r="I108" s="36"/>
      <c r="J108" s="38">
        <f t="shared" si="7"/>
        <v>14427</v>
      </c>
      <c r="K108" s="38">
        <f t="shared" si="8"/>
        <v>0</v>
      </c>
      <c r="L108" s="38">
        <f t="shared" si="9"/>
        <v>3</v>
      </c>
      <c r="M108" s="36"/>
      <c r="N108" s="38">
        <f t="shared" si="10"/>
        <v>14919</v>
      </c>
      <c r="O108" s="38">
        <f t="shared" si="11"/>
        <v>1</v>
      </c>
      <c r="P108" s="38">
        <f t="shared" si="12"/>
        <v>4</v>
      </c>
      <c r="Q108" s="36"/>
      <c r="R108" s="58">
        <f t="shared" si="13"/>
        <v>492</v>
      </c>
    </row>
    <row r="109" spans="1:18">
      <c r="A109" s="35">
        <v>420</v>
      </c>
      <c r="B109" s="76">
        <v>420049026</v>
      </c>
      <c r="C109" s="77" t="s">
        <v>509</v>
      </c>
      <c r="D109" s="76">
        <v>49</v>
      </c>
      <c r="E109" s="77" t="s">
        <v>74</v>
      </c>
      <c r="F109" s="76">
        <v>26</v>
      </c>
      <c r="G109" s="77" t="s">
        <v>51</v>
      </c>
      <c r="H109" s="74">
        <v>4</v>
      </c>
      <c r="I109" s="36"/>
      <c r="J109" s="38">
        <f t="shared" si="7"/>
        <v>12083</v>
      </c>
      <c r="K109" s="38">
        <f t="shared" si="8"/>
        <v>0</v>
      </c>
      <c r="L109" s="38">
        <f t="shared" si="9"/>
        <v>2</v>
      </c>
      <c r="M109" s="36"/>
      <c r="N109" s="38">
        <f t="shared" si="10"/>
        <v>13646</v>
      </c>
      <c r="O109" s="38">
        <f t="shared" si="11"/>
        <v>0</v>
      </c>
      <c r="P109" s="38">
        <f t="shared" si="12"/>
        <v>2</v>
      </c>
      <c r="Q109" s="36"/>
      <c r="R109" s="58">
        <f t="shared" si="13"/>
        <v>1563</v>
      </c>
    </row>
    <row r="110" spans="1:18">
      <c r="A110" s="35">
        <v>420</v>
      </c>
      <c r="B110" s="76">
        <v>420049031</v>
      </c>
      <c r="C110" s="77" t="s">
        <v>509</v>
      </c>
      <c r="D110" s="76">
        <v>49</v>
      </c>
      <c r="E110" s="77" t="s">
        <v>74</v>
      </c>
      <c r="F110" s="76">
        <v>31</v>
      </c>
      <c r="G110" s="77" t="s">
        <v>56</v>
      </c>
      <c r="H110" s="74">
        <v>1</v>
      </c>
      <c r="I110" s="36"/>
      <c r="J110" s="38">
        <f t="shared" si="7"/>
        <v>11003</v>
      </c>
      <c r="K110" s="38">
        <f t="shared" si="8"/>
        <v>0</v>
      </c>
      <c r="L110" s="38">
        <f t="shared" si="9"/>
        <v>0</v>
      </c>
      <c r="M110" s="36"/>
      <c r="N110" s="38">
        <f t="shared" si="10"/>
        <v>11791</v>
      </c>
      <c r="O110" s="38">
        <f t="shared" si="11"/>
        <v>0</v>
      </c>
      <c r="P110" s="38">
        <f t="shared" si="12"/>
        <v>0</v>
      </c>
      <c r="Q110" s="36"/>
      <c r="R110" s="58">
        <f t="shared" si="13"/>
        <v>788</v>
      </c>
    </row>
    <row r="111" spans="1:18">
      <c r="A111" s="35">
        <v>420</v>
      </c>
      <c r="B111" s="76">
        <v>420049035</v>
      </c>
      <c r="C111" s="77" t="s">
        <v>509</v>
      </c>
      <c r="D111" s="76">
        <v>49</v>
      </c>
      <c r="E111" s="77" t="s">
        <v>74</v>
      </c>
      <c r="F111" s="76">
        <v>35</v>
      </c>
      <c r="G111" s="77" t="s">
        <v>60</v>
      </c>
      <c r="H111" s="74">
        <v>30</v>
      </c>
      <c r="I111" s="36"/>
      <c r="J111" s="38">
        <f t="shared" si="7"/>
        <v>15103</v>
      </c>
      <c r="K111" s="38">
        <f t="shared" si="8"/>
        <v>0</v>
      </c>
      <c r="L111" s="38">
        <f t="shared" si="9"/>
        <v>21</v>
      </c>
      <c r="M111" s="36"/>
      <c r="N111" s="38">
        <f t="shared" si="10"/>
        <v>16253</v>
      </c>
      <c r="O111" s="38">
        <f t="shared" si="11"/>
        <v>1</v>
      </c>
      <c r="P111" s="38">
        <f t="shared" si="12"/>
        <v>16</v>
      </c>
      <c r="Q111" s="36"/>
      <c r="R111" s="58">
        <f t="shared" si="13"/>
        <v>1150</v>
      </c>
    </row>
    <row r="112" spans="1:18">
      <c r="A112" s="35">
        <v>420</v>
      </c>
      <c r="B112" s="76">
        <v>420049044</v>
      </c>
      <c r="C112" s="77" t="s">
        <v>509</v>
      </c>
      <c r="D112" s="76">
        <v>49</v>
      </c>
      <c r="E112" s="77" t="s">
        <v>74</v>
      </c>
      <c r="F112" s="76">
        <v>44</v>
      </c>
      <c r="G112" s="77" t="s">
        <v>69</v>
      </c>
      <c r="H112" s="74">
        <v>6</v>
      </c>
      <c r="I112" s="36"/>
      <c r="J112" s="38">
        <f t="shared" si="7"/>
        <v>14561</v>
      </c>
      <c r="K112" s="38">
        <f t="shared" si="8"/>
        <v>0</v>
      </c>
      <c r="L112" s="38">
        <f t="shared" si="9"/>
        <v>4</v>
      </c>
      <c r="M112" s="36"/>
      <c r="N112" s="38">
        <f t="shared" si="10"/>
        <v>16962</v>
      </c>
      <c r="O112" s="38">
        <f t="shared" si="11"/>
        <v>0</v>
      </c>
      <c r="P112" s="38">
        <f t="shared" si="12"/>
        <v>4</v>
      </c>
      <c r="Q112" s="36"/>
      <c r="R112" s="58">
        <f t="shared" si="13"/>
        <v>2401</v>
      </c>
    </row>
    <row r="113" spans="1:18">
      <c r="A113" s="35">
        <v>420</v>
      </c>
      <c r="B113" s="76">
        <v>420049049</v>
      </c>
      <c r="C113" s="77" t="s">
        <v>509</v>
      </c>
      <c r="D113" s="76">
        <v>49</v>
      </c>
      <c r="E113" s="77" t="s">
        <v>74</v>
      </c>
      <c r="F113" s="76">
        <v>49</v>
      </c>
      <c r="G113" s="77" t="s">
        <v>74</v>
      </c>
      <c r="H113" s="74">
        <v>222</v>
      </c>
      <c r="I113" s="36"/>
      <c r="J113" s="38">
        <f t="shared" si="7"/>
        <v>16041</v>
      </c>
      <c r="K113" s="38">
        <f t="shared" si="8"/>
        <v>15</v>
      </c>
      <c r="L113" s="38">
        <f t="shared" si="9"/>
        <v>165</v>
      </c>
      <c r="M113" s="36"/>
      <c r="N113" s="38">
        <f t="shared" si="10"/>
        <v>17366</v>
      </c>
      <c r="O113" s="38">
        <f t="shared" si="11"/>
        <v>16</v>
      </c>
      <c r="P113" s="38">
        <f t="shared" si="12"/>
        <v>172</v>
      </c>
      <c r="Q113" s="36"/>
      <c r="R113" s="58">
        <f t="shared" si="13"/>
        <v>1325</v>
      </c>
    </row>
    <row r="114" spans="1:18">
      <c r="A114" s="35">
        <v>420</v>
      </c>
      <c r="B114" s="76">
        <v>420049057</v>
      </c>
      <c r="C114" s="77" t="s">
        <v>509</v>
      </c>
      <c r="D114" s="76">
        <v>49</v>
      </c>
      <c r="E114" s="77" t="s">
        <v>74</v>
      </c>
      <c r="F114" s="76">
        <v>57</v>
      </c>
      <c r="G114" s="77" t="s">
        <v>82</v>
      </c>
      <c r="H114" s="74">
        <v>3</v>
      </c>
      <c r="I114" s="36"/>
      <c r="J114" s="38">
        <f t="shared" si="7"/>
        <v>12396</v>
      </c>
      <c r="K114" s="38">
        <f t="shared" si="8"/>
        <v>0</v>
      </c>
      <c r="L114" s="38">
        <f t="shared" si="9"/>
        <v>1</v>
      </c>
      <c r="M114" s="36"/>
      <c r="N114" s="38">
        <f t="shared" si="10"/>
        <v>11791</v>
      </c>
      <c r="O114" s="38">
        <f t="shared" si="11"/>
        <v>0</v>
      </c>
      <c r="P114" s="38">
        <f t="shared" si="12"/>
        <v>0</v>
      </c>
      <c r="Q114" s="36"/>
      <c r="R114" s="58">
        <f t="shared" si="13"/>
        <v>-605</v>
      </c>
    </row>
    <row r="115" spans="1:18">
      <c r="A115" s="35">
        <v>420</v>
      </c>
      <c r="B115" s="76">
        <v>420049067</v>
      </c>
      <c r="C115" s="77" t="s">
        <v>509</v>
      </c>
      <c r="D115" s="76">
        <v>49</v>
      </c>
      <c r="E115" s="77" t="s">
        <v>74</v>
      </c>
      <c r="F115" s="76">
        <v>67</v>
      </c>
      <c r="G115" s="77" t="s">
        <v>92</v>
      </c>
      <c r="H115" s="74">
        <v>1</v>
      </c>
      <c r="I115" s="36"/>
      <c r="J115" s="38">
        <f t="shared" si="7"/>
        <v>15566</v>
      </c>
      <c r="K115" s="38">
        <f t="shared" si="8"/>
        <v>0</v>
      </c>
      <c r="L115" s="38">
        <f t="shared" si="9"/>
        <v>1</v>
      </c>
      <c r="M115" s="36"/>
      <c r="N115" s="38">
        <f t="shared" si="10"/>
        <v>16539</v>
      </c>
      <c r="O115" s="38">
        <f t="shared" si="11"/>
        <v>0</v>
      </c>
      <c r="P115" s="38">
        <f t="shared" si="12"/>
        <v>1</v>
      </c>
      <c r="Q115" s="36"/>
      <c r="R115" s="58">
        <f t="shared" si="13"/>
        <v>973</v>
      </c>
    </row>
    <row r="116" spans="1:18">
      <c r="A116" s="35">
        <v>420</v>
      </c>
      <c r="B116" s="76">
        <v>420049093</v>
      </c>
      <c r="C116" s="77" t="s">
        <v>509</v>
      </c>
      <c r="D116" s="76">
        <v>49</v>
      </c>
      <c r="E116" s="77" t="s">
        <v>74</v>
      </c>
      <c r="F116" s="76">
        <v>93</v>
      </c>
      <c r="G116" s="77" t="s">
        <v>118</v>
      </c>
      <c r="H116" s="74">
        <v>11</v>
      </c>
      <c r="I116" s="36"/>
      <c r="J116" s="38">
        <f t="shared" si="7"/>
        <v>14617</v>
      </c>
      <c r="K116" s="38">
        <f t="shared" si="8"/>
        <v>0</v>
      </c>
      <c r="L116" s="38">
        <f t="shared" si="9"/>
        <v>9</v>
      </c>
      <c r="M116" s="36"/>
      <c r="N116" s="38">
        <f t="shared" si="10"/>
        <v>16473</v>
      </c>
      <c r="O116" s="38">
        <f t="shared" si="11"/>
        <v>1</v>
      </c>
      <c r="P116" s="38">
        <f t="shared" si="12"/>
        <v>9</v>
      </c>
      <c r="Q116" s="36"/>
      <c r="R116" s="58">
        <f t="shared" si="13"/>
        <v>1856</v>
      </c>
    </row>
    <row r="117" spans="1:18">
      <c r="A117" s="35">
        <v>420</v>
      </c>
      <c r="B117" s="76">
        <v>420049097</v>
      </c>
      <c r="C117" s="77" t="s">
        <v>509</v>
      </c>
      <c r="D117" s="76">
        <v>49</v>
      </c>
      <c r="E117" s="77" t="s">
        <v>74</v>
      </c>
      <c r="F117" s="76">
        <v>97</v>
      </c>
      <c r="G117" s="77" t="s">
        <v>122</v>
      </c>
      <c r="H117" s="74">
        <v>2</v>
      </c>
      <c r="I117" s="36"/>
      <c r="J117" s="38">
        <f t="shared" si="7"/>
        <v>15701.485072463767</v>
      </c>
      <c r="K117" s="38">
        <f t="shared" si="8"/>
        <v>0</v>
      </c>
      <c r="L117" s="38">
        <f t="shared" si="9"/>
        <v>0</v>
      </c>
      <c r="M117" s="36"/>
      <c r="N117" s="38">
        <f t="shared" si="10"/>
        <v>16375</v>
      </c>
      <c r="O117" s="38">
        <f t="shared" si="11"/>
        <v>0</v>
      </c>
      <c r="P117" s="38">
        <f t="shared" si="12"/>
        <v>2</v>
      </c>
      <c r="Q117" s="36"/>
      <c r="R117" s="58">
        <f t="shared" si="13"/>
        <v>673.51492753623279</v>
      </c>
    </row>
    <row r="118" spans="1:18">
      <c r="A118" s="35">
        <v>420</v>
      </c>
      <c r="B118" s="76">
        <v>420049128</v>
      </c>
      <c r="C118" s="77" t="s">
        <v>509</v>
      </c>
      <c r="D118" s="76">
        <v>49</v>
      </c>
      <c r="E118" s="77" t="s">
        <v>74</v>
      </c>
      <c r="F118" s="76">
        <v>128</v>
      </c>
      <c r="G118" s="77" t="s">
        <v>153</v>
      </c>
      <c r="H118" s="74">
        <v>1</v>
      </c>
      <c r="I118" s="36"/>
      <c r="J118" s="38">
        <f t="shared" si="7"/>
        <v>17451</v>
      </c>
      <c r="K118" s="38">
        <f t="shared" si="8"/>
        <v>0</v>
      </c>
      <c r="L118" s="38">
        <f t="shared" si="9"/>
        <v>1</v>
      </c>
      <c r="M118" s="36"/>
      <c r="N118" s="38">
        <f t="shared" si="10"/>
        <v>19116</v>
      </c>
      <c r="O118" s="38">
        <f t="shared" si="11"/>
        <v>0</v>
      </c>
      <c r="P118" s="38">
        <f t="shared" si="12"/>
        <v>1</v>
      </c>
      <c r="Q118" s="36"/>
      <c r="R118" s="58">
        <f t="shared" si="13"/>
        <v>1665</v>
      </c>
    </row>
    <row r="119" spans="1:18">
      <c r="A119" s="35">
        <v>420</v>
      </c>
      <c r="B119" s="76">
        <v>420049153</v>
      </c>
      <c r="C119" s="77" t="s">
        <v>509</v>
      </c>
      <c r="D119" s="76">
        <v>49</v>
      </c>
      <c r="E119" s="77" t="s">
        <v>74</v>
      </c>
      <c r="F119" s="76">
        <v>153</v>
      </c>
      <c r="G119" s="77" t="s">
        <v>178</v>
      </c>
      <c r="H119" s="74">
        <v>1</v>
      </c>
      <c r="I119" s="36"/>
      <c r="J119" s="38">
        <f t="shared" si="7"/>
        <v>15254.340083668003</v>
      </c>
      <c r="K119" s="38">
        <f t="shared" si="8"/>
        <v>0</v>
      </c>
      <c r="L119" s="38">
        <f t="shared" si="9"/>
        <v>0</v>
      </c>
      <c r="M119" s="36"/>
      <c r="N119" s="38">
        <f t="shared" si="10"/>
        <v>16545</v>
      </c>
      <c r="O119" s="38">
        <f t="shared" si="11"/>
        <v>0</v>
      </c>
      <c r="P119" s="38">
        <f t="shared" si="12"/>
        <v>0</v>
      </c>
      <c r="Q119" s="36"/>
      <c r="R119" s="58">
        <f t="shared" si="13"/>
        <v>1290.659916331997</v>
      </c>
    </row>
    <row r="120" spans="1:18">
      <c r="A120" s="35">
        <v>420</v>
      </c>
      <c r="B120" s="76">
        <v>420049155</v>
      </c>
      <c r="C120" s="77" t="s">
        <v>509</v>
      </c>
      <c r="D120" s="76">
        <v>49</v>
      </c>
      <c r="E120" s="77" t="s">
        <v>74</v>
      </c>
      <c r="F120" s="76">
        <v>155</v>
      </c>
      <c r="G120" s="77" t="s">
        <v>180</v>
      </c>
      <c r="H120" s="74">
        <v>1</v>
      </c>
      <c r="I120" s="36"/>
      <c r="J120" s="38" t="str">
        <f t="shared" si="7"/>
        <v>--</v>
      </c>
      <c r="K120" s="38">
        <f t="shared" si="8"/>
        <v>0</v>
      </c>
      <c r="L120" s="38">
        <f t="shared" si="9"/>
        <v>0</v>
      </c>
      <c r="M120" s="36"/>
      <c r="N120" s="38">
        <f t="shared" si="10"/>
        <v>13151</v>
      </c>
      <c r="O120" s="38">
        <f t="shared" si="11"/>
        <v>0</v>
      </c>
      <c r="P120" s="38">
        <f t="shared" si="12"/>
        <v>0</v>
      </c>
      <c r="Q120" s="36"/>
      <c r="R120" s="58" t="str">
        <f t="shared" si="13"/>
        <v>--</v>
      </c>
    </row>
    <row r="121" spans="1:18">
      <c r="A121" s="35">
        <v>420</v>
      </c>
      <c r="B121" s="76">
        <v>420049165</v>
      </c>
      <c r="C121" s="77" t="s">
        <v>509</v>
      </c>
      <c r="D121" s="76">
        <v>49</v>
      </c>
      <c r="E121" s="77" t="s">
        <v>74</v>
      </c>
      <c r="F121" s="76">
        <v>165</v>
      </c>
      <c r="G121" s="77" t="s">
        <v>190</v>
      </c>
      <c r="H121" s="74">
        <v>15</v>
      </c>
      <c r="I121" s="36"/>
      <c r="J121" s="38">
        <f t="shared" si="7"/>
        <v>15699</v>
      </c>
      <c r="K121" s="38">
        <f t="shared" si="8"/>
        <v>0</v>
      </c>
      <c r="L121" s="38">
        <f t="shared" si="9"/>
        <v>9</v>
      </c>
      <c r="M121" s="36"/>
      <c r="N121" s="38">
        <f t="shared" si="10"/>
        <v>17553</v>
      </c>
      <c r="O121" s="38">
        <f t="shared" si="11"/>
        <v>0</v>
      </c>
      <c r="P121" s="38">
        <f t="shared" si="12"/>
        <v>8</v>
      </c>
      <c r="Q121" s="36"/>
      <c r="R121" s="58">
        <f t="shared" si="13"/>
        <v>1854</v>
      </c>
    </row>
    <row r="122" spans="1:18">
      <c r="A122" s="35">
        <v>420</v>
      </c>
      <c r="B122" s="76">
        <v>420049174</v>
      </c>
      <c r="C122" s="77" t="s">
        <v>509</v>
      </c>
      <c r="D122" s="76">
        <v>49</v>
      </c>
      <c r="E122" s="77" t="s">
        <v>74</v>
      </c>
      <c r="F122" s="76">
        <v>174</v>
      </c>
      <c r="G122" s="77" t="s">
        <v>199</v>
      </c>
      <c r="H122" s="74">
        <v>2</v>
      </c>
      <c r="I122" s="36"/>
      <c r="J122" s="38">
        <f t="shared" si="7"/>
        <v>13014.052479418884</v>
      </c>
      <c r="K122" s="38">
        <f t="shared" si="8"/>
        <v>0</v>
      </c>
      <c r="L122" s="38">
        <f t="shared" si="9"/>
        <v>0</v>
      </c>
      <c r="M122" s="36"/>
      <c r="N122" s="38">
        <f t="shared" si="10"/>
        <v>11791</v>
      </c>
      <c r="O122" s="38">
        <f t="shared" si="11"/>
        <v>0</v>
      </c>
      <c r="P122" s="38">
        <f t="shared" si="12"/>
        <v>0</v>
      </c>
      <c r="Q122" s="36"/>
      <c r="R122" s="58">
        <f t="shared" si="13"/>
        <v>-1223.0524794188841</v>
      </c>
    </row>
    <row r="123" spans="1:18">
      <c r="A123" s="35">
        <v>420</v>
      </c>
      <c r="B123" s="76">
        <v>420049176</v>
      </c>
      <c r="C123" s="77" t="s">
        <v>509</v>
      </c>
      <c r="D123" s="76">
        <v>49</v>
      </c>
      <c r="E123" s="77" t="s">
        <v>74</v>
      </c>
      <c r="F123" s="76">
        <v>176</v>
      </c>
      <c r="G123" s="77" t="s">
        <v>201</v>
      </c>
      <c r="H123" s="74">
        <v>17</v>
      </c>
      <c r="I123" s="36"/>
      <c r="J123" s="38">
        <f t="shared" si="7"/>
        <v>14258</v>
      </c>
      <c r="K123" s="38">
        <f t="shared" si="8"/>
        <v>0</v>
      </c>
      <c r="L123" s="38">
        <f t="shared" si="9"/>
        <v>8</v>
      </c>
      <c r="M123" s="36"/>
      <c r="N123" s="38">
        <f t="shared" si="10"/>
        <v>13985</v>
      </c>
      <c r="O123" s="38">
        <f t="shared" si="11"/>
        <v>0</v>
      </c>
      <c r="P123" s="38">
        <f t="shared" si="12"/>
        <v>6</v>
      </c>
      <c r="Q123" s="36"/>
      <c r="R123" s="58">
        <f t="shared" si="13"/>
        <v>-273</v>
      </c>
    </row>
    <row r="124" spans="1:18">
      <c r="A124" s="35">
        <v>420</v>
      </c>
      <c r="B124" s="76">
        <v>420049199</v>
      </c>
      <c r="C124" s="77" t="s">
        <v>509</v>
      </c>
      <c r="D124" s="76">
        <v>49</v>
      </c>
      <c r="E124" s="77" t="s">
        <v>74</v>
      </c>
      <c r="F124" s="76">
        <v>199</v>
      </c>
      <c r="G124" s="77" t="s">
        <v>224</v>
      </c>
      <c r="H124" s="74">
        <v>1</v>
      </c>
      <c r="I124" s="36"/>
      <c r="J124" s="38">
        <f t="shared" si="7"/>
        <v>14303</v>
      </c>
      <c r="K124" s="38">
        <f t="shared" si="8"/>
        <v>1</v>
      </c>
      <c r="L124" s="38">
        <f t="shared" si="9"/>
        <v>3</v>
      </c>
      <c r="M124" s="36"/>
      <c r="N124" s="38">
        <f t="shared" si="10"/>
        <v>17890</v>
      </c>
      <c r="O124" s="38">
        <f t="shared" si="11"/>
        <v>1</v>
      </c>
      <c r="P124" s="38">
        <f t="shared" si="12"/>
        <v>2</v>
      </c>
      <c r="Q124" s="36"/>
      <c r="R124" s="58">
        <f t="shared" si="13"/>
        <v>3587</v>
      </c>
    </row>
    <row r="125" spans="1:18">
      <c r="A125" s="35">
        <v>420</v>
      </c>
      <c r="B125" s="76">
        <v>420049244</v>
      </c>
      <c r="C125" s="77" t="s">
        <v>509</v>
      </c>
      <c r="D125" s="76">
        <v>49</v>
      </c>
      <c r="E125" s="77" t="s">
        <v>74</v>
      </c>
      <c r="F125" s="76">
        <v>244</v>
      </c>
      <c r="G125" s="77" t="s">
        <v>269</v>
      </c>
      <c r="H125" s="74">
        <v>1</v>
      </c>
      <c r="I125" s="36"/>
      <c r="J125" s="38" t="str">
        <f t="shared" si="7"/>
        <v>--</v>
      </c>
      <c r="K125" s="38">
        <f t="shared" si="8"/>
        <v>0</v>
      </c>
      <c r="L125" s="38">
        <f t="shared" si="9"/>
        <v>1</v>
      </c>
      <c r="M125" s="36"/>
      <c r="N125" s="38">
        <f t="shared" si="10"/>
        <v>16593</v>
      </c>
      <c r="O125" s="38">
        <f t="shared" si="11"/>
        <v>0</v>
      </c>
      <c r="P125" s="38">
        <f t="shared" si="12"/>
        <v>0</v>
      </c>
      <c r="Q125" s="36"/>
      <c r="R125" s="58" t="str">
        <f t="shared" si="13"/>
        <v>--</v>
      </c>
    </row>
    <row r="126" spans="1:18">
      <c r="A126" s="35">
        <v>420</v>
      </c>
      <c r="B126" s="76">
        <v>420049248</v>
      </c>
      <c r="C126" s="77" t="s">
        <v>509</v>
      </c>
      <c r="D126" s="76">
        <v>49</v>
      </c>
      <c r="E126" s="77" t="s">
        <v>74</v>
      </c>
      <c r="F126" s="76">
        <v>248</v>
      </c>
      <c r="G126" s="77" t="s">
        <v>273</v>
      </c>
      <c r="H126" s="74">
        <v>6</v>
      </c>
      <c r="I126" s="36"/>
      <c r="J126" s="38">
        <f t="shared" si="7"/>
        <v>11786</v>
      </c>
      <c r="K126" s="38">
        <f t="shared" si="8"/>
        <v>0</v>
      </c>
      <c r="L126" s="38">
        <f t="shared" si="9"/>
        <v>2</v>
      </c>
      <c r="M126" s="36"/>
      <c r="N126" s="38">
        <f t="shared" si="10"/>
        <v>14218</v>
      </c>
      <c r="O126" s="38">
        <f t="shared" si="11"/>
        <v>0</v>
      </c>
      <c r="P126" s="38">
        <f t="shared" si="12"/>
        <v>3</v>
      </c>
      <c r="Q126" s="36"/>
      <c r="R126" s="58">
        <f t="shared" si="13"/>
        <v>2432</v>
      </c>
    </row>
    <row r="127" spans="1:18">
      <c r="A127" s="35">
        <v>420</v>
      </c>
      <c r="B127" s="76">
        <v>420049262</v>
      </c>
      <c r="C127" s="77" t="s">
        <v>509</v>
      </c>
      <c r="D127" s="76">
        <v>49</v>
      </c>
      <c r="E127" s="77" t="s">
        <v>74</v>
      </c>
      <c r="F127" s="76">
        <v>262</v>
      </c>
      <c r="G127" s="77" t="s">
        <v>287</v>
      </c>
      <c r="H127" s="74">
        <v>3</v>
      </c>
      <c r="I127" s="36"/>
      <c r="J127" s="38">
        <f t="shared" si="7"/>
        <v>17219</v>
      </c>
      <c r="K127" s="38">
        <f t="shared" si="8"/>
        <v>0</v>
      </c>
      <c r="L127" s="38">
        <f t="shared" si="9"/>
        <v>1</v>
      </c>
      <c r="M127" s="36"/>
      <c r="N127" s="38">
        <f t="shared" si="10"/>
        <v>15226</v>
      </c>
      <c r="O127" s="38">
        <f t="shared" si="11"/>
        <v>0</v>
      </c>
      <c r="P127" s="38">
        <f t="shared" si="12"/>
        <v>1</v>
      </c>
      <c r="Q127" s="36"/>
      <c r="R127" s="58">
        <f t="shared" si="13"/>
        <v>-1993</v>
      </c>
    </row>
    <row r="128" spans="1:18">
      <c r="A128" s="35">
        <v>420</v>
      </c>
      <c r="B128" s="76">
        <v>420049284</v>
      </c>
      <c r="C128" s="77" t="s">
        <v>509</v>
      </c>
      <c r="D128" s="76">
        <v>49</v>
      </c>
      <c r="E128" s="77" t="s">
        <v>74</v>
      </c>
      <c r="F128" s="76">
        <v>284</v>
      </c>
      <c r="G128" s="77" t="s">
        <v>309</v>
      </c>
      <c r="H128" s="74">
        <v>2</v>
      </c>
      <c r="I128" s="36"/>
      <c r="J128" s="38">
        <f t="shared" si="7"/>
        <v>11003</v>
      </c>
      <c r="K128" s="38">
        <f t="shared" si="8"/>
        <v>0</v>
      </c>
      <c r="L128" s="38">
        <f t="shared" si="9"/>
        <v>0</v>
      </c>
      <c r="M128" s="36"/>
      <c r="N128" s="38">
        <f t="shared" si="10"/>
        <v>11761</v>
      </c>
      <c r="O128" s="38">
        <f t="shared" si="11"/>
        <v>0</v>
      </c>
      <c r="P128" s="38">
        <f t="shared" si="12"/>
        <v>0</v>
      </c>
      <c r="Q128" s="36"/>
      <c r="R128" s="58">
        <f t="shared" si="13"/>
        <v>758</v>
      </c>
    </row>
    <row r="129" spans="1:18">
      <c r="A129" s="35">
        <v>420</v>
      </c>
      <c r="B129" s="76">
        <v>420049295</v>
      </c>
      <c r="C129" s="77" t="s">
        <v>509</v>
      </c>
      <c r="D129" s="76">
        <v>49</v>
      </c>
      <c r="E129" s="77" t="s">
        <v>74</v>
      </c>
      <c r="F129" s="76">
        <v>295</v>
      </c>
      <c r="G129" s="77" t="s">
        <v>320</v>
      </c>
      <c r="H129" s="74">
        <v>2</v>
      </c>
      <c r="I129" s="36"/>
      <c r="J129" s="38">
        <f t="shared" si="7"/>
        <v>11060</v>
      </c>
      <c r="K129" s="38">
        <f t="shared" si="8"/>
        <v>0</v>
      </c>
      <c r="L129" s="38">
        <f t="shared" si="9"/>
        <v>0</v>
      </c>
      <c r="M129" s="36"/>
      <c r="N129" s="38">
        <f t="shared" si="10"/>
        <v>17033</v>
      </c>
      <c r="O129" s="38">
        <f t="shared" si="11"/>
        <v>0</v>
      </c>
      <c r="P129" s="38">
        <f t="shared" si="12"/>
        <v>1</v>
      </c>
      <c r="Q129" s="36"/>
      <c r="R129" s="58">
        <f t="shared" si="13"/>
        <v>5973</v>
      </c>
    </row>
    <row r="130" spans="1:18">
      <c r="A130" s="35">
        <v>420</v>
      </c>
      <c r="B130" s="76">
        <v>420049305</v>
      </c>
      <c r="C130" s="77" t="s">
        <v>509</v>
      </c>
      <c r="D130" s="76">
        <v>49</v>
      </c>
      <c r="E130" s="77" t="s">
        <v>74</v>
      </c>
      <c r="F130" s="76">
        <v>305</v>
      </c>
      <c r="G130" s="77" t="s">
        <v>330</v>
      </c>
      <c r="H130" s="74">
        <v>1</v>
      </c>
      <c r="I130" s="36"/>
      <c r="J130" s="38">
        <f t="shared" si="7"/>
        <v>12188.46260643962</v>
      </c>
      <c r="K130" s="38">
        <f t="shared" si="8"/>
        <v>0</v>
      </c>
      <c r="L130" s="38">
        <f t="shared" si="9"/>
        <v>0</v>
      </c>
      <c r="M130" s="36"/>
      <c r="N130" s="38">
        <f t="shared" si="10"/>
        <v>11731</v>
      </c>
      <c r="O130" s="38">
        <f t="shared" si="11"/>
        <v>0</v>
      </c>
      <c r="P130" s="38">
        <f t="shared" si="12"/>
        <v>0</v>
      </c>
      <c r="Q130" s="36"/>
      <c r="R130" s="58">
        <f t="shared" si="13"/>
        <v>-457.46260643961978</v>
      </c>
    </row>
    <row r="131" spans="1:18">
      <c r="A131" s="35">
        <v>420</v>
      </c>
      <c r="B131" s="76">
        <v>420049314</v>
      </c>
      <c r="C131" s="77" t="s">
        <v>509</v>
      </c>
      <c r="D131" s="76">
        <v>49</v>
      </c>
      <c r="E131" s="77" t="s">
        <v>74</v>
      </c>
      <c r="F131" s="76">
        <v>314</v>
      </c>
      <c r="G131" s="77" t="s">
        <v>339</v>
      </c>
      <c r="H131" s="74">
        <v>2</v>
      </c>
      <c r="I131" s="36"/>
      <c r="J131" s="38">
        <f t="shared" si="7"/>
        <v>16621</v>
      </c>
      <c r="K131" s="38">
        <f t="shared" si="8"/>
        <v>0</v>
      </c>
      <c r="L131" s="38">
        <f t="shared" si="9"/>
        <v>3</v>
      </c>
      <c r="M131" s="36"/>
      <c r="N131" s="38">
        <f t="shared" si="10"/>
        <v>17930</v>
      </c>
      <c r="O131" s="38">
        <f t="shared" si="11"/>
        <v>0</v>
      </c>
      <c r="P131" s="38">
        <f t="shared" si="12"/>
        <v>3</v>
      </c>
      <c r="Q131" s="36"/>
      <c r="R131" s="58">
        <f t="shared" si="13"/>
        <v>1309</v>
      </c>
    </row>
    <row r="132" spans="1:18">
      <c r="A132" s="35">
        <v>420</v>
      </c>
      <c r="B132" s="76">
        <v>420049344</v>
      </c>
      <c r="C132" s="77" t="s">
        <v>509</v>
      </c>
      <c r="D132" s="76">
        <v>49</v>
      </c>
      <c r="E132" s="77" t="s">
        <v>74</v>
      </c>
      <c r="F132" s="76">
        <v>344</v>
      </c>
      <c r="G132" s="77" t="s">
        <v>369</v>
      </c>
      <c r="H132" s="74">
        <v>1</v>
      </c>
      <c r="I132" s="36"/>
      <c r="J132" s="38">
        <f t="shared" si="7"/>
        <v>11664.974948618958</v>
      </c>
      <c r="K132" s="38">
        <f t="shared" si="8"/>
        <v>0</v>
      </c>
      <c r="L132" s="38">
        <f t="shared" si="9"/>
        <v>0</v>
      </c>
      <c r="M132" s="36"/>
      <c r="N132" s="38">
        <f t="shared" si="10"/>
        <v>16539</v>
      </c>
      <c r="O132" s="38">
        <f t="shared" si="11"/>
        <v>0</v>
      </c>
      <c r="P132" s="38">
        <f t="shared" si="12"/>
        <v>1</v>
      </c>
      <c r="Q132" s="36"/>
      <c r="R132" s="58">
        <f t="shared" si="13"/>
        <v>4874.0250513810424</v>
      </c>
    </row>
    <row r="133" spans="1:18">
      <c r="A133" s="35">
        <v>420</v>
      </c>
      <c r="B133" s="76">
        <v>420049347</v>
      </c>
      <c r="C133" s="77" t="s">
        <v>509</v>
      </c>
      <c r="D133" s="76">
        <v>49</v>
      </c>
      <c r="E133" s="77" t="s">
        <v>74</v>
      </c>
      <c r="F133" s="76">
        <v>347</v>
      </c>
      <c r="G133" s="77" t="s">
        <v>372</v>
      </c>
      <c r="H133" s="74">
        <v>1</v>
      </c>
      <c r="I133" s="36"/>
      <c r="J133" s="38" t="str">
        <f t="shared" si="7"/>
        <v>--</v>
      </c>
      <c r="K133" s="38">
        <f t="shared" si="8"/>
        <v>0</v>
      </c>
      <c r="L133" s="38">
        <f t="shared" si="9"/>
        <v>1</v>
      </c>
      <c r="M133" s="36"/>
      <c r="N133" s="38">
        <f t="shared" si="10"/>
        <v>14925</v>
      </c>
      <c r="O133" s="38">
        <f t="shared" si="11"/>
        <v>0</v>
      </c>
      <c r="P133" s="38">
        <f t="shared" si="12"/>
        <v>0</v>
      </c>
      <c r="Q133" s="36"/>
      <c r="R133" s="58" t="str">
        <f t="shared" si="13"/>
        <v>--</v>
      </c>
    </row>
    <row r="134" spans="1:18">
      <c r="A134" s="35">
        <v>420</v>
      </c>
      <c r="B134" s="76">
        <v>420049616</v>
      </c>
      <c r="C134" s="77" t="s">
        <v>509</v>
      </c>
      <c r="D134" s="76">
        <v>49</v>
      </c>
      <c r="E134" s="77" t="s">
        <v>74</v>
      </c>
      <c r="F134" s="76">
        <v>616</v>
      </c>
      <c r="G134" s="77" t="s">
        <v>384</v>
      </c>
      <c r="H134" s="74">
        <v>2</v>
      </c>
      <c r="I134" s="36"/>
      <c r="J134" s="38">
        <f t="shared" si="7"/>
        <v>16323</v>
      </c>
      <c r="K134" s="38">
        <f t="shared" si="8"/>
        <v>0</v>
      </c>
      <c r="L134" s="38">
        <f t="shared" si="9"/>
        <v>2</v>
      </c>
      <c r="M134" s="36"/>
      <c r="N134" s="38">
        <f t="shared" si="10"/>
        <v>16174</v>
      </c>
      <c r="O134" s="38">
        <f t="shared" si="11"/>
        <v>0</v>
      </c>
      <c r="P134" s="38">
        <f t="shared" si="12"/>
        <v>4</v>
      </c>
      <c r="Q134" s="36"/>
      <c r="R134" s="58">
        <f t="shared" si="13"/>
        <v>-149</v>
      </c>
    </row>
    <row r="135" spans="1:18">
      <c r="A135" s="35">
        <v>420</v>
      </c>
      <c r="B135" s="76">
        <v>420049625</v>
      </c>
      <c r="C135" s="77" t="s">
        <v>509</v>
      </c>
      <c r="D135" s="76">
        <v>49</v>
      </c>
      <c r="E135" s="77" t="s">
        <v>74</v>
      </c>
      <c r="F135" s="76">
        <v>625</v>
      </c>
      <c r="G135" s="77" t="s">
        <v>388</v>
      </c>
      <c r="H135" s="74">
        <v>1</v>
      </c>
      <c r="I135" s="36"/>
      <c r="J135" s="38">
        <f t="shared" si="7"/>
        <v>12210.405158946414</v>
      </c>
      <c r="K135" s="38">
        <f t="shared" si="8"/>
        <v>0</v>
      </c>
      <c r="L135" s="38">
        <f t="shared" si="9"/>
        <v>0</v>
      </c>
      <c r="M135" s="36"/>
      <c r="N135" s="38">
        <f t="shared" si="10"/>
        <v>13059</v>
      </c>
      <c r="O135" s="38">
        <f t="shared" si="11"/>
        <v>0</v>
      </c>
      <c r="P135" s="38">
        <f t="shared" si="12"/>
        <v>0</v>
      </c>
      <c r="Q135" s="36"/>
      <c r="R135" s="58">
        <f t="shared" si="13"/>
        <v>848.5948410535857</v>
      </c>
    </row>
    <row r="136" spans="1:18">
      <c r="A136" s="35">
        <v>428</v>
      </c>
      <c r="B136" s="76">
        <v>428035016</v>
      </c>
      <c r="C136" s="77" t="s">
        <v>510</v>
      </c>
      <c r="D136" s="76">
        <v>35</v>
      </c>
      <c r="E136" s="77" t="s">
        <v>60</v>
      </c>
      <c r="F136" s="76">
        <v>16</v>
      </c>
      <c r="G136" s="77" t="s">
        <v>41</v>
      </c>
      <c r="H136" s="74">
        <v>3</v>
      </c>
      <c r="I136" s="36"/>
      <c r="J136" s="38">
        <f t="shared" si="7"/>
        <v>11717</v>
      </c>
      <c r="K136" s="38">
        <f t="shared" si="8"/>
        <v>0</v>
      </c>
      <c r="L136" s="38">
        <f t="shared" si="9"/>
        <v>0</v>
      </c>
      <c r="M136" s="36"/>
      <c r="N136" s="38">
        <f t="shared" si="10"/>
        <v>13652</v>
      </c>
      <c r="O136" s="38">
        <f t="shared" si="11"/>
        <v>0</v>
      </c>
      <c r="P136" s="38">
        <f t="shared" si="12"/>
        <v>1</v>
      </c>
      <c r="Q136" s="36"/>
      <c r="R136" s="58">
        <f t="shared" si="13"/>
        <v>1935</v>
      </c>
    </row>
    <row r="137" spans="1:18">
      <c r="A137" s="35">
        <v>428</v>
      </c>
      <c r="B137" s="76">
        <v>428035018</v>
      </c>
      <c r="C137" s="77" t="s">
        <v>510</v>
      </c>
      <c r="D137" s="76">
        <v>35</v>
      </c>
      <c r="E137" s="77" t="s">
        <v>60</v>
      </c>
      <c r="F137" s="76">
        <v>18</v>
      </c>
      <c r="G137" s="77" t="s">
        <v>43</v>
      </c>
      <c r="H137" s="74">
        <v>1</v>
      </c>
      <c r="I137" s="36"/>
      <c r="J137" s="38">
        <f t="shared" si="7"/>
        <v>14723.34220248668</v>
      </c>
      <c r="K137" s="38">
        <f t="shared" si="8"/>
        <v>0</v>
      </c>
      <c r="L137" s="38">
        <f t="shared" si="9"/>
        <v>0</v>
      </c>
      <c r="M137" s="36"/>
      <c r="N137" s="38">
        <f t="shared" si="10"/>
        <v>18525</v>
      </c>
      <c r="O137" s="38">
        <f t="shared" si="11"/>
        <v>0</v>
      </c>
      <c r="P137" s="38">
        <f t="shared" si="12"/>
        <v>1</v>
      </c>
      <c r="Q137" s="36"/>
      <c r="R137" s="58">
        <f t="shared" si="13"/>
        <v>3801.6577975133205</v>
      </c>
    </row>
    <row r="138" spans="1:18">
      <c r="A138" s="35">
        <v>428</v>
      </c>
      <c r="B138" s="76">
        <v>428035035</v>
      </c>
      <c r="C138" s="77" t="s">
        <v>510</v>
      </c>
      <c r="D138" s="76">
        <v>35</v>
      </c>
      <c r="E138" s="77" t="s">
        <v>60</v>
      </c>
      <c r="F138" s="76">
        <v>35</v>
      </c>
      <c r="G138" s="77" t="s">
        <v>60</v>
      </c>
      <c r="H138" s="74">
        <v>1864</v>
      </c>
      <c r="I138" s="36"/>
      <c r="J138" s="38">
        <f t="shared" ref="J138:J201" si="14">IFERROR(VLOOKUP($B138,ratesPFY,9,FALSE),"--")</f>
        <v>16004</v>
      </c>
      <c r="K138" s="38">
        <f t="shared" ref="K138:K201" si="15">(IFERROR(VLOOKUP($B138,found23,12,FALSE),0)+
(IFERROR(VLOOKUP($B138,found23,13,FALSE),0)+
+(IFERROR(VLOOKUP($B138,found23,14,FALSE),0))))</f>
        <v>141</v>
      </c>
      <c r="L138" s="38">
        <f t="shared" ref="L138:L201" si="16">(IFERROR(VLOOKUP($B138,found23,15,FALSE),0))</f>
        <v>1274</v>
      </c>
      <c r="M138" s="36"/>
      <c r="N138" s="38">
        <f t="shared" ref="N138:N201" si="17">IFERROR(VLOOKUP($B138,ratesQ1,8,FALSE),"--")</f>
        <v>17523</v>
      </c>
      <c r="O138" s="38">
        <f t="shared" ref="O138:O201" si="18">(IFERROR(VLOOKUP($B138,found24,12,FALSE),0)+
+(IFERROR(VLOOKUP($B138,found24,13,FALSE),0)
+(IFERROR(VLOOKUP($B138,found24,14,FALSE),0))))</f>
        <v>119</v>
      </c>
      <c r="P138" s="38">
        <f t="shared" ref="P138:P201" si="19">(IFERROR(VLOOKUP($B138,found24,15,FALSE),0))</f>
        <v>1359</v>
      </c>
      <c r="Q138" s="36"/>
      <c r="R138" s="58">
        <f t="shared" si="13"/>
        <v>1519</v>
      </c>
    </row>
    <row r="139" spans="1:18">
      <c r="A139" s="35">
        <v>428</v>
      </c>
      <c r="B139" s="76">
        <v>428035044</v>
      </c>
      <c r="C139" s="77" t="s">
        <v>510</v>
      </c>
      <c r="D139" s="76">
        <v>35</v>
      </c>
      <c r="E139" s="77" t="s">
        <v>60</v>
      </c>
      <c r="F139" s="76">
        <v>44</v>
      </c>
      <c r="G139" s="77" t="s">
        <v>69</v>
      </c>
      <c r="H139" s="74">
        <v>22</v>
      </c>
      <c r="I139" s="36"/>
      <c r="J139" s="38">
        <f t="shared" si="14"/>
        <v>16407</v>
      </c>
      <c r="K139" s="38">
        <f t="shared" si="15"/>
        <v>3</v>
      </c>
      <c r="L139" s="38">
        <f t="shared" si="16"/>
        <v>20</v>
      </c>
      <c r="M139" s="36"/>
      <c r="N139" s="38">
        <f t="shared" si="17"/>
        <v>16881</v>
      </c>
      <c r="O139" s="38">
        <f t="shared" si="18"/>
        <v>3</v>
      </c>
      <c r="P139" s="38">
        <f t="shared" si="19"/>
        <v>18</v>
      </c>
      <c r="Q139" s="36"/>
      <c r="R139" s="58">
        <f t="shared" ref="R139:R202" si="20">IFERROR(N139-J139,"--")</f>
        <v>474</v>
      </c>
    </row>
    <row r="140" spans="1:18">
      <c r="A140" s="35">
        <v>428</v>
      </c>
      <c r="B140" s="76">
        <v>428035046</v>
      </c>
      <c r="C140" s="77" t="s">
        <v>510</v>
      </c>
      <c r="D140" s="76">
        <v>35</v>
      </c>
      <c r="E140" s="77" t="s">
        <v>60</v>
      </c>
      <c r="F140" s="76">
        <v>46</v>
      </c>
      <c r="G140" s="77" t="s">
        <v>71</v>
      </c>
      <c r="H140" s="74">
        <v>1</v>
      </c>
      <c r="I140" s="36"/>
      <c r="J140" s="38">
        <f t="shared" si="14"/>
        <v>12098.122153728487</v>
      </c>
      <c r="K140" s="38">
        <f t="shared" si="15"/>
        <v>0</v>
      </c>
      <c r="L140" s="38">
        <f t="shared" si="16"/>
        <v>0</v>
      </c>
      <c r="M140" s="36"/>
      <c r="N140" s="38">
        <f t="shared" si="17"/>
        <v>12931</v>
      </c>
      <c r="O140" s="38">
        <f t="shared" si="18"/>
        <v>0</v>
      </c>
      <c r="P140" s="38">
        <f t="shared" si="19"/>
        <v>0</v>
      </c>
      <c r="Q140" s="36"/>
      <c r="R140" s="58">
        <f t="shared" si="20"/>
        <v>832.87784627151268</v>
      </c>
    </row>
    <row r="141" spans="1:18">
      <c r="A141" s="35">
        <v>428</v>
      </c>
      <c r="B141" s="76">
        <v>428035049</v>
      </c>
      <c r="C141" s="77" t="s">
        <v>510</v>
      </c>
      <c r="D141" s="76">
        <v>35</v>
      </c>
      <c r="E141" s="77" t="s">
        <v>60</v>
      </c>
      <c r="F141" s="76">
        <v>49</v>
      </c>
      <c r="G141" s="77" t="s">
        <v>74</v>
      </c>
      <c r="H141" s="74">
        <v>1</v>
      </c>
      <c r="I141" s="36"/>
      <c r="J141" s="38">
        <f t="shared" si="14"/>
        <v>16568</v>
      </c>
      <c r="K141" s="38">
        <f t="shared" si="15"/>
        <v>0</v>
      </c>
      <c r="L141" s="38">
        <f t="shared" si="16"/>
        <v>2</v>
      </c>
      <c r="M141" s="36"/>
      <c r="N141" s="38">
        <f t="shared" si="17"/>
        <v>16036</v>
      </c>
      <c r="O141" s="38">
        <f t="shared" si="18"/>
        <v>0</v>
      </c>
      <c r="P141" s="38">
        <f t="shared" si="19"/>
        <v>0</v>
      </c>
      <c r="Q141" s="36"/>
      <c r="R141" s="58">
        <f t="shared" si="20"/>
        <v>-532</v>
      </c>
    </row>
    <row r="142" spans="1:18">
      <c r="A142" s="35">
        <v>428</v>
      </c>
      <c r="B142" s="76">
        <v>428035050</v>
      </c>
      <c r="C142" s="77" t="s">
        <v>510</v>
      </c>
      <c r="D142" s="76">
        <v>35</v>
      </c>
      <c r="E142" s="77" t="s">
        <v>60</v>
      </c>
      <c r="F142" s="76">
        <v>50</v>
      </c>
      <c r="G142" s="77" t="s">
        <v>75</v>
      </c>
      <c r="H142" s="74">
        <v>1</v>
      </c>
      <c r="I142" s="36"/>
      <c r="J142" s="38">
        <f t="shared" si="14"/>
        <v>16007</v>
      </c>
      <c r="K142" s="38">
        <f t="shared" si="15"/>
        <v>0</v>
      </c>
      <c r="L142" s="38">
        <f t="shared" si="16"/>
        <v>3</v>
      </c>
      <c r="M142" s="36"/>
      <c r="N142" s="38">
        <f t="shared" si="17"/>
        <v>16146</v>
      </c>
      <c r="O142" s="38">
        <f t="shared" si="18"/>
        <v>0</v>
      </c>
      <c r="P142" s="38">
        <f t="shared" si="19"/>
        <v>1</v>
      </c>
      <c r="Q142" s="36"/>
      <c r="R142" s="58">
        <f t="shared" si="20"/>
        <v>139</v>
      </c>
    </row>
    <row r="143" spans="1:18">
      <c r="A143" s="35">
        <v>428</v>
      </c>
      <c r="B143" s="76">
        <v>428035057</v>
      </c>
      <c r="C143" s="77" t="s">
        <v>510</v>
      </c>
      <c r="D143" s="76">
        <v>35</v>
      </c>
      <c r="E143" s="77" t="s">
        <v>60</v>
      </c>
      <c r="F143" s="76">
        <v>57</v>
      </c>
      <c r="G143" s="77" t="s">
        <v>82</v>
      </c>
      <c r="H143" s="74">
        <v>165</v>
      </c>
      <c r="I143" s="36"/>
      <c r="J143" s="38">
        <f t="shared" si="14"/>
        <v>16701</v>
      </c>
      <c r="K143" s="38">
        <f t="shared" si="15"/>
        <v>25</v>
      </c>
      <c r="L143" s="38">
        <f t="shared" si="16"/>
        <v>120</v>
      </c>
      <c r="M143" s="36"/>
      <c r="N143" s="38">
        <f t="shared" si="17"/>
        <v>18405</v>
      </c>
      <c r="O143" s="38">
        <f t="shared" si="18"/>
        <v>29</v>
      </c>
      <c r="P143" s="38">
        <f t="shared" si="19"/>
        <v>132</v>
      </c>
      <c r="Q143" s="36"/>
      <c r="R143" s="58">
        <f t="shared" si="20"/>
        <v>1704</v>
      </c>
    </row>
    <row r="144" spans="1:18">
      <c r="A144" s="35">
        <v>428</v>
      </c>
      <c r="B144" s="76">
        <v>428035073</v>
      </c>
      <c r="C144" s="77" t="s">
        <v>510</v>
      </c>
      <c r="D144" s="76">
        <v>35</v>
      </c>
      <c r="E144" s="77" t="s">
        <v>60</v>
      </c>
      <c r="F144" s="76">
        <v>73</v>
      </c>
      <c r="G144" s="77" t="s">
        <v>98</v>
      </c>
      <c r="H144" s="74">
        <v>21</v>
      </c>
      <c r="I144" s="36"/>
      <c r="J144" s="38">
        <f t="shared" si="14"/>
        <v>13937</v>
      </c>
      <c r="K144" s="38">
        <f t="shared" si="15"/>
        <v>1</v>
      </c>
      <c r="L144" s="38">
        <f t="shared" si="16"/>
        <v>10</v>
      </c>
      <c r="M144" s="36"/>
      <c r="N144" s="38">
        <f t="shared" si="17"/>
        <v>14038</v>
      </c>
      <c r="O144" s="38">
        <f t="shared" si="18"/>
        <v>0</v>
      </c>
      <c r="P144" s="38">
        <f t="shared" si="19"/>
        <v>7</v>
      </c>
      <c r="Q144" s="36"/>
      <c r="R144" s="58">
        <f t="shared" si="20"/>
        <v>101</v>
      </c>
    </row>
    <row r="145" spans="1:18">
      <c r="A145" s="35">
        <v>428</v>
      </c>
      <c r="B145" s="76">
        <v>428035093</v>
      </c>
      <c r="C145" s="77" t="s">
        <v>510</v>
      </c>
      <c r="D145" s="76">
        <v>35</v>
      </c>
      <c r="E145" s="77" t="s">
        <v>60</v>
      </c>
      <c r="F145" s="76">
        <v>93</v>
      </c>
      <c r="G145" s="77" t="s">
        <v>118</v>
      </c>
      <c r="H145" s="74">
        <v>9</v>
      </c>
      <c r="I145" s="36"/>
      <c r="J145" s="38">
        <f t="shared" si="14"/>
        <v>17419</v>
      </c>
      <c r="K145" s="38">
        <f t="shared" si="15"/>
        <v>2</v>
      </c>
      <c r="L145" s="38">
        <f t="shared" si="16"/>
        <v>7</v>
      </c>
      <c r="M145" s="36"/>
      <c r="N145" s="38">
        <f t="shared" si="17"/>
        <v>18860</v>
      </c>
      <c r="O145" s="38">
        <f t="shared" si="18"/>
        <v>1</v>
      </c>
      <c r="P145" s="38">
        <f t="shared" si="19"/>
        <v>6</v>
      </c>
      <c r="Q145" s="36"/>
      <c r="R145" s="58">
        <f t="shared" si="20"/>
        <v>1441</v>
      </c>
    </row>
    <row r="146" spans="1:18">
      <c r="A146" s="35">
        <v>428</v>
      </c>
      <c r="B146" s="76">
        <v>428035128</v>
      </c>
      <c r="C146" s="77" t="s">
        <v>510</v>
      </c>
      <c r="D146" s="76">
        <v>35</v>
      </c>
      <c r="E146" s="77" t="s">
        <v>60</v>
      </c>
      <c r="F146" s="76">
        <v>128</v>
      </c>
      <c r="G146" s="77" t="s">
        <v>153</v>
      </c>
      <c r="H146" s="74">
        <v>1</v>
      </c>
      <c r="I146" s="36"/>
      <c r="J146" s="38">
        <f t="shared" si="14"/>
        <v>17134</v>
      </c>
      <c r="K146" s="38">
        <f t="shared" si="15"/>
        <v>0</v>
      </c>
      <c r="L146" s="38">
        <f t="shared" si="16"/>
        <v>1</v>
      </c>
      <c r="M146" s="36"/>
      <c r="N146" s="38">
        <f t="shared" si="17"/>
        <v>18583</v>
      </c>
      <c r="O146" s="38">
        <f t="shared" si="18"/>
        <v>0</v>
      </c>
      <c r="P146" s="38">
        <f t="shared" si="19"/>
        <v>1</v>
      </c>
      <c r="Q146" s="36"/>
      <c r="R146" s="58">
        <f t="shared" si="20"/>
        <v>1449</v>
      </c>
    </row>
    <row r="147" spans="1:18">
      <c r="A147" s="35">
        <v>428</v>
      </c>
      <c r="B147" s="76">
        <v>428035133</v>
      </c>
      <c r="C147" s="77" t="s">
        <v>510</v>
      </c>
      <c r="D147" s="76">
        <v>35</v>
      </c>
      <c r="E147" s="77" t="s">
        <v>60</v>
      </c>
      <c r="F147" s="76">
        <v>133</v>
      </c>
      <c r="G147" s="77" t="s">
        <v>158</v>
      </c>
      <c r="H147" s="74">
        <v>3</v>
      </c>
      <c r="I147" s="36"/>
      <c r="J147" s="38">
        <f t="shared" si="14"/>
        <v>13109</v>
      </c>
      <c r="K147" s="38">
        <f t="shared" si="15"/>
        <v>0</v>
      </c>
      <c r="L147" s="38">
        <f t="shared" si="16"/>
        <v>1</v>
      </c>
      <c r="M147" s="36"/>
      <c r="N147" s="38">
        <f t="shared" si="17"/>
        <v>15457</v>
      </c>
      <c r="O147" s="38">
        <f t="shared" si="18"/>
        <v>0</v>
      </c>
      <c r="P147" s="38">
        <f t="shared" si="19"/>
        <v>2</v>
      </c>
      <c r="Q147" s="36"/>
      <c r="R147" s="58">
        <f t="shared" si="20"/>
        <v>2348</v>
      </c>
    </row>
    <row r="148" spans="1:18">
      <c r="A148" s="35">
        <v>428</v>
      </c>
      <c r="B148" s="76">
        <v>428035153</v>
      </c>
      <c r="C148" s="77" t="s">
        <v>510</v>
      </c>
      <c r="D148" s="76">
        <v>35</v>
      </c>
      <c r="E148" s="77" t="s">
        <v>60</v>
      </c>
      <c r="F148" s="76">
        <v>153</v>
      </c>
      <c r="G148" s="77" t="s">
        <v>178</v>
      </c>
      <c r="H148" s="74">
        <v>2</v>
      </c>
      <c r="I148" s="36"/>
      <c r="J148" s="38">
        <f t="shared" si="14"/>
        <v>15254.340083668003</v>
      </c>
      <c r="K148" s="38">
        <f t="shared" si="15"/>
        <v>0</v>
      </c>
      <c r="L148" s="38">
        <f t="shared" si="16"/>
        <v>0</v>
      </c>
      <c r="M148" s="36"/>
      <c r="N148" s="38">
        <f t="shared" si="17"/>
        <v>16545</v>
      </c>
      <c r="O148" s="38">
        <f t="shared" si="18"/>
        <v>0</v>
      </c>
      <c r="P148" s="38">
        <f t="shared" si="19"/>
        <v>0</v>
      </c>
      <c r="Q148" s="36"/>
      <c r="R148" s="58">
        <f t="shared" si="20"/>
        <v>1290.659916331997</v>
      </c>
    </row>
    <row r="149" spans="1:18">
      <c r="A149" s="35">
        <v>428</v>
      </c>
      <c r="B149" s="76">
        <v>428035163</v>
      </c>
      <c r="C149" s="77" t="s">
        <v>510</v>
      </c>
      <c r="D149" s="76">
        <v>35</v>
      </c>
      <c r="E149" s="77" t="s">
        <v>60</v>
      </c>
      <c r="F149" s="76">
        <v>163</v>
      </c>
      <c r="G149" s="77" t="s">
        <v>188</v>
      </c>
      <c r="H149" s="74">
        <v>17</v>
      </c>
      <c r="I149" s="36"/>
      <c r="J149" s="38">
        <f t="shared" si="14"/>
        <v>13795</v>
      </c>
      <c r="K149" s="38">
        <f t="shared" si="15"/>
        <v>0</v>
      </c>
      <c r="L149" s="38">
        <f t="shared" si="16"/>
        <v>6</v>
      </c>
      <c r="M149" s="36"/>
      <c r="N149" s="38">
        <f t="shared" si="17"/>
        <v>16460</v>
      </c>
      <c r="O149" s="38">
        <f t="shared" si="18"/>
        <v>0</v>
      </c>
      <c r="P149" s="38">
        <f t="shared" si="19"/>
        <v>10</v>
      </c>
      <c r="Q149" s="36"/>
      <c r="R149" s="58">
        <f t="shared" si="20"/>
        <v>2665</v>
      </c>
    </row>
    <row r="150" spans="1:18">
      <c r="A150" s="35">
        <v>428</v>
      </c>
      <c r="B150" s="76">
        <v>428035165</v>
      </c>
      <c r="C150" s="77" t="s">
        <v>510</v>
      </c>
      <c r="D150" s="76">
        <v>35</v>
      </c>
      <c r="E150" s="77" t="s">
        <v>60</v>
      </c>
      <c r="F150" s="76">
        <v>165</v>
      </c>
      <c r="G150" s="77" t="s">
        <v>190</v>
      </c>
      <c r="H150" s="74">
        <v>8</v>
      </c>
      <c r="I150" s="36"/>
      <c r="J150" s="38">
        <f t="shared" si="14"/>
        <v>17352</v>
      </c>
      <c r="K150" s="38">
        <f t="shared" si="15"/>
        <v>0</v>
      </c>
      <c r="L150" s="38">
        <f t="shared" si="16"/>
        <v>9</v>
      </c>
      <c r="M150" s="36"/>
      <c r="N150" s="38">
        <f t="shared" si="17"/>
        <v>17531</v>
      </c>
      <c r="O150" s="38">
        <f t="shared" si="18"/>
        <v>0</v>
      </c>
      <c r="P150" s="38">
        <f t="shared" si="19"/>
        <v>7</v>
      </c>
      <c r="Q150" s="36"/>
      <c r="R150" s="58">
        <f t="shared" si="20"/>
        <v>179</v>
      </c>
    </row>
    <row r="151" spans="1:18">
      <c r="A151" s="35">
        <v>428</v>
      </c>
      <c r="B151" s="76">
        <v>428035177</v>
      </c>
      <c r="C151" s="77" t="s">
        <v>510</v>
      </c>
      <c r="D151" s="76">
        <v>35</v>
      </c>
      <c r="E151" s="77" t="s">
        <v>60</v>
      </c>
      <c r="F151" s="76">
        <v>177</v>
      </c>
      <c r="G151" s="77" t="s">
        <v>202</v>
      </c>
      <c r="H151" s="74">
        <v>1</v>
      </c>
      <c r="I151" s="36"/>
      <c r="J151" s="38">
        <f t="shared" si="14"/>
        <v>11896.064954002824</v>
      </c>
      <c r="K151" s="38">
        <f t="shared" si="15"/>
        <v>0</v>
      </c>
      <c r="L151" s="38">
        <f t="shared" si="16"/>
        <v>0</v>
      </c>
      <c r="M151" s="36"/>
      <c r="N151" s="38">
        <f t="shared" si="17"/>
        <v>12684</v>
      </c>
      <c r="O151" s="38">
        <f t="shared" si="18"/>
        <v>0</v>
      </c>
      <c r="P151" s="38">
        <f t="shared" si="19"/>
        <v>0</v>
      </c>
      <c r="Q151" s="36"/>
      <c r="R151" s="58">
        <f t="shared" si="20"/>
        <v>787.93504599717562</v>
      </c>
    </row>
    <row r="152" spans="1:18">
      <c r="A152" s="35">
        <v>428</v>
      </c>
      <c r="B152" s="76">
        <v>428035220</v>
      </c>
      <c r="C152" s="77" t="s">
        <v>510</v>
      </c>
      <c r="D152" s="76">
        <v>35</v>
      </c>
      <c r="E152" s="77" t="s">
        <v>60</v>
      </c>
      <c r="F152" s="76">
        <v>220</v>
      </c>
      <c r="G152" s="77" t="s">
        <v>245</v>
      </c>
      <c r="H152" s="74">
        <v>7</v>
      </c>
      <c r="I152" s="36"/>
      <c r="J152" s="38">
        <f t="shared" si="14"/>
        <v>15065</v>
      </c>
      <c r="K152" s="38">
        <f t="shared" si="15"/>
        <v>0</v>
      </c>
      <c r="L152" s="38">
        <f t="shared" si="16"/>
        <v>5</v>
      </c>
      <c r="M152" s="36"/>
      <c r="N152" s="38">
        <f t="shared" si="17"/>
        <v>15925</v>
      </c>
      <c r="O152" s="38">
        <f t="shared" si="18"/>
        <v>0</v>
      </c>
      <c r="P152" s="38">
        <f t="shared" si="19"/>
        <v>4</v>
      </c>
      <c r="Q152" s="36"/>
      <c r="R152" s="58">
        <f t="shared" si="20"/>
        <v>860</v>
      </c>
    </row>
    <row r="153" spans="1:18">
      <c r="A153" s="35">
        <v>428</v>
      </c>
      <c r="B153" s="76">
        <v>428035243</v>
      </c>
      <c r="C153" s="77" t="s">
        <v>510</v>
      </c>
      <c r="D153" s="76">
        <v>35</v>
      </c>
      <c r="E153" s="77" t="s">
        <v>60</v>
      </c>
      <c r="F153" s="76">
        <v>243</v>
      </c>
      <c r="G153" s="77" t="s">
        <v>268</v>
      </c>
      <c r="H153" s="74">
        <v>4</v>
      </c>
      <c r="I153" s="36"/>
      <c r="J153" s="38">
        <f t="shared" si="14"/>
        <v>11636</v>
      </c>
      <c r="K153" s="38">
        <f t="shared" si="15"/>
        <v>0</v>
      </c>
      <c r="L153" s="38">
        <f t="shared" si="16"/>
        <v>0</v>
      </c>
      <c r="M153" s="36"/>
      <c r="N153" s="38">
        <f t="shared" si="17"/>
        <v>18893</v>
      </c>
      <c r="O153" s="38">
        <f t="shared" si="18"/>
        <v>0</v>
      </c>
      <c r="P153" s="38">
        <f t="shared" si="19"/>
        <v>4</v>
      </c>
      <c r="Q153" s="36"/>
      <c r="R153" s="58">
        <f t="shared" si="20"/>
        <v>7257</v>
      </c>
    </row>
    <row r="154" spans="1:18">
      <c r="A154" s="35">
        <v>428</v>
      </c>
      <c r="B154" s="76">
        <v>428035244</v>
      </c>
      <c r="C154" s="77" t="s">
        <v>510</v>
      </c>
      <c r="D154" s="76">
        <v>35</v>
      </c>
      <c r="E154" s="77" t="s">
        <v>60</v>
      </c>
      <c r="F154" s="76">
        <v>244</v>
      </c>
      <c r="G154" s="77" t="s">
        <v>269</v>
      </c>
      <c r="H154" s="74">
        <v>24</v>
      </c>
      <c r="I154" s="36"/>
      <c r="J154" s="38">
        <f t="shared" si="14"/>
        <v>13586</v>
      </c>
      <c r="K154" s="38">
        <f t="shared" si="15"/>
        <v>1</v>
      </c>
      <c r="L154" s="38">
        <f t="shared" si="16"/>
        <v>9</v>
      </c>
      <c r="M154" s="36"/>
      <c r="N154" s="38">
        <f t="shared" si="17"/>
        <v>14601</v>
      </c>
      <c r="O154" s="38">
        <f t="shared" si="18"/>
        <v>1</v>
      </c>
      <c r="P154" s="38">
        <f t="shared" si="19"/>
        <v>10</v>
      </c>
      <c r="Q154" s="36"/>
      <c r="R154" s="58">
        <f t="shared" si="20"/>
        <v>1015</v>
      </c>
    </row>
    <row r="155" spans="1:18">
      <c r="A155" s="35">
        <v>428</v>
      </c>
      <c r="B155" s="76">
        <v>428035248</v>
      </c>
      <c r="C155" s="77" t="s">
        <v>510</v>
      </c>
      <c r="D155" s="76">
        <v>35</v>
      </c>
      <c r="E155" s="77" t="s">
        <v>60</v>
      </c>
      <c r="F155" s="76">
        <v>248</v>
      </c>
      <c r="G155" s="77" t="s">
        <v>273</v>
      </c>
      <c r="H155" s="74">
        <v>37</v>
      </c>
      <c r="I155" s="36"/>
      <c r="J155" s="38">
        <f t="shared" si="14"/>
        <v>15204</v>
      </c>
      <c r="K155" s="38">
        <f t="shared" si="15"/>
        <v>3</v>
      </c>
      <c r="L155" s="38">
        <f t="shared" si="16"/>
        <v>17</v>
      </c>
      <c r="M155" s="36"/>
      <c r="N155" s="38">
        <f t="shared" si="17"/>
        <v>16469</v>
      </c>
      <c r="O155" s="38">
        <f t="shared" si="18"/>
        <v>3</v>
      </c>
      <c r="P155" s="38">
        <f t="shared" si="19"/>
        <v>14</v>
      </c>
      <c r="Q155" s="36"/>
      <c r="R155" s="58">
        <f t="shared" si="20"/>
        <v>1265</v>
      </c>
    </row>
    <row r="156" spans="1:18">
      <c r="A156" s="35">
        <v>428</v>
      </c>
      <c r="B156" s="76">
        <v>428035258</v>
      </c>
      <c r="C156" s="77" t="s">
        <v>510</v>
      </c>
      <c r="D156" s="76">
        <v>35</v>
      </c>
      <c r="E156" s="77" t="s">
        <v>60</v>
      </c>
      <c r="F156" s="76">
        <v>258</v>
      </c>
      <c r="G156" s="77" t="s">
        <v>283</v>
      </c>
      <c r="H156" s="74">
        <v>2</v>
      </c>
      <c r="I156" s="36"/>
      <c r="J156" s="38">
        <f t="shared" si="14"/>
        <v>15157.483749697996</v>
      </c>
      <c r="K156" s="38">
        <f t="shared" si="15"/>
        <v>0</v>
      </c>
      <c r="L156" s="38">
        <f t="shared" si="16"/>
        <v>0</v>
      </c>
      <c r="M156" s="36"/>
      <c r="N156" s="38">
        <f t="shared" si="17"/>
        <v>18375</v>
      </c>
      <c r="O156" s="38">
        <f t="shared" si="18"/>
        <v>0</v>
      </c>
      <c r="P156" s="38">
        <f t="shared" si="19"/>
        <v>2</v>
      </c>
      <c r="Q156" s="36"/>
      <c r="R156" s="58">
        <f t="shared" si="20"/>
        <v>3217.5162503020038</v>
      </c>
    </row>
    <row r="157" spans="1:18">
      <c r="A157" s="35">
        <v>428</v>
      </c>
      <c r="B157" s="76">
        <v>428035262</v>
      </c>
      <c r="C157" s="77" t="s">
        <v>510</v>
      </c>
      <c r="D157" s="76">
        <v>35</v>
      </c>
      <c r="E157" s="77" t="s">
        <v>60</v>
      </c>
      <c r="F157" s="76">
        <v>262</v>
      </c>
      <c r="G157" s="77" t="s">
        <v>287</v>
      </c>
      <c r="H157" s="74">
        <v>3</v>
      </c>
      <c r="I157" s="36"/>
      <c r="J157" s="38">
        <f t="shared" si="14"/>
        <v>16718</v>
      </c>
      <c r="K157" s="38">
        <f t="shared" si="15"/>
        <v>0</v>
      </c>
      <c r="L157" s="38">
        <f t="shared" si="16"/>
        <v>3</v>
      </c>
      <c r="M157" s="36"/>
      <c r="N157" s="38">
        <f t="shared" si="17"/>
        <v>18612</v>
      </c>
      <c r="O157" s="38">
        <f t="shared" si="18"/>
        <v>0</v>
      </c>
      <c r="P157" s="38">
        <f t="shared" si="19"/>
        <v>3</v>
      </c>
      <c r="Q157" s="36"/>
      <c r="R157" s="58">
        <f t="shared" si="20"/>
        <v>1894</v>
      </c>
    </row>
    <row r="158" spans="1:18">
      <c r="A158" s="35">
        <v>428</v>
      </c>
      <c r="B158" s="76">
        <v>428035285</v>
      </c>
      <c r="C158" s="77" t="s">
        <v>510</v>
      </c>
      <c r="D158" s="76">
        <v>35</v>
      </c>
      <c r="E158" s="77" t="s">
        <v>60</v>
      </c>
      <c r="F158" s="76">
        <v>285</v>
      </c>
      <c r="G158" s="77" t="s">
        <v>310</v>
      </c>
      <c r="H158" s="74">
        <v>2</v>
      </c>
      <c r="I158" s="36"/>
      <c r="J158" s="38">
        <f t="shared" si="14"/>
        <v>12440</v>
      </c>
      <c r="K158" s="38">
        <f t="shared" si="15"/>
        <v>0</v>
      </c>
      <c r="L158" s="38">
        <f t="shared" si="16"/>
        <v>0</v>
      </c>
      <c r="M158" s="36"/>
      <c r="N158" s="38">
        <f t="shared" si="17"/>
        <v>16922</v>
      </c>
      <c r="O158" s="38">
        <f t="shared" si="18"/>
        <v>0</v>
      </c>
      <c r="P158" s="38">
        <f t="shared" si="19"/>
        <v>2</v>
      </c>
      <c r="Q158" s="36"/>
      <c r="R158" s="58">
        <f t="shared" si="20"/>
        <v>4482</v>
      </c>
    </row>
    <row r="159" spans="1:18">
      <c r="A159" s="35">
        <v>428</v>
      </c>
      <c r="B159" s="76">
        <v>428035293</v>
      </c>
      <c r="C159" s="77" t="s">
        <v>510</v>
      </c>
      <c r="D159" s="76">
        <v>35</v>
      </c>
      <c r="E159" s="77" t="s">
        <v>60</v>
      </c>
      <c r="F159" s="76">
        <v>293</v>
      </c>
      <c r="G159" s="77" t="s">
        <v>318</v>
      </c>
      <c r="H159" s="74">
        <v>4</v>
      </c>
      <c r="I159" s="36"/>
      <c r="J159" s="38">
        <f t="shared" si="14"/>
        <v>17436</v>
      </c>
      <c r="K159" s="38">
        <f t="shared" si="15"/>
        <v>0</v>
      </c>
      <c r="L159" s="38">
        <f t="shared" si="16"/>
        <v>4</v>
      </c>
      <c r="M159" s="36"/>
      <c r="N159" s="38">
        <f t="shared" si="17"/>
        <v>19161</v>
      </c>
      <c r="O159" s="38">
        <f t="shared" si="18"/>
        <v>0</v>
      </c>
      <c r="P159" s="38">
        <f t="shared" si="19"/>
        <v>5</v>
      </c>
      <c r="Q159" s="36"/>
      <c r="R159" s="58">
        <f t="shared" si="20"/>
        <v>1725</v>
      </c>
    </row>
    <row r="160" spans="1:18">
      <c r="A160" s="35">
        <v>428</v>
      </c>
      <c r="B160" s="76">
        <v>428035307</v>
      </c>
      <c r="C160" s="77" t="s">
        <v>510</v>
      </c>
      <c r="D160" s="76">
        <v>35</v>
      </c>
      <c r="E160" s="77" t="s">
        <v>60</v>
      </c>
      <c r="F160" s="76">
        <v>307</v>
      </c>
      <c r="G160" s="77" t="s">
        <v>332</v>
      </c>
      <c r="H160" s="74">
        <v>3</v>
      </c>
      <c r="I160" s="36"/>
      <c r="J160" s="38">
        <f t="shared" si="14"/>
        <v>15206</v>
      </c>
      <c r="K160" s="38">
        <f t="shared" si="15"/>
        <v>0</v>
      </c>
      <c r="L160" s="38">
        <f t="shared" si="16"/>
        <v>3</v>
      </c>
      <c r="M160" s="36"/>
      <c r="N160" s="38">
        <f t="shared" si="17"/>
        <v>16124</v>
      </c>
      <c r="O160" s="38">
        <f t="shared" si="18"/>
        <v>0</v>
      </c>
      <c r="P160" s="38">
        <f t="shared" si="19"/>
        <v>3</v>
      </c>
      <c r="Q160" s="36"/>
      <c r="R160" s="58">
        <f t="shared" si="20"/>
        <v>918</v>
      </c>
    </row>
    <row r="161" spans="1:18">
      <c r="A161" s="35">
        <v>428</v>
      </c>
      <c r="B161" s="76">
        <v>428035314</v>
      </c>
      <c r="C161" s="77" t="s">
        <v>510</v>
      </c>
      <c r="D161" s="76">
        <v>35</v>
      </c>
      <c r="E161" s="77" t="s">
        <v>60</v>
      </c>
      <c r="F161" s="76">
        <v>314</v>
      </c>
      <c r="G161" s="77" t="s">
        <v>339</v>
      </c>
      <c r="H161" s="74">
        <v>2</v>
      </c>
      <c r="I161" s="36"/>
      <c r="J161" s="38">
        <f t="shared" si="14"/>
        <v>13847</v>
      </c>
      <c r="K161" s="38">
        <f t="shared" si="15"/>
        <v>0</v>
      </c>
      <c r="L161" s="38">
        <f t="shared" si="16"/>
        <v>2</v>
      </c>
      <c r="M161" s="36"/>
      <c r="N161" s="38">
        <f t="shared" si="17"/>
        <v>11475</v>
      </c>
      <c r="O161" s="38">
        <f t="shared" si="18"/>
        <v>0</v>
      </c>
      <c r="P161" s="38">
        <f t="shared" si="19"/>
        <v>0</v>
      </c>
      <c r="Q161" s="36"/>
      <c r="R161" s="58">
        <f t="shared" si="20"/>
        <v>-2372</v>
      </c>
    </row>
    <row r="162" spans="1:18">
      <c r="A162" s="35">
        <v>428</v>
      </c>
      <c r="B162" s="76">
        <v>428035336</v>
      </c>
      <c r="C162" s="77" t="s">
        <v>510</v>
      </c>
      <c r="D162" s="76">
        <v>35</v>
      </c>
      <c r="E162" s="77" t="s">
        <v>60</v>
      </c>
      <c r="F162" s="76">
        <v>336</v>
      </c>
      <c r="G162" s="77" t="s">
        <v>361</v>
      </c>
      <c r="H162" s="74">
        <v>3</v>
      </c>
      <c r="I162" s="36"/>
      <c r="J162" s="38">
        <f t="shared" si="14"/>
        <v>10699</v>
      </c>
      <c r="K162" s="38">
        <f t="shared" si="15"/>
        <v>0</v>
      </c>
      <c r="L162" s="38">
        <f t="shared" si="16"/>
        <v>0</v>
      </c>
      <c r="M162" s="36"/>
      <c r="N162" s="38">
        <f t="shared" si="17"/>
        <v>11336</v>
      </c>
      <c r="O162" s="38">
        <f t="shared" si="18"/>
        <v>0</v>
      </c>
      <c r="P162" s="38">
        <f t="shared" si="19"/>
        <v>0</v>
      </c>
      <c r="Q162" s="36"/>
      <c r="R162" s="58">
        <f t="shared" si="20"/>
        <v>637</v>
      </c>
    </row>
    <row r="163" spans="1:18">
      <c r="A163" s="35">
        <v>428</v>
      </c>
      <c r="B163" s="76">
        <v>428035346</v>
      </c>
      <c r="C163" s="77" t="s">
        <v>510</v>
      </c>
      <c r="D163" s="76">
        <v>35</v>
      </c>
      <c r="E163" s="77" t="s">
        <v>60</v>
      </c>
      <c r="F163" s="76">
        <v>346</v>
      </c>
      <c r="G163" s="77" t="s">
        <v>371</v>
      </c>
      <c r="H163" s="74">
        <v>9</v>
      </c>
      <c r="I163" s="36"/>
      <c r="J163" s="38">
        <f t="shared" si="14"/>
        <v>14480</v>
      </c>
      <c r="K163" s="38">
        <f t="shared" si="15"/>
        <v>2</v>
      </c>
      <c r="L163" s="38">
        <f t="shared" si="16"/>
        <v>4</v>
      </c>
      <c r="M163" s="36"/>
      <c r="N163" s="38">
        <f t="shared" si="17"/>
        <v>15739</v>
      </c>
      <c r="O163" s="38">
        <f t="shared" si="18"/>
        <v>2</v>
      </c>
      <c r="P163" s="38">
        <f t="shared" si="19"/>
        <v>4</v>
      </c>
      <c r="Q163" s="36"/>
      <c r="R163" s="58">
        <f t="shared" si="20"/>
        <v>1259</v>
      </c>
    </row>
    <row r="164" spans="1:18">
      <c r="A164" s="35">
        <v>428</v>
      </c>
      <c r="B164" s="76">
        <v>428035350</v>
      </c>
      <c r="C164" s="77" t="s">
        <v>510</v>
      </c>
      <c r="D164" s="76">
        <v>35</v>
      </c>
      <c r="E164" s="77" t="s">
        <v>60</v>
      </c>
      <c r="F164" s="76">
        <v>350</v>
      </c>
      <c r="G164" s="77" t="s">
        <v>375</v>
      </c>
      <c r="H164" s="74">
        <v>1</v>
      </c>
      <c r="I164" s="36"/>
      <c r="J164" s="38">
        <f t="shared" si="14"/>
        <v>15353</v>
      </c>
      <c r="K164" s="38">
        <f t="shared" si="15"/>
        <v>0</v>
      </c>
      <c r="L164" s="38">
        <f t="shared" si="16"/>
        <v>1</v>
      </c>
      <c r="M164" s="36"/>
      <c r="N164" s="38">
        <f t="shared" si="17"/>
        <v>16241</v>
      </c>
      <c r="O164" s="38">
        <f t="shared" si="18"/>
        <v>0</v>
      </c>
      <c r="P164" s="38">
        <f t="shared" si="19"/>
        <v>1</v>
      </c>
      <c r="Q164" s="36"/>
      <c r="R164" s="58">
        <f t="shared" si="20"/>
        <v>888</v>
      </c>
    </row>
    <row r="165" spans="1:18">
      <c r="A165" s="35">
        <v>429</v>
      </c>
      <c r="B165" s="76">
        <v>429163030</v>
      </c>
      <c r="C165" s="77" t="s">
        <v>511</v>
      </c>
      <c r="D165" s="76">
        <v>163</v>
      </c>
      <c r="E165" s="77" t="s">
        <v>188</v>
      </c>
      <c r="F165" s="76">
        <v>30</v>
      </c>
      <c r="G165" s="77" t="s">
        <v>55</v>
      </c>
      <c r="H165" s="74">
        <v>2</v>
      </c>
      <c r="I165" s="36"/>
      <c r="J165" s="38">
        <f t="shared" si="14"/>
        <v>16668</v>
      </c>
      <c r="K165" s="38">
        <f t="shared" si="15"/>
        <v>0</v>
      </c>
      <c r="L165" s="38">
        <f t="shared" si="16"/>
        <v>2</v>
      </c>
      <c r="M165" s="36"/>
      <c r="N165" s="38">
        <f t="shared" si="17"/>
        <v>17757</v>
      </c>
      <c r="O165" s="38">
        <f t="shared" si="18"/>
        <v>0</v>
      </c>
      <c r="P165" s="38">
        <f t="shared" si="19"/>
        <v>4</v>
      </c>
      <c r="Q165" s="36"/>
      <c r="R165" s="58">
        <f t="shared" si="20"/>
        <v>1089</v>
      </c>
    </row>
    <row r="166" spans="1:18">
      <c r="A166" s="35">
        <v>429</v>
      </c>
      <c r="B166" s="76">
        <v>429163035</v>
      </c>
      <c r="C166" s="77" t="s">
        <v>511</v>
      </c>
      <c r="D166" s="76">
        <v>163</v>
      </c>
      <c r="E166" s="77" t="s">
        <v>188</v>
      </c>
      <c r="F166" s="76">
        <v>35</v>
      </c>
      <c r="G166" s="77" t="s">
        <v>60</v>
      </c>
      <c r="H166" s="74">
        <v>2</v>
      </c>
      <c r="I166" s="36"/>
      <c r="J166" s="38">
        <f t="shared" si="14"/>
        <v>10683</v>
      </c>
      <c r="K166" s="38">
        <f t="shared" si="15"/>
        <v>0</v>
      </c>
      <c r="L166" s="38">
        <f t="shared" si="16"/>
        <v>0</v>
      </c>
      <c r="M166" s="36"/>
      <c r="N166" s="38">
        <f t="shared" si="17"/>
        <v>11287</v>
      </c>
      <c r="O166" s="38">
        <f t="shared" si="18"/>
        <v>0</v>
      </c>
      <c r="P166" s="38">
        <f t="shared" si="19"/>
        <v>0</v>
      </c>
      <c r="Q166" s="36"/>
      <c r="R166" s="58">
        <f t="shared" si="20"/>
        <v>604</v>
      </c>
    </row>
    <row r="167" spans="1:18">
      <c r="A167" s="35">
        <v>429</v>
      </c>
      <c r="B167" s="76">
        <v>429163057</v>
      </c>
      <c r="C167" s="77" t="s">
        <v>511</v>
      </c>
      <c r="D167" s="76">
        <v>163</v>
      </c>
      <c r="E167" s="77" t="s">
        <v>188</v>
      </c>
      <c r="F167" s="76">
        <v>57</v>
      </c>
      <c r="G167" s="77" t="s">
        <v>82</v>
      </c>
      <c r="H167" s="74">
        <v>1</v>
      </c>
      <c r="I167" s="36"/>
      <c r="J167" s="38">
        <f t="shared" si="14"/>
        <v>19346</v>
      </c>
      <c r="K167" s="38">
        <f t="shared" si="15"/>
        <v>1</v>
      </c>
      <c r="L167" s="38">
        <f t="shared" si="16"/>
        <v>2</v>
      </c>
      <c r="M167" s="36"/>
      <c r="N167" s="38">
        <f t="shared" si="17"/>
        <v>21268</v>
      </c>
      <c r="O167" s="38">
        <f t="shared" si="18"/>
        <v>1</v>
      </c>
      <c r="P167" s="38">
        <f t="shared" si="19"/>
        <v>2</v>
      </c>
      <c r="Q167" s="36"/>
      <c r="R167" s="58">
        <f t="shared" si="20"/>
        <v>1922</v>
      </c>
    </row>
    <row r="168" spans="1:18">
      <c r="A168" s="35">
        <v>429</v>
      </c>
      <c r="B168" s="76">
        <v>429163071</v>
      </c>
      <c r="C168" s="77" t="s">
        <v>511</v>
      </c>
      <c r="D168" s="76">
        <v>163</v>
      </c>
      <c r="E168" s="77" t="s">
        <v>188</v>
      </c>
      <c r="F168" s="76">
        <v>71</v>
      </c>
      <c r="G168" s="77" t="s">
        <v>96</v>
      </c>
      <c r="H168" s="74">
        <v>4</v>
      </c>
      <c r="I168" s="36"/>
      <c r="J168" s="38">
        <f t="shared" si="14"/>
        <v>16022</v>
      </c>
      <c r="K168" s="38">
        <f t="shared" si="15"/>
        <v>0</v>
      </c>
      <c r="L168" s="38">
        <f t="shared" si="16"/>
        <v>2</v>
      </c>
      <c r="M168" s="36"/>
      <c r="N168" s="38">
        <f t="shared" si="17"/>
        <v>14760</v>
      </c>
      <c r="O168" s="38">
        <f t="shared" si="18"/>
        <v>0</v>
      </c>
      <c r="P168" s="38">
        <f t="shared" si="19"/>
        <v>3</v>
      </c>
      <c r="Q168" s="36"/>
      <c r="R168" s="58">
        <f t="shared" si="20"/>
        <v>-1262</v>
      </c>
    </row>
    <row r="169" spans="1:18">
      <c r="A169" s="35">
        <v>429</v>
      </c>
      <c r="B169" s="76">
        <v>429163163</v>
      </c>
      <c r="C169" s="77" t="s">
        <v>511</v>
      </c>
      <c r="D169" s="76">
        <v>163</v>
      </c>
      <c r="E169" s="77" t="s">
        <v>188</v>
      </c>
      <c r="F169" s="76">
        <v>163</v>
      </c>
      <c r="G169" s="77" t="s">
        <v>188</v>
      </c>
      <c r="H169" s="74">
        <v>1516</v>
      </c>
      <c r="I169" s="36"/>
      <c r="J169" s="38">
        <f t="shared" si="14"/>
        <v>15458</v>
      </c>
      <c r="K169" s="38">
        <f t="shared" si="15"/>
        <v>210</v>
      </c>
      <c r="L169" s="38">
        <f t="shared" si="16"/>
        <v>1168</v>
      </c>
      <c r="M169" s="36"/>
      <c r="N169" s="38">
        <f t="shared" si="17"/>
        <v>16914</v>
      </c>
      <c r="O169" s="38">
        <f t="shared" si="18"/>
        <v>222</v>
      </c>
      <c r="P169" s="38">
        <f t="shared" si="19"/>
        <v>1182</v>
      </c>
      <c r="Q169" s="36"/>
      <c r="R169" s="58">
        <f t="shared" si="20"/>
        <v>1456</v>
      </c>
    </row>
    <row r="170" spans="1:18">
      <c r="A170" s="35">
        <v>429</v>
      </c>
      <c r="B170" s="76">
        <v>429163165</v>
      </c>
      <c r="C170" s="77" t="s">
        <v>511</v>
      </c>
      <c r="D170" s="76">
        <v>163</v>
      </c>
      <c r="E170" s="77" t="s">
        <v>188</v>
      </c>
      <c r="F170" s="76">
        <v>165</v>
      </c>
      <c r="G170" s="77" t="s">
        <v>190</v>
      </c>
      <c r="H170" s="74">
        <v>1</v>
      </c>
      <c r="I170" s="36"/>
      <c r="J170" s="38">
        <f t="shared" si="14"/>
        <v>15957</v>
      </c>
      <c r="K170" s="38">
        <f t="shared" si="15"/>
        <v>0</v>
      </c>
      <c r="L170" s="38">
        <f t="shared" si="16"/>
        <v>1</v>
      </c>
      <c r="M170" s="36"/>
      <c r="N170" s="38">
        <f t="shared" si="17"/>
        <v>16912</v>
      </c>
      <c r="O170" s="38">
        <f t="shared" si="18"/>
        <v>0</v>
      </c>
      <c r="P170" s="38">
        <f t="shared" si="19"/>
        <v>1</v>
      </c>
      <c r="Q170" s="36"/>
      <c r="R170" s="58">
        <f t="shared" si="20"/>
        <v>955</v>
      </c>
    </row>
    <row r="171" spans="1:18">
      <c r="A171" s="35">
        <v>429</v>
      </c>
      <c r="B171" s="76">
        <v>429163168</v>
      </c>
      <c r="C171" s="77" t="s">
        <v>511</v>
      </c>
      <c r="D171" s="76">
        <v>163</v>
      </c>
      <c r="E171" s="77" t="s">
        <v>188</v>
      </c>
      <c r="F171" s="76">
        <v>168</v>
      </c>
      <c r="G171" s="77" t="s">
        <v>193</v>
      </c>
      <c r="H171" s="74">
        <v>3</v>
      </c>
      <c r="I171" s="36"/>
      <c r="J171" s="38">
        <f t="shared" si="14"/>
        <v>12959</v>
      </c>
      <c r="K171" s="38">
        <f t="shared" si="15"/>
        <v>0</v>
      </c>
      <c r="L171" s="38">
        <f t="shared" si="16"/>
        <v>1</v>
      </c>
      <c r="M171" s="36"/>
      <c r="N171" s="38">
        <f t="shared" si="17"/>
        <v>15883</v>
      </c>
      <c r="O171" s="38">
        <f t="shared" si="18"/>
        <v>1</v>
      </c>
      <c r="P171" s="38">
        <f t="shared" si="19"/>
        <v>3</v>
      </c>
      <c r="Q171" s="36"/>
      <c r="R171" s="58">
        <f t="shared" si="20"/>
        <v>2924</v>
      </c>
    </row>
    <row r="172" spans="1:18">
      <c r="A172" s="35">
        <v>429</v>
      </c>
      <c r="B172" s="76">
        <v>429163229</v>
      </c>
      <c r="C172" s="77" t="s">
        <v>511</v>
      </c>
      <c r="D172" s="76">
        <v>163</v>
      </c>
      <c r="E172" s="77" t="s">
        <v>188</v>
      </c>
      <c r="F172" s="76">
        <v>229</v>
      </c>
      <c r="G172" s="77" t="s">
        <v>254</v>
      </c>
      <c r="H172" s="74">
        <v>9</v>
      </c>
      <c r="I172" s="36"/>
      <c r="J172" s="38">
        <f t="shared" si="14"/>
        <v>15540</v>
      </c>
      <c r="K172" s="38">
        <f t="shared" si="15"/>
        <v>0</v>
      </c>
      <c r="L172" s="38">
        <f t="shared" si="16"/>
        <v>11</v>
      </c>
      <c r="M172" s="36"/>
      <c r="N172" s="38">
        <f t="shared" si="17"/>
        <v>16588</v>
      </c>
      <c r="O172" s="38">
        <f t="shared" si="18"/>
        <v>0</v>
      </c>
      <c r="P172" s="38">
        <f t="shared" si="19"/>
        <v>7</v>
      </c>
      <c r="Q172" s="36"/>
      <c r="R172" s="58">
        <f t="shared" si="20"/>
        <v>1048</v>
      </c>
    </row>
    <row r="173" spans="1:18">
      <c r="A173" s="35">
        <v>429</v>
      </c>
      <c r="B173" s="76">
        <v>429163246</v>
      </c>
      <c r="C173" s="77" t="s">
        <v>511</v>
      </c>
      <c r="D173" s="76">
        <v>163</v>
      </c>
      <c r="E173" s="77" t="s">
        <v>188</v>
      </c>
      <c r="F173" s="76">
        <v>246</v>
      </c>
      <c r="G173" s="77" t="s">
        <v>271</v>
      </c>
      <c r="H173" s="74">
        <v>1</v>
      </c>
      <c r="I173" s="36"/>
      <c r="J173" s="38">
        <f t="shared" si="14"/>
        <v>11611</v>
      </c>
      <c r="K173" s="38">
        <f t="shared" si="15"/>
        <v>0</v>
      </c>
      <c r="L173" s="38">
        <f t="shared" si="16"/>
        <v>0</v>
      </c>
      <c r="M173" s="36"/>
      <c r="N173" s="38">
        <f t="shared" si="17"/>
        <v>12243</v>
      </c>
      <c r="O173" s="38">
        <f t="shared" si="18"/>
        <v>0</v>
      </c>
      <c r="P173" s="38">
        <f t="shared" si="19"/>
        <v>0</v>
      </c>
      <c r="Q173" s="36"/>
      <c r="R173" s="58">
        <f t="shared" si="20"/>
        <v>632</v>
      </c>
    </row>
    <row r="174" spans="1:18">
      <c r="A174" s="35">
        <v>429</v>
      </c>
      <c r="B174" s="76">
        <v>429163248</v>
      </c>
      <c r="C174" s="77" t="s">
        <v>511</v>
      </c>
      <c r="D174" s="76">
        <v>163</v>
      </c>
      <c r="E174" s="77" t="s">
        <v>188</v>
      </c>
      <c r="F174" s="76">
        <v>248</v>
      </c>
      <c r="G174" s="77" t="s">
        <v>273</v>
      </c>
      <c r="H174" s="74">
        <v>2</v>
      </c>
      <c r="I174" s="36"/>
      <c r="J174" s="38">
        <f t="shared" si="14"/>
        <v>17272</v>
      </c>
      <c r="K174" s="38">
        <f t="shared" si="15"/>
        <v>0</v>
      </c>
      <c r="L174" s="38">
        <f t="shared" si="16"/>
        <v>3</v>
      </c>
      <c r="M174" s="36"/>
      <c r="N174" s="38">
        <f t="shared" si="17"/>
        <v>17596</v>
      </c>
      <c r="O174" s="38">
        <f t="shared" si="18"/>
        <v>0</v>
      </c>
      <c r="P174" s="38">
        <f t="shared" si="19"/>
        <v>2</v>
      </c>
      <c r="Q174" s="36"/>
      <c r="R174" s="58">
        <f t="shared" si="20"/>
        <v>324</v>
      </c>
    </row>
    <row r="175" spans="1:18">
      <c r="A175" s="35">
        <v>429</v>
      </c>
      <c r="B175" s="76">
        <v>429163258</v>
      </c>
      <c r="C175" s="77" t="s">
        <v>511</v>
      </c>
      <c r="D175" s="76">
        <v>163</v>
      </c>
      <c r="E175" s="77" t="s">
        <v>188</v>
      </c>
      <c r="F175" s="76">
        <v>258</v>
      </c>
      <c r="G175" s="77" t="s">
        <v>283</v>
      </c>
      <c r="H175" s="74">
        <v>27</v>
      </c>
      <c r="I175" s="36"/>
      <c r="J175" s="38">
        <f t="shared" si="14"/>
        <v>14457</v>
      </c>
      <c r="K175" s="38">
        <f t="shared" si="15"/>
        <v>2</v>
      </c>
      <c r="L175" s="38">
        <f t="shared" si="16"/>
        <v>13</v>
      </c>
      <c r="M175" s="36"/>
      <c r="N175" s="38">
        <f t="shared" si="17"/>
        <v>16466</v>
      </c>
      <c r="O175" s="38">
        <f t="shared" si="18"/>
        <v>2</v>
      </c>
      <c r="P175" s="38">
        <f t="shared" si="19"/>
        <v>21</v>
      </c>
      <c r="Q175" s="36"/>
      <c r="R175" s="58">
        <f t="shared" si="20"/>
        <v>2009</v>
      </c>
    </row>
    <row r="176" spans="1:18">
      <c r="A176" s="35">
        <v>429</v>
      </c>
      <c r="B176" s="76">
        <v>429163262</v>
      </c>
      <c r="C176" s="77" t="s">
        <v>511</v>
      </c>
      <c r="D176" s="76">
        <v>163</v>
      </c>
      <c r="E176" s="77" t="s">
        <v>188</v>
      </c>
      <c r="F176" s="76">
        <v>262</v>
      </c>
      <c r="G176" s="77" t="s">
        <v>287</v>
      </c>
      <c r="H176" s="74">
        <v>10</v>
      </c>
      <c r="I176" s="36"/>
      <c r="J176" s="38">
        <f t="shared" si="14"/>
        <v>16227</v>
      </c>
      <c r="K176" s="38">
        <f t="shared" si="15"/>
        <v>0</v>
      </c>
      <c r="L176" s="38">
        <f t="shared" si="16"/>
        <v>7</v>
      </c>
      <c r="M176" s="36"/>
      <c r="N176" s="38">
        <f t="shared" si="17"/>
        <v>17863</v>
      </c>
      <c r="O176" s="38">
        <f t="shared" si="18"/>
        <v>1</v>
      </c>
      <c r="P176" s="38">
        <f t="shared" si="19"/>
        <v>9</v>
      </c>
      <c r="Q176" s="36"/>
      <c r="R176" s="58">
        <f t="shared" si="20"/>
        <v>1636</v>
      </c>
    </row>
    <row r="177" spans="1:18">
      <c r="A177" s="35">
        <v>429</v>
      </c>
      <c r="B177" s="76">
        <v>429163291</v>
      </c>
      <c r="C177" s="77" t="s">
        <v>511</v>
      </c>
      <c r="D177" s="76">
        <v>163</v>
      </c>
      <c r="E177" s="77" t="s">
        <v>188</v>
      </c>
      <c r="F177" s="76">
        <v>291</v>
      </c>
      <c r="G177" s="77" t="s">
        <v>316</v>
      </c>
      <c r="H177" s="74">
        <v>6</v>
      </c>
      <c r="I177" s="36"/>
      <c r="J177" s="38">
        <f t="shared" si="14"/>
        <v>14809</v>
      </c>
      <c r="K177" s="38">
        <f t="shared" si="15"/>
        <v>1</v>
      </c>
      <c r="L177" s="38">
        <f t="shared" si="16"/>
        <v>3</v>
      </c>
      <c r="M177" s="36"/>
      <c r="N177" s="38">
        <f t="shared" si="17"/>
        <v>16082</v>
      </c>
      <c r="O177" s="38">
        <f t="shared" si="18"/>
        <v>1</v>
      </c>
      <c r="P177" s="38">
        <f t="shared" si="19"/>
        <v>7</v>
      </c>
      <c r="Q177" s="36"/>
      <c r="R177" s="58">
        <f t="shared" si="20"/>
        <v>1273</v>
      </c>
    </row>
    <row r="178" spans="1:18">
      <c r="A178" s="35">
        <v>429</v>
      </c>
      <c r="B178" s="76">
        <v>429163305</v>
      </c>
      <c r="C178" s="77" t="s">
        <v>511</v>
      </c>
      <c r="D178" s="76">
        <v>163</v>
      </c>
      <c r="E178" s="77" t="s">
        <v>188</v>
      </c>
      <c r="F178" s="76">
        <v>305</v>
      </c>
      <c r="G178" s="77" t="s">
        <v>330</v>
      </c>
      <c r="H178" s="74">
        <v>1</v>
      </c>
      <c r="I178" s="36"/>
      <c r="J178" s="38">
        <f t="shared" si="14"/>
        <v>12188.46260643962</v>
      </c>
      <c r="K178" s="38">
        <f t="shared" si="15"/>
        <v>0</v>
      </c>
      <c r="L178" s="38">
        <f t="shared" si="16"/>
        <v>0</v>
      </c>
      <c r="M178" s="36"/>
      <c r="N178" s="38">
        <f t="shared" si="17"/>
        <v>12982</v>
      </c>
      <c r="O178" s="38">
        <f t="shared" si="18"/>
        <v>0</v>
      </c>
      <c r="P178" s="38">
        <f t="shared" si="19"/>
        <v>0</v>
      </c>
      <c r="Q178" s="36"/>
      <c r="R178" s="58">
        <f t="shared" si="20"/>
        <v>793.53739356038022</v>
      </c>
    </row>
    <row r="179" spans="1:18">
      <c r="A179" s="35">
        <v>429</v>
      </c>
      <c r="B179" s="76">
        <v>429163347</v>
      </c>
      <c r="C179" s="77" t="s">
        <v>511</v>
      </c>
      <c r="D179" s="76">
        <v>163</v>
      </c>
      <c r="E179" s="77" t="s">
        <v>188</v>
      </c>
      <c r="F179" s="76">
        <v>347</v>
      </c>
      <c r="G179" s="77" t="s">
        <v>372</v>
      </c>
      <c r="H179" s="74">
        <v>1</v>
      </c>
      <c r="I179" s="36"/>
      <c r="J179" s="38">
        <f t="shared" si="14"/>
        <v>10683</v>
      </c>
      <c r="K179" s="38">
        <f t="shared" si="15"/>
        <v>0</v>
      </c>
      <c r="L179" s="38">
        <f t="shared" si="16"/>
        <v>0</v>
      </c>
      <c r="M179" s="36"/>
      <c r="N179" s="38">
        <f t="shared" si="17"/>
        <v>14925</v>
      </c>
      <c r="O179" s="38">
        <f t="shared" si="18"/>
        <v>0</v>
      </c>
      <c r="P179" s="38">
        <f t="shared" si="19"/>
        <v>0</v>
      </c>
      <c r="Q179" s="36"/>
      <c r="R179" s="58">
        <f t="shared" si="20"/>
        <v>4242</v>
      </c>
    </row>
    <row r="180" spans="1:18">
      <c r="A180" s="35">
        <v>430</v>
      </c>
      <c r="B180" s="76">
        <v>430170025</v>
      </c>
      <c r="C180" s="77" t="s">
        <v>512</v>
      </c>
      <c r="D180" s="76">
        <v>170</v>
      </c>
      <c r="E180" s="77" t="s">
        <v>195</v>
      </c>
      <c r="F180" s="76">
        <v>25</v>
      </c>
      <c r="G180" s="77" t="s">
        <v>50</v>
      </c>
      <c r="H180" s="74">
        <v>2</v>
      </c>
      <c r="I180" s="36"/>
      <c r="J180" s="38">
        <f t="shared" si="14"/>
        <v>11363</v>
      </c>
      <c r="K180" s="38">
        <f t="shared" si="15"/>
        <v>0</v>
      </c>
      <c r="L180" s="38">
        <f t="shared" si="16"/>
        <v>0</v>
      </c>
      <c r="M180" s="36"/>
      <c r="N180" s="38">
        <f t="shared" si="17"/>
        <v>11458</v>
      </c>
      <c r="O180" s="38">
        <f t="shared" si="18"/>
        <v>0</v>
      </c>
      <c r="P180" s="38">
        <f t="shared" si="19"/>
        <v>0</v>
      </c>
      <c r="Q180" s="36"/>
      <c r="R180" s="58">
        <f t="shared" si="20"/>
        <v>95</v>
      </c>
    </row>
    <row r="181" spans="1:18">
      <c r="A181" s="35">
        <v>430</v>
      </c>
      <c r="B181" s="76">
        <v>430170064</v>
      </c>
      <c r="C181" s="77" t="s">
        <v>512</v>
      </c>
      <c r="D181" s="76">
        <v>170</v>
      </c>
      <c r="E181" s="77" t="s">
        <v>195</v>
      </c>
      <c r="F181" s="76">
        <v>64</v>
      </c>
      <c r="G181" s="77" t="s">
        <v>89</v>
      </c>
      <c r="H181" s="74">
        <v>72</v>
      </c>
      <c r="I181" s="36"/>
      <c r="J181" s="38">
        <f t="shared" si="14"/>
        <v>12712</v>
      </c>
      <c r="K181" s="38">
        <f t="shared" si="15"/>
        <v>4</v>
      </c>
      <c r="L181" s="38">
        <f t="shared" si="16"/>
        <v>24</v>
      </c>
      <c r="M181" s="36"/>
      <c r="N181" s="38">
        <f t="shared" si="17"/>
        <v>13273</v>
      </c>
      <c r="O181" s="38">
        <f t="shared" si="18"/>
        <v>0</v>
      </c>
      <c r="P181" s="38">
        <f t="shared" si="19"/>
        <v>20</v>
      </c>
      <c r="Q181" s="36"/>
      <c r="R181" s="58">
        <f t="shared" si="20"/>
        <v>561</v>
      </c>
    </row>
    <row r="182" spans="1:18">
      <c r="A182" s="35">
        <v>430</v>
      </c>
      <c r="B182" s="76">
        <v>430170100</v>
      </c>
      <c r="C182" s="77" t="s">
        <v>512</v>
      </c>
      <c r="D182" s="76">
        <v>170</v>
      </c>
      <c r="E182" s="77" t="s">
        <v>195</v>
      </c>
      <c r="F182" s="76">
        <v>100</v>
      </c>
      <c r="G182" s="77" t="s">
        <v>125</v>
      </c>
      <c r="H182" s="74">
        <v>9</v>
      </c>
      <c r="I182" s="36"/>
      <c r="J182" s="38">
        <f t="shared" si="14"/>
        <v>11205</v>
      </c>
      <c r="K182" s="38">
        <f t="shared" si="15"/>
        <v>0</v>
      </c>
      <c r="L182" s="38">
        <f t="shared" si="16"/>
        <v>0</v>
      </c>
      <c r="M182" s="36"/>
      <c r="N182" s="38">
        <f t="shared" si="17"/>
        <v>12041</v>
      </c>
      <c r="O182" s="38">
        <f t="shared" si="18"/>
        <v>0</v>
      </c>
      <c r="P182" s="38">
        <f t="shared" si="19"/>
        <v>0</v>
      </c>
      <c r="Q182" s="36"/>
      <c r="R182" s="58">
        <f t="shared" si="20"/>
        <v>836</v>
      </c>
    </row>
    <row r="183" spans="1:18">
      <c r="A183" s="35">
        <v>430</v>
      </c>
      <c r="B183" s="76">
        <v>430170101</v>
      </c>
      <c r="C183" s="77" t="s">
        <v>512</v>
      </c>
      <c r="D183" s="76">
        <v>170</v>
      </c>
      <c r="E183" s="77" t="s">
        <v>195</v>
      </c>
      <c r="F183" s="76">
        <v>101</v>
      </c>
      <c r="G183" s="77" t="s">
        <v>126</v>
      </c>
      <c r="H183" s="74">
        <v>2</v>
      </c>
      <c r="I183" s="36"/>
      <c r="J183" s="38">
        <f t="shared" si="14"/>
        <v>10889</v>
      </c>
      <c r="K183" s="38">
        <f t="shared" si="15"/>
        <v>0</v>
      </c>
      <c r="L183" s="38">
        <f t="shared" si="16"/>
        <v>0</v>
      </c>
      <c r="M183" s="36"/>
      <c r="N183" s="38">
        <f t="shared" si="17"/>
        <v>11133</v>
      </c>
      <c r="O183" s="38">
        <f t="shared" si="18"/>
        <v>0</v>
      </c>
      <c r="P183" s="38">
        <f t="shared" si="19"/>
        <v>0</v>
      </c>
      <c r="Q183" s="36"/>
      <c r="R183" s="58">
        <f t="shared" si="20"/>
        <v>244</v>
      </c>
    </row>
    <row r="184" spans="1:18">
      <c r="A184" s="35">
        <v>430</v>
      </c>
      <c r="B184" s="76">
        <v>430170110</v>
      </c>
      <c r="C184" s="77" t="s">
        <v>512</v>
      </c>
      <c r="D184" s="76">
        <v>170</v>
      </c>
      <c r="E184" s="77" t="s">
        <v>195</v>
      </c>
      <c r="F184" s="76">
        <v>110</v>
      </c>
      <c r="G184" s="77" t="s">
        <v>135</v>
      </c>
      <c r="H184" s="74">
        <v>8</v>
      </c>
      <c r="I184" s="36"/>
      <c r="J184" s="38">
        <f t="shared" si="14"/>
        <v>11918</v>
      </c>
      <c r="K184" s="38">
        <f t="shared" si="15"/>
        <v>1</v>
      </c>
      <c r="L184" s="38">
        <f t="shared" si="16"/>
        <v>1</v>
      </c>
      <c r="M184" s="36"/>
      <c r="N184" s="38">
        <f t="shared" si="17"/>
        <v>12513</v>
      </c>
      <c r="O184" s="38">
        <f t="shared" si="18"/>
        <v>0</v>
      </c>
      <c r="P184" s="38">
        <f t="shared" si="19"/>
        <v>1</v>
      </c>
      <c r="Q184" s="36"/>
      <c r="R184" s="58">
        <f t="shared" si="20"/>
        <v>595</v>
      </c>
    </row>
    <row r="185" spans="1:18">
      <c r="A185" s="35">
        <v>430</v>
      </c>
      <c r="B185" s="76">
        <v>430170136</v>
      </c>
      <c r="C185" s="77" t="s">
        <v>512</v>
      </c>
      <c r="D185" s="76">
        <v>170</v>
      </c>
      <c r="E185" s="77" t="s">
        <v>195</v>
      </c>
      <c r="F185" s="76">
        <v>136</v>
      </c>
      <c r="G185" s="77" t="s">
        <v>161</v>
      </c>
      <c r="H185" s="74">
        <v>2</v>
      </c>
      <c r="I185" s="36"/>
      <c r="J185" s="38">
        <f t="shared" si="14"/>
        <v>9940</v>
      </c>
      <c r="K185" s="38">
        <f t="shared" si="15"/>
        <v>0</v>
      </c>
      <c r="L185" s="38">
        <f t="shared" si="16"/>
        <v>0</v>
      </c>
      <c r="M185" s="36"/>
      <c r="N185" s="38">
        <f t="shared" si="17"/>
        <v>11458</v>
      </c>
      <c r="O185" s="38">
        <f t="shared" si="18"/>
        <v>0</v>
      </c>
      <c r="P185" s="38">
        <f t="shared" si="19"/>
        <v>0</v>
      </c>
      <c r="Q185" s="36"/>
      <c r="R185" s="58">
        <f t="shared" si="20"/>
        <v>1518</v>
      </c>
    </row>
    <row r="186" spans="1:18">
      <c r="A186" s="35">
        <v>430</v>
      </c>
      <c r="B186" s="76">
        <v>430170139</v>
      </c>
      <c r="C186" s="77" t="s">
        <v>512</v>
      </c>
      <c r="D186" s="76">
        <v>170</v>
      </c>
      <c r="E186" s="77" t="s">
        <v>195</v>
      </c>
      <c r="F186" s="76">
        <v>139</v>
      </c>
      <c r="G186" s="77" t="s">
        <v>164</v>
      </c>
      <c r="H186" s="74">
        <v>3</v>
      </c>
      <c r="I186" s="36"/>
      <c r="J186" s="38">
        <f t="shared" si="14"/>
        <v>11205</v>
      </c>
      <c r="K186" s="38">
        <f t="shared" si="15"/>
        <v>0</v>
      </c>
      <c r="L186" s="38">
        <f t="shared" si="16"/>
        <v>0</v>
      </c>
      <c r="M186" s="36"/>
      <c r="N186" s="38">
        <f t="shared" si="17"/>
        <v>12430</v>
      </c>
      <c r="O186" s="38">
        <f t="shared" si="18"/>
        <v>0</v>
      </c>
      <c r="P186" s="38">
        <f t="shared" si="19"/>
        <v>0</v>
      </c>
      <c r="Q186" s="36"/>
      <c r="R186" s="58">
        <f t="shared" si="20"/>
        <v>1225</v>
      </c>
    </row>
    <row r="187" spans="1:18">
      <c r="A187" s="35">
        <v>430</v>
      </c>
      <c r="B187" s="76">
        <v>430170141</v>
      </c>
      <c r="C187" s="77" t="s">
        <v>512</v>
      </c>
      <c r="D187" s="76">
        <v>170</v>
      </c>
      <c r="E187" s="77" t="s">
        <v>195</v>
      </c>
      <c r="F187" s="76">
        <v>141</v>
      </c>
      <c r="G187" s="77" t="s">
        <v>166</v>
      </c>
      <c r="H187" s="74">
        <v>206</v>
      </c>
      <c r="I187" s="36"/>
      <c r="J187" s="38">
        <f t="shared" si="14"/>
        <v>11685</v>
      </c>
      <c r="K187" s="38">
        <f t="shared" si="15"/>
        <v>2</v>
      </c>
      <c r="L187" s="38">
        <f t="shared" si="16"/>
        <v>30</v>
      </c>
      <c r="M187" s="36"/>
      <c r="N187" s="38">
        <f t="shared" si="17"/>
        <v>12307</v>
      </c>
      <c r="O187" s="38">
        <f t="shared" si="18"/>
        <v>2</v>
      </c>
      <c r="P187" s="38">
        <f t="shared" si="19"/>
        <v>29</v>
      </c>
      <c r="Q187" s="36"/>
      <c r="R187" s="58">
        <f t="shared" si="20"/>
        <v>622</v>
      </c>
    </row>
    <row r="188" spans="1:18">
      <c r="A188" s="35">
        <v>430</v>
      </c>
      <c r="B188" s="76">
        <v>430170153</v>
      </c>
      <c r="C188" s="77" t="s">
        <v>512</v>
      </c>
      <c r="D188" s="76">
        <v>170</v>
      </c>
      <c r="E188" s="77" t="s">
        <v>195</v>
      </c>
      <c r="F188" s="76">
        <v>153</v>
      </c>
      <c r="G188" s="77" t="s">
        <v>178</v>
      </c>
      <c r="H188" s="74">
        <v>3</v>
      </c>
      <c r="I188" s="36"/>
      <c r="J188" s="38">
        <f t="shared" si="14"/>
        <v>9940</v>
      </c>
      <c r="K188" s="38">
        <f t="shared" si="15"/>
        <v>0</v>
      </c>
      <c r="L188" s="38">
        <f t="shared" si="16"/>
        <v>0</v>
      </c>
      <c r="M188" s="36"/>
      <c r="N188" s="38">
        <f t="shared" si="17"/>
        <v>15594</v>
      </c>
      <c r="O188" s="38">
        <f t="shared" si="18"/>
        <v>0</v>
      </c>
      <c r="P188" s="38">
        <f t="shared" si="19"/>
        <v>2</v>
      </c>
      <c r="Q188" s="36"/>
      <c r="R188" s="58">
        <f t="shared" si="20"/>
        <v>5654</v>
      </c>
    </row>
    <row r="189" spans="1:18">
      <c r="A189" s="35">
        <v>430</v>
      </c>
      <c r="B189" s="76">
        <v>430170162</v>
      </c>
      <c r="C189" s="77" t="s">
        <v>512</v>
      </c>
      <c r="D189" s="76">
        <v>170</v>
      </c>
      <c r="E189" s="77" t="s">
        <v>195</v>
      </c>
      <c r="F189" s="76">
        <v>162</v>
      </c>
      <c r="G189" s="77" t="s">
        <v>187</v>
      </c>
      <c r="H189" s="74">
        <v>1</v>
      </c>
      <c r="I189" s="36"/>
      <c r="J189" s="38">
        <f t="shared" si="14"/>
        <v>11837</v>
      </c>
      <c r="K189" s="38">
        <f t="shared" si="15"/>
        <v>0</v>
      </c>
      <c r="L189" s="38">
        <f t="shared" si="16"/>
        <v>0</v>
      </c>
      <c r="M189" s="36"/>
      <c r="N189" s="38">
        <f t="shared" si="17"/>
        <v>12430</v>
      </c>
      <c r="O189" s="38">
        <f t="shared" si="18"/>
        <v>0</v>
      </c>
      <c r="P189" s="38">
        <f t="shared" si="19"/>
        <v>0</v>
      </c>
      <c r="Q189" s="36"/>
      <c r="R189" s="58">
        <f t="shared" si="20"/>
        <v>593</v>
      </c>
    </row>
    <row r="190" spans="1:18">
      <c r="A190" s="35">
        <v>430</v>
      </c>
      <c r="B190" s="76">
        <v>430170170</v>
      </c>
      <c r="C190" s="77" t="s">
        <v>512</v>
      </c>
      <c r="D190" s="76">
        <v>170</v>
      </c>
      <c r="E190" s="77" t="s">
        <v>195</v>
      </c>
      <c r="F190" s="76">
        <v>170</v>
      </c>
      <c r="G190" s="77" t="s">
        <v>195</v>
      </c>
      <c r="H190" s="74">
        <v>516</v>
      </c>
      <c r="I190" s="36"/>
      <c r="J190" s="38">
        <f t="shared" si="14"/>
        <v>12302</v>
      </c>
      <c r="K190" s="38">
        <f t="shared" si="15"/>
        <v>19</v>
      </c>
      <c r="L190" s="38">
        <f t="shared" si="16"/>
        <v>88</v>
      </c>
      <c r="M190" s="36"/>
      <c r="N190" s="38">
        <f t="shared" si="17"/>
        <v>13309</v>
      </c>
      <c r="O190" s="38">
        <f t="shared" si="18"/>
        <v>12</v>
      </c>
      <c r="P190" s="38">
        <f t="shared" si="19"/>
        <v>126</v>
      </c>
      <c r="Q190" s="36"/>
      <c r="R190" s="58">
        <f t="shared" si="20"/>
        <v>1007</v>
      </c>
    </row>
    <row r="191" spans="1:18">
      <c r="A191" s="35">
        <v>430</v>
      </c>
      <c r="B191" s="76">
        <v>430170174</v>
      </c>
      <c r="C191" s="77" t="s">
        <v>512</v>
      </c>
      <c r="D191" s="76">
        <v>170</v>
      </c>
      <c r="E191" s="77" t="s">
        <v>195</v>
      </c>
      <c r="F191" s="76">
        <v>174</v>
      </c>
      <c r="G191" s="77" t="s">
        <v>199</v>
      </c>
      <c r="H191" s="74">
        <v>67</v>
      </c>
      <c r="I191" s="36"/>
      <c r="J191" s="38">
        <f t="shared" si="14"/>
        <v>11129</v>
      </c>
      <c r="K191" s="38">
        <f t="shared" si="15"/>
        <v>0</v>
      </c>
      <c r="L191" s="38">
        <f t="shared" si="16"/>
        <v>4</v>
      </c>
      <c r="M191" s="36"/>
      <c r="N191" s="38">
        <f t="shared" si="17"/>
        <v>11553</v>
      </c>
      <c r="O191" s="38">
        <f t="shared" si="18"/>
        <v>0</v>
      </c>
      <c r="P191" s="38">
        <f t="shared" si="19"/>
        <v>2</v>
      </c>
      <c r="Q191" s="36"/>
      <c r="R191" s="58">
        <f t="shared" si="20"/>
        <v>424</v>
      </c>
    </row>
    <row r="192" spans="1:18">
      <c r="A192" s="35">
        <v>430</v>
      </c>
      <c r="B192" s="76">
        <v>430170198</v>
      </c>
      <c r="C192" s="77" t="s">
        <v>512</v>
      </c>
      <c r="D192" s="76">
        <v>170</v>
      </c>
      <c r="E192" s="77" t="s">
        <v>195</v>
      </c>
      <c r="F192" s="76">
        <v>198</v>
      </c>
      <c r="G192" s="77" t="s">
        <v>223</v>
      </c>
      <c r="H192" s="74">
        <v>3</v>
      </c>
      <c r="I192" s="36"/>
      <c r="J192" s="38">
        <f t="shared" si="14"/>
        <v>10889</v>
      </c>
      <c r="K192" s="38">
        <f t="shared" si="15"/>
        <v>0</v>
      </c>
      <c r="L192" s="38">
        <f t="shared" si="16"/>
        <v>0</v>
      </c>
      <c r="M192" s="36"/>
      <c r="N192" s="38">
        <f t="shared" si="17"/>
        <v>11133</v>
      </c>
      <c r="O192" s="38">
        <f t="shared" si="18"/>
        <v>0</v>
      </c>
      <c r="P192" s="38">
        <f t="shared" si="19"/>
        <v>0</v>
      </c>
      <c r="Q192" s="36"/>
      <c r="R192" s="58">
        <f t="shared" si="20"/>
        <v>244</v>
      </c>
    </row>
    <row r="193" spans="1:18">
      <c r="A193" s="35">
        <v>430</v>
      </c>
      <c r="B193" s="76">
        <v>430170213</v>
      </c>
      <c r="C193" s="77" t="s">
        <v>512</v>
      </c>
      <c r="D193" s="76">
        <v>170</v>
      </c>
      <c r="E193" s="77" t="s">
        <v>195</v>
      </c>
      <c r="F193" s="76">
        <v>213</v>
      </c>
      <c r="G193" s="77" t="s">
        <v>238</v>
      </c>
      <c r="H193" s="74">
        <v>1</v>
      </c>
      <c r="I193" s="36"/>
      <c r="J193" s="38">
        <f t="shared" si="14"/>
        <v>9940</v>
      </c>
      <c r="K193" s="38">
        <f t="shared" si="15"/>
        <v>0</v>
      </c>
      <c r="L193" s="38">
        <f t="shared" si="16"/>
        <v>0</v>
      </c>
      <c r="M193" s="36"/>
      <c r="N193" s="38">
        <f t="shared" si="17"/>
        <v>10485</v>
      </c>
      <c r="O193" s="38">
        <f t="shared" si="18"/>
        <v>0</v>
      </c>
      <c r="P193" s="38">
        <f t="shared" si="19"/>
        <v>0</v>
      </c>
      <c r="Q193" s="36"/>
      <c r="R193" s="58">
        <f t="shared" si="20"/>
        <v>545</v>
      </c>
    </row>
    <row r="194" spans="1:18">
      <c r="A194" s="35">
        <v>430</v>
      </c>
      <c r="B194" s="76">
        <v>430170271</v>
      </c>
      <c r="C194" s="77" t="s">
        <v>512</v>
      </c>
      <c r="D194" s="76">
        <v>170</v>
      </c>
      <c r="E194" s="77" t="s">
        <v>195</v>
      </c>
      <c r="F194" s="76">
        <v>271</v>
      </c>
      <c r="G194" s="77" t="s">
        <v>296</v>
      </c>
      <c r="H194" s="74">
        <v>16</v>
      </c>
      <c r="I194" s="36"/>
      <c r="J194" s="38">
        <f t="shared" si="14"/>
        <v>11012</v>
      </c>
      <c r="K194" s="38">
        <f t="shared" si="15"/>
        <v>0</v>
      </c>
      <c r="L194" s="38">
        <f t="shared" si="16"/>
        <v>0</v>
      </c>
      <c r="M194" s="36"/>
      <c r="N194" s="38">
        <f t="shared" si="17"/>
        <v>11336</v>
      </c>
      <c r="O194" s="38">
        <f t="shared" si="18"/>
        <v>0</v>
      </c>
      <c r="P194" s="38">
        <f t="shared" si="19"/>
        <v>0</v>
      </c>
      <c r="Q194" s="36"/>
      <c r="R194" s="58">
        <f t="shared" si="20"/>
        <v>324</v>
      </c>
    </row>
    <row r="195" spans="1:18">
      <c r="A195" s="35">
        <v>430</v>
      </c>
      <c r="B195" s="76">
        <v>430170314</v>
      </c>
      <c r="C195" s="77" t="s">
        <v>512</v>
      </c>
      <c r="D195" s="76">
        <v>170</v>
      </c>
      <c r="E195" s="77" t="s">
        <v>195</v>
      </c>
      <c r="F195" s="76">
        <v>314</v>
      </c>
      <c r="G195" s="77" t="s">
        <v>339</v>
      </c>
      <c r="H195" s="74">
        <v>1</v>
      </c>
      <c r="I195" s="36"/>
      <c r="J195" s="38">
        <f t="shared" si="14"/>
        <v>13996.621915360309</v>
      </c>
      <c r="K195" s="38">
        <f t="shared" si="15"/>
        <v>0</v>
      </c>
      <c r="L195" s="38">
        <f t="shared" si="16"/>
        <v>0</v>
      </c>
      <c r="M195" s="36"/>
      <c r="N195" s="38">
        <f t="shared" si="17"/>
        <v>10485</v>
      </c>
      <c r="O195" s="38">
        <f t="shared" si="18"/>
        <v>0</v>
      </c>
      <c r="P195" s="38">
        <f t="shared" si="19"/>
        <v>0</v>
      </c>
      <c r="Q195" s="36"/>
      <c r="R195" s="58">
        <f t="shared" si="20"/>
        <v>-3511.6219153603088</v>
      </c>
    </row>
    <row r="196" spans="1:18">
      <c r="A196" s="35">
        <v>430</v>
      </c>
      <c r="B196" s="76">
        <v>430170321</v>
      </c>
      <c r="C196" s="77" t="s">
        <v>512</v>
      </c>
      <c r="D196" s="76">
        <v>170</v>
      </c>
      <c r="E196" s="77" t="s">
        <v>195</v>
      </c>
      <c r="F196" s="76">
        <v>321</v>
      </c>
      <c r="G196" s="77" t="s">
        <v>346</v>
      </c>
      <c r="H196" s="74">
        <v>4</v>
      </c>
      <c r="I196" s="36"/>
      <c r="J196" s="38">
        <f t="shared" si="14"/>
        <v>13130</v>
      </c>
      <c r="K196" s="38">
        <f t="shared" si="15"/>
        <v>0</v>
      </c>
      <c r="L196" s="38">
        <f t="shared" si="16"/>
        <v>3</v>
      </c>
      <c r="M196" s="36"/>
      <c r="N196" s="38">
        <f t="shared" si="17"/>
        <v>14823</v>
      </c>
      <c r="O196" s="38">
        <f t="shared" si="18"/>
        <v>0</v>
      </c>
      <c r="P196" s="38">
        <f t="shared" si="19"/>
        <v>3</v>
      </c>
      <c r="Q196" s="36"/>
      <c r="R196" s="58">
        <f t="shared" si="20"/>
        <v>1693</v>
      </c>
    </row>
    <row r="197" spans="1:18">
      <c r="A197" s="35">
        <v>430</v>
      </c>
      <c r="B197" s="76">
        <v>430170348</v>
      </c>
      <c r="C197" s="77" t="s">
        <v>512</v>
      </c>
      <c r="D197" s="76">
        <v>170</v>
      </c>
      <c r="E197" s="77" t="s">
        <v>195</v>
      </c>
      <c r="F197" s="76">
        <v>348</v>
      </c>
      <c r="G197" s="77" t="s">
        <v>373</v>
      </c>
      <c r="H197" s="74">
        <v>4</v>
      </c>
      <c r="I197" s="36"/>
      <c r="J197" s="38">
        <f t="shared" si="14"/>
        <v>13364</v>
      </c>
      <c r="K197" s="38">
        <f t="shared" si="15"/>
        <v>0</v>
      </c>
      <c r="L197" s="38">
        <f t="shared" si="16"/>
        <v>2</v>
      </c>
      <c r="M197" s="36"/>
      <c r="N197" s="38">
        <f t="shared" si="17"/>
        <v>14829</v>
      </c>
      <c r="O197" s="38">
        <f t="shared" si="18"/>
        <v>0</v>
      </c>
      <c r="P197" s="38">
        <f t="shared" si="19"/>
        <v>2</v>
      </c>
      <c r="Q197" s="36"/>
      <c r="R197" s="58">
        <f t="shared" si="20"/>
        <v>1465</v>
      </c>
    </row>
    <row r="198" spans="1:18">
      <c r="A198" s="35">
        <v>430</v>
      </c>
      <c r="B198" s="76">
        <v>430170600</v>
      </c>
      <c r="C198" s="77" t="s">
        <v>512</v>
      </c>
      <c r="D198" s="76">
        <v>170</v>
      </c>
      <c r="E198" s="77" t="s">
        <v>195</v>
      </c>
      <c r="F198" s="76">
        <v>600</v>
      </c>
      <c r="G198" s="77" t="s">
        <v>379</v>
      </c>
      <c r="H198" s="74">
        <v>2</v>
      </c>
      <c r="I198" s="36"/>
      <c r="J198" s="38">
        <f t="shared" si="14"/>
        <v>14110</v>
      </c>
      <c r="K198" s="38">
        <f t="shared" si="15"/>
        <v>0</v>
      </c>
      <c r="L198" s="38">
        <f t="shared" si="16"/>
        <v>1</v>
      </c>
      <c r="M198" s="36"/>
      <c r="N198" s="38">
        <f t="shared" si="17"/>
        <v>14972</v>
      </c>
      <c r="O198" s="38">
        <f t="shared" si="18"/>
        <v>0</v>
      </c>
      <c r="P198" s="38">
        <f t="shared" si="19"/>
        <v>1</v>
      </c>
      <c r="Q198" s="36"/>
      <c r="R198" s="58">
        <f t="shared" si="20"/>
        <v>862</v>
      </c>
    </row>
    <row r="199" spans="1:18">
      <c r="A199" s="35">
        <v>430</v>
      </c>
      <c r="B199" s="76">
        <v>430170616</v>
      </c>
      <c r="C199" s="77" t="s">
        <v>512</v>
      </c>
      <c r="D199" s="76">
        <v>170</v>
      </c>
      <c r="E199" s="77" t="s">
        <v>195</v>
      </c>
      <c r="F199" s="76">
        <v>616</v>
      </c>
      <c r="G199" s="77" t="s">
        <v>384</v>
      </c>
      <c r="H199" s="74">
        <v>2</v>
      </c>
      <c r="I199" s="36"/>
      <c r="J199" s="38">
        <f t="shared" si="14"/>
        <v>9940</v>
      </c>
      <c r="K199" s="38">
        <f t="shared" si="15"/>
        <v>0</v>
      </c>
      <c r="L199" s="38">
        <f t="shared" si="16"/>
        <v>0</v>
      </c>
      <c r="M199" s="36"/>
      <c r="N199" s="38">
        <f t="shared" si="17"/>
        <v>12430</v>
      </c>
      <c r="O199" s="38">
        <f t="shared" si="18"/>
        <v>0</v>
      </c>
      <c r="P199" s="38">
        <f t="shared" si="19"/>
        <v>0</v>
      </c>
      <c r="Q199" s="36"/>
      <c r="R199" s="58">
        <f t="shared" si="20"/>
        <v>2490</v>
      </c>
    </row>
    <row r="200" spans="1:18">
      <c r="A200" s="35">
        <v>430</v>
      </c>
      <c r="B200" s="76">
        <v>430170620</v>
      </c>
      <c r="C200" s="77" t="s">
        <v>512</v>
      </c>
      <c r="D200" s="76">
        <v>170</v>
      </c>
      <c r="E200" s="77" t="s">
        <v>195</v>
      </c>
      <c r="F200" s="76">
        <v>620</v>
      </c>
      <c r="G200" s="77" t="s">
        <v>386</v>
      </c>
      <c r="H200" s="74">
        <v>12</v>
      </c>
      <c r="I200" s="36"/>
      <c r="J200" s="38">
        <f t="shared" si="14"/>
        <v>12337</v>
      </c>
      <c r="K200" s="38">
        <f t="shared" si="15"/>
        <v>0</v>
      </c>
      <c r="L200" s="38">
        <f t="shared" si="16"/>
        <v>2</v>
      </c>
      <c r="M200" s="36"/>
      <c r="N200" s="38">
        <f t="shared" si="17"/>
        <v>13760</v>
      </c>
      <c r="O200" s="38">
        <f t="shared" si="18"/>
        <v>0</v>
      </c>
      <c r="P200" s="38">
        <f t="shared" si="19"/>
        <v>3</v>
      </c>
      <c r="Q200" s="36"/>
      <c r="R200" s="58">
        <f t="shared" si="20"/>
        <v>1423</v>
      </c>
    </row>
    <row r="201" spans="1:18">
      <c r="A201" s="35">
        <v>430</v>
      </c>
      <c r="B201" s="76">
        <v>430170673</v>
      </c>
      <c r="C201" s="77" t="s">
        <v>512</v>
      </c>
      <c r="D201" s="76">
        <v>170</v>
      </c>
      <c r="E201" s="77" t="s">
        <v>195</v>
      </c>
      <c r="F201" s="76">
        <v>673</v>
      </c>
      <c r="G201" s="77" t="s">
        <v>401</v>
      </c>
      <c r="H201" s="74">
        <v>1</v>
      </c>
      <c r="I201" s="36"/>
      <c r="J201" s="38">
        <f t="shared" si="14"/>
        <v>9940</v>
      </c>
      <c r="K201" s="38">
        <f t="shared" si="15"/>
        <v>0</v>
      </c>
      <c r="L201" s="38">
        <f t="shared" si="16"/>
        <v>0</v>
      </c>
      <c r="M201" s="36"/>
      <c r="N201" s="38">
        <f t="shared" si="17"/>
        <v>12430</v>
      </c>
      <c r="O201" s="38">
        <f t="shared" si="18"/>
        <v>0</v>
      </c>
      <c r="P201" s="38">
        <f t="shared" si="19"/>
        <v>0</v>
      </c>
      <c r="Q201" s="36"/>
      <c r="R201" s="58">
        <f t="shared" si="20"/>
        <v>2490</v>
      </c>
    </row>
    <row r="202" spans="1:18">
      <c r="A202" s="35">
        <v>430</v>
      </c>
      <c r="B202" s="76">
        <v>430170690</v>
      </c>
      <c r="C202" s="77" t="s">
        <v>512</v>
      </c>
      <c r="D202" s="76">
        <v>170</v>
      </c>
      <c r="E202" s="77" t="s">
        <v>195</v>
      </c>
      <c r="F202" s="76">
        <v>690</v>
      </c>
      <c r="G202" s="77" t="s">
        <v>407</v>
      </c>
      <c r="H202" s="74">
        <v>2</v>
      </c>
      <c r="I202" s="36"/>
      <c r="J202" s="38">
        <f t="shared" ref="J202:J265" si="21">IFERROR(VLOOKUP($B202,ratesPFY,9,FALSE),"--")</f>
        <v>11837</v>
      </c>
      <c r="K202" s="38">
        <f t="shared" ref="K202:K265" si="22">(IFERROR(VLOOKUP($B202,found23,12,FALSE),0)+
(IFERROR(VLOOKUP($B202,found23,13,FALSE),0)+
+(IFERROR(VLOOKUP($B202,found23,14,FALSE),0))))</f>
        <v>0</v>
      </c>
      <c r="L202" s="38">
        <f t="shared" ref="L202:L265" si="23">(IFERROR(VLOOKUP($B202,found23,15,FALSE),0))</f>
        <v>0</v>
      </c>
      <c r="M202" s="36"/>
      <c r="N202" s="38">
        <f t="shared" ref="N202:N265" si="24">IFERROR(VLOOKUP($B202,ratesQ1,8,FALSE),"--")</f>
        <v>11458</v>
      </c>
      <c r="O202" s="38">
        <f t="shared" ref="O202:O265" si="25">(IFERROR(VLOOKUP($B202,found24,12,FALSE),0)+
+(IFERROR(VLOOKUP($B202,found24,13,FALSE),0)
+(IFERROR(VLOOKUP($B202,found24,14,FALSE),0))))</f>
        <v>0</v>
      </c>
      <c r="P202" s="38">
        <f t="shared" ref="P202:P265" si="26">(IFERROR(VLOOKUP($B202,found24,15,FALSE),0))</f>
        <v>0</v>
      </c>
      <c r="Q202" s="36"/>
      <c r="R202" s="58">
        <f t="shared" si="20"/>
        <v>-379</v>
      </c>
    </row>
    <row r="203" spans="1:18">
      <c r="A203" s="35">
        <v>430</v>
      </c>
      <c r="B203" s="76">
        <v>430170710</v>
      </c>
      <c r="C203" s="77" t="s">
        <v>512</v>
      </c>
      <c r="D203" s="76">
        <v>170</v>
      </c>
      <c r="E203" s="77" t="s">
        <v>195</v>
      </c>
      <c r="F203" s="76">
        <v>710</v>
      </c>
      <c r="G203" s="77" t="s">
        <v>412</v>
      </c>
      <c r="H203" s="74">
        <v>2</v>
      </c>
      <c r="I203" s="36"/>
      <c r="J203" s="38">
        <f t="shared" si="21"/>
        <v>11363</v>
      </c>
      <c r="K203" s="38">
        <f t="shared" si="22"/>
        <v>0</v>
      </c>
      <c r="L203" s="38">
        <f t="shared" si="23"/>
        <v>0</v>
      </c>
      <c r="M203" s="36"/>
      <c r="N203" s="38">
        <f t="shared" si="24"/>
        <v>11944</v>
      </c>
      <c r="O203" s="38">
        <f t="shared" si="25"/>
        <v>0</v>
      </c>
      <c r="P203" s="38">
        <f t="shared" si="26"/>
        <v>0</v>
      </c>
      <c r="Q203" s="36"/>
      <c r="R203" s="58">
        <f t="shared" ref="R203:R266" si="27">IFERROR(N203-J203,"--")</f>
        <v>581</v>
      </c>
    </row>
    <row r="204" spans="1:18">
      <c r="A204" s="35">
        <v>430</v>
      </c>
      <c r="B204" s="76">
        <v>430170725</v>
      </c>
      <c r="C204" s="77" t="s">
        <v>512</v>
      </c>
      <c r="D204" s="76">
        <v>170</v>
      </c>
      <c r="E204" s="77" t="s">
        <v>195</v>
      </c>
      <c r="F204" s="76">
        <v>725</v>
      </c>
      <c r="G204" s="77" t="s">
        <v>417</v>
      </c>
      <c r="H204" s="74">
        <v>11</v>
      </c>
      <c r="I204" s="36"/>
      <c r="J204" s="38">
        <f t="shared" si="21"/>
        <v>11364</v>
      </c>
      <c r="K204" s="38">
        <f t="shared" si="22"/>
        <v>0</v>
      </c>
      <c r="L204" s="38">
        <f t="shared" si="23"/>
        <v>1</v>
      </c>
      <c r="M204" s="36"/>
      <c r="N204" s="38">
        <f t="shared" si="24"/>
        <v>11951</v>
      </c>
      <c r="O204" s="38">
        <f t="shared" si="25"/>
        <v>0</v>
      </c>
      <c r="P204" s="38">
        <f t="shared" si="26"/>
        <v>1</v>
      </c>
      <c r="Q204" s="36"/>
      <c r="R204" s="58">
        <f t="shared" si="27"/>
        <v>587</v>
      </c>
    </row>
    <row r="205" spans="1:18">
      <c r="A205" s="35">
        <v>430</v>
      </c>
      <c r="B205" s="76">
        <v>430170730</v>
      </c>
      <c r="C205" s="77" t="s">
        <v>512</v>
      </c>
      <c r="D205" s="76">
        <v>170</v>
      </c>
      <c r="E205" s="77" t="s">
        <v>195</v>
      </c>
      <c r="F205" s="76">
        <v>730</v>
      </c>
      <c r="G205" s="77" t="s">
        <v>419</v>
      </c>
      <c r="H205" s="74">
        <v>8</v>
      </c>
      <c r="I205" s="36"/>
      <c r="J205" s="38">
        <f t="shared" si="21"/>
        <v>12551</v>
      </c>
      <c r="K205" s="38">
        <f t="shared" si="22"/>
        <v>0</v>
      </c>
      <c r="L205" s="38">
        <f t="shared" si="23"/>
        <v>1</v>
      </c>
      <c r="M205" s="36"/>
      <c r="N205" s="38">
        <f t="shared" si="24"/>
        <v>12430</v>
      </c>
      <c r="O205" s="38">
        <f t="shared" si="25"/>
        <v>0</v>
      </c>
      <c r="P205" s="38">
        <f t="shared" si="26"/>
        <v>0</v>
      </c>
      <c r="Q205" s="36"/>
      <c r="R205" s="58">
        <f t="shared" si="27"/>
        <v>-121</v>
      </c>
    </row>
    <row r="206" spans="1:18">
      <c r="A206" s="35">
        <v>430</v>
      </c>
      <c r="B206" s="76">
        <v>430170735</v>
      </c>
      <c r="C206" s="77" t="s">
        <v>512</v>
      </c>
      <c r="D206" s="76">
        <v>170</v>
      </c>
      <c r="E206" s="77" t="s">
        <v>195</v>
      </c>
      <c r="F206" s="76">
        <v>735</v>
      </c>
      <c r="G206" s="77" t="s">
        <v>420</v>
      </c>
      <c r="H206" s="74">
        <v>2</v>
      </c>
      <c r="I206" s="36"/>
      <c r="J206" s="38">
        <f t="shared" si="21"/>
        <v>10889</v>
      </c>
      <c r="K206" s="38">
        <f t="shared" si="22"/>
        <v>0</v>
      </c>
      <c r="L206" s="38">
        <f t="shared" si="23"/>
        <v>0</v>
      </c>
      <c r="M206" s="36"/>
      <c r="N206" s="38">
        <f t="shared" si="24"/>
        <v>11458</v>
      </c>
      <c r="O206" s="38">
        <f t="shared" si="25"/>
        <v>0</v>
      </c>
      <c r="P206" s="38">
        <f t="shared" si="26"/>
        <v>0</v>
      </c>
      <c r="Q206" s="36"/>
      <c r="R206" s="58">
        <f t="shared" si="27"/>
        <v>569</v>
      </c>
    </row>
    <row r="207" spans="1:18">
      <c r="A207" s="35">
        <v>430</v>
      </c>
      <c r="B207" s="76">
        <v>430170775</v>
      </c>
      <c r="C207" s="77" t="s">
        <v>512</v>
      </c>
      <c r="D207" s="76">
        <v>170</v>
      </c>
      <c r="E207" s="77" t="s">
        <v>195</v>
      </c>
      <c r="F207" s="76">
        <v>775</v>
      </c>
      <c r="G207" s="77" t="s">
        <v>434</v>
      </c>
      <c r="H207" s="74">
        <v>4</v>
      </c>
      <c r="I207" s="36"/>
      <c r="J207" s="38">
        <f t="shared" si="21"/>
        <v>13085</v>
      </c>
      <c r="K207" s="38">
        <f t="shared" si="22"/>
        <v>0</v>
      </c>
      <c r="L207" s="38">
        <f t="shared" si="23"/>
        <v>1</v>
      </c>
      <c r="M207" s="36"/>
      <c r="N207" s="38">
        <f t="shared" si="24"/>
        <v>12679</v>
      </c>
      <c r="O207" s="38">
        <f t="shared" si="25"/>
        <v>0</v>
      </c>
      <c r="P207" s="38">
        <f t="shared" si="26"/>
        <v>1</v>
      </c>
      <c r="Q207" s="36"/>
      <c r="R207" s="58">
        <f t="shared" si="27"/>
        <v>-406</v>
      </c>
    </row>
    <row r="208" spans="1:18">
      <c r="A208" s="35">
        <v>432</v>
      </c>
      <c r="B208" s="76">
        <v>432712020</v>
      </c>
      <c r="C208" s="77" t="s">
        <v>513</v>
      </c>
      <c r="D208" s="76">
        <v>712</v>
      </c>
      <c r="E208" s="77" t="s">
        <v>413</v>
      </c>
      <c r="F208" s="76">
        <v>20</v>
      </c>
      <c r="G208" s="77" t="s">
        <v>45</v>
      </c>
      <c r="H208" s="74">
        <v>84</v>
      </c>
      <c r="I208" s="36"/>
      <c r="J208" s="38">
        <f t="shared" si="21"/>
        <v>10785</v>
      </c>
      <c r="K208" s="38">
        <f t="shared" si="22"/>
        <v>1</v>
      </c>
      <c r="L208" s="38">
        <f t="shared" si="23"/>
        <v>14</v>
      </c>
      <c r="M208" s="36"/>
      <c r="N208" s="38">
        <f t="shared" si="24"/>
        <v>11556</v>
      </c>
      <c r="O208" s="38">
        <f t="shared" si="25"/>
        <v>0</v>
      </c>
      <c r="P208" s="38">
        <f t="shared" si="26"/>
        <v>16</v>
      </c>
      <c r="Q208" s="36"/>
      <c r="R208" s="58">
        <f t="shared" si="27"/>
        <v>771</v>
      </c>
    </row>
    <row r="209" spans="1:18">
      <c r="A209" s="35">
        <v>432</v>
      </c>
      <c r="B209" s="76">
        <v>432712172</v>
      </c>
      <c r="C209" s="77" t="s">
        <v>513</v>
      </c>
      <c r="D209" s="76">
        <v>712</v>
      </c>
      <c r="E209" s="77" t="s">
        <v>413</v>
      </c>
      <c r="F209" s="76">
        <v>172</v>
      </c>
      <c r="G209" s="77" t="s">
        <v>197</v>
      </c>
      <c r="H209" s="74">
        <v>1</v>
      </c>
      <c r="I209" s="36"/>
      <c r="J209" s="38">
        <f t="shared" si="21"/>
        <v>9754</v>
      </c>
      <c r="K209" s="38">
        <f t="shared" si="22"/>
        <v>0</v>
      </c>
      <c r="L209" s="38">
        <f t="shared" si="23"/>
        <v>0</v>
      </c>
      <c r="M209" s="36"/>
      <c r="N209" s="38">
        <f t="shared" si="24"/>
        <v>10332</v>
      </c>
      <c r="O209" s="38">
        <f t="shared" si="25"/>
        <v>0</v>
      </c>
      <c r="P209" s="38">
        <f t="shared" si="26"/>
        <v>0</v>
      </c>
      <c r="Q209" s="36"/>
      <c r="R209" s="58">
        <f t="shared" si="27"/>
        <v>578</v>
      </c>
    </row>
    <row r="210" spans="1:18">
      <c r="A210" s="35">
        <v>432</v>
      </c>
      <c r="B210" s="76">
        <v>432712242</v>
      </c>
      <c r="C210" s="77" t="s">
        <v>513</v>
      </c>
      <c r="D210" s="76">
        <v>712</v>
      </c>
      <c r="E210" s="77" t="s">
        <v>413</v>
      </c>
      <c r="F210" s="76">
        <v>242</v>
      </c>
      <c r="G210" s="77" t="s">
        <v>267</v>
      </c>
      <c r="H210" s="74">
        <v>1</v>
      </c>
      <c r="I210" s="36"/>
      <c r="J210" s="38" t="str">
        <f t="shared" si="21"/>
        <v>--</v>
      </c>
      <c r="K210" s="38">
        <f t="shared" si="22"/>
        <v>0</v>
      </c>
      <c r="L210" s="38">
        <f t="shared" si="23"/>
        <v>0</v>
      </c>
      <c r="M210" s="36"/>
      <c r="N210" s="38">
        <f t="shared" si="24"/>
        <v>17437</v>
      </c>
      <c r="O210" s="38">
        <f t="shared" si="25"/>
        <v>0</v>
      </c>
      <c r="P210" s="38">
        <f t="shared" si="26"/>
        <v>0</v>
      </c>
      <c r="Q210" s="36"/>
      <c r="R210" s="58" t="str">
        <f t="shared" si="27"/>
        <v>--</v>
      </c>
    </row>
    <row r="211" spans="1:18">
      <c r="A211" s="35">
        <v>432</v>
      </c>
      <c r="B211" s="76">
        <v>432712261</v>
      </c>
      <c r="C211" s="77" t="s">
        <v>513</v>
      </c>
      <c r="D211" s="76">
        <v>712</v>
      </c>
      <c r="E211" s="77" t="s">
        <v>413</v>
      </c>
      <c r="F211" s="76">
        <v>261</v>
      </c>
      <c r="G211" s="77" t="s">
        <v>286</v>
      </c>
      <c r="H211" s="74">
        <v>20</v>
      </c>
      <c r="I211" s="36"/>
      <c r="J211" s="38">
        <f t="shared" si="21"/>
        <v>10195</v>
      </c>
      <c r="K211" s="38">
        <f t="shared" si="22"/>
        <v>0</v>
      </c>
      <c r="L211" s="38">
        <f t="shared" si="23"/>
        <v>2</v>
      </c>
      <c r="M211" s="36"/>
      <c r="N211" s="38">
        <f t="shared" si="24"/>
        <v>11075</v>
      </c>
      <c r="O211" s="38">
        <f t="shared" si="25"/>
        <v>0</v>
      </c>
      <c r="P211" s="38">
        <f t="shared" si="26"/>
        <v>3</v>
      </c>
      <c r="Q211" s="36"/>
      <c r="R211" s="58">
        <f t="shared" si="27"/>
        <v>880</v>
      </c>
    </row>
    <row r="212" spans="1:18">
      <c r="A212" s="35">
        <v>432</v>
      </c>
      <c r="B212" s="76">
        <v>432712300</v>
      </c>
      <c r="C212" s="77" t="s">
        <v>513</v>
      </c>
      <c r="D212" s="76">
        <v>712</v>
      </c>
      <c r="E212" s="77" t="s">
        <v>413</v>
      </c>
      <c r="F212" s="76">
        <v>300</v>
      </c>
      <c r="G212" s="77" t="s">
        <v>325</v>
      </c>
      <c r="H212" s="74">
        <v>1</v>
      </c>
      <c r="I212" s="36"/>
      <c r="J212" s="38">
        <f t="shared" si="21"/>
        <v>9754</v>
      </c>
      <c r="K212" s="38">
        <f t="shared" si="22"/>
        <v>0</v>
      </c>
      <c r="L212" s="38">
        <f t="shared" si="23"/>
        <v>0</v>
      </c>
      <c r="M212" s="36"/>
      <c r="N212" s="38">
        <f t="shared" si="24"/>
        <v>16912</v>
      </c>
      <c r="O212" s="38">
        <f t="shared" si="25"/>
        <v>0</v>
      </c>
      <c r="P212" s="38">
        <f t="shared" si="26"/>
        <v>1</v>
      </c>
      <c r="Q212" s="36"/>
      <c r="R212" s="58">
        <f t="shared" si="27"/>
        <v>7158</v>
      </c>
    </row>
    <row r="213" spans="1:18">
      <c r="A213" s="35">
        <v>432</v>
      </c>
      <c r="B213" s="76">
        <v>432712645</v>
      </c>
      <c r="C213" s="77" t="s">
        <v>513</v>
      </c>
      <c r="D213" s="76">
        <v>712</v>
      </c>
      <c r="E213" s="77" t="s">
        <v>413</v>
      </c>
      <c r="F213" s="76">
        <v>645</v>
      </c>
      <c r="G213" s="77" t="s">
        <v>392</v>
      </c>
      <c r="H213" s="74">
        <v>44</v>
      </c>
      <c r="I213" s="36"/>
      <c r="J213" s="38">
        <f t="shared" si="21"/>
        <v>11702</v>
      </c>
      <c r="K213" s="38">
        <f t="shared" si="22"/>
        <v>0</v>
      </c>
      <c r="L213" s="38">
        <f t="shared" si="23"/>
        <v>17</v>
      </c>
      <c r="M213" s="36"/>
      <c r="N213" s="38">
        <f t="shared" si="24"/>
        <v>12525</v>
      </c>
      <c r="O213" s="38">
        <f t="shared" si="25"/>
        <v>0</v>
      </c>
      <c r="P213" s="38">
        <f t="shared" si="26"/>
        <v>15</v>
      </c>
      <c r="Q213" s="36"/>
      <c r="R213" s="58">
        <f t="shared" si="27"/>
        <v>823</v>
      </c>
    </row>
    <row r="214" spans="1:18">
      <c r="A214" s="35">
        <v>432</v>
      </c>
      <c r="B214" s="76">
        <v>432712660</v>
      </c>
      <c r="C214" s="77" t="s">
        <v>513</v>
      </c>
      <c r="D214" s="76">
        <v>712</v>
      </c>
      <c r="E214" s="77" t="s">
        <v>413</v>
      </c>
      <c r="F214" s="76">
        <v>660</v>
      </c>
      <c r="G214" s="77" t="s">
        <v>396</v>
      </c>
      <c r="H214" s="74">
        <v>83</v>
      </c>
      <c r="I214" s="36"/>
      <c r="J214" s="38">
        <f t="shared" si="21"/>
        <v>11440</v>
      </c>
      <c r="K214" s="38">
        <f t="shared" si="22"/>
        <v>0</v>
      </c>
      <c r="L214" s="38">
        <f t="shared" si="23"/>
        <v>26</v>
      </c>
      <c r="M214" s="36"/>
      <c r="N214" s="38">
        <f t="shared" si="24"/>
        <v>11973</v>
      </c>
      <c r="O214" s="38">
        <f t="shared" si="25"/>
        <v>0</v>
      </c>
      <c r="P214" s="38">
        <f t="shared" si="26"/>
        <v>25</v>
      </c>
      <c r="Q214" s="36"/>
      <c r="R214" s="58">
        <f t="shared" si="27"/>
        <v>533</v>
      </c>
    </row>
    <row r="215" spans="1:18">
      <c r="A215" s="35">
        <v>432</v>
      </c>
      <c r="B215" s="76">
        <v>432712712</v>
      </c>
      <c r="C215" s="77" t="s">
        <v>513</v>
      </c>
      <c r="D215" s="76">
        <v>712</v>
      </c>
      <c r="E215" s="77" t="s">
        <v>413</v>
      </c>
      <c r="F215" s="76">
        <v>712</v>
      </c>
      <c r="G215" s="77" t="s">
        <v>413</v>
      </c>
      <c r="H215" s="74">
        <v>14</v>
      </c>
      <c r="I215" s="36"/>
      <c r="J215" s="38">
        <f t="shared" si="21"/>
        <v>11651</v>
      </c>
      <c r="K215" s="38">
        <f t="shared" si="22"/>
        <v>0</v>
      </c>
      <c r="L215" s="38">
        <f t="shared" si="23"/>
        <v>6</v>
      </c>
      <c r="M215" s="36"/>
      <c r="N215" s="38">
        <f t="shared" si="24"/>
        <v>12589</v>
      </c>
      <c r="O215" s="38">
        <f t="shared" si="25"/>
        <v>0</v>
      </c>
      <c r="P215" s="38">
        <f t="shared" si="26"/>
        <v>5</v>
      </c>
      <c r="Q215" s="36"/>
      <c r="R215" s="58">
        <f t="shared" si="27"/>
        <v>938</v>
      </c>
    </row>
    <row r="216" spans="1:18">
      <c r="A216" s="35">
        <v>435</v>
      </c>
      <c r="B216" s="76">
        <v>435301009</v>
      </c>
      <c r="C216" s="77" t="s">
        <v>514</v>
      </c>
      <c r="D216" s="76">
        <v>301</v>
      </c>
      <c r="E216" s="77" t="s">
        <v>326</v>
      </c>
      <c r="F216" s="76">
        <v>9</v>
      </c>
      <c r="G216" s="77" t="s">
        <v>34</v>
      </c>
      <c r="H216" s="74">
        <v>2</v>
      </c>
      <c r="I216" s="36"/>
      <c r="J216" s="38">
        <f t="shared" si="21"/>
        <v>11611</v>
      </c>
      <c r="K216" s="38">
        <f t="shared" si="22"/>
        <v>0</v>
      </c>
      <c r="L216" s="38">
        <f t="shared" si="23"/>
        <v>0</v>
      </c>
      <c r="M216" s="36"/>
      <c r="N216" s="38">
        <f t="shared" si="24"/>
        <v>12243</v>
      </c>
      <c r="O216" s="38">
        <f t="shared" si="25"/>
        <v>0</v>
      </c>
      <c r="P216" s="38">
        <f t="shared" si="26"/>
        <v>0</v>
      </c>
      <c r="Q216" s="36"/>
      <c r="R216" s="58">
        <f t="shared" si="27"/>
        <v>632</v>
      </c>
    </row>
    <row r="217" spans="1:18">
      <c r="A217" s="35">
        <v>435</v>
      </c>
      <c r="B217" s="76">
        <v>435301031</v>
      </c>
      <c r="C217" s="77" t="s">
        <v>514</v>
      </c>
      <c r="D217" s="76">
        <v>301</v>
      </c>
      <c r="E217" s="77" t="s">
        <v>326</v>
      </c>
      <c r="F217" s="76">
        <v>31</v>
      </c>
      <c r="G217" s="77" t="s">
        <v>56</v>
      </c>
      <c r="H217" s="74">
        <v>66</v>
      </c>
      <c r="I217" s="36"/>
      <c r="J217" s="38">
        <f t="shared" si="21"/>
        <v>11717</v>
      </c>
      <c r="K217" s="38">
        <f t="shared" si="22"/>
        <v>1</v>
      </c>
      <c r="L217" s="38">
        <f t="shared" si="23"/>
        <v>12</v>
      </c>
      <c r="M217" s="36"/>
      <c r="N217" s="38">
        <f t="shared" si="24"/>
        <v>12566</v>
      </c>
      <c r="O217" s="38">
        <f t="shared" si="25"/>
        <v>0</v>
      </c>
      <c r="P217" s="38">
        <f t="shared" si="26"/>
        <v>13</v>
      </c>
      <c r="Q217" s="36"/>
      <c r="R217" s="58">
        <f t="shared" si="27"/>
        <v>849</v>
      </c>
    </row>
    <row r="218" spans="1:18">
      <c r="A218" s="35">
        <v>435</v>
      </c>
      <c r="B218" s="76">
        <v>435301056</v>
      </c>
      <c r="C218" s="77" t="s">
        <v>514</v>
      </c>
      <c r="D218" s="76">
        <v>301</v>
      </c>
      <c r="E218" s="77" t="s">
        <v>326</v>
      </c>
      <c r="F218" s="76">
        <v>56</v>
      </c>
      <c r="G218" s="77" t="s">
        <v>81</v>
      </c>
      <c r="H218" s="74">
        <v>82</v>
      </c>
      <c r="I218" s="36"/>
      <c r="J218" s="38">
        <f t="shared" si="21"/>
        <v>11316</v>
      </c>
      <c r="K218" s="38">
        <f t="shared" si="22"/>
        <v>0</v>
      </c>
      <c r="L218" s="38">
        <f t="shared" si="23"/>
        <v>12</v>
      </c>
      <c r="M218" s="36"/>
      <c r="N218" s="38">
        <f t="shared" si="24"/>
        <v>11958</v>
      </c>
      <c r="O218" s="38">
        <f t="shared" si="25"/>
        <v>0</v>
      </c>
      <c r="P218" s="38">
        <f t="shared" si="26"/>
        <v>13</v>
      </c>
      <c r="Q218" s="36"/>
      <c r="R218" s="58">
        <f t="shared" si="27"/>
        <v>642</v>
      </c>
    </row>
    <row r="219" spans="1:18">
      <c r="A219" s="35">
        <v>435</v>
      </c>
      <c r="B219" s="76">
        <v>435301079</v>
      </c>
      <c r="C219" s="77" t="s">
        <v>514</v>
      </c>
      <c r="D219" s="76">
        <v>301</v>
      </c>
      <c r="E219" s="77" t="s">
        <v>326</v>
      </c>
      <c r="F219" s="76">
        <v>79</v>
      </c>
      <c r="G219" s="77" t="s">
        <v>104</v>
      </c>
      <c r="H219" s="74">
        <v>163</v>
      </c>
      <c r="I219" s="36"/>
      <c r="J219" s="38">
        <f t="shared" si="21"/>
        <v>12081</v>
      </c>
      <c r="K219" s="38">
        <f t="shared" si="22"/>
        <v>5</v>
      </c>
      <c r="L219" s="38">
        <f t="shared" si="23"/>
        <v>44</v>
      </c>
      <c r="M219" s="36"/>
      <c r="N219" s="38">
        <f t="shared" si="24"/>
        <v>13136</v>
      </c>
      <c r="O219" s="38">
        <f t="shared" si="25"/>
        <v>2</v>
      </c>
      <c r="P219" s="38">
        <f t="shared" si="26"/>
        <v>52</v>
      </c>
      <c r="Q219" s="36"/>
      <c r="R219" s="58">
        <f t="shared" si="27"/>
        <v>1055</v>
      </c>
    </row>
    <row r="220" spans="1:18">
      <c r="A220" s="35">
        <v>435</v>
      </c>
      <c r="B220" s="76">
        <v>435301149</v>
      </c>
      <c r="C220" s="77" t="s">
        <v>514</v>
      </c>
      <c r="D220" s="76">
        <v>301</v>
      </c>
      <c r="E220" s="77" t="s">
        <v>326</v>
      </c>
      <c r="F220" s="76">
        <v>149</v>
      </c>
      <c r="G220" s="77" t="s">
        <v>174</v>
      </c>
      <c r="H220" s="74">
        <v>5</v>
      </c>
      <c r="I220" s="36"/>
      <c r="J220" s="38">
        <f t="shared" si="21"/>
        <v>18088</v>
      </c>
      <c r="K220" s="38">
        <f t="shared" si="22"/>
        <v>0</v>
      </c>
      <c r="L220" s="38">
        <f t="shared" si="23"/>
        <v>2</v>
      </c>
      <c r="M220" s="36"/>
      <c r="N220" s="38">
        <f t="shared" si="24"/>
        <v>18237</v>
      </c>
      <c r="O220" s="38">
        <f t="shared" si="25"/>
        <v>0</v>
      </c>
      <c r="P220" s="38">
        <f t="shared" si="26"/>
        <v>5</v>
      </c>
      <c r="Q220" s="36"/>
      <c r="R220" s="58">
        <f t="shared" si="27"/>
        <v>149</v>
      </c>
    </row>
    <row r="221" spans="1:18">
      <c r="A221" s="35">
        <v>435</v>
      </c>
      <c r="B221" s="76">
        <v>435301160</v>
      </c>
      <c r="C221" s="77" t="s">
        <v>514</v>
      </c>
      <c r="D221" s="76">
        <v>301</v>
      </c>
      <c r="E221" s="77" t="s">
        <v>326</v>
      </c>
      <c r="F221" s="76">
        <v>160</v>
      </c>
      <c r="G221" s="77" t="s">
        <v>185</v>
      </c>
      <c r="H221" s="74">
        <v>317</v>
      </c>
      <c r="I221" s="36"/>
      <c r="J221" s="38">
        <f t="shared" si="21"/>
        <v>13129</v>
      </c>
      <c r="K221" s="38">
        <f t="shared" si="22"/>
        <v>12</v>
      </c>
      <c r="L221" s="38">
        <f t="shared" si="23"/>
        <v>114</v>
      </c>
      <c r="M221" s="36"/>
      <c r="N221" s="38">
        <f t="shared" si="24"/>
        <v>14588</v>
      </c>
      <c r="O221" s="38">
        <f t="shared" si="25"/>
        <v>7</v>
      </c>
      <c r="P221" s="38">
        <f t="shared" si="26"/>
        <v>142</v>
      </c>
      <c r="Q221" s="36"/>
      <c r="R221" s="58">
        <f t="shared" si="27"/>
        <v>1459</v>
      </c>
    </row>
    <row r="222" spans="1:18">
      <c r="A222" s="35">
        <v>435</v>
      </c>
      <c r="B222" s="76">
        <v>435301211</v>
      </c>
      <c r="C222" s="77" t="s">
        <v>514</v>
      </c>
      <c r="D222" s="76">
        <v>301</v>
      </c>
      <c r="E222" s="77" t="s">
        <v>326</v>
      </c>
      <c r="F222" s="76">
        <v>211</v>
      </c>
      <c r="G222" s="77" t="s">
        <v>236</v>
      </c>
      <c r="H222" s="74">
        <v>2</v>
      </c>
      <c r="I222" s="36"/>
      <c r="J222" s="38">
        <f t="shared" si="21"/>
        <v>11611</v>
      </c>
      <c r="K222" s="38">
        <f t="shared" si="22"/>
        <v>0</v>
      </c>
      <c r="L222" s="38">
        <f t="shared" si="23"/>
        <v>0</v>
      </c>
      <c r="M222" s="36"/>
      <c r="N222" s="38">
        <f t="shared" si="24"/>
        <v>15995</v>
      </c>
      <c r="O222" s="38">
        <f t="shared" si="25"/>
        <v>0</v>
      </c>
      <c r="P222" s="38">
        <f t="shared" si="26"/>
        <v>2</v>
      </c>
      <c r="Q222" s="36"/>
      <c r="R222" s="58">
        <f t="shared" si="27"/>
        <v>4384</v>
      </c>
    </row>
    <row r="223" spans="1:18">
      <c r="A223" s="35">
        <v>435</v>
      </c>
      <c r="B223" s="76">
        <v>435301295</v>
      </c>
      <c r="C223" s="77" t="s">
        <v>514</v>
      </c>
      <c r="D223" s="76">
        <v>301</v>
      </c>
      <c r="E223" s="77" t="s">
        <v>326</v>
      </c>
      <c r="F223" s="76">
        <v>295</v>
      </c>
      <c r="G223" s="77" t="s">
        <v>320</v>
      </c>
      <c r="H223" s="74">
        <v>38</v>
      </c>
      <c r="I223" s="36"/>
      <c r="J223" s="38">
        <f t="shared" si="21"/>
        <v>11154</v>
      </c>
      <c r="K223" s="38">
        <f t="shared" si="22"/>
        <v>0</v>
      </c>
      <c r="L223" s="38">
        <f t="shared" si="23"/>
        <v>7</v>
      </c>
      <c r="M223" s="36"/>
      <c r="N223" s="38">
        <f t="shared" si="24"/>
        <v>12322</v>
      </c>
      <c r="O223" s="38">
        <f t="shared" si="25"/>
        <v>0</v>
      </c>
      <c r="P223" s="38">
        <f t="shared" si="26"/>
        <v>8</v>
      </c>
      <c r="Q223" s="36"/>
      <c r="R223" s="58">
        <f t="shared" si="27"/>
        <v>1168</v>
      </c>
    </row>
    <row r="224" spans="1:18">
      <c r="A224" s="35">
        <v>435</v>
      </c>
      <c r="B224" s="76">
        <v>435301301</v>
      </c>
      <c r="C224" s="77" t="s">
        <v>514</v>
      </c>
      <c r="D224" s="76">
        <v>301</v>
      </c>
      <c r="E224" s="77" t="s">
        <v>326</v>
      </c>
      <c r="F224" s="76">
        <v>301</v>
      </c>
      <c r="G224" s="77" t="s">
        <v>326</v>
      </c>
      <c r="H224" s="74">
        <v>87</v>
      </c>
      <c r="I224" s="36"/>
      <c r="J224" s="38">
        <f t="shared" si="21"/>
        <v>12543</v>
      </c>
      <c r="K224" s="38">
        <f t="shared" si="22"/>
        <v>5</v>
      </c>
      <c r="L224" s="38">
        <f t="shared" si="23"/>
        <v>30</v>
      </c>
      <c r="M224" s="36"/>
      <c r="N224" s="38">
        <f t="shared" si="24"/>
        <v>13492</v>
      </c>
      <c r="O224" s="38">
        <f t="shared" si="25"/>
        <v>2</v>
      </c>
      <c r="P224" s="38">
        <f t="shared" si="26"/>
        <v>35</v>
      </c>
      <c r="Q224" s="36"/>
      <c r="R224" s="58">
        <f t="shared" si="27"/>
        <v>949</v>
      </c>
    </row>
    <row r="225" spans="1:18">
      <c r="A225" s="35">
        <v>435</v>
      </c>
      <c r="B225" s="76">
        <v>435301308</v>
      </c>
      <c r="C225" s="77" t="s">
        <v>514</v>
      </c>
      <c r="D225" s="76">
        <v>301</v>
      </c>
      <c r="E225" s="77" t="s">
        <v>326</v>
      </c>
      <c r="F225" s="76">
        <v>308</v>
      </c>
      <c r="G225" s="77" t="s">
        <v>333</v>
      </c>
      <c r="H225" s="74">
        <v>1</v>
      </c>
      <c r="I225" s="36"/>
      <c r="J225" s="38">
        <f t="shared" si="21"/>
        <v>15940.913815493748</v>
      </c>
      <c r="K225" s="38">
        <f t="shared" si="22"/>
        <v>0</v>
      </c>
      <c r="L225" s="38">
        <f t="shared" si="23"/>
        <v>0</v>
      </c>
      <c r="M225" s="36"/>
      <c r="N225" s="38">
        <f t="shared" si="24"/>
        <v>12243</v>
      </c>
      <c r="O225" s="38">
        <f t="shared" si="25"/>
        <v>0</v>
      </c>
      <c r="P225" s="38">
        <f t="shared" si="26"/>
        <v>0</v>
      </c>
      <c r="Q225" s="36"/>
      <c r="R225" s="58">
        <f t="shared" si="27"/>
        <v>-3697.9138154937482</v>
      </c>
    </row>
    <row r="226" spans="1:18">
      <c r="A226" s="35">
        <v>435</v>
      </c>
      <c r="B226" s="76">
        <v>435301326</v>
      </c>
      <c r="C226" s="77" t="s">
        <v>514</v>
      </c>
      <c r="D226" s="76">
        <v>301</v>
      </c>
      <c r="E226" s="77" t="s">
        <v>326</v>
      </c>
      <c r="F226" s="76">
        <v>326</v>
      </c>
      <c r="G226" s="77" t="s">
        <v>351</v>
      </c>
      <c r="H226" s="74">
        <v>9</v>
      </c>
      <c r="I226" s="36"/>
      <c r="J226" s="38">
        <f t="shared" si="21"/>
        <v>10869</v>
      </c>
      <c r="K226" s="38">
        <f t="shared" si="22"/>
        <v>0</v>
      </c>
      <c r="L226" s="38">
        <f t="shared" si="23"/>
        <v>0</v>
      </c>
      <c r="M226" s="36"/>
      <c r="N226" s="38">
        <f t="shared" si="24"/>
        <v>11530</v>
      </c>
      <c r="O226" s="38">
        <f t="shared" si="25"/>
        <v>0</v>
      </c>
      <c r="P226" s="38">
        <f t="shared" si="26"/>
        <v>0</v>
      </c>
      <c r="Q226" s="36"/>
      <c r="R226" s="58">
        <f t="shared" si="27"/>
        <v>661</v>
      </c>
    </row>
    <row r="227" spans="1:18">
      <c r="A227" s="35">
        <v>435</v>
      </c>
      <c r="B227" s="76">
        <v>435301342</v>
      </c>
      <c r="C227" s="77" t="s">
        <v>514</v>
      </c>
      <c r="D227" s="76">
        <v>301</v>
      </c>
      <c r="E227" s="77" t="s">
        <v>326</v>
      </c>
      <c r="F227" s="76">
        <v>342</v>
      </c>
      <c r="G227" s="77" t="s">
        <v>367</v>
      </c>
      <c r="H227" s="74">
        <v>1</v>
      </c>
      <c r="I227" s="36"/>
      <c r="J227" s="38">
        <f t="shared" si="21"/>
        <v>12109.665687255454</v>
      </c>
      <c r="K227" s="38">
        <f t="shared" si="22"/>
        <v>0</v>
      </c>
      <c r="L227" s="38">
        <f t="shared" si="23"/>
        <v>0</v>
      </c>
      <c r="M227" s="36"/>
      <c r="N227" s="38">
        <f t="shared" si="24"/>
        <v>10332</v>
      </c>
      <c r="O227" s="38">
        <f t="shared" si="25"/>
        <v>0</v>
      </c>
      <c r="P227" s="38">
        <f t="shared" si="26"/>
        <v>0</v>
      </c>
      <c r="Q227" s="36"/>
      <c r="R227" s="58">
        <f t="shared" si="27"/>
        <v>-1777.665687255454</v>
      </c>
    </row>
    <row r="228" spans="1:18">
      <c r="A228" s="35">
        <v>435</v>
      </c>
      <c r="B228" s="76">
        <v>435301616</v>
      </c>
      <c r="C228" s="77" t="s">
        <v>514</v>
      </c>
      <c r="D228" s="76">
        <v>301</v>
      </c>
      <c r="E228" s="77" t="s">
        <v>326</v>
      </c>
      <c r="F228" s="76">
        <v>616</v>
      </c>
      <c r="G228" s="77" t="s">
        <v>384</v>
      </c>
      <c r="H228" s="74">
        <v>1</v>
      </c>
      <c r="I228" s="36"/>
      <c r="J228" s="38">
        <f t="shared" si="21"/>
        <v>12534.397400482509</v>
      </c>
      <c r="K228" s="38">
        <f t="shared" si="22"/>
        <v>0</v>
      </c>
      <c r="L228" s="38">
        <f t="shared" si="23"/>
        <v>0</v>
      </c>
      <c r="M228" s="36"/>
      <c r="N228" s="38">
        <f t="shared" si="24"/>
        <v>15846</v>
      </c>
      <c r="O228" s="38">
        <f t="shared" si="25"/>
        <v>0</v>
      </c>
      <c r="P228" s="38">
        <f t="shared" si="26"/>
        <v>1</v>
      </c>
      <c r="Q228" s="36"/>
      <c r="R228" s="58">
        <f t="shared" si="27"/>
        <v>3311.6025995174914</v>
      </c>
    </row>
    <row r="229" spans="1:18">
      <c r="A229" s="35">
        <v>435</v>
      </c>
      <c r="B229" s="76">
        <v>435301673</v>
      </c>
      <c r="C229" s="77" t="s">
        <v>514</v>
      </c>
      <c r="D229" s="76">
        <v>301</v>
      </c>
      <c r="E229" s="77" t="s">
        <v>326</v>
      </c>
      <c r="F229" s="76">
        <v>673</v>
      </c>
      <c r="G229" s="77" t="s">
        <v>401</v>
      </c>
      <c r="H229" s="74">
        <v>18</v>
      </c>
      <c r="I229" s="36"/>
      <c r="J229" s="38">
        <f t="shared" si="21"/>
        <v>11799</v>
      </c>
      <c r="K229" s="38">
        <f t="shared" si="22"/>
        <v>0</v>
      </c>
      <c r="L229" s="38">
        <f t="shared" si="23"/>
        <v>4</v>
      </c>
      <c r="M229" s="36"/>
      <c r="N229" s="38">
        <f t="shared" si="24"/>
        <v>12382</v>
      </c>
      <c r="O229" s="38">
        <f t="shared" si="25"/>
        <v>0</v>
      </c>
      <c r="P229" s="38">
        <f t="shared" si="26"/>
        <v>4</v>
      </c>
      <c r="Q229" s="36"/>
      <c r="R229" s="58">
        <f t="shared" si="27"/>
        <v>583</v>
      </c>
    </row>
    <row r="230" spans="1:18">
      <c r="A230" s="35">
        <v>435</v>
      </c>
      <c r="B230" s="76">
        <v>435301725</v>
      </c>
      <c r="C230" s="77" t="s">
        <v>514</v>
      </c>
      <c r="D230" s="76">
        <v>301</v>
      </c>
      <c r="E230" s="77" t="s">
        <v>326</v>
      </c>
      <c r="F230" s="76">
        <v>725</v>
      </c>
      <c r="G230" s="77" t="s">
        <v>417</v>
      </c>
      <c r="H230" s="74">
        <v>1</v>
      </c>
      <c r="I230" s="36"/>
      <c r="J230" s="38">
        <f t="shared" si="21"/>
        <v>11611</v>
      </c>
      <c r="K230" s="38">
        <f t="shared" si="22"/>
        <v>0</v>
      </c>
      <c r="L230" s="38">
        <f t="shared" si="23"/>
        <v>0</v>
      </c>
      <c r="M230" s="36"/>
      <c r="N230" s="38">
        <f t="shared" si="24"/>
        <v>16655</v>
      </c>
      <c r="O230" s="38">
        <f t="shared" si="25"/>
        <v>0</v>
      </c>
      <c r="P230" s="38">
        <f t="shared" si="26"/>
        <v>1</v>
      </c>
      <c r="Q230" s="36"/>
      <c r="R230" s="58">
        <f t="shared" si="27"/>
        <v>5044</v>
      </c>
    </row>
    <row r="231" spans="1:18">
      <c r="A231" s="35">
        <v>435</v>
      </c>
      <c r="B231" s="76">
        <v>435301735</v>
      </c>
      <c r="C231" s="77" t="s">
        <v>514</v>
      </c>
      <c r="D231" s="76">
        <v>301</v>
      </c>
      <c r="E231" s="77" t="s">
        <v>326</v>
      </c>
      <c r="F231" s="76">
        <v>735</v>
      </c>
      <c r="G231" s="77" t="s">
        <v>420</v>
      </c>
      <c r="H231" s="74">
        <v>7</v>
      </c>
      <c r="I231" s="36"/>
      <c r="J231" s="38">
        <f t="shared" si="21"/>
        <v>12116</v>
      </c>
      <c r="K231" s="38">
        <f t="shared" si="22"/>
        <v>0</v>
      </c>
      <c r="L231" s="38">
        <f t="shared" si="23"/>
        <v>2</v>
      </c>
      <c r="M231" s="36"/>
      <c r="N231" s="38">
        <f t="shared" si="24"/>
        <v>12494</v>
      </c>
      <c r="O231" s="38">
        <f t="shared" si="25"/>
        <v>0</v>
      </c>
      <c r="P231" s="38">
        <f t="shared" si="26"/>
        <v>2</v>
      </c>
      <c r="Q231" s="36"/>
      <c r="R231" s="58">
        <f t="shared" si="27"/>
        <v>378</v>
      </c>
    </row>
    <row r="232" spans="1:18">
      <c r="A232" s="35">
        <v>436</v>
      </c>
      <c r="B232" s="76">
        <v>436049010</v>
      </c>
      <c r="C232" s="77" t="s">
        <v>515</v>
      </c>
      <c r="D232" s="76">
        <v>49</v>
      </c>
      <c r="E232" s="77" t="s">
        <v>74</v>
      </c>
      <c r="F232" s="76">
        <v>10</v>
      </c>
      <c r="G232" s="77" t="s">
        <v>35</v>
      </c>
      <c r="H232" s="74">
        <v>3</v>
      </c>
      <c r="I232" s="36"/>
      <c r="J232" s="38">
        <f t="shared" si="21"/>
        <v>17330</v>
      </c>
      <c r="K232" s="38">
        <f t="shared" si="22"/>
        <v>0</v>
      </c>
      <c r="L232" s="38">
        <f t="shared" si="23"/>
        <v>1</v>
      </c>
      <c r="M232" s="36"/>
      <c r="N232" s="38">
        <f t="shared" si="24"/>
        <v>17338</v>
      </c>
      <c r="O232" s="38">
        <f t="shared" si="25"/>
        <v>0</v>
      </c>
      <c r="P232" s="38">
        <f t="shared" si="26"/>
        <v>2</v>
      </c>
      <c r="Q232" s="36"/>
      <c r="R232" s="58">
        <f t="shared" si="27"/>
        <v>8</v>
      </c>
    </row>
    <row r="233" spans="1:18">
      <c r="A233" s="35">
        <v>436</v>
      </c>
      <c r="B233" s="76">
        <v>436049026</v>
      </c>
      <c r="C233" s="77" t="s">
        <v>515</v>
      </c>
      <c r="D233" s="76">
        <v>49</v>
      </c>
      <c r="E233" s="77" t="s">
        <v>74</v>
      </c>
      <c r="F233" s="76">
        <v>26</v>
      </c>
      <c r="G233" s="77" t="s">
        <v>51</v>
      </c>
      <c r="H233" s="74">
        <v>1</v>
      </c>
      <c r="I233" s="36"/>
      <c r="J233" s="38">
        <f t="shared" si="21"/>
        <v>11970.349152708473</v>
      </c>
      <c r="K233" s="38">
        <f t="shared" si="22"/>
        <v>0</v>
      </c>
      <c r="L233" s="38">
        <f t="shared" si="23"/>
        <v>0</v>
      </c>
      <c r="M233" s="36"/>
      <c r="N233" s="38">
        <f t="shared" si="24"/>
        <v>16271</v>
      </c>
      <c r="O233" s="38">
        <f t="shared" si="25"/>
        <v>0</v>
      </c>
      <c r="P233" s="38">
        <f t="shared" si="26"/>
        <v>1</v>
      </c>
      <c r="Q233" s="36"/>
      <c r="R233" s="58">
        <f t="shared" si="27"/>
        <v>4300.6508472915266</v>
      </c>
    </row>
    <row r="234" spans="1:18">
      <c r="A234" s="35">
        <v>436</v>
      </c>
      <c r="B234" s="76">
        <v>436049031</v>
      </c>
      <c r="C234" s="77" t="s">
        <v>515</v>
      </c>
      <c r="D234" s="76">
        <v>49</v>
      </c>
      <c r="E234" s="77" t="s">
        <v>74</v>
      </c>
      <c r="F234" s="76">
        <v>31</v>
      </c>
      <c r="G234" s="77" t="s">
        <v>56</v>
      </c>
      <c r="H234" s="74">
        <v>1</v>
      </c>
      <c r="I234" s="36"/>
      <c r="J234" s="38">
        <f t="shared" si="21"/>
        <v>17571</v>
      </c>
      <c r="K234" s="38">
        <f t="shared" si="22"/>
        <v>0</v>
      </c>
      <c r="L234" s="38">
        <f t="shared" si="23"/>
        <v>2</v>
      </c>
      <c r="M234" s="36"/>
      <c r="N234" s="38">
        <f t="shared" si="24"/>
        <v>13493</v>
      </c>
      <c r="O234" s="38">
        <f t="shared" si="25"/>
        <v>0</v>
      </c>
      <c r="P234" s="38">
        <f t="shared" si="26"/>
        <v>0</v>
      </c>
      <c r="Q234" s="36"/>
      <c r="R234" s="58">
        <f t="shared" si="27"/>
        <v>-4078</v>
      </c>
    </row>
    <row r="235" spans="1:18">
      <c r="A235" s="35">
        <v>436</v>
      </c>
      <c r="B235" s="76">
        <v>436049035</v>
      </c>
      <c r="C235" s="77" t="s">
        <v>515</v>
      </c>
      <c r="D235" s="76">
        <v>49</v>
      </c>
      <c r="E235" s="77" t="s">
        <v>74</v>
      </c>
      <c r="F235" s="76">
        <v>35</v>
      </c>
      <c r="G235" s="77" t="s">
        <v>60</v>
      </c>
      <c r="H235" s="74">
        <v>13</v>
      </c>
      <c r="I235" s="36"/>
      <c r="J235" s="38">
        <f t="shared" si="21"/>
        <v>15920</v>
      </c>
      <c r="K235" s="38">
        <f t="shared" si="22"/>
        <v>2</v>
      </c>
      <c r="L235" s="38">
        <f t="shared" si="23"/>
        <v>10</v>
      </c>
      <c r="M235" s="36"/>
      <c r="N235" s="38">
        <f t="shared" si="24"/>
        <v>16762</v>
      </c>
      <c r="O235" s="38">
        <f t="shared" si="25"/>
        <v>1</v>
      </c>
      <c r="P235" s="38">
        <f t="shared" si="26"/>
        <v>8</v>
      </c>
      <c r="Q235" s="36"/>
      <c r="R235" s="58">
        <f t="shared" si="27"/>
        <v>842</v>
      </c>
    </row>
    <row r="236" spans="1:18">
      <c r="A236" s="35">
        <v>436</v>
      </c>
      <c r="B236" s="76">
        <v>436049049</v>
      </c>
      <c r="C236" s="77" t="s">
        <v>515</v>
      </c>
      <c r="D236" s="76">
        <v>49</v>
      </c>
      <c r="E236" s="77" t="s">
        <v>74</v>
      </c>
      <c r="F236" s="76">
        <v>49</v>
      </c>
      <c r="G236" s="77" t="s">
        <v>74</v>
      </c>
      <c r="H236" s="74">
        <v>216</v>
      </c>
      <c r="I236" s="36"/>
      <c r="J236" s="38">
        <f t="shared" si="21"/>
        <v>16184</v>
      </c>
      <c r="K236" s="38">
        <f t="shared" si="22"/>
        <v>22</v>
      </c>
      <c r="L236" s="38">
        <f t="shared" si="23"/>
        <v>139</v>
      </c>
      <c r="M236" s="36"/>
      <c r="N236" s="38">
        <f t="shared" si="24"/>
        <v>17946</v>
      </c>
      <c r="O236" s="38">
        <f t="shared" si="25"/>
        <v>22</v>
      </c>
      <c r="P236" s="38">
        <f t="shared" si="26"/>
        <v>133</v>
      </c>
      <c r="Q236" s="36"/>
      <c r="R236" s="58">
        <f t="shared" si="27"/>
        <v>1762</v>
      </c>
    </row>
    <row r="237" spans="1:18">
      <c r="A237" s="35">
        <v>436</v>
      </c>
      <c r="B237" s="76">
        <v>436049057</v>
      </c>
      <c r="C237" s="77" t="s">
        <v>515</v>
      </c>
      <c r="D237" s="76">
        <v>49</v>
      </c>
      <c r="E237" s="77" t="s">
        <v>74</v>
      </c>
      <c r="F237" s="76">
        <v>57</v>
      </c>
      <c r="G237" s="77" t="s">
        <v>82</v>
      </c>
      <c r="H237" s="74">
        <v>2</v>
      </c>
      <c r="I237" s="36"/>
      <c r="J237" s="38">
        <f t="shared" si="21"/>
        <v>18011</v>
      </c>
      <c r="K237" s="38">
        <f t="shared" si="22"/>
        <v>0</v>
      </c>
      <c r="L237" s="38">
        <f t="shared" si="23"/>
        <v>4</v>
      </c>
      <c r="M237" s="36"/>
      <c r="N237" s="38">
        <f t="shared" si="24"/>
        <v>19116</v>
      </c>
      <c r="O237" s="38">
        <f t="shared" si="25"/>
        <v>0</v>
      </c>
      <c r="P237" s="38">
        <f t="shared" si="26"/>
        <v>2</v>
      </c>
      <c r="Q237" s="36"/>
      <c r="R237" s="58">
        <f t="shared" si="27"/>
        <v>1105</v>
      </c>
    </row>
    <row r="238" spans="1:18">
      <c r="A238" s="35">
        <v>436</v>
      </c>
      <c r="B238" s="76">
        <v>436049093</v>
      </c>
      <c r="C238" s="77" t="s">
        <v>515</v>
      </c>
      <c r="D238" s="76">
        <v>49</v>
      </c>
      <c r="E238" s="77" t="s">
        <v>74</v>
      </c>
      <c r="F238" s="76">
        <v>93</v>
      </c>
      <c r="G238" s="77" t="s">
        <v>118</v>
      </c>
      <c r="H238" s="74">
        <v>25</v>
      </c>
      <c r="I238" s="36"/>
      <c r="J238" s="38">
        <f t="shared" si="21"/>
        <v>16893</v>
      </c>
      <c r="K238" s="38">
        <f t="shared" si="22"/>
        <v>0</v>
      </c>
      <c r="L238" s="38">
        <f t="shared" si="23"/>
        <v>4</v>
      </c>
      <c r="M238" s="36"/>
      <c r="N238" s="38">
        <f t="shared" si="24"/>
        <v>20252</v>
      </c>
      <c r="O238" s="38">
        <f t="shared" si="25"/>
        <v>3</v>
      </c>
      <c r="P238" s="38">
        <f t="shared" si="26"/>
        <v>7</v>
      </c>
      <c r="Q238" s="36"/>
      <c r="R238" s="58">
        <f t="shared" si="27"/>
        <v>3359</v>
      </c>
    </row>
    <row r="239" spans="1:18">
      <c r="A239" s="35">
        <v>436</v>
      </c>
      <c r="B239" s="76">
        <v>436049095</v>
      </c>
      <c r="C239" s="77" t="s">
        <v>515</v>
      </c>
      <c r="D239" s="76">
        <v>49</v>
      </c>
      <c r="E239" s="77" t="s">
        <v>74</v>
      </c>
      <c r="F239" s="76">
        <v>95</v>
      </c>
      <c r="G239" s="77" t="s">
        <v>120</v>
      </c>
      <c r="H239" s="74">
        <v>1</v>
      </c>
      <c r="I239" s="36"/>
      <c r="J239" s="38">
        <f t="shared" si="21"/>
        <v>16917.565073122369</v>
      </c>
      <c r="K239" s="38">
        <f t="shared" si="22"/>
        <v>0</v>
      </c>
      <c r="L239" s="38">
        <f t="shared" si="23"/>
        <v>0</v>
      </c>
      <c r="M239" s="36"/>
      <c r="N239" s="38">
        <f t="shared" si="24"/>
        <v>21927</v>
      </c>
      <c r="O239" s="38">
        <f t="shared" si="25"/>
        <v>0</v>
      </c>
      <c r="P239" s="38">
        <f t="shared" si="26"/>
        <v>1</v>
      </c>
      <c r="Q239" s="36"/>
      <c r="R239" s="58">
        <f t="shared" si="27"/>
        <v>5009.4349268776314</v>
      </c>
    </row>
    <row r="240" spans="1:18">
      <c r="A240" s="35">
        <v>436</v>
      </c>
      <c r="B240" s="76">
        <v>436049133</v>
      </c>
      <c r="C240" s="77" t="s">
        <v>515</v>
      </c>
      <c r="D240" s="76">
        <v>49</v>
      </c>
      <c r="E240" s="77" t="s">
        <v>74</v>
      </c>
      <c r="F240" s="76">
        <v>133</v>
      </c>
      <c r="G240" s="77" t="s">
        <v>158</v>
      </c>
      <c r="H240" s="74">
        <v>2</v>
      </c>
      <c r="I240" s="36"/>
      <c r="J240" s="38">
        <f t="shared" si="21"/>
        <v>12704</v>
      </c>
      <c r="K240" s="38">
        <f t="shared" si="22"/>
        <v>0</v>
      </c>
      <c r="L240" s="38">
        <f t="shared" si="23"/>
        <v>0</v>
      </c>
      <c r="M240" s="36"/>
      <c r="N240" s="38">
        <f t="shared" si="24"/>
        <v>11359</v>
      </c>
      <c r="O240" s="38">
        <f t="shared" si="25"/>
        <v>0</v>
      </c>
      <c r="P240" s="38">
        <f t="shared" si="26"/>
        <v>0</v>
      </c>
      <c r="Q240" s="36"/>
      <c r="R240" s="58">
        <f t="shared" si="27"/>
        <v>-1345</v>
      </c>
    </row>
    <row r="241" spans="1:18">
      <c r="A241" s="35">
        <v>436</v>
      </c>
      <c r="B241" s="76">
        <v>436049149</v>
      </c>
      <c r="C241" s="77" t="s">
        <v>515</v>
      </c>
      <c r="D241" s="76">
        <v>49</v>
      </c>
      <c r="E241" s="77" t="s">
        <v>74</v>
      </c>
      <c r="F241" s="76">
        <v>149</v>
      </c>
      <c r="G241" s="77" t="s">
        <v>174</v>
      </c>
      <c r="H241" s="74">
        <v>2</v>
      </c>
      <c r="I241" s="36"/>
      <c r="J241" s="38">
        <f t="shared" si="21"/>
        <v>12704</v>
      </c>
      <c r="K241" s="38">
        <f t="shared" si="22"/>
        <v>0</v>
      </c>
      <c r="L241" s="38">
        <f t="shared" si="23"/>
        <v>0</v>
      </c>
      <c r="M241" s="36"/>
      <c r="N241" s="38">
        <f t="shared" si="24"/>
        <v>20539</v>
      </c>
      <c r="O241" s="38">
        <f t="shared" si="25"/>
        <v>2</v>
      </c>
      <c r="P241" s="38">
        <f t="shared" si="26"/>
        <v>2</v>
      </c>
      <c r="Q241" s="36"/>
      <c r="R241" s="58">
        <f t="shared" si="27"/>
        <v>7835</v>
      </c>
    </row>
    <row r="242" spans="1:18">
      <c r="A242" s="35">
        <v>436</v>
      </c>
      <c r="B242" s="76">
        <v>436049153</v>
      </c>
      <c r="C242" s="77" t="s">
        <v>515</v>
      </c>
      <c r="D242" s="76">
        <v>49</v>
      </c>
      <c r="E242" s="77" t="s">
        <v>74</v>
      </c>
      <c r="F242" s="76">
        <v>153</v>
      </c>
      <c r="G242" s="77" t="s">
        <v>178</v>
      </c>
      <c r="H242" s="74">
        <v>1</v>
      </c>
      <c r="I242" s="36"/>
      <c r="J242" s="38">
        <f t="shared" si="21"/>
        <v>15254.340083668003</v>
      </c>
      <c r="K242" s="38">
        <f t="shared" si="22"/>
        <v>0</v>
      </c>
      <c r="L242" s="38">
        <f t="shared" si="23"/>
        <v>0</v>
      </c>
      <c r="M242" s="36"/>
      <c r="N242" s="38">
        <f t="shared" si="24"/>
        <v>20819</v>
      </c>
      <c r="O242" s="38">
        <f t="shared" si="25"/>
        <v>0</v>
      </c>
      <c r="P242" s="38">
        <f t="shared" si="26"/>
        <v>1</v>
      </c>
      <c r="Q242" s="36"/>
      <c r="R242" s="58">
        <f t="shared" si="27"/>
        <v>5564.659916331997</v>
      </c>
    </row>
    <row r="243" spans="1:18">
      <c r="A243" s="35">
        <v>436</v>
      </c>
      <c r="B243" s="76">
        <v>436049155</v>
      </c>
      <c r="C243" s="77" t="s">
        <v>515</v>
      </c>
      <c r="D243" s="76">
        <v>49</v>
      </c>
      <c r="E243" s="77" t="s">
        <v>74</v>
      </c>
      <c r="F243" s="76">
        <v>155</v>
      </c>
      <c r="G243" s="77" t="s">
        <v>180</v>
      </c>
      <c r="H243" s="74">
        <v>1</v>
      </c>
      <c r="I243" s="36"/>
      <c r="J243" s="38">
        <f t="shared" si="21"/>
        <v>11677</v>
      </c>
      <c r="K243" s="38">
        <f t="shared" si="22"/>
        <v>0</v>
      </c>
      <c r="L243" s="38">
        <f t="shared" si="23"/>
        <v>0</v>
      </c>
      <c r="M243" s="36"/>
      <c r="N243" s="38">
        <f t="shared" si="24"/>
        <v>13493</v>
      </c>
      <c r="O243" s="38">
        <f t="shared" si="25"/>
        <v>0</v>
      </c>
      <c r="P243" s="38">
        <f t="shared" si="26"/>
        <v>0</v>
      </c>
      <c r="Q243" s="36"/>
      <c r="R243" s="58">
        <f t="shared" si="27"/>
        <v>1816</v>
      </c>
    </row>
    <row r="244" spans="1:18">
      <c r="A244" s="35">
        <v>436</v>
      </c>
      <c r="B244" s="76">
        <v>436049163</v>
      </c>
      <c r="C244" s="77" t="s">
        <v>515</v>
      </c>
      <c r="D244" s="76">
        <v>49</v>
      </c>
      <c r="E244" s="77" t="s">
        <v>74</v>
      </c>
      <c r="F244" s="76">
        <v>163</v>
      </c>
      <c r="G244" s="77" t="s">
        <v>188</v>
      </c>
      <c r="H244" s="74">
        <v>6</v>
      </c>
      <c r="I244" s="36"/>
      <c r="J244" s="38">
        <f t="shared" si="21"/>
        <v>12863</v>
      </c>
      <c r="K244" s="38">
        <f t="shared" si="22"/>
        <v>0</v>
      </c>
      <c r="L244" s="38">
        <f t="shared" si="23"/>
        <v>1</v>
      </c>
      <c r="M244" s="36"/>
      <c r="N244" s="38">
        <f t="shared" si="24"/>
        <v>16004</v>
      </c>
      <c r="O244" s="38">
        <f t="shared" si="25"/>
        <v>1</v>
      </c>
      <c r="P244" s="38">
        <f t="shared" si="26"/>
        <v>2</v>
      </c>
      <c r="Q244" s="36"/>
      <c r="R244" s="58">
        <f t="shared" si="27"/>
        <v>3141</v>
      </c>
    </row>
    <row r="245" spans="1:18">
      <c r="A245" s="35">
        <v>436</v>
      </c>
      <c r="B245" s="76">
        <v>436049165</v>
      </c>
      <c r="C245" s="77" t="s">
        <v>515</v>
      </c>
      <c r="D245" s="76">
        <v>49</v>
      </c>
      <c r="E245" s="77" t="s">
        <v>74</v>
      </c>
      <c r="F245" s="76">
        <v>165</v>
      </c>
      <c r="G245" s="77" t="s">
        <v>190</v>
      </c>
      <c r="H245" s="74">
        <v>10</v>
      </c>
      <c r="I245" s="36"/>
      <c r="J245" s="38">
        <f t="shared" si="21"/>
        <v>15741</v>
      </c>
      <c r="K245" s="38">
        <f t="shared" si="22"/>
        <v>2</v>
      </c>
      <c r="L245" s="38">
        <f t="shared" si="23"/>
        <v>7</v>
      </c>
      <c r="M245" s="36"/>
      <c r="N245" s="38">
        <f t="shared" si="24"/>
        <v>17684</v>
      </c>
      <c r="O245" s="38">
        <f t="shared" si="25"/>
        <v>2</v>
      </c>
      <c r="P245" s="38">
        <f t="shared" si="26"/>
        <v>6</v>
      </c>
      <c r="Q245" s="36"/>
      <c r="R245" s="58">
        <f t="shared" si="27"/>
        <v>1943</v>
      </c>
    </row>
    <row r="246" spans="1:18">
      <c r="A246" s="35">
        <v>436</v>
      </c>
      <c r="B246" s="76">
        <v>436049176</v>
      </c>
      <c r="C246" s="77" t="s">
        <v>515</v>
      </c>
      <c r="D246" s="76">
        <v>49</v>
      </c>
      <c r="E246" s="77" t="s">
        <v>74</v>
      </c>
      <c r="F246" s="76">
        <v>176</v>
      </c>
      <c r="G246" s="77" t="s">
        <v>201</v>
      </c>
      <c r="H246" s="74">
        <v>6</v>
      </c>
      <c r="I246" s="36"/>
      <c r="J246" s="38">
        <f t="shared" si="21"/>
        <v>13364</v>
      </c>
      <c r="K246" s="38">
        <f t="shared" si="22"/>
        <v>2</v>
      </c>
      <c r="L246" s="38">
        <f t="shared" si="23"/>
        <v>2</v>
      </c>
      <c r="M246" s="36"/>
      <c r="N246" s="38">
        <f t="shared" si="24"/>
        <v>16142</v>
      </c>
      <c r="O246" s="38">
        <f t="shared" si="25"/>
        <v>1</v>
      </c>
      <c r="P246" s="38">
        <f t="shared" si="26"/>
        <v>3</v>
      </c>
      <c r="Q246" s="36"/>
      <c r="R246" s="58">
        <f t="shared" si="27"/>
        <v>2778</v>
      </c>
    </row>
    <row r="247" spans="1:18">
      <c r="A247" s="35">
        <v>436</v>
      </c>
      <c r="B247" s="76">
        <v>436049198</v>
      </c>
      <c r="C247" s="77" t="s">
        <v>515</v>
      </c>
      <c r="D247" s="76">
        <v>49</v>
      </c>
      <c r="E247" s="77" t="s">
        <v>74</v>
      </c>
      <c r="F247" s="76">
        <v>198</v>
      </c>
      <c r="G247" s="77" t="s">
        <v>223</v>
      </c>
      <c r="H247" s="74">
        <v>1</v>
      </c>
      <c r="I247" s="36"/>
      <c r="J247" s="38" t="str">
        <f t="shared" si="21"/>
        <v>--</v>
      </c>
      <c r="K247" s="38">
        <f t="shared" si="22"/>
        <v>0</v>
      </c>
      <c r="L247" s="38">
        <f t="shared" si="23"/>
        <v>0</v>
      </c>
      <c r="M247" s="36"/>
      <c r="N247" s="38">
        <f t="shared" si="24"/>
        <v>12287</v>
      </c>
      <c r="O247" s="38">
        <f t="shared" si="25"/>
        <v>0</v>
      </c>
      <c r="P247" s="38">
        <f t="shared" si="26"/>
        <v>0</v>
      </c>
      <c r="Q247" s="36"/>
      <c r="R247" s="58" t="str">
        <f t="shared" si="27"/>
        <v>--</v>
      </c>
    </row>
    <row r="248" spans="1:18">
      <c r="A248" s="35">
        <v>436</v>
      </c>
      <c r="B248" s="76">
        <v>436049229</v>
      </c>
      <c r="C248" s="77" t="s">
        <v>515</v>
      </c>
      <c r="D248" s="76">
        <v>49</v>
      </c>
      <c r="E248" s="77" t="s">
        <v>74</v>
      </c>
      <c r="F248" s="76">
        <v>229</v>
      </c>
      <c r="G248" s="77" t="s">
        <v>254</v>
      </c>
      <c r="H248" s="74">
        <v>1</v>
      </c>
      <c r="I248" s="36"/>
      <c r="J248" s="38">
        <f t="shared" si="21"/>
        <v>14061.217885521883</v>
      </c>
      <c r="K248" s="38">
        <f t="shared" si="22"/>
        <v>0</v>
      </c>
      <c r="L248" s="38">
        <f t="shared" si="23"/>
        <v>0</v>
      </c>
      <c r="M248" s="36"/>
      <c r="N248" s="38">
        <f t="shared" si="24"/>
        <v>15301</v>
      </c>
      <c r="O248" s="38">
        <f t="shared" si="25"/>
        <v>0</v>
      </c>
      <c r="P248" s="38">
        <f t="shared" si="26"/>
        <v>0</v>
      </c>
      <c r="Q248" s="36"/>
      <c r="R248" s="58">
        <f t="shared" si="27"/>
        <v>1239.7821144781174</v>
      </c>
    </row>
    <row r="249" spans="1:18">
      <c r="A249" s="35">
        <v>436</v>
      </c>
      <c r="B249" s="76">
        <v>436049243</v>
      </c>
      <c r="C249" s="77" t="s">
        <v>515</v>
      </c>
      <c r="D249" s="76">
        <v>49</v>
      </c>
      <c r="E249" s="77" t="s">
        <v>74</v>
      </c>
      <c r="F249" s="76">
        <v>243</v>
      </c>
      <c r="G249" s="77" t="s">
        <v>268</v>
      </c>
      <c r="H249" s="74">
        <v>1</v>
      </c>
      <c r="I249" s="36"/>
      <c r="J249" s="38">
        <f t="shared" si="21"/>
        <v>15518.332806854127</v>
      </c>
      <c r="K249" s="38">
        <f t="shared" si="22"/>
        <v>0</v>
      </c>
      <c r="L249" s="38">
        <f t="shared" si="23"/>
        <v>0</v>
      </c>
      <c r="M249" s="36"/>
      <c r="N249" s="38">
        <f t="shared" si="24"/>
        <v>16888</v>
      </c>
      <c r="O249" s="38">
        <f t="shared" si="25"/>
        <v>0</v>
      </c>
      <c r="P249" s="38">
        <f t="shared" si="26"/>
        <v>0</v>
      </c>
      <c r="Q249" s="36"/>
      <c r="R249" s="58">
        <f t="shared" si="27"/>
        <v>1369.6671931458732</v>
      </c>
    </row>
    <row r="250" spans="1:18">
      <c r="A250" s="35">
        <v>436</v>
      </c>
      <c r="B250" s="76">
        <v>436049244</v>
      </c>
      <c r="C250" s="77" t="s">
        <v>515</v>
      </c>
      <c r="D250" s="76">
        <v>49</v>
      </c>
      <c r="E250" s="77" t="s">
        <v>74</v>
      </c>
      <c r="F250" s="76">
        <v>244</v>
      </c>
      <c r="G250" s="77" t="s">
        <v>269</v>
      </c>
      <c r="H250" s="74">
        <v>2</v>
      </c>
      <c r="I250" s="36"/>
      <c r="J250" s="38">
        <f t="shared" si="21"/>
        <v>12704</v>
      </c>
      <c r="K250" s="38">
        <f t="shared" si="22"/>
        <v>0</v>
      </c>
      <c r="L250" s="38">
        <f t="shared" si="23"/>
        <v>0</v>
      </c>
      <c r="M250" s="36"/>
      <c r="N250" s="38">
        <f t="shared" si="24"/>
        <v>12426</v>
      </c>
      <c r="O250" s="38">
        <f t="shared" si="25"/>
        <v>0</v>
      </c>
      <c r="P250" s="38">
        <f t="shared" si="26"/>
        <v>0</v>
      </c>
      <c r="Q250" s="36"/>
      <c r="R250" s="58">
        <f t="shared" si="27"/>
        <v>-278</v>
      </c>
    </row>
    <row r="251" spans="1:18">
      <c r="A251" s="35">
        <v>436</v>
      </c>
      <c r="B251" s="76">
        <v>436049248</v>
      </c>
      <c r="C251" s="77" t="s">
        <v>515</v>
      </c>
      <c r="D251" s="76">
        <v>49</v>
      </c>
      <c r="E251" s="77" t="s">
        <v>74</v>
      </c>
      <c r="F251" s="76">
        <v>248</v>
      </c>
      <c r="G251" s="77" t="s">
        <v>273</v>
      </c>
      <c r="H251" s="74">
        <v>7</v>
      </c>
      <c r="I251" s="36"/>
      <c r="J251" s="38">
        <f t="shared" si="21"/>
        <v>17289</v>
      </c>
      <c r="K251" s="38">
        <f t="shared" si="22"/>
        <v>0</v>
      </c>
      <c r="L251" s="38">
        <f t="shared" si="23"/>
        <v>3</v>
      </c>
      <c r="M251" s="36"/>
      <c r="N251" s="38">
        <f t="shared" si="24"/>
        <v>18943</v>
      </c>
      <c r="O251" s="38">
        <f t="shared" si="25"/>
        <v>0</v>
      </c>
      <c r="P251" s="38">
        <f t="shared" si="26"/>
        <v>4</v>
      </c>
      <c r="Q251" s="36"/>
      <c r="R251" s="58">
        <f t="shared" si="27"/>
        <v>1654</v>
      </c>
    </row>
    <row r="252" spans="1:18">
      <c r="A252" s="35">
        <v>436</v>
      </c>
      <c r="B252" s="76">
        <v>436049274</v>
      </c>
      <c r="C252" s="77" t="s">
        <v>515</v>
      </c>
      <c r="D252" s="76">
        <v>49</v>
      </c>
      <c r="E252" s="77" t="s">
        <v>74</v>
      </c>
      <c r="F252" s="76">
        <v>274</v>
      </c>
      <c r="G252" s="77" t="s">
        <v>299</v>
      </c>
      <c r="H252" s="74">
        <v>9</v>
      </c>
      <c r="I252" s="36"/>
      <c r="J252" s="38">
        <f t="shared" si="21"/>
        <v>19842</v>
      </c>
      <c r="K252" s="38">
        <f t="shared" si="22"/>
        <v>1</v>
      </c>
      <c r="L252" s="38">
        <f t="shared" si="23"/>
        <v>4</v>
      </c>
      <c r="M252" s="36"/>
      <c r="N252" s="38">
        <f t="shared" si="24"/>
        <v>20819</v>
      </c>
      <c r="O252" s="38">
        <f t="shared" si="25"/>
        <v>0</v>
      </c>
      <c r="P252" s="38">
        <f t="shared" si="26"/>
        <v>2</v>
      </c>
      <c r="Q252" s="36"/>
      <c r="R252" s="58">
        <f t="shared" si="27"/>
        <v>977</v>
      </c>
    </row>
    <row r="253" spans="1:18">
      <c r="A253" s="35">
        <v>436</v>
      </c>
      <c r="B253" s="76">
        <v>436049293</v>
      </c>
      <c r="C253" s="77" t="s">
        <v>515</v>
      </c>
      <c r="D253" s="76">
        <v>49</v>
      </c>
      <c r="E253" s="77" t="s">
        <v>74</v>
      </c>
      <c r="F253" s="76">
        <v>293</v>
      </c>
      <c r="G253" s="77" t="s">
        <v>318</v>
      </c>
      <c r="H253" s="74">
        <v>1</v>
      </c>
      <c r="I253" s="36"/>
      <c r="J253" s="38" t="str">
        <f t="shared" si="21"/>
        <v>--</v>
      </c>
      <c r="K253" s="38">
        <f t="shared" si="22"/>
        <v>0</v>
      </c>
      <c r="L253" s="38">
        <f t="shared" si="23"/>
        <v>0</v>
      </c>
      <c r="M253" s="36"/>
      <c r="N253" s="38">
        <f t="shared" si="24"/>
        <v>16272</v>
      </c>
      <c r="O253" s="38">
        <f t="shared" si="25"/>
        <v>0</v>
      </c>
      <c r="P253" s="38">
        <f t="shared" si="26"/>
        <v>0</v>
      </c>
      <c r="Q253" s="36"/>
      <c r="R253" s="58" t="str">
        <f t="shared" si="27"/>
        <v>--</v>
      </c>
    </row>
    <row r="254" spans="1:18">
      <c r="A254" s="35">
        <v>436</v>
      </c>
      <c r="B254" s="76">
        <v>436049308</v>
      </c>
      <c r="C254" s="77" t="s">
        <v>515</v>
      </c>
      <c r="D254" s="76">
        <v>49</v>
      </c>
      <c r="E254" s="77" t="s">
        <v>74</v>
      </c>
      <c r="F254" s="76">
        <v>308</v>
      </c>
      <c r="G254" s="77" t="s">
        <v>333</v>
      </c>
      <c r="H254" s="74">
        <v>2</v>
      </c>
      <c r="I254" s="36"/>
      <c r="J254" s="38">
        <f t="shared" si="21"/>
        <v>15783</v>
      </c>
      <c r="K254" s="38">
        <f t="shared" si="22"/>
        <v>0</v>
      </c>
      <c r="L254" s="38">
        <f t="shared" si="23"/>
        <v>1</v>
      </c>
      <c r="M254" s="36"/>
      <c r="N254" s="38">
        <f t="shared" si="24"/>
        <v>18373</v>
      </c>
      <c r="O254" s="38">
        <f t="shared" si="25"/>
        <v>2</v>
      </c>
      <c r="P254" s="38">
        <f t="shared" si="26"/>
        <v>2</v>
      </c>
      <c r="Q254" s="36"/>
      <c r="R254" s="58">
        <f t="shared" si="27"/>
        <v>2590</v>
      </c>
    </row>
    <row r="255" spans="1:18">
      <c r="A255" s="35">
        <v>436</v>
      </c>
      <c r="B255" s="76">
        <v>436049314</v>
      </c>
      <c r="C255" s="77" t="s">
        <v>515</v>
      </c>
      <c r="D255" s="76">
        <v>49</v>
      </c>
      <c r="E255" s="77" t="s">
        <v>74</v>
      </c>
      <c r="F255" s="76">
        <v>314</v>
      </c>
      <c r="G255" s="77" t="s">
        <v>339</v>
      </c>
      <c r="H255" s="74">
        <v>2</v>
      </c>
      <c r="I255" s="36"/>
      <c r="J255" s="38">
        <f t="shared" si="21"/>
        <v>13996.621915360309</v>
      </c>
      <c r="K255" s="38">
        <f t="shared" si="22"/>
        <v>0</v>
      </c>
      <c r="L255" s="38">
        <f t="shared" si="23"/>
        <v>0</v>
      </c>
      <c r="M255" s="36"/>
      <c r="N255" s="38">
        <f t="shared" si="24"/>
        <v>19632</v>
      </c>
      <c r="O255" s="38">
        <f t="shared" si="25"/>
        <v>0</v>
      </c>
      <c r="P255" s="38">
        <f t="shared" si="26"/>
        <v>1</v>
      </c>
      <c r="Q255" s="36"/>
      <c r="R255" s="58">
        <f t="shared" si="27"/>
        <v>5635.3780846396912</v>
      </c>
    </row>
    <row r="256" spans="1:18">
      <c r="A256" s="35">
        <v>436</v>
      </c>
      <c r="B256" s="76">
        <v>436049347</v>
      </c>
      <c r="C256" s="77" t="s">
        <v>515</v>
      </c>
      <c r="D256" s="76">
        <v>49</v>
      </c>
      <c r="E256" s="77" t="s">
        <v>74</v>
      </c>
      <c r="F256" s="76">
        <v>347</v>
      </c>
      <c r="G256" s="77" t="s">
        <v>372</v>
      </c>
      <c r="H256" s="74">
        <v>1</v>
      </c>
      <c r="I256" s="36"/>
      <c r="J256" s="38" t="str">
        <f t="shared" si="21"/>
        <v>--</v>
      </c>
      <c r="K256" s="38">
        <f t="shared" si="22"/>
        <v>0</v>
      </c>
      <c r="L256" s="38">
        <f t="shared" si="23"/>
        <v>0</v>
      </c>
      <c r="M256" s="36"/>
      <c r="N256" s="38">
        <f t="shared" si="24"/>
        <v>14925</v>
      </c>
      <c r="O256" s="38">
        <f t="shared" si="25"/>
        <v>0</v>
      </c>
      <c r="P256" s="38">
        <f t="shared" si="26"/>
        <v>0</v>
      </c>
      <c r="Q256" s="36"/>
      <c r="R256" s="58" t="str">
        <f t="shared" si="27"/>
        <v>--</v>
      </c>
    </row>
    <row r="257" spans="1:18">
      <c r="A257" s="35">
        <v>436</v>
      </c>
      <c r="B257" s="76">
        <v>436049616</v>
      </c>
      <c r="C257" s="77" t="s">
        <v>515</v>
      </c>
      <c r="D257" s="76">
        <v>49</v>
      </c>
      <c r="E257" s="77" t="s">
        <v>74</v>
      </c>
      <c r="F257" s="76">
        <v>616</v>
      </c>
      <c r="G257" s="77" t="s">
        <v>384</v>
      </c>
      <c r="H257" s="74">
        <v>1</v>
      </c>
      <c r="I257" s="36"/>
      <c r="J257" s="38" t="str">
        <f t="shared" si="21"/>
        <v>--</v>
      </c>
      <c r="K257" s="38">
        <f t="shared" si="22"/>
        <v>0</v>
      </c>
      <c r="L257" s="38">
        <f t="shared" si="23"/>
        <v>0</v>
      </c>
      <c r="M257" s="36"/>
      <c r="N257" s="38">
        <f t="shared" si="24"/>
        <v>13504</v>
      </c>
      <c r="O257" s="38">
        <f t="shared" si="25"/>
        <v>0</v>
      </c>
      <c r="P257" s="38">
        <f t="shared" si="26"/>
        <v>0</v>
      </c>
      <c r="Q257" s="36"/>
      <c r="R257" s="58" t="str">
        <f t="shared" si="27"/>
        <v>--</v>
      </c>
    </row>
    <row r="258" spans="1:18">
      <c r="A258" s="35">
        <v>436</v>
      </c>
      <c r="B258" s="76">
        <v>436049695</v>
      </c>
      <c r="C258" s="77" t="s">
        <v>515</v>
      </c>
      <c r="D258" s="76">
        <v>49</v>
      </c>
      <c r="E258" s="77" t="s">
        <v>74</v>
      </c>
      <c r="F258" s="76">
        <v>695</v>
      </c>
      <c r="G258" s="77" t="s">
        <v>408</v>
      </c>
      <c r="H258" s="74">
        <v>1</v>
      </c>
      <c r="I258" s="36"/>
      <c r="J258" s="38" t="str">
        <f t="shared" si="21"/>
        <v>--</v>
      </c>
      <c r="K258" s="38">
        <f t="shared" si="22"/>
        <v>0</v>
      </c>
      <c r="L258" s="38">
        <f t="shared" si="23"/>
        <v>0</v>
      </c>
      <c r="M258" s="36"/>
      <c r="N258" s="38">
        <f t="shared" si="24"/>
        <v>13049</v>
      </c>
      <c r="O258" s="38">
        <f t="shared" si="25"/>
        <v>0</v>
      </c>
      <c r="P258" s="38">
        <f t="shared" si="26"/>
        <v>0</v>
      </c>
      <c r="Q258" s="36"/>
      <c r="R258" s="58" t="str">
        <f t="shared" si="27"/>
        <v>--</v>
      </c>
    </row>
    <row r="259" spans="1:18">
      <c r="A259" s="35">
        <v>437</v>
      </c>
      <c r="B259" s="76">
        <v>437035035</v>
      </c>
      <c r="C259" s="77" t="s">
        <v>564</v>
      </c>
      <c r="D259" s="76">
        <v>35</v>
      </c>
      <c r="E259" s="77" t="s">
        <v>60</v>
      </c>
      <c r="F259" s="76">
        <v>35</v>
      </c>
      <c r="G259" s="77" t="s">
        <v>60</v>
      </c>
      <c r="H259" s="74">
        <v>230</v>
      </c>
      <c r="I259" s="36"/>
      <c r="J259" s="38">
        <f t="shared" si="21"/>
        <v>18499</v>
      </c>
      <c r="K259" s="38">
        <f t="shared" si="22"/>
        <v>55</v>
      </c>
      <c r="L259" s="38">
        <f t="shared" si="23"/>
        <v>181</v>
      </c>
      <c r="M259" s="36"/>
      <c r="N259" s="38">
        <f t="shared" si="24"/>
        <v>20287</v>
      </c>
      <c r="O259" s="38">
        <f t="shared" si="25"/>
        <v>46</v>
      </c>
      <c r="P259" s="38">
        <f t="shared" si="26"/>
        <v>146</v>
      </c>
      <c r="Q259" s="36"/>
      <c r="R259" s="58">
        <f t="shared" si="27"/>
        <v>1788</v>
      </c>
    </row>
    <row r="260" spans="1:18">
      <c r="A260" s="35">
        <v>438</v>
      </c>
      <c r="B260" s="76">
        <v>438035018</v>
      </c>
      <c r="C260" s="77" t="s">
        <v>516</v>
      </c>
      <c r="D260" s="76">
        <v>35</v>
      </c>
      <c r="E260" s="77" t="s">
        <v>60</v>
      </c>
      <c r="F260" s="76">
        <v>18</v>
      </c>
      <c r="G260" s="77" t="s">
        <v>43</v>
      </c>
      <c r="H260" s="74">
        <v>1</v>
      </c>
      <c r="I260" s="36"/>
      <c r="J260" s="38">
        <f t="shared" si="21"/>
        <v>14723.34220248668</v>
      </c>
      <c r="K260" s="38">
        <f t="shared" si="22"/>
        <v>0</v>
      </c>
      <c r="L260" s="38">
        <f t="shared" si="23"/>
        <v>0</v>
      </c>
      <c r="M260" s="36"/>
      <c r="N260" s="38">
        <f t="shared" si="24"/>
        <v>13129</v>
      </c>
      <c r="O260" s="38">
        <f t="shared" si="25"/>
        <v>0</v>
      </c>
      <c r="P260" s="38">
        <f t="shared" si="26"/>
        <v>0</v>
      </c>
      <c r="Q260" s="36"/>
      <c r="R260" s="58">
        <f t="shared" si="27"/>
        <v>-1594.3422024866795</v>
      </c>
    </row>
    <row r="261" spans="1:18">
      <c r="A261" s="35">
        <v>438</v>
      </c>
      <c r="B261" s="76">
        <v>438035035</v>
      </c>
      <c r="C261" s="77" t="s">
        <v>516</v>
      </c>
      <c r="D261" s="76">
        <v>35</v>
      </c>
      <c r="E261" s="77" t="s">
        <v>60</v>
      </c>
      <c r="F261" s="76">
        <v>35</v>
      </c>
      <c r="G261" s="77" t="s">
        <v>60</v>
      </c>
      <c r="H261" s="74">
        <v>331</v>
      </c>
      <c r="I261" s="36"/>
      <c r="J261" s="38">
        <f t="shared" si="21"/>
        <v>17497</v>
      </c>
      <c r="K261" s="38">
        <f t="shared" si="22"/>
        <v>38</v>
      </c>
      <c r="L261" s="38">
        <f t="shared" si="23"/>
        <v>277</v>
      </c>
      <c r="M261" s="36"/>
      <c r="N261" s="38">
        <f t="shared" si="24"/>
        <v>19096</v>
      </c>
      <c r="O261" s="38">
        <f t="shared" si="25"/>
        <v>33</v>
      </c>
      <c r="P261" s="38">
        <f t="shared" si="26"/>
        <v>273</v>
      </c>
      <c r="Q261" s="36"/>
      <c r="R261" s="58">
        <f t="shared" si="27"/>
        <v>1599</v>
      </c>
    </row>
    <row r="262" spans="1:18">
      <c r="A262" s="35">
        <v>438</v>
      </c>
      <c r="B262" s="76">
        <v>438035044</v>
      </c>
      <c r="C262" s="77" t="s">
        <v>516</v>
      </c>
      <c r="D262" s="76">
        <v>35</v>
      </c>
      <c r="E262" s="77" t="s">
        <v>60</v>
      </c>
      <c r="F262" s="76">
        <v>44</v>
      </c>
      <c r="G262" s="77" t="s">
        <v>69</v>
      </c>
      <c r="H262" s="74">
        <v>4</v>
      </c>
      <c r="I262" s="36"/>
      <c r="J262" s="38">
        <f t="shared" si="21"/>
        <v>18109</v>
      </c>
      <c r="K262" s="38">
        <f t="shared" si="22"/>
        <v>1</v>
      </c>
      <c r="L262" s="38">
        <f t="shared" si="23"/>
        <v>6</v>
      </c>
      <c r="M262" s="36"/>
      <c r="N262" s="38">
        <f t="shared" si="24"/>
        <v>20113</v>
      </c>
      <c r="O262" s="38">
        <f t="shared" si="25"/>
        <v>1</v>
      </c>
      <c r="P262" s="38">
        <f t="shared" si="26"/>
        <v>6</v>
      </c>
      <c r="Q262" s="36"/>
      <c r="R262" s="58">
        <f t="shared" si="27"/>
        <v>2004</v>
      </c>
    </row>
    <row r="263" spans="1:18">
      <c r="A263" s="35">
        <v>438</v>
      </c>
      <c r="B263" s="76">
        <v>438035220</v>
      </c>
      <c r="C263" s="77" t="s">
        <v>516</v>
      </c>
      <c r="D263" s="76">
        <v>35</v>
      </c>
      <c r="E263" s="77" t="s">
        <v>60</v>
      </c>
      <c r="F263" s="76">
        <v>220</v>
      </c>
      <c r="G263" s="77" t="s">
        <v>245</v>
      </c>
      <c r="H263" s="74">
        <v>1</v>
      </c>
      <c r="I263" s="36"/>
      <c r="J263" s="38">
        <f t="shared" si="21"/>
        <v>13824.907319639307</v>
      </c>
      <c r="K263" s="38">
        <f t="shared" si="22"/>
        <v>0</v>
      </c>
      <c r="L263" s="38">
        <f t="shared" si="23"/>
        <v>0</v>
      </c>
      <c r="M263" s="36"/>
      <c r="N263" s="38">
        <f t="shared" si="24"/>
        <v>19470</v>
      </c>
      <c r="O263" s="38">
        <f t="shared" si="25"/>
        <v>0</v>
      </c>
      <c r="P263" s="38">
        <f t="shared" si="26"/>
        <v>1</v>
      </c>
      <c r="Q263" s="36"/>
      <c r="R263" s="58">
        <f t="shared" si="27"/>
        <v>5645.0926803606926</v>
      </c>
    </row>
    <row r="264" spans="1:18">
      <c r="A264" s="35">
        <v>438</v>
      </c>
      <c r="B264" s="76">
        <v>438035243</v>
      </c>
      <c r="C264" s="77" t="s">
        <v>516</v>
      </c>
      <c r="D264" s="76">
        <v>35</v>
      </c>
      <c r="E264" s="77" t="s">
        <v>60</v>
      </c>
      <c r="F264" s="76">
        <v>243</v>
      </c>
      <c r="G264" s="77" t="s">
        <v>268</v>
      </c>
      <c r="H264" s="74">
        <v>2</v>
      </c>
      <c r="I264" s="36"/>
      <c r="J264" s="38">
        <f t="shared" si="21"/>
        <v>15518.332806854127</v>
      </c>
      <c r="K264" s="38">
        <f t="shared" si="22"/>
        <v>0</v>
      </c>
      <c r="L264" s="38">
        <f t="shared" si="23"/>
        <v>0</v>
      </c>
      <c r="M264" s="36"/>
      <c r="N264" s="38">
        <f t="shared" si="24"/>
        <v>18554</v>
      </c>
      <c r="O264" s="38">
        <f t="shared" si="25"/>
        <v>0</v>
      </c>
      <c r="P264" s="38">
        <f t="shared" si="26"/>
        <v>2</v>
      </c>
      <c r="Q264" s="36"/>
      <c r="R264" s="58">
        <f t="shared" si="27"/>
        <v>3035.6671931458732</v>
      </c>
    </row>
    <row r="265" spans="1:18">
      <c r="A265" s="35">
        <v>438</v>
      </c>
      <c r="B265" s="76">
        <v>438035244</v>
      </c>
      <c r="C265" s="77" t="s">
        <v>516</v>
      </c>
      <c r="D265" s="76">
        <v>35</v>
      </c>
      <c r="E265" s="77" t="s">
        <v>60</v>
      </c>
      <c r="F265" s="76">
        <v>244</v>
      </c>
      <c r="G265" s="77" t="s">
        <v>269</v>
      </c>
      <c r="H265" s="74">
        <v>4</v>
      </c>
      <c r="I265" s="36"/>
      <c r="J265" s="38">
        <f t="shared" si="21"/>
        <v>18160</v>
      </c>
      <c r="K265" s="38">
        <f t="shared" si="22"/>
        <v>1</v>
      </c>
      <c r="L265" s="38">
        <f t="shared" si="23"/>
        <v>4</v>
      </c>
      <c r="M265" s="36"/>
      <c r="N265" s="38">
        <f t="shared" si="24"/>
        <v>20083</v>
      </c>
      <c r="O265" s="38">
        <f t="shared" si="25"/>
        <v>1</v>
      </c>
      <c r="P265" s="38">
        <f t="shared" si="26"/>
        <v>4</v>
      </c>
      <c r="Q265" s="36"/>
      <c r="R265" s="58">
        <f t="shared" si="27"/>
        <v>1923</v>
      </c>
    </row>
    <row r="266" spans="1:18">
      <c r="A266" s="35">
        <v>438</v>
      </c>
      <c r="B266" s="76">
        <v>438035293</v>
      </c>
      <c r="C266" s="77" t="s">
        <v>516</v>
      </c>
      <c r="D266" s="76">
        <v>35</v>
      </c>
      <c r="E266" s="77" t="s">
        <v>60</v>
      </c>
      <c r="F266" s="76">
        <v>293</v>
      </c>
      <c r="G266" s="77" t="s">
        <v>318</v>
      </c>
      <c r="H266" s="74">
        <v>1</v>
      </c>
      <c r="I266" s="36"/>
      <c r="J266" s="38">
        <f t="shared" ref="J266:J329" si="28">IFERROR(VLOOKUP($B266,ratesPFY,9,FALSE),"--")</f>
        <v>14953.293164987406</v>
      </c>
      <c r="K266" s="38">
        <f t="shared" ref="K266:K329" si="29">(IFERROR(VLOOKUP($B266,found23,12,FALSE),0)+
(IFERROR(VLOOKUP($B266,found23,13,FALSE),0)+
+(IFERROR(VLOOKUP($B266,found23,14,FALSE),0))))</f>
        <v>0</v>
      </c>
      <c r="L266" s="38">
        <f t="shared" ref="L266:L329" si="30">(IFERROR(VLOOKUP($B266,found23,15,FALSE),0))</f>
        <v>0</v>
      </c>
      <c r="M266" s="36"/>
      <c r="N266" s="38">
        <f t="shared" ref="N266:N329" si="31">IFERROR(VLOOKUP($B266,ratesQ1,8,FALSE),"--")</f>
        <v>20237</v>
      </c>
      <c r="O266" s="38">
        <f t="shared" ref="O266:O329" si="32">(IFERROR(VLOOKUP($B266,found24,12,FALSE),0)+
+(IFERROR(VLOOKUP($B266,found24,13,FALSE),0)
+(IFERROR(VLOOKUP($B266,found24,14,FALSE),0))))</f>
        <v>0</v>
      </c>
      <c r="P266" s="38">
        <f t="shared" ref="P266:P329" si="33">(IFERROR(VLOOKUP($B266,found24,15,FALSE),0))</f>
        <v>1</v>
      </c>
      <c r="Q266" s="36"/>
      <c r="R266" s="58">
        <f t="shared" si="27"/>
        <v>5283.7068350125937</v>
      </c>
    </row>
    <row r="267" spans="1:18">
      <c r="A267" s="35">
        <v>438</v>
      </c>
      <c r="B267" s="76">
        <v>438035780</v>
      </c>
      <c r="C267" s="77" t="s">
        <v>516</v>
      </c>
      <c r="D267" s="76">
        <v>35</v>
      </c>
      <c r="E267" s="77" t="s">
        <v>60</v>
      </c>
      <c r="F267" s="76">
        <v>780</v>
      </c>
      <c r="G267" s="77" t="s">
        <v>436</v>
      </c>
      <c r="H267" s="74">
        <v>1</v>
      </c>
      <c r="I267" s="36"/>
      <c r="J267" s="38" t="str">
        <f t="shared" si="28"/>
        <v>--</v>
      </c>
      <c r="K267" s="38">
        <f t="shared" si="29"/>
        <v>0</v>
      </c>
      <c r="L267" s="38">
        <f t="shared" si="30"/>
        <v>0</v>
      </c>
      <c r="M267" s="36"/>
      <c r="N267" s="38">
        <f t="shared" si="31"/>
        <v>13360</v>
      </c>
      <c r="O267" s="38">
        <f t="shared" si="32"/>
        <v>0</v>
      </c>
      <c r="P267" s="38">
        <f t="shared" si="33"/>
        <v>0</v>
      </c>
      <c r="Q267" s="36"/>
      <c r="R267" s="58" t="str">
        <f t="shared" ref="R267:R330" si="34">IFERROR(N267-J267,"--")</f>
        <v>--</v>
      </c>
    </row>
    <row r="268" spans="1:18">
      <c r="A268" s="35">
        <v>439</v>
      </c>
      <c r="B268" s="76">
        <v>439035035</v>
      </c>
      <c r="C268" s="77" t="s">
        <v>517</v>
      </c>
      <c r="D268" s="76">
        <v>35</v>
      </c>
      <c r="E268" s="77" t="s">
        <v>60</v>
      </c>
      <c r="F268" s="76">
        <v>35</v>
      </c>
      <c r="G268" s="77" t="s">
        <v>60</v>
      </c>
      <c r="H268" s="74">
        <v>444</v>
      </c>
      <c r="I268" s="36"/>
      <c r="J268" s="38">
        <f t="shared" si="28"/>
        <v>16079</v>
      </c>
      <c r="K268" s="38">
        <f t="shared" si="29"/>
        <v>74</v>
      </c>
      <c r="L268" s="38">
        <f t="shared" si="30"/>
        <v>298</v>
      </c>
      <c r="M268" s="36"/>
      <c r="N268" s="38">
        <f t="shared" si="31"/>
        <v>17456</v>
      </c>
      <c r="O268" s="38">
        <f t="shared" si="32"/>
        <v>30</v>
      </c>
      <c r="P268" s="38">
        <f t="shared" si="33"/>
        <v>318</v>
      </c>
      <c r="Q268" s="36"/>
      <c r="R268" s="58">
        <f t="shared" si="34"/>
        <v>1377</v>
      </c>
    </row>
    <row r="269" spans="1:18">
      <c r="A269" s="35">
        <v>440</v>
      </c>
      <c r="B269" s="76">
        <v>440149009</v>
      </c>
      <c r="C269" s="77" t="s">
        <v>619</v>
      </c>
      <c r="D269" s="76">
        <v>149</v>
      </c>
      <c r="E269" s="77" t="s">
        <v>174</v>
      </c>
      <c r="F269" s="76">
        <v>9</v>
      </c>
      <c r="G269" s="77" t="s">
        <v>34</v>
      </c>
      <c r="H269" s="74">
        <v>3</v>
      </c>
      <c r="I269" s="36"/>
      <c r="J269" s="38">
        <f t="shared" si="28"/>
        <v>11481</v>
      </c>
      <c r="K269" s="38">
        <f t="shared" si="29"/>
        <v>0</v>
      </c>
      <c r="L269" s="38">
        <f t="shared" si="30"/>
        <v>2</v>
      </c>
      <c r="M269" s="36"/>
      <c r="N269" s="38">
        <f t="shared" si="31"/>
        <v>15118</v>
      </c>
      <c r="O269" s="38">
        <f t="shared" si="32"/>
        <v>0</v>
      </c>
      <c r="P269" s="38">
        <f t="shared" si="33"/>
        <v>2</v>
      </c>
      <c r="Q269" s="36"/>
      <c r="R269" s="58">
        <f t="shared" si="34"/>
        <v>3637</v>
      </c>
    </row>
    <row r="270" spans="1:18">
      <c r="A270" s="35">
        <v>440</v>
      </c>
      <c r="B270" s="76">
        <v>440149079</v>
      </c>
      <c r="C270" s="77" t="s">
        <v>619</v>
      </c>
      <c r="D270" s="76">
        <v>149</v>
      </c>
      <c r="E270" s="77" t="s">
        <v>174</v>
      </c>
      <c r="F270" s="76">
        <v>79</v>
      </c>
      <c r="G270" s="77" t="s">
        <v>104</v>
      </c>
      <c r="H270" s="74">
        <v>3</v>
      </c>
      <c r="I270" s="36"/>
      <c r="J270" s="38">
        <f t="shared" si="28"/>
        <v>17725</v>
      </c>
      <c r="K270" s="38">
        <f t="shared" si="29"/>
        <v>1</v>
      </c>
      <c r="L270" s="38">
        <f t="shared" si="30"/>
        <v>1</v>
      </c>
      <c r="M270" s="36"/>
      <c r="N270" s="38">
        <f t="shared" si="31"/>
        <v>17272</v>
      </c>
      <c r="O270" s="38">
        <f t="shared" si="32"/>
        <v>3</v>
      </c>
      <c r="P270" s="38">
        <f t="shared" si="33"/>
        <v>2</v>
      </c>
      <c r="Q270" s="36"/>
      <c r="R270" s="58">
        <f t="shared" si="34"/>
        <v>-453</v>
      </c>
    </row>
    <row r="271" spans="1:18">
      <c r="A271" s="35">
        <v>440</v>
      </c>
      <c r="B271" s="76">
        <v>440149128</v>
      </c>
      <c r="C271" s="77" t="s">
        <v>619</v>
      </c>
      <c r="D271" s="76">
        <v>149</v>
      </c>
      <c r="E271" s="77" t="s">
        <v>174</v>
      </c>
      <c r="F271" s="76">
        <v>128</v>
      </c>
      <c r="G271" s="77" t="s">
        <v>153</v>
      </c>
      <c r="H271" s="74">
        <v>36</v>
      </c>
      <c r="I271" s="36"/>
      <c r="J271" s="38">
        <f t="shared" si="28"/>
        <v>14361</v>
      </c>
      <c r="K271" s="38">
        <f t="shared" si="29"/>
        <v>3</v>
      </c>
      <c r="L271" s="38">
        <f t="shared" si="30"/>
        <v>29</v>
      </c>
      <c r="M271" s="36"/>
      <c r="N271" s="38">
        <f t="shared" si="31"/>
        <v>16068</v>
      </c>
      <c r="O271" s="38">
        <f t="shared" si="32"/>
        <v>6</v>
      </c>
      <c r="P271" s="38">
        <f t="shared" si="33"/>
        <v>34</v>
      </c>
      <c r="Q271" s="36"/>
      <c r="R271" s="58">
        <f t="shared" si="34"/>
        <v>1707</v>
      </c>
    </row>
    <row r="272" spans="1:18">
      <c r="A272" s="35">
        <v>440</v>
      </c>
      <c r="B272" s="76">
        <v>440149149</v>
      </c>
      <c r="C272" s="77" t="s">
        <v>619</v>
      </c>
      <c r="D272" s="76">
        <v>149</v>
      </c>
      <c r="E272" s="77" t="s">
        <v>174</v>
      </c>
      <c r="F272" s="76">
        <v>149</v>
      </c>
      <c r="G272" s="77" t="s">
        <v>174</v>
      </c>
      <c r="H272" s="74">
        <v>1091</v>
      </c>
      <c r="I272" s="36"/>
      <c r="J272" s="38">
        <f t="shared" si="28"/>
        <v>15811</v>
      </c>
      <c r="K272" s="38">
        <f t="shared" si="29"/>
        <v>250</v>
      </c>
      <c r="L272" s="38">
        <f t="shared" si="30"/>
        <v>841</v>
      </c>
      <c r="M272" s="36"/>
      <c r="N272" s="38">
        <f t="shared" si="31"/>
        <v>17464</v>
      </c>
      <c r="O272" s="38">
        <f t="shared" si="32"/>
        <v>258</v>
      </c>
      <c r="P272" s="38">
        <f t="shared" si="33"/>
        <v>861</v>
      </c>
      <c r="Q272" s="36"/>
      <c r="R272" s="58">
        <f t="shared" si="34"/>
        <v>1653</v>
      </c>
    </row>
    <row r="273" spans="1:18">
      <c r="A273" s="35">
        <v>440</v>
      </c>
      <c r="B273" s="76">
        <v>440149160</v>
      </c>
      <c r="C273" s="77" t="s">
        <v>619</v>
      </c>
      <c r="D273" s="76">
        <v>149</v>
      </c>
      <c r="E273" s="77" t="s">
        <v>174</v>
      </c>
      <c r="F273" s="76">
        <v>160</v>
      </c>
      <c r="G273" s="77" t="s">
        <v>185</v>
      </c>
      <c r="H273" s="74">
        <v>2</v>
      </c>
      <c r="I273" s="36"/>
      <c r="J273" s="38">
        <f t="shared" si="28"/>
        <v>14249</v>
      </c>
      <c r="K273" s="38">
        <f t="shared" si="29"/>
        <v>1</v>
      </c>
      <c r="L273" s="38">
        <f t="shared" si="30"/>
        <v>3</v>
      </c>
      <c r="M273" s="36"/>
      <c r="N273" s="38">
        <f t="shared" si="31"/>
        <v>14031</v>
      </c>
      <c r="O273" s="38">
        <f t="shared" si="32"/>
        <v>0</v>
      </c>
      <c r="P273" s="38">
        <f t="shared" si="33"/>
        <v>1</v>
      </c>
      <c r="Q273" s="36"/>
      <c r="R273" s="58">
        <f t="shared" si="34"/>
        <v>-218</v>
      </c>
    </row>
    <row r="274" spans="1:18">
      <c r="A274" s="35">
        <v>440</v>
      </c>
      <c r="B274" s="76">
        <v>440149181</v>
      </c>
      <c r="C274" s="77" t="s">
        <v>619</v>
      </c>
      <c r="D274" s="76">
        <v>149</v>
      </c>
      <c r="E274" s="77" t="s">
        <v>174</v>
      </c>
      <c r="F274" s="76">
        <v>181</v>
      </c>
      <c r="G274" s="77" t="s">
        <v>206</v>
      </c>
      <c r="H274" s="74">
        <v>62</v>
      </c>
      <c r="I274" s="36"/>
      <c r="J274" s="38">
        <f t="shared" si="28"/>
        <v>13485</v>
      </c>
      <c r="K274" s="38">
        <f t="shared" si="29"/>
        <v>3</v>
      </c>
      <c r="L274" s="38">
        <f t="shared" si="30"/>
        <v>27</v>
      </c>
      <c r="M274" s="36"/>
      <c r="N274" s="38">
        <f t="shared" si="31"/>
        <v>14907</v>
      </c>
      <c r="O274" s="38">
        <f t="shared" si="32"/>
        <v>3</v>
      </c>
      <c r="P274" s="38">
        <f t="shared" si="33"/>
        <v>30</v>
      </c>
      <c r="Q274" s="36"/>
      <c r="R274" s="58">
        <f t="shared" si="34"/>
        <v>1422</v>
      </c>
    </row>
    <row r="275" spans="1:18">
      <c r="A275" s="35">
        <v>440</v>
      </c>
      <c r="B275" s="76">
        <v>440149211</v>
      </c>
      <c r="C275" s="77" t="s">
        <v>619</v>
      </c>
      <c r="D275" s="76">
        <v>149</v>
      </c>
      <c r="E275" s="77" t="s">
        <v>174</v>
      </c>
      <c r="F275" s="76">
        <v>211</v>
      </c>
      <c r="G275" s="77" t="s">
        <v>236</v>
      </c>
      <c r="H275" s="74">
        <v>2</v>
      </c>
      <c r="I275" s="36"/>
      <c r="J275" s="38">
        <f t="shared" si="28"/>
        <v>12617</v>
      </c>
      <c r="K275" s="38">
        <f t="shared" si="29"/>
        <v>0</v>
      </c>
      <c r="L275" s="38">
        <f t="shared" si="30"/>
        <v>3</v>
      </c>
      <c r="M275" s="36"/>
      <c r="N275" s="38">
        <f t="shared" si="31"/>
        <v>12026</v>
      </c>
      <c r="O275" s="38">
        <f t="shared" si="32"/>
        <v>0</v>
      </c>
      <c r="P275" s="38">
        <f t="shared" si="33"/>
        <v>1</v>
      </c>
      <c r="Q275" s="36"/>
      <c r="R275" s="58">
        <f t="shared" si="34"/>
        <v>-591</v>
      </c>
    </row>
    <row r="276" spans="1:18">
      <c r="A276" s="35">
        <v>440</v>
      </c>
      <c r="B276" s="76">
        <v>440149745</v>
      </c>
      <c r="C276" s="77" t="s">
        <v>619</v>
      </c>
      <c r="D276" s="76">
        <v>149</v>
      </c>
      <c r="E276" s="77" t="s">
        <v>174</v>
      </c>
      <c r="F276" s="76">
        <v>745</v>
      </c>
      <c r="G276" s="77" t="s">
        <v>422</v>
      </c>
      <c r="H276" s="74">
        <v>1</v>
      </c>
      <c r="I276" s="36"/>
      <c r="J276" s="38">
        <f t="shared" si="28"/>
        <v>10115</v>
      </c>
      <c r="K276" s="38">
        <f t="shared" si="29"/>
        <v>0</v>
      </c>
      <c r="L276" s="38">
        <f t="shared" si="30"/>
        <v>0</v>
      </c>
      <c r="M276" s="36"/>
      <c r="N276" s="38">
        <f t="shared" si="31"/>
        <v>10705</v>
      </c>
      <c r="O276" s="38">
        <f t="shared" si="32"/>
        <v>0</v>
      </c>
      <c r="P276" s="38">
        <f t="shared" si="33"/>
        <v>0</v>
      </c>
      <c r="Q276" s="36"/>
      <c r="R276" s="58">
        <f t="shared" si="34"/>
        <v>590</v>
      </c>
    </row>
    <row r="277" spans="1:18">
      <c r="A277" s="35">
        <v>441</v>
      </c>
      <c r="B277" s="76">
        <v>441281005</v>
      </c>
      <c r="C277" s="77" t="s">
        <v>612</v>
      </c>
      <c r="D277" s="76">
        <v>281</v>
      </c>
      <c r="E277" s="77" t="s">
        <v>306</v>
      </c>
      <c r="F277" s="76">
        <v>5</v>
      </c>
      <c r="G277" s="77" t="s">
        <v>30</v>
      </c>
      <c r="H277" s="74">
        <v>1</v>
      </c>
      <c r="I277" s="36"/>
      <c r="J277" s="38">
        <f t="shared" si="28"/>
        <v>15433</v>
      </c>
      <c r="K277" s="38">
        <f t="shared" si="29"/>
        <v>0</v>
      </c>
      <c r="L277" s="38">
        <f t="shared" si="30"/>
        <v>1</v>
      </c>
      <c r="M277" s="36"/>
      <c r="N277" s="38">
        <f t="shared" si="31"/>
        <v>16201</v>
      </c>
      <c r="O277" s="38">
        <f t="shared" si="32"/>
        <v>0</v>
      </c>
      <c r="P277" s="38">
        <f t="shared" si="33"/>
        <v>1</v>
      </c>
      <c r="Q277" s="36"/>
      <c r="R277" s="58">
        <f t="shared" si="34"/>
        <v>768</v>
      </c>
    </row>
    <row r="278" spans="1:18">
      <c r="A278" s="35">
        <v>441</v>
      </c>
      <c r="B278" s="76">
        <v>441281061</v>
      </c>
      <c r="C278" s="77" t="s">
        <v>612</v>
      </c>
      <c r="D278" s="76">
        <v>281</v>
      </c>
      <c r="E278" s="77" t="s">
        <v>306</v>
      </c>
      <c r="F278" s="76">
        <v>61</v>
      </c>
      <c r="G278" s="77" t="s">
        <v>86</v>
      </c>
      <c r="H278" s="74">
        <v>2</v>
      </c>
      <c r="I278" s="36"/>
      <c r="J278" s="38">
        <f t="shared" si="28"/>
        <v>16154</v>
      </c>
      <c r="K278" s="38">
        <f t="shared" si="29"/>
        <v>0</v>
      </c>
      <c r="L278" s="38">
        <f t="shared" si="30"/>
        <v>3</v>
      </c>
      <c r="M278" s="36"/>
      <c r="N278" s="38">
        <f t="shared" si="31"/>
        <v>17783</v>
      </c>
      <c r="O278" s="38">
        <f t="shared" si="32"/>
        <v>0</v>
      </c>
      <c r="P278" s="38">
        <f t="shared" si="33"/>
        <v>1</v>
      </c>
      <c r="Q278" s="36"/>
      <c r="R278" s="58">
        <f t="shared" si="34"/>
        <v>1629</v>
      </c>
    </row>
    <row r="279" spans="1:18">
      <c r="A279" s="35">
        <v>441</v>
      </c>
      <c r="B279" s="76">
        <v>441281087</v>
      </c>
      <c r="C279" s="77" t="s">
        <v>612</v>
      </c>
      <c r="D279" s="76">
        <v>281</v>
      </c>
      <c r="E279" s="77" t="s">
        <v>306</v>
      </c>
      <c r="F279" s="76">
        <v>87</v>
      </c>
      <c r="G279" s="77" t="s">
        <v>112</v>
      </c>
      <c r="H279" s="74">
        <v>2</v>
      </c>
      <c r="I279" s="36"/>
      <c r="J279" s="38">
        <f t="shared" si="28"/>
        <v>14904</v>
      </c>
      <c r="K279" s="38">
        <f t="shared" si="29"/>
        <v>0</v>
      </c>
      <c r="L279" s="38">
        <f t="shared" si="30"/>
        <v>3</v>
      </c>
      <c r="M279" s="36"/>
      <c r="N279" s="38">
        <f t="shared" si="31"/>
        <v>16446</v>
      </c>
      <c r="O279" s="38">
        <f t="shared" si="32"/>
        <v>0</v>
      </c>
      <c r="P279" s="38">
        <f t="shared" si="33"/>
        <v>2</v>
      </c>
      <c r="Q279" s="36"/>
      <c r="R279" s="58">
        <f t="shared" si="34"/>
        <v>1542</v>
      </c>
    </row>
    <row r="280" spans="1:18">
      <c r="A280" s="35">
        <v>441</v>
      </c>
      <c r="B280" s="76">
        <v>441281137</v>
      </c>
      <c r="C280" s="77" t="s">
        <v>612</v>
      </c>
      <c r="D280" s="76">
        <v>281</v>
      </c>
      <c r="E280" s="77" t="s">
        <v>306</v>
      </c>
      <c r="F280" s="76">
        <v>137</v>
      </c>
      <c r="G280" s="77" t="s">
        <v>162</v>
      </c>
      <c r="H280" s="74">
        <v>5</v>
      </c>
      <c r="I280" s="36"/>
      <c r="J280" s="38">
        <f t="shared" si="28"/>
        <v>18148</v>
      </c>
      <c r="K280" s="38">
        <f t="shared" si="29"/>
        <v>2</v>
      </c>
      <c r="L280" s="38">
        <f t="shared" si="30"/>
        <v>3</v>
      </c>
      <c r="M280" s="36"/>
      <c r="N280" s="38">
        <f t="shared" si="31"/>
        <v>20289</v>
      </c>
      <c r="O280" s="38">
        <f t="shared" si="32"/>
        <v>2</v>
      </c>
      <c r="P280" s="38">
        <f t="shared" si="33"/>
        <v>5</v>
      </c>
      <c r="Q280" s="36"/>
      <c r="R280" s="58">
        <f t="shared" si="34"/>
        <v>2141</v>
      </c>
    </row>
    <row r="281" spans="1:18">
      <c r="A281" s="35">
        <v>441</v>
      </c>
      <c r="B281" s="76">
        <v>441281161</v>
      </c>
      <c r="C281" s="77" t="s">
        <v>612</v>
      </c>
      <c r="D281" s="76">
        <v>281</v>
      </c>
      <c r="E281" s="77" t="s">
        <v>306</v>
      </c>
      <c r="F281" s="76">
        <v>161</v>
      </c>
      <c r="G281" s="77" t="s">
        <v>186</v>
      </c>
      <c r="H281" s="74">
        <v>1</v>
      </c>
      <c r="I281" s="36"/>
      <c r="J281" s="38">
        <f t="shared" si="28"/>
        <v>13211</v>
      </c>
      <c r="K281" s="38">
        <f t="shared" si="29"/>
        <v>0</v>
      </c>
      <c r="L281" s="38">
        <f t="shared" si="30"/>
        <v>1</v>
      </c>
      <c r="M281" s="36"/>
      <c r="N281" s="38">
        <f t="shared" si="31"/>
        <v>16702</v>
      </c>
      <c r="O281" s="38">
        <f t="shared" si="32"/>
        <v>2</v>
      </c>
      <c r="P281" s="38">
        <f t="shared" si="33"/>
        <v>4</v>
      </c>
      <c r="Q281" s="36"/>
      <c r="R281" s="58">
        <f t="shared" si="34"/>
        <v>3491</v>
      </c>
    </row>
    <row r="282" spans="1:18">
      <c r="A282" s="35">
        <v>441</v>
      </c>
      <c r="B282" s="76">
        <v>441281191</v>
      </c>
      <c r="C282" s="77" t="s">
        <v>612</v>
      </c>
      <c r="D282" s="76">
        <v>281</v>
      </c>
      <c r="E282" s="77" t="s">
        <v>306</v>
      </c>
      <c r="F282" s="76">
        <v>191</v>
      </c>
      <c r="G282" s="77" t="s">
        <v>216</v>
      </c>
      <c r="H282" s="74">
        <v>1</v>
      </c>
      <c r="I282" s="36"/>
      <c r="J282" s="38">
        <f t="shared" si="28"/>
        <v>10115</v>
      </c>
      <c r="K282" s="38">
        <f t="shared" si="29"/>
        <v>0</v>
      </c>
      <c r="L282" s="38">
        <f t="shared" si="30"/>
        <v>0</v>
      </c>
      <c r="M282" s="36"/>
      <c r="N282" s="38">
        <f t="shared" si="31"/>
        <v>10705</v>
      </c>
      <c r="O282" s="38">
        <f t="shared" si="32"/>
        <v>0</v>
      </c>
      <c r="P282" s="38">
        <f t="shared" si="33"/>
        <v>0</v>
      </c>
      <c r="Q282" s="36"/>
      <c r="R282" s="58">
        <f t="shared" si="34"/>
        <v>590</v>
      </c>
    </row>
    <row r="283" spans="1:18">
      <c r="A283" s="35">
        <v>441</v>
      </c>
      <c r="B283" s="76">
        <v>441281210</v>
      </c>
      <c r="C283" s="77" t="s">
        <v>612</v>
      </c>
      <c r="D283" s="76">
        <v>281</v>
      </c>
      <c r="E283" s="77" t="s">
        <v>306</v>
      </c>
      <c r="F283" s="76">
        <v>210</v>
      </c>
      <c r="G283" s="77" t="s">
        <v>235</v>
      </c>
      <c r="H283" s="74">
        <v>1</v>
      </c>
      <c r="I283" s="36"/>
      <c r="J283" s="38">
        <f t="shared" si="28"/>
        <v>12602.315463378176</v>
      </c>
      <c r="K283" s="38">
        <f t="shared" si="29"/>
        <v>0</v>
      </c>
      <c r="L283" s="38">
        <f t="shared" si="30"/>
        <v>0</v>
      </c>
      <c r="M283" s="36"/>
      <c r="N283" s="38">
        <f t="shared" si="31"/>
        <v>15865</v>
      </c>
      <c r="O283" s="38">
        <f t="shared" si="32"/>
        <v>0</v>
      </c>
      <c r="P283" s="38">
        <f t="shared" si="33"/>
        <v>1</v>
      </c>
      <c r="Q283" s="36"/>
      <c r="R283" s="58">
        <f t="shared" si="34"/>
        <v>3262.684536621824</v>
      </c>
    </row>
    <row r="284" spans="1:18">
      <c r="A284" s="35">
        <v>441</v>
      </c>
      <c r="B284" s="76">
        <v>441281227</v>
      </c>
      <c r="C284" s="77" t="s">
        <v>612</v>
      </c>
      <c r="D284" s="76">
        <v>281</v>
      </c>
      <c r="E284" s="77" t="s">
        <v>306</v>
      </c>
      <c r="F284" s="76">
        <v>227</v>
      </c>
      <c r="G284" s="77" t="s">
        <v>252</v>
      </c>
      <c r="H284" s="74">
        <v>2</v>
      </c>
      <c r="I284" s="36"/>
      <c r="J284" s="38">
        <f t="shared" si="28"/>
        <v>14071.793831919813</v>
      </c>
      <c r="K284" s="38">
        <f t="shared" si="29"/>
        <v>0</v>
      </c>
      <c r="L284" s="38">
        <f t="shared" si="30"/>
        <v>0</v>
      </c>
      <c r="M284" s="36"/>
      <c r="N284" s="38">
        <f t="shared" si="31"/>
        <v>18054</v>
      </c>
      <c r="O284" s="38">
        <f t="shared" si="32"/>
        <v>0</v>
      </c>
      <c r="P284" s="38">
        <f t="shared" si="33"/>
        <v>2</v>
      </c>
      <c r="Q284" s="36"/>
      <c r="R284" s="58">
        <f t="shared" si="34"/>
        <v>3982.2061680801871</v>
      </c>
    </row>
    <row r="285" spans="1:18">
      <c r="A285" s="35">
        <v>441</v>
      </c>
      <c r="B285" s="76">
        <v>441281281</v>
      </c>
      <c r="C285" s="77" t="s">
        <v>612</v>
      </c>
      <c r="D285" s="76">
        <v>281</v>
      </c>
      <c r="E285" s="77" t="s">
        <v>306</v>
      </c>
      <c r="F285" s="76">
        <v>281</v>
      </c>
      <c r="G285" s="77" t="s">
        <v>306</v>
      </c>
      <c r="H285" s="74">
        <v>1545</v>
      </c>
      <c r="I285" s="36"/>
      <c r="J285" s="38">
        <f t="shared" si="28"/>
        <v>14725</v>
      </c>
      <c r="K285" s="38">
        <f t="shared" si="29"/>
        <v>164</v>
      </c>
      <c r="L285" s="38">
        <f t="shared" si="30"/>
        <v>938</v>
      </c>
      <c r="M285" s="36"/>
      <c r="N285" s="38">
        <f t="shared" si="31"/>
        <v>16437</v>
      </c>
      <c r="O285" s="38">
        <f t="shared" si="32"/>
        <v>142</v>
      </c>
      <c r="P285" s="38">
        <f t="shared" si="33"/>
        <v>1019</v>
      </c>
      <c r="Q285" s="36"/>
      <c r="R285" s="58">
        <f t="shared" si="34"/>
        <v>1712</v>
      </c>
    </row>
    <row r="286" spans="1:18">
      <c r="A286" s="35">
        <v>441</v>
      </c>
      <c r="B286" s="76">
        <v>441281332</v>
      </c>
      <c r="C286" s="77" t="s">
        <v>612</v>
      </c>
      <c r="D286" s="76">
        <v>281</v>
      </c>
      <c r="E286" s="77" t="s">
        <v>306</v>
      </c>
      <c r="F286" s="76">
        <v>332</v>
      </c>
      <c r="G286" s="77" t="s">
        <v>357</v>
      </c>
      <c r="H286" s="74">
        <v>1</v>
      </c>
      <c r="I286" s="36"/>
      <c r="J286" s="38">
        <f t="shared" si="28"/>
        <v>14533</v>
      </c>
      <c r="K286" s="38">
        <f t="shared" si="29"/>
        <v>0</v>
      </c>
      <c r="L286" s="38">
        <f t="shared" si="30"/>
        <v>1</v>
      </c>
      <c r="M286" s="36"/>
      <c r="N286" s="38">
        <f t="shared" si="31"/>
        <v>18054</v>
      </c>
      <c r="O286" s="38">
        <f t="shared" si="32"/>
        <v>0</v>
      </c>
      <c r="P286" s="38">
        <f t="shared" si="33"/>
        <v>2</v>
      </c>
      <c r="Q286" s="36"/>
      <c r="R286" s="58">
        <f t="shared" si="34"/>
        <v>3521</v>
      </c>
    </row>
    <row r="287" spans="1:18">
      <c r="A287" s="35">
        <v>441</v>
      </c>
      <c r="B287" s="76">
        <v>441281672</v>
      </c>
      <c r="C287" s="77" t="s">
        <v>612</v>
      </c>
      <c r="D287" s="76">
        <v>281</v>
      </c>
      <c r="E287" s="77" t="s">
        <v>306</v>
      </c>
      <c r="F287" s="76">
        <v>672</v>
      </c>
      <c r="G287" s="77" t="s">
        <v>400</v>
      </c>
      <c r="H287" s="74">
        <v>5</v>
      </c>
      <c r="I287" s="36"/>
      <c r="J287" s="38">
        <f t="shared" si="28"/>
        <v>13560.675742705571</v>
      </c>
      <c r="K287" s="38">
        <f t="shared" si="29"/>
        <v>0</v>
      </c>
      <c r="L287" s="38">
        <f t="shared" si="30"/>
        <v>0</v>
      </c>
      <c r="M287" s="36"/>
      <c r="N287" s="38">
        <f t="shared" si="31"/>
        <v>17778</v>
      </c>
      <c r="O287" s="38">
        <f t="shared" si="32"/>
        <v>0</v>
      </c>
      <c r="P287" s="38">
        <f t="shared" si="33"/>
        <v>5</v>
      </c>
      <c r="Q287" s="36"/>
      <c r="R287" s="58">
        <f t="shared" si="34"/>
        <v>4217.3242572944291</v>
      </c>
    </row>
    <row r="288" spans="1:18">
      <c r="A288" s="35">
        <v>441</v>
      </c>
      <c r="B288" s="76">
        <v>441281680</v>
      </c>
      <c r="C288" s="77" t="s">
        <v>612</v>
      </c>
      <c r="D288" s="76">
        <v>281</v>
      </c>
      <c r="E288" s="77" t="s">
        <v>306</v>
      </c>
      <c r="F288" s="76">
        <v>680</v>
      </c>
      <c r="G288" s="77" t="s">
        <v>404</v>
      </c>
      <c r="H288" s="74">
        <v>8</v>
      </c>
      <c r="I288" s="36"/>
      <c r="J288" s="38">
        <f t="shared" si="28"/>
        <v>11960</v>
      </c>
      <c r="K288" s="38">
        <f t="shared" si="29"/>
        <v>0</v>
      </c>
      <c r="L288" s="38">
        <f t="shared" si="30"/>
        <v>1</v>
      </c>
      <c r="M288" s="36"/>
      <c r="N288" s="38">
        <f t="shared" si="31"/>
        <v>14232</v>
      </c>
      <c r="O288" s="38">
        <f t="shared" si="32"/>
        <v>0</v>
      </c>
      <c r="P288" s="38">
        <f t="shared" si="33"/>
        <v>2</v>
      </c>
      <c r="Q288" s="36"/>
      <c r="R288" s="58">
        <f t="shared" si="34"/>
        <v>2272</v>
      </c>
    </row>
    <row r="289" spans="1:18">
      <c r="A289" s="35">
        <v>444</v>
      </c>
      <c r="B289" s="76">
        <v>444035016</v>
      </c>
      <c r="C289" s="77" t="s">
        <v>518</v>
      </c>
      <c r="D289" s="76">
        <v>35</v>
      </c>
      <c r="E289" s="77" t="s">
        <v>60</v>
      </c>
      <c r="F289" s="76">
        <v>16</v>
      </c>
      <c r="G289" s="77" t="s">
        <v>41</v>
      </c>
      <c r="H289" s="74">
        <v>1</v>
      </c>
      <c r="I289" s="36"/>
      <c r="J289" s="38">
        <f t="shared" si="28"/>
        <v>14319.533367003367</v>
      </c>
      <c r="K289" s="38">
        <f t="shared" si="29"/>
        <v>0</v>
      </c>
      <c r="L289" s="38">
        <f t="shared" si="30"/>
        <v>0</v>
      </c>
      <c r="M289" s="36"/>
      <c r="N289" s="38">
        <f t="shared" si="31"/>
        <v>19470</v>
      </c>
      <c r="O289" s="38">
        <f t="shared" si="32"/>
        <v>0</v>
      </c>
      <c r="P289" s="38">
        <f t="shared" si="33"/>
        <v>1</v>
      </c>
      <c r="Q289" s="36"/>
      <c r="R289" s="58">
        <f t="shared" si="34"/>
        <v>5150.4666329966331</v>
      </c>
    </row>
    <row r="290" spans="1:18">
      <c r="A290" s="35">
        <v>444</v>
      </c>
      <c r="B290" s="76">
        <v>444035035</v>
      </c>
      <c r="C290" s="77" t="s">
        <v>518</v>
      </c>
      <c r="D290" s="76">
        <v>35</v>
      </c>
      <c r="E290" s="77" t="s">
        <v>60</v>
      </c>
      <c r="F290" s="76">
        <v>35</v>
      </c>
      <c r="G290" s="77" t="s">
        <v>60</v>
      </c>
      <c r="H290" s="74">
        <v>785</v>
      </c>
      <c r="I290" s="36"/>
      <c r="J290" s="38">
        <f t="shared" si="28"/>
        <v>15957</v>
      </c>
      <c r="K290" s="38">
        <f t="shared" si="29"/>
        <v>65</v>
      </c>
      <c r="L290" s="38">
        <f t="shared" si="30"/>
        <v>466</v>
      </c>
      <c r="M290" s="36"/>
      <c r="N290" s="38">
        <f t="shared" si="31"/>
        <v>17506</v>
      </c>
      <c r="O290" s="38">
        <f t="shared" si="32"/>
        <v>78</v>
      </c>
      <c r="P290" s="38">
        <f t="shared" si="33"/>
        <v>486</v>
      </c>
      <c r="Q290" s="36"/>
      <c r="R290" s="58">
        <f t="shared" si="34"/>
        <v>1549</v>
      </c>
    </row>
    <row r="291" spans="1:18">
      <c r="A291" s="35">
        <v>444</v>
      </c>
      <c r="B291" s="76">
        <v>444035044</v>
      </c>
      <c r="C291" s="77" t="s">
        <v>518</v>
      </c>
      <c r="D291" s="76">
        <v>35</v>
      </c>
      <c r="E291" s="77" t="s">
        <v>60</v>
      </c>
      <c r="F291" s="76">
        <v>44</v>
      </c>
      <c r="G291" s="77" t="s">
        <v>69</v>
      </c>
      <c r="H291" s="74">
        <v>13</v>
      </c>
      <c r="I291" s="36"/>
      <c r="J291" s="38">
        <f t="shared" si="28"/>
        <v>14091</v>
      </c>
      <c r="K291" s="38">
        <f t="shared" si="29"/>
        <v>0</v>
      </c>
      <c r="L291" s="38">
        <f t="shared" si="30"/>
        <v>4</v>
      </c>
      <c r="M291" s="36"/>
      <c r="N291" s="38">
        <f t="shared" si="31"/>
        <v>16894</v>
      </c>
      <c r="O291" s="38">
        <f t="shared" si="32"/>
        <v>0</v>
      </c>
      <c r="P291" s="38">
        <f t="shared" si="33"/>
        <v>6</v>
      </c>
      <c r="Q291" s="36"/>
      <c r="R291" s="58">
        <f t="shared" si="34"/>
        <v>2803</v>
      </c>
    </row>
    <row r="292" spans="1:18">
      <c r="A292" s="35">
        <v>444</v>
      </c>
      <c r="B292" s="76">
        <v>444035057</v>
      </c>
      <c r="C292" s="77" t="s">
        <v>518</v>
      </c>
      <c r="D292" s="76">
        <v>35</v>
      </c>
      <c r="E292" s="77" t="s">
        <v>60</v>
      </c>
      <c r="F292" s="76">
        <v>57</v>
      </c>
      <c r="G292" s="77" t="s">
        <v>82</v>
      </c>
      <c r="H292" s="74">
        <v>1</v>
      </c>
      <c r="I292" s="36"/>
      <c r="J292" s="38" t="str">
        <f t="shared" si="28"/>
        <v>--</v>
      </c>
      <c r="K292" s="38">
        <f t="shared" si="29"/>
        <v>0</v>
      </c>
      <c r="L292" s="38">
        <f t="shared" si="30"/>
        <v>1</v>
      </c>
      <c r="M292" s="36"/>
      <c r="N292" s="38">
        <f t="shared" si="31"/>
        <v>19531</v>
      </c>
      <c r="O292" s="38">
        <f t="shared" si="32"/>
        <v>0</v>
      </c>
      <c r="P292" s="38">
        <f t="shared" si="33"/>
        <v>0</v>
      </c>
      <c r="Q292" s="36"/>
      <c r="R292" s="58" t="str">
        <f t="shared" si="34"/>
        <v>--</v>
      </c>
    </row>
    <row r="293" spans="1:18">
      <c r="A293" s="35">
        <v>444</v>
      </c>
      <c r="B293" s="76">
        <v>444035100</v>
      </c>
      <c r="C293" s="77" t="s">
        <v>518</v>
      </c>
      <c r="D293" s="76">
        <v>35</v>
      </c>
      <c r="E293" s="77" t="s">
        <v>60</v>
      </c>
      <c r="F293" s="76">
        <v>100</v>
      </c>
      <c r="G293" s="77" t="s">
        <v>125</v>
      </c>
      <c r="H293" s="74">
        <v>1</v>
      </c>
      <c r="I293" s="36"/>
      <c r="J293" s="38">
        <f t="shared" si="28"/>
        <v>14909.916159198412</v>
      </c>
      <c r="K293" s="38">
        <f t="shared" si="29"/>
        <v>0</v>
      </c>
      <c r="L293" s="38">
        <f t="shared" si="30"/>
        <v>0</v>
      </c>
      <c r="M293" s="36"/>
      <c r="N293" s="38">
        <f t="shared" si="31"/>
        <v>16329</v>
      </c>
      <c r="O293" s="38">
        <f t="shared" si="32"/>
        <v>0</v>
      </c>
      <c r="P293" s="38">
        <f t="shared" si="33"/>
        <v>0</v>
      </c>
      <c r="Q293" s="36"/>
      <c r="R293" s="58">
        <f t="shared" si="34"/>
        <v>1419.0838408015879</v>
      </c>
    </row>
    <row r="294" spans="1:18">
      <c r="A294" s="35">
        <v>444</v>
      </c>
      <c r="B294" s="76">
        <v>444035133</v>
      </c>
      <c r="C294" s="77" t="s">
        <v>518</v>
      </c>
      <c r="D294" s="76">
        <v>35</v>
      </c>
      <c r="E294" s="77" t="s">
        <v>60</v>
      </c>
      <c r="F294" s="76">
        <v>133</v>
      </c>
      <c r="G294" s="77" t="s">
        <v>158</v>
      </c>
      <c r="H294" s="74">
        <v>3</v>
      </c>
      <c r="I294" s="36"/>
      <c r="J294" s="38">
        <f t="shared" si="28"/>
        <v>17839</v>
      </c>
      <c r="K294" s="38">
        <f t="shared" si="29"/>
        <v>1</v>
      </c>
      <c r="L294" s="38">
        <f t="shared" si="30"/>
        <v>4</v>
      </c>
      <c r="M294" s="36"/>
      <c r="N294" s="38">
        <f t="shared" si="31"/>
        <v>18899</v>
      </c>
      <c r="O294" s="38">
        <f t="shared" si="32"/>
        <v>1</v>
      </c>
      <c r="P294" s="38">
        <f t="shared" si="33"/>
        <v>3</v>
      </c>
      <c r="Q294" s="36"/>
      <c r="R294" s="58">
        <f t="shared" si="34"/>
        <v>1060</v>
      </c>
    </row>
    <row r="295" spans="1:18">
      <c r="A295" s="35">
        <v>444</v>
      </c>
      <c r="B295" s="76">
        <v>444035189</v>
      </c>
      <c r="C295" s="77" t="s">
        <v>518</v>
      </c>
      <c r="D295" s="76">
        <v>35</v>
      </c>
      <c r="E295" s="77" t="s">
        <v>60</v>
      </c>
      <c r="F295" s="76">
        <v>189</v>
      </c>
      <c r="G295" s="77" t="s">
        <v>214</v>
      </c>
      <c r="H295" s="74">
        <v>1</v>
      </c>
      <c r="I295" s="36"/>
      <c r="J295" s="38">
        <f t="shared" si="28"/>
        <v>11876.535469617698</v>
      </c>
      <c r="K295" s="38">
        <f t="shared" si="29"/>
        <v>0</v>
      </c>
      <c r="L295" s="38">
        <f t="shared" si="30"/>
        <v>0</v>
      </c>
      <c r="M295" s="36"/>
      <c r="N295" s="38">
        <f t="shared" si="31"/>
        <v>17896</v>
      </c>
      <c r="O295" s="38">
        <f t="shared" si="32"/>
        <v>0</v>
      </c>
      <c r="P295" s="38">
        <f t="shared" si="33"/>
        <v>2</v>
      </c>
      <c r="Q295" s="36"/>
      <c r="R295" s="58">
        <f t="shared" si="34"/>
        <v>6019.4645303823017</v>
      </c>
    </row>
    <row r="296" spans="1:18">
      <c r="A296" s="35">
        <v>444</v>
      </c>
      <c r="B296" s="76">
        <v>444035219</v>
      </c>
      <c r="C296" s="77" t="s">
        <v>518</v>
      </c>
      <c r="D296" s="76">
        <v>35</v>
      </c>
      <c r="E296" s="77" t="s">
        <v>60</v>
      </c>
      <c r="F296" s="76">
        <v>219</v>
      </c>
      <c r="G296" s="77" t="s">
        <v>244</v>
      </c>
      <c r="H296" s="74">
        <v>1</v>
      </c>
      <c r="I296" s="36"/>
      <c r="J296" s="38" t="str">
        <f t="shared" si="28"/>
        <v>--</v>
      </c>
      <c r="K296" s="38">
        <f t="shared" si="29"/>
        <v>0</v>
      </c>
      <c r="L296" s="38">
        <f t="shared" si="30"/>
        <v>0</v>
      </c>
      <c r="M296" s="36"/>
      <c r="N296" s="38">
        <f t="shared" si="31"/>
        <v>12360</v>
      </c>
      <c r="O296" s="38">
        <f t="shared" si="32"/>
        <v>0</v>
      </c>
      <c r="P296" s="38">
        <f t="shared" si="33"/>
        <v>0</v>
      </c>
      <c r="Q296" s="36"/>
      <c r="R296" s="58" t="str">
        <f t="shared" si="34"/>
        <v>--</v>
      </c>
    </row>
    <row r="297" spans="1:18">
      <c r="A297" s="35">
        <v>444</v>
      </c>
      <c r="B297" s="76">
        <v>444035220</v>
      </c>
      <c r="C297" s="77" t="s">
        <v>518</v>
      </c>
      <c r="D297" s="76">
        <v>35</v>
      </c>
      <c r="E297" s="77" t="s">
        <v>60</v>
      </c>
      <c r="F297" s="76">
        <v>220</v>
      </c>
      <c r="G297" s="77" t="s">
        <v>245</v>
      </c>
      <c r="H297" s="74">
        <v>1</v>
      </c>
      <c r="I297" s="36"/>
      <c r="J297" s="38">
        <f t="shared" si="28"/>
        <v>10831</v>
      </c>
      <c r="K297" s="38">
        <f t="shared" si="29"/>
        <v>0</v>
      </c>
      <c r="L297" s="38">
        <f t="shared" si="30"/>
        <v>0</v>
      </c>
      <c r="M297" s="36"/>
      <c r="N297" s="38">
        <f t="shared" si="31"/>
        <v>11475</v>
      </c>
      <c r="O297" s="38">
        <f t="shared" si="32"/>
        <v>0</v>
      </c>
      <c r="P297" s="38">
        <f t="shared" si="33"/>
        <v>0</v>
      </c>
      <c r="Q297" s="36"/>
      <c r="R297" s="58">
        <f t="shared" si="34"/>
        <v>644</v>
      </c>
    </row>
    <row r="298" spans="1:18">
      <c r="A298" s="35">
        <v>444</v>
      </c>
      <c r="B298" s="76">
        <v>444035243</v>
      </c>
      <c r="C298" s="77" t="s">
        <v>518</v>
      </c>
      <c r="D298" s="76">
        <v>35</v>
      </c>
      <c r="E298" s="77" t="s">
        <v>60</v>
      </c>
      <c r="F298" s="76">
        <v>243</v>
      </c>
      <c r="G298" s="77" t="s">
        <v>268</v>
      </c>
      <c r="H298" s="74">
        <v>4</v>
      </c>
      <c r="I298" s="36"/>
      <c r="J298" s="38">
        <f t="shared" si="28"/>
        <v>18459</v>
      </c>
      <c r="K298" s="38">
        <f t="shared" si="29"/>
        <v>0</v>
      </c>
      <c r="L298" s="38">
        <f t="shared" si="30"/>
        <v>1</v>
      </c>
      <c r="M298" s="36"/>
      <c r="N298" s="38">
        <f t="shared" si="31"/>
        <v>21068</v>
      </c>
      <c r="O298" s="38">
        <f t="shared" si="32"/>
        <v>2</v>
      </c>
      <c r="P298" s="38">
        <f t="shared" si="33"/>
        <v>3</v>
      </c>
      <c r="Q298" s="36"/>
      <c r="R298" s="58">
        <f t="shared" si="34"/>
        <v>2609</v>
      </c>
    </row>
    <row r="299" spans="1:18">
      <c r="A299" s="35">
        <v>444</v>
      </c>
      <c r="B299" s="76">
        <v>444035244</v>
      </c>
      <c r="C299" s="77" t="s">
        <v>518</v>
      </c>
      <c r="D299" s="76">
        <v>35</v>
      </c>
      <c r="E299" s="77" t="s">
        <v>60</v>
      </c>
      <c r="F299" s="76">
        <v>244</v>
      </c>
      <c r="G299" s="77" t="s">
        <v>269</v>
      </c>
      <c r="H299" s="74">
        <v>8</v>
      </c>
      <c r="I299" s="36"/>
      <c r="J299" s="38">
        <f t="shared" si="28"/>
        <v>17160</v>
      </c>
      <c r="K299" s="38">
        <f t="shared" si="29"/>
        <v>2</v>
      </c>
      <c r="L299" s="38">
        <f t="shared" si="30"/>
        <v>7</v>
      </c>
      <c r="M299" s="36"/>
      <c r="N299" s="38">
        <f t="shared" si="31"/>
        <v>16445</v>
      </c>
      <c r="O299" s="38">
        <f t="shared" si="32"/>
        <v>1</v>
      </c>
      <c r="P299" s="38">
        <f t="shared" si="33"/>
        <v>6</v>
      </c>
      <c r="Q299" s="36"/>
      <c r="R299" s="58">
        <f t="shared" si="34"/>
        <v>-715</v>
      </c>
    </row>
    <row r="300" spans="1:18">
      <c r="A300" s="35">
        <v>444</v>
      </c>
      <c r="B300" s="76">
        <v>444035285</v>
      </c>
      <c r="C300" s="77" t="s">
        <v>518</v>
      </c>
      <c r="D300" s="76">
        <v>35</v>
      </c>
      <c r="E300" s="77" t="s">
        <v>60</v>
      </c>
      <c r="F300" s="76">
        <v>285</v>
      </c>
      <c r="G300" s="77" t="s">
        <v>310</v>
      </c>
      <c r="H300" s="74">
        <v>1</v>
      </c>
      <c r="I300" s="36"/>
      <c r="J300" s="38" t="str">
        <f t="shared" si="28"/>
        <v>--</v>
      </c>
      <c r="K300" s="38">
        <f t="shared" si="29"/>
        <v>0</v>
      </c>
      <c r="L300" s="38">
        <f t="shared" si="30"/>
        <v>0</v>
      </c>
      <c r="M300" s="36"/>
      <c r="N300" s="38">
        <f t="shared" si="31"/>
        <v>15431</v>
      </c>
      <c r="O300" s="38">
        <f t="shared" si="32"/>
        <v>0</v>
      </c>
      <c r="P300" s="38">
        <f t="shared" si="33"/>
        <v>0</v>
      </c>
      <c r="Q300" s="36"/>
      <c r="R300" s="58" t="str">
        <f t="shared" si="34"/>
        <v>--</v>
      </c>
    </row>
    <row r="301" spans="1:18">
      <c r="A301" s="35">
        <v>444</v>
      </c>
      <c r="B301" s="76">
        <v>444035335</v>
      </c>
      <c r="C301" s="77" t="s">
        <v>518</v>
      </c>
      <c r="D301" s="76">
        <v>35</v>
      </c>
      <c r="E301" s="77" t="s">
        <v>60</v>
      </c>
      <c r="F301" s="76">
        <v>335</v>
      </c>
      <c r="G301" s="77" t="s">
        <v>360</v>
      </c>
      <c r="H301" s="74">
        <v>1</v>
      </c>
      <c r="I301" s="36"/>
      <c r="J301" s="38" t="str">
        <f t="shared" si="28"/>
        <v>--</v>
      </c>
      <c r="K301" s="38">
        <f t="shared" si="29"/>
        <v>0</v>
      </c>
      <c r="L301" s="38">
        <f t="shared" si="30"/>
        <v>0</v>
      </c>
      <c r="M301" s="36"/>
      <c r="N301" s="38">
        <f t="shared" si="31"/>
        <v>12457</v>
      </c>
      <c r="O301" s="38">
        <f t="shared" si="32"/>
        <v>0</v>
      </c>
      <c r="P301" s="38">
        <f t="shared" si="33"/>
        <v>0</v>
      </c>
      <c r="Q301" s="36"/>
      <c r="R301" s="58" t="str">
        <f t="shared" si="34"/>
        <v>--</v>
      </c>
    </row>
    <row r="302" spans="1:18">
      <c r="A302" s="35">
        <v>444</v>
      </c>
      <c r="B302" s="76">
        <v>444035336</v>
      </c>
      <c r="C302" s="77" t="s">
        <v>518</v>
      </c>
      <c r="D302" s="76">
        <v>35</v>
      </c>
      <c r="E302" s="77" t="s">
        <v>60</v>
      </c>
      <c r="F302" s="76">
        <v>336</v>
      </c>
      <c r="G302" s="77" t="s">
        <v>361</v>
      </c>
      <c r="H302" s="74">
        <v>4</v>
      </c>
      <c r="I302" s="36"/>
      <c r="J302" s="38">
        <f t="shared" si="28"/>
        <v>12312</v>
      </c>
      <c r="K302" s="38">
        <f t="shared" si="29"/>
        <v>0</v>
      </c>
      <c r="L302" s="38">
        <f t="shared" si="30"/>
        <v>3</v>
      </c>
      <c r="M302" s="36"/>
      <c r="N302" s="38">
        <f t="shared" si="31"/>
        <v>11681</v>
      </c>
      <c r="O302" s="38">
        <f t="shared" si="32"/>
        <v>0</v>
      </c>
      <c r="P302" s="38">
        <f t="shared" si="33"/>
        <v>0</v>
      </c>
      <c r="Q302" s="36"/>
      <c r="R302" s="58">
        <f t="shared" si="34"/>
        <v>-631</v>
      </c>
    </row>
    <row r="303" spans="1:18">
      <c r="A303" s="35">
        <v>444</v>
      </c>
      <c r="B303" s="76">
        <v>444035625</v>
      </c>
      <c r="C303" s="77" t="s">
        <v>518</v>
      </c>
      <c r="D303" s="76">
        <v>35</v>
      </c>
      <c r="E303" s="77" t="s">
        <v>60</v>
      </c>
      <c r="F303" s="76">
        <v>625</v>
      </c>
      <c r="G303" s="77" t="s">
        <v>388</v>
      </c>
      <c r="H303" s="74">
        <v>1</v>
      </c>
      <c r="I303" s="36"/>
      <c r="J303" s="38">
        <f t="shared" si="28"/>
        <v>18890</v>
      </c>
      <c r="K303" s="38">
        <f t="shared" si="29"/>
        <v>2</v>
      </c>
      <c r="L303" s="38">
        <f t="shared" si="30"/>
        <v>3</v>
      </c>
      <c r="M303" s="36"/>
      <c r="N303" s="38">
        <f t="shared" si="31"/>
        <v>18702</v>
      </c>
      <c r="O303" s="38">
        <f t="shared" si="32"/>
        <v>0</v>
      </c>
      <c r="P303" s="38">
        <f t="shared" si="33"/>
        <v>1</v>
      </c>
      <c r="Q303" s="36"/>
      <c r="R303" s="58">
        <f t="shared" si="34"/>
        <v>-188</v>
      </c>
    </row>
    <row r="304" spans="1:18">
      <c r="A304" s="35">
        <v>445</v>
      </c>
      <c r="B304" s="76">
        <v>445348017</v>
      </c>
      <c r="C304" s="77" t="s">
        <v>519</v>
      </c>
      <c r="D304" s="76">
        <v>348</v>
      </c>
      <c r="E304" s="77" t="s">
        <v>373</v>
      </c>
      <c r="F304" s="76">
        <v>17</v>
      </c>
      <c r="G304" s="77" t="s">
        <v>42</v>
      </c>
      <c r="H304" s="74">
        <v>5</v>
      </c>
      <c r="I304" s="36"/>
      <c r="J304" s="38">
        <f t="shared" si="28"/>
        <v>16458</v>
      </c>
      <c r="K304" s="38">
        <f t="shared" si="29"/>
        <v>2</v>
      </c>
      <c r="L304" s="38">
        <f t="shared" si="30"/>
        <v>4</v>
      </c>
      <c r="M304" s="36"/>
      <c r="N304" s="38">
        <f t="shared" si="31"/>
        <v>17518</v>
      </c>
      <c r="O304" s="38">
        <f t="shared" si="32"/>
        <v>2</v>
      </c>
      <c r="P304" s="38">
        <f t="shared" si="33"/>
        <v>4</v>
      </c>
      <c r="Q304" s="36"/>
      <c r="R304" s="58">
        <f t="shared" si="34"/>
        <v>1060</v>
      </c>
    </row>
    <row r="305" spans="1:18">
      <c r="A305" s="35">
        <v>445</v>
      </c>
      <c r="B305" s="76">
        <v>445348097</v>
      </c>
      <c r="C305" s="77" t="s">
        <v>519</v>
      </c>
      <c r="D305" s="76">
        <v>348</v>
      </c>
      <c r="E305" s="77" t="s">
        <v>373</v>
      </c>
      <c r="F305" s="76">
        <v>97</v>
      </c>
      <c r="G305" s="77" t="s">
        <v>122</v>
      </c>
      <c r="H305" s="74">
        <v>1</v>
      </c>
      <c r="I305" s="36"/>
      <c r="J305" s="38">
        <f t="shared" si="28"/>
        <v>18828</v>
      </c>
      <c r="K305" s="38">
        <f t="shared" si="29"/>
        <v>1</v>
      </c>
      <c r="L305" s="38">
        <f t="shared" si="30"/>
        <v>1</v>
      </c>
      <c r="M305" s="36"/>
      <c r="N305" s="38">
        <f t="shared" si="31"/>
        <v>20481</v>
      </c>
      <c r="O305" s="38">
        <f t="shared" si="32"/>
        <v>2</v>
      </c>
      <c r="P305" s="38">
        <f t="shared" si="33"/>
        <v>2</v>
      </c>
      <c r="Q305" s="36"/>
      <c r="R305" s="58">
        <f t="shared" si="34"/>
        <v>1653</v>
      </c>
    </row>
    <row r="306" spans="1:18">
      <c r="A306" s="35">
        <v>445</v>
      </c>
      <c r="B306" s="76">
        <v>445348110</v>
      </c>
      <c r="C306" s="77" t="s">
        <v>519</v>
      </c>
      <c r="D306" s="76">
        <v>348</v>
      </c>
      <c r="E306" s="77" t="s">
        <v>373</v>
      </c>
      <c r="F306" s="76">
        <v>110</v>
      </c>
      <c r="G306" s="77" t="s">
        <v>135</v>
      </c>
      <c r="H306" s="74">
        <v>2</v>
      </c>
      <c r="I306" s="36"/>
      <c r="J306" s="38">
        <f t="shared" si="28"/>
        <v>14984</v>
      </c>
      <c r="K306" s="38">
        <f t="shared" si="29"/>
        <v>0</v>
      </c>
      <c r="L306" s="38">
        <f t="shared" si="30"/>
        <v>2</v>
      </c>
      <c r="M306" s="36"/>
      <c r="N306" s="38">
        <f t="shared" si="31"/>
        <v>15847</v>
      </c>
      <c r="O306" s="38">
        <f t="shared" si="32"/>
        <v>0</v>
      </c>
      <c r="P306" s="38">
        <f t="shared" si="33"/>
        <v>2</v>
      </c>
      <c r="Q306" s="36"/>
      <c r="R306" s="58">
        <f t="shared" si="34"/>
        <v>863</v>
      </c>
    </row>
    <row r="307" spans="1:18">
      <c r="A307" s="35">
        <v>445</v>
      </c>
      <c r="B307" s="76">
        <v>445348151</v>
      </c>
      <c r="C307" s="77" t="s">
        <v>519</v>
      </c>
      <c r="D307" s="76">
        <v>348</v>
      </c>
      <c r="E307" s="77" t="s">
        <v>373</v>
      </c>
      <c r="F307" s="76">
        <v>151</v>
      </c>
      <c r="G307" s="77" t="s">
        <v>176</v>
      </c>
      <c r="H307" s="74">
        <v>5</v>
      </c>
      <c r="I307" s="36"/>
      <c r="J307" s="38">
        <f t="shared" si="28"/>
        <v>14536</v>
      </c>
      <c r="K307" s="38">
        <f t="shared" si="29"/>
        <v>2</v>
      </c>
      <c r="L307" s="38">
        <f t="shared" si="30"/>
        <v>15</v>
      </c>
      <c r="M307" s="36"/>
      <c r="N307" s="38">
        <f t="shared" si="31"/>
        <v>14873</v>
      </c>
      <c r="O307" s="38">
        <f t="shared" si="32"/>
        <v>4</v>
      </c>
      <c r="P307" s="38">
        <f t="shared" si="33"/>
        <v>11</v>
      </c>
      <c r="Q307" s="36"/>
      <c r="R307" s="58">
        <f t="shared" si="34"/>
        <v>337</v>
      </c>
    </row>
    <row r="308" spans="1:18">
      <c r="A308" s="35">
        <v>445</v>
      </c>
      <c r="B308" s="76">
        <v>445348153</v>
      </c>
      <c r="C308" s="77" t="s">
        <v>519</v>
      </c>
      <c r="D308" s="76">
        <v>348</v>
      </c>
      <c r="E308" s="77" t="s">
        <v>373</v>
      </c>
      <c r="F308" s="76">
        <v>153</v>
      </c>
      <c r="G308" s="77" t="s">
        <v>178</v>
      </c>
      <c r="H308" s="74">
        <v>1</v>
      </c>
      <c r="I308" s="36"/>
      <c r="J308" s="38">
        <f t="shared" si="28"/>
        <v>15777</v>
      </c>
      <c r="K308" s="38">
        <f t="shared" si="29"/>
        <v>0</v>
      </c>
      <c r="L308" s="38">
        <f t="shared" si="30"/>
        <v>2</v>
      </c>
      <c r="M308" s="36"/>
      <c r="N308" s="38">
        <f t="shared" si="31"/>
        <v>17780</v>
      </c>
      <c r="O308" s="38">
        <f t="shared" si="32"/>
        <v>0</v>
      </c>
      <c r="P308" s="38">
        <f t="shared" si="33"/>
        <v>3</v>
      </c>
      <c r="Q308" s="36"/>
      <c r="R308" s="58">
        <f t="shared" si="34"/>
        <v>2003</v>
      </c>
    </row>
    <row r="309" spans="1:18">
      <c r="A309" s="35">
        <v>445</v>
      </c>
      <c r="B309" s="76">
        <v>445348170</v>
      </c>
      <c r="C309" s="77" t="s">
        <v>519</v>
      </c>
      <c r="D309" s="76">
        <v>348</v>
      </c>
      <c r="E309" s="77" t="s">
        <v>373</v>
      </c>
      <c r="F309" s="76">
        <v>170</v>
      </c>
      <c r="G309" s="77" t="s">
        <v>195</v>
      </c>
      <c r="H309" s="74">
        <v>1</v>
      </c>
      <c r="I309" s="36"/>
      <c r="J309" s="38">
        <f t="shared" si="28"/>
        <v>10115</v>
      </c>
      <c r="K309" s="38">
        <f t="shared" si="29"/>
        <v>0</v>
      </c>
      <c r="L309" s="38">
        <f t="shared" si="30"/>
        <v>0</v>
      </c>
      <c r="M309" s="36"/>
      <c r="N309" s="38">
        <f t="shared" si="31"/>
        <v>10332</v>
      </c>
      <c r="O309" s="38">
        <f t="shared" si="32"/>
        <v>0</v>
      </c>
      <c r="P309" s="38">
        <f t="shared" si="33"/>
        <v>0</v>
      </c>
      <c r="Q309" s="36"/>
      <c r="R309" s="58">
        <f t="shared" si="34"/>
        <v>217</v>
      </c>
    </row>
    <row r="310" spans="1:18">
      <c r="A310" s="35">
        <v>445</v>
      </c>
      <c r="B310" s="76">
        <v>445348186</v>
      </c>
      <c r="C310" s="77" t="s">
        <v>519</v>
      </c>
      <c r="D310" s="76">
        <v>348</v>
      </c>
      <c r="E310" s="77" t="s">
        <v>373</v>
      </c>
      <c r="F310" s="76">
        <v>186</v>
      </c>
      <c r="G310" s="77" t="s">
        <v>211</v>
      </c>
      <c r="H310" s="74">
        <v>3</v>
      </c>
      <c r="I310" s="36"/>
      <c r="J310" s="38">
        <f t="shared" si="28"/>
        <v>14368</v>
      </c>
      <c r="K310" s="38">
        <f t="shared" si="29"/>
        <v>1</v>
      </c>
      <c r="L310" s="38">
        <f t="shared" si="30"/>
        <v>6</v>
      </c>
      <c r="M310" s="36"/>
      <c r="N310" s="38">
        <f t="shared" si="31"/>
        <v>14291</v>
      </c>
      <c r="O310" s="38">
        <f t="shared" si="32"/>
        <v>0</v>
      </c>
      <c r="P310" s="38">
        <f t="shared" si="33"/>
        <v>5</v>
      </c>
      <c r="Q310" s="36"/>
      <c r="R310" s="58">
        <f t="shared" si="34"/>
        <v>-77</v>
      </c>
    </row>
    <row r="311" spans="1:18">
      <c r="A311" s="35">
        <v>445</v>
      </c>
      <c r="B311" s="76">
        <v>445348214</v>
      </c>
      <c r="C311" s="77" t="s">
        <v>519</v>
      </c>
      <c r="D311" s="76">
        <v>348</v>
      </c>
      <c r="E311" s="77" t="s">
        <v>373</v>
      </c>
      <c r="F311" s="76">
        <v>214</v>
      </c>
      <c r="G311" s="77" t="s">
        <v>239</v>
      </c>
      <c r="H311" s="74">
        <v>1</v>
      </c>
      <c r="I311" s="36"/>
      <c r="J311" s="38">
        <f t="shared" si="28"/>
        <v>15073</v>
      </c>
      <c r="K311" s="38">
        <f t="shared" si="29"/>
        <v>0</v>
      </c>
      <c r="L311" s="38">
        <f t="shared" si="30"/>
        <v>2</v>
      </c>
      <c r="M311" s="36"/>
      <c r="N311" s="38">
        <f t="shared" si="31"/>
        <v>16201</v>
      </c>
      <c r="O311" s="38">
        <f t="shared" si="32"/>
        <v>0</v>
      </c>
      <c r="P311" s="38">
        <f t="shared" si="33"/>
        <v>1</v>
      </c>
      <c r="Q311" s="36"/>
      <c r="R311" s="58">
        <f t="shared" si="34"/>
        <v>1128</v>
      </c>
    </row>
    <row r="312" spans="1:18">
      <c r="A312" s="35">
        <v>445</v>
      </c>
      <c r="B312" s="76">
        <v>445348226</v>
      </c>
      <c r="C312" s="77" t="s">
        <v>519</v>
      </c>
      <c r="D312" s="76">
        <v>348</v>
      </c>
      <c r="E312" s="77" t="s">
        <v>373</v>
      </c>
      <c r="F312" s="76">
        <v>226</v>
      </c>
      <c r="G312" s="77" t="s">
        <v>251</v>
      </c>
      <c r="H312" s="74">
        <v>17</v>
      </c>
      <c r="I312" s="36"/>
      <c r="J312" s="38">
        <f t="shared" si="28"/>
        <v>13090</v>
      </c>
      <c r="K312" s="38">
        <f t="shared" si="29"/>
        <v>4</v>
      </c>
      <c r="L312" s="38">
        <f t="shared" si="30"/>
        <v>12</v>
      </c>
      <c r="M312" s="36"/>
      <c r="N312" s="38">
        <f t="shared" si="31"/>
        <v>13404</v>
      </c>
      <c r="O312" s="38">
        <f t="shared" si="32"/>
        <v>4</v>
      </c>
      <c r="P312" s="38">
        <f t="shared" si="33"/>
        <v>10</v>
      </c>
      <c r="Q312" s="36"/>
      <c r="R312" s="58">
        <f t="shared" si="34"/>
        <v>314</v>
      </c>
    </row>
    <row r="313" spans="1:18">
      <c r="A313" s="35">
        <v>445</v>
      </c>
      <c r="B313" s="76">
        <v>445348271</v>
      </c>
      <c r="C313" s="77" t="s">
        <v>519</v>
      </c>
      <c r="D313" s="76">
        <v>348</v>
      </c>
      <c r="E313" s="77" t="s">
        <v>373</v>
      </c>
      <c r="F313" s="76">
        <v>271</v>
      </c>
      <c r="G313" s="77" t="s">
        <v>296</v>
      </c>
      <c r="H313" s="74">
        <v>4</v>
      </c>
      <c r="I313" s="36"/>
      <c r="J313" s="38">
        <f t="shared" si="28"/>
        <v>13362</v>
      </c>
      <c r="K313" s="38">
        <f t="shared" si="29"/>
        <v>1</v>
      </c>
      <c r="L313" s="38">
        <f t="shared" si="30"/>
        <v>1</v>
      </c>
      <c r="M313" s="36"/>
      <c r="N313" s="38">
        <f t="shared" si="31"/>
        <v>15437</v>
      </c>
      <c r="O313" s="38">
        <f t="shared" si="32"/>
        <v>2</v>
      </c>
      <c r="P313" s="38">
        <f t="shared" si="33"/>
        <v>2</v>
      </c>
      <c r="Q313" s="36"/>
      <c r="R313" s="58">
        <f t="shared" si="34"/>
        <v>2075</v>
      </c>
    </row>
    <row r="314" spans="1:18">
      <c r="A314" s="35">
        <v>445</v>
      </c>
      <c r="B314" s="76">
        <v>445348277</v>
      </c>
      <c r="C314" s="77" t="s">
        <v>519</v>
      </c>
      <c r="D314" s="76">
        <v>348</v>
      </c>
      <c r="E314" s="77" t="s">
        <v>373</v>
      </c>
      <c r="F314" s="76">
        <v>277</v>
      </c>
      <c r="G314" s="77" t="s">
        <v>302</v>
      </c>
      <c r="H314" s="74">
        <v>1</v>
      </c>
      <c r="I314" s="36"/>
      <c r="J314" s="38">
        <f t="shared" si="28"/>
        <v>16591</v>
      </c>
      <c r="K314" s="38">
        <f t="shared" si="29"/>
        <v>0</v>
      </c>
      <c r="L314" s="38">
        <f t="shared" si="30"/>
        <v>1</v>
      </c>
      <c r="M314" s="36"/>
      <c r="N314" s="38">
        <f t="shared" si="31"/>
        <v>17596</v>
      </c>
      <c r="O314" s="38">
        <f t="shared" si="32"/>
        <v>0</v>
      </c>
      <c r="P314" s="38">
        <f t="shared" si="33"/>
        <v>0</v>
      </c>
      <c r="Q314" s="36"/>
      <c r="R314" s="58">
        <f t="shared" si="34"/>
        <v>1005</v>
      </c>
    </row>
    <row r="315" spans="1:18">
      <c r="A315" s="35">
        <v>445</v>
      </c>
      <c r="B315" s="76">
        <v>445348290</v>
      </c>
      <c r="C315" s="77" t="s">
        <v>519</v>
      </c>
      <c r="D315" s="76">
        <v>348</v>
      </c>
      <c r="E315" s="77" t="s">
        <v>373</v>
      </c>
      <c r="F315" s="76">
        <v>290</v>
      </c>
      <c r="G315" s="77" t="s">
        <v>315</v>
      </c>
      <c r="H315" s="74">
        <v>2</v>
      </c>
      <c r="I315" s="36"/>
      <c r="J315" s="38">
        <f t="shared" si="28"/>
        <v>14056</v>
      </c>
      <c r="K315" s="38">
        <f t="shared" si="29"/>
        <v>0</v>
      </c>
      <c r="L315" s="38">
        <f t="shared" si="30"/>
        <v>1</v>
      </c>
      <c r="M315" s="36"/>
      <c r="N315" s="38">
        <f t="shared" si="31"/>
        <v>14892</v>
      </c>
      <c r="O315" s="38">
        <f t="shared" si="32"/>
        <v>0</v>
      </c>
      <c r="P315" s="38">
        <f t="shared" si="33"/>
        <v>1</v>
      </c>
      <c r="Q315" s="36"/>
      <c r="R315" s="58">
        <f t="shared" si="34"/>
        <v>836</v>
      </c>
    </row>
    <row r="316" spans="1:18">
      <c r="A316" s="35">
        <v>445</v>
      </c>
      <c r="B316" s="76">
        <v>445348316</v>
      </c>
      <c r="C316" s="77" t="s">
        <v>519</v>
      </c>
      <c r="D316" s="76">
        <v>348</v>
      </c>
      <c r="E316" s="77" t="s">
        <v>373</v>
      </c>
      <c r="F316" s="76">
        <v>316</v>
      </c>
      <c r="G316" s="77" t="s">
        <v>341</v>
      </c>
      <c r="H316" s="74">
        <v>6</v>
      </c>
      <c r="I316" s="36"/>
      <c r="J316" s="38">
        <f t="shared" si="28"/>
        <v>15648</v>
      </c>
      <c r="K316" s="38">
        <f t="shared" si="29"/>
        <v>1</v>
      </c>
      <c r="L316" s="38">
        <f t="shared" si="30"/>
        <v>7</v>
      </c>
      <c r="M316" s="36"/>
      <c r="N316" s="38">
        <f t="shared" si="31"/>
        <v>18085</v>
      </c>
      <c r="O316" s="38">
        <f t="shared" si="32"/>
        <v>3</v>
      </c>
      <c r="P316" s="38">
        <f t="shared" si="33"/>
        <v>10</v>
      </c>
      <c r="Q316" s="36"/>
      <c r="R316" s="58">
        <f t="shared" si="34"/>
        <v>2437</v>
      </c>
    </row>
    <row r="317" spans="1:18">
      <c r="A317" s="35">
        <v>445</v>
      </c>
      <c r="B317" s="76">
        <v>445348322</v>
      </c>
      <c r="C317" s="77" t="s">
        <v>519</v>
      </c>
      <c r="D317" s="76">
        <v>348</v>
      </c>
      <c r="E317" s="77" t="s">
        <v>373</v>
      </c>
      <c r="F317" s="76">
        <v>322</v>
      </c>
      <c r="G317" s="77" t="s">
        <v>347</v>
      </c>
      <c r="H317" s="74">
        <v>1</v>
      </c>
      <c r="I317" s="36"/>
      <c r="J317" s="38">
        <f t="shared" si="28"/>
        <v>16825</v>
      </c>
      <c r="K317" s="38">
        <f t="shared" si="29"/>
        <v>1</v>
      </c>
      <c r="L317" s="38">
        <f t="shared" si="30"/>
        <v>2</v>
      </c>
      <c r="M317" s="36"/>
      <c r="N317" s="38">
        <f t="shared" si="31"/>
        <v>17402</v>
      </c>
      <c r="O317" s="38">
        <f t="shared" si="32"/>
        <v>0</v>
      </c>
      <c r="P317" s="38">
        <f t="shared" si="33"/>
        <v>1</v>
      </c>
      <c r="Q317" s="36"/>
      <c r="R317" s="58">
        <f t="shared" si="34"/>
        <v>577</v>
      </c>
    </row>
    <row r="318" spans="1:18">
      <c r="A318" s="35">
        <v>445</v>
      </c>
      <c r="B318" s="76">
        <v>445348348</v>
      </c>
      <c r="C318" s="77" t="s">
        <v>519</v>
      </c>
      <c r="D318" s="76">
        <v>348</v>
      </c>
      <c r="E318" s="77" t="s">
        <v>373</v>
      </c>
      <c r="F318" s="76">
        <v>348</v>
      </c>
      <c r="G318" s="77" t="s">
        <v>373</v>
      </c>
      <c r="H318" s="74">
        <v>1351</v>
      </c>
      <c r="I318" s="36"/>
      <c r="J318" s="38">
        <f t="shared" si="28"/>
        <v>14848</v>
      </c>
      <c r="K318" s="38">
        <f t="shared" si="29"/>
        <v>206</v>
      </c>
      <c r="L318" s="38">
        <f t="shared" si="30"/>
        <v>860</v>
      </c>
      <c r="M318" s="36"/>
      <c r="N318" s="38">
        <f t="shared" si="31"/>
        <v>16329</v>
      </c>
      <c r="O318" s="38">
        <f t="shared" si="32"/>
        <v>236</v>
      </c>
      <c r="P318" s="38">
        <f t="shared" si="33"/>
        <v>893</v>
      </c>
      <c r="Q318" s="36"/>
      <c r="R318" s="58">
        <f t="shared" si="34"/>
        <v>1481</v>
      </c>
    </row>
    <row r="319" spans="1:18">
      <c r="A319" s="35">
        <v>445</v>
      </c>
      <c r="B319" s="76">
        <v>445348620</v>
      </c>
      <c r="C319" s="77" t="s">
        <v>519</v>
      </c>
      <c r="D319" s="76">
        <v>348</v>
      </c>
      <c r="E319" s="77" t="s">
        <v>373</v>
      </c>
      <c r="F319" s="76">
        <v>620</v>
      </c>
      <c r="G319" s="77" t="s">
        <v>386</v>
      </c>
      <c r="H319" s="74">
        <v>1</v>
      </c>
      <c r="I319" s="36"/>
      <c r="J319" s="38">
        <f t="shared" si="28"/>
        <v>10115</v>
      </c>
      <c r="K319" s="38">
        <f t="shared" si="29"/>
        <v>0</v>
      </c>
      <c r="L319" s="38">
        <f t="shared" si="30"/>
        <v>0</v>
      </c>
      <c r="M319" s="36"/>
      <c r="N319" s="38">
        <f t="shared" si="31"/>
        <v>10705</v>
      </c>
      <c r="O319" s="38">
        <f t="shared" si="32"/>
        <v>0</v>
      </c>
      <c r="P319" s="38">
        <f t="shared" si="33"/>
        <v>0</v>
      </c>
      <c r="Q319" s="36"/>
      <c r="R319" s="58">
        <f t="shared" si="34"/>
        <v>590</v>
      </c>
    </row>
    <row r="320" spans="1:18">
      <c r="A320" s="35">
        <v>445</v>
      </c>
      <c r="B320" s="76">
        <v>445348658</v>
      </c>
      <c r="C320" s="77" t="s">
        <v>519</v>
      </c>
      <c r="D320" s="76">
        <v>348</v>
      </c>
      <c r="E320" s="77" t="s">
        <v>373</v>
      </c>
      <c r="F320" s="76">
        <v>658</v>
      </c>
      <c r="G320" s="77" t="s">
        <v>395</v>
      </c>
      <c r="H320" s="74">
        <v>3</v>
      </c>
      <c r="I320" s="36"/>
      <c r="J320" s="38">
        <f t="shared" si="28"/>
        <v>15752</v>
      </c>
      <c r="K320" s="38">
        <f t="shared" si="29"/>
        <v>1</v>
      </c>
      <c r="L320" s="38">
        <f t="shared" si="30"/>
        <v>5</v>
      </c>
      <c r="M320" s="36"/>
      <c r="N320" s="38">
        <f t="shared" si="31"/>
        <v>17067</v>
      </c>
      <c r="O320" s="38">
        <f t="shared" si="32"/>
        <v>0</v>
      </c>
      <c r="P320" s="38">
        <f t="shared" si="33"/>
        <v>5</v>
      </c>
      <c r="Q320" s="36"/>
      <c r="R320" s="58">
        <f t="shared" si="34"/>
        <v>1315</v>
      </c>
    </row>
    <row r="321" spans="1:18">
      <c r="A321" s="35">
        <v>445</v>
      </c>
      <c r="B321" s="76">
        <v>445348753</v>
      </c>
      <c r="C321" s="77" t="s">
        <v>519</v>
      </c>
      <c r="D321" s="76">
        <v>348</v>
      </c>
      <c r="E321" s="77" t="s">
        <v>373</v>
      </c>
      <c r="F321" s="76">
        <v>753</v>
      </c>
      <c r="G321" s="77" t="s">
        <v>424</v>
      </c>
      <c r="H321" s="74">
        <v>3</v>
      </c>
      <c r="I321" s="36"/>
      <c r="J321" s="38">
        <f t="shared" si="28"/>
        <v>10477</v>
      </c>
      <c r="K321" s="38">
        <f t="shared" si="29"/>
        <v>0</v>
      </c>
      <c r="L321" s="38">
        <f t="shared" si="30"/>
        <v>0</v>
      </c>
      <c r="M321" s="36"/>
      <c r="N321" s="38">
        <f t="shared" si="31"/>
        <v>11461</v>
      </c>
      <c r="O321" s="38">
        <f t="shared" si="32"/>
        <v>0</v>
      </c>
      <c r="P321" s="38">
        <f t="shared" si="33"/>
        <v>0</v>
      </c>
      <c r="Q321" s="36"/>
      <c r="R321" s="58">
        <f t="shared" si="34"/>
        <v>984</v>
      </c>
    </row>
    <row r="322" spans="1:18">
      <c r="A322" s="35">
        <v>445</v>
      </c>
      <c r="B322" s="76">
        <v>445348775</v>
      </c>
      <c r="C322" s="77" t="s">
        <v>519</v>
      </c>
      <c r="D322" s="76">
        <v>348</v>
      </c>
      <c r="E322" s="77" t="s">
        <v>373</v>
      </c>
      <c r="F322" s="76">
        <v>775</v>
      </c>
      <c r="G322" s="77" t="s">
        <v>434</v>
      </c>
      <c r="H322" s="74">
        <v>18</v>
      </c>
      <c r="I322" s="36"/>
      <c r="J322" s="38">
        <f t="shared" si="28"/>
        <v>11126</v>
      </c>
      <c r="K322" s="38">
        <f t="shared" si="29"/>
        <v>1</v>
      </c>
      <c r="L322" s="38">
        <f t="shared" si="30"/>
        <v>3</v>
      </c>
      <c r="M322" s="36"/>
      <c r="N322" s="38">
        <f t="shared" si="31"/>
        <v>12141</v>
      </c>
      <c r="O322" s="38">
        <f t="shared" si="32"/>
        <v>2</v>
      </c>
      <c r="P322" s="38">
        <f t="shared" si="33"/>
        <v>3</v>
      </c>
      <c r="Q322" s="36"/>
      <c r="R322" s="58">
        <f t="shared" si="34"/>
        <v>1015</v>
      </c>
    </row>
    <row r="323" spans="1:18">
      <c r="A323" s="35">
        <v>446</v>
      </c>
      <c r="B323" s="76">
        <v>446099001</v>
      </c>
      <c r="C323" s="77" t="s">
        <v>520</v>
      </c>
      <c r="D323" s="76">
        <v>99</v>
      </c>
      <c r="E323" s="77" t="s">
        <v>124</v>
      </c>
      <c r="F323" s="76">
        <v>1</v>
      </c>
      <c r="G323" s="77" t="s">
        <v>26</v>
      </c>
      <c r="H323" s="74">
        <v>1</v>
      </c>
      <c r="I323" s="36"/>
      <c r="J323" s="38">
        <f t="shared" si="28"/>
        <v>15606</v>
      </c>
      <c r="K323" s="38">
        <f t="shared" si="29"/>
        <v>0</v>
      </c>
      <c r="L323" s="38">
        <f t="shared" si="30"/>
        <v>1</v>
      </c>
      <c r="M323" s="36"/>
      <c r="N323" s="38">
        <f t="shared" si="31"/>
        <v>16652</v>
      </c>
      <c r="O323" s="38">
        <f t="shared" si="32"/>
        <v>0</v>
      </c>
      <c r="P323" s="38">
        <f t="shared" si="33"/>
        <v>1</v>
      </c>
      <c r="Q323" s="36"/>
      <c r="R323" s="58">
        <f t="shared" si="34"/>
        <v>1046</v>
      </c>
    </row>
    <row r="324" spans="1:18">
      <c r="A324" s="35">
        <v>446</v>
      </c>
      <c r="B324" s="76">
        <v>446099016</v>
      </c>
      <c r="C324" s="77" t="s">
        <v>520</v>
      </c>
      <c r="D324" s="76">
        <v>99</v>
      </c>
      <c r="E324" s="77" t="s">
        <v>124</v>
      </c>
      <c r="F324" s="76">
        <v>16</v>
      </c>
      <c r="G324" s="77" t="s">
        <v>41</v>
      </c>
      <c r="H324" s="74">
        <v>243</v>
      </c>
      <c r="I324" s="36"/>
      <c r="J324" s="38">
        <f t="shared" si="28"/>
        <v>12750</v>
      </c>
      <c r="K324" s="38">
        <f t="shared" si="29"/>
        <v>10</v>
      </c>
      <c r="L324" s="38">
        <f t="shared" si="30"/>
        <v>96</v>
      </c>
      <c r="M324" s="36"/>
      <c r="N324" s="38">
        <f t="shared" si="31"/>
        <v>13968</v>
      </c>
      <c r="O324" s="38">
        <f t="shared" si="32"/>
        <v>9</v>
      </c>
      <c r="P324" s="38">
        <f t="shared" si="33"/>
        <v>97</v>
      </c>
      <c r="Q324" s="36"/>
      <c r="R324" s="58">
        <f t="shared" si="34"/>
        <v>1218</v>
      </c>
    </row>
    <row r="325" spans="1:18">
      <c r="A325" s="35">
        <v>446</v>
      </c>
      <c r="B325" s="76">
        <v>446099018</v>
      </c>
      <c r="C325" s="77" t="s">
        <v>520</v>
      </c>
      <c r="D325" s="76">
        <v>99</v>
      </c>
      <c r="E325" s="77" t="s">
        <v>124</v>
      </c>
      <c r="F325" s="76">
        <v>18</v>
      </c>
      <c r="G325" s="77" t="s">
        <v>43</v>
      </c>
      <c r="H325" s="74">
        <v>8</v>
      </c>
      <c r="I325" s="36"/>
      <c r="J325" s="38">
        <f t="shared" si="28"/>
        <v>13741</v>
      </c>
      <c r="K325" s="38">
        <f t="shared" si="29"/>
        <v>0</v>
      </c>
      <c r="L325" s="38">
        <f t="shared" si="30"/>
        <v>3</v>
      </c>
      <c r="M325" s="36"/>
      <c r="N325" s="38">
        <f t="shared" si="31"/>
        <v>15706</v>
      </c>
      <c r="O325" s="38">
        <f t="shared" si="32"/>
        <v>0</v>
      </c>
      <c r="P325" s="38">
        <f t="shared" si="33"/>
        <v>5</v>
      </c>
      <c r="Q325" s="36"/>
      <c r="R325" s="58">
        <f t="shared" si="34"/>
        <v>1965</v>
      </c>
    </row>
    <row r="326" spans="1:18">
      <c r="A326" s="35">
        <v>446</v>
      </c>
      <c r="B326" s="76">
        <v>446099025</v>
      </c>
      <c r="C326" s="77" t="s">
        <v>520</v>
      </c>
      <c r="D326" s="76">
        <v>99</v>
      </c>
      <c r="E326" s="77" t="s">
        <v>124</v>
      </c>
      <c r="F326" s="76">
        <v>25</v>
      </c>
      <c r="G326" s="77" t="s">
        <v>50</v>
      </c>
      <c r="H326" s="74">
        <v>4</v>
      </c>
      <c r="I326" s="36"/>
      <c r="J326" s="38">
        <f t="shared" si="28"/>
        <v>12518.995083410566</v>
      </c>
      <c r="K326" s="38">
        <f t="shared" si="29"/>
        <v>0</v>
      </c>
      <c r="L326" s="38">
        <f t="shared" si="30"/>
        <v>0</v>
      </c>
      <c r="M326" s="36"/>
      <c r="N326" s="38">
        <f t="shared" si="31"/>
        <v>12530</v>
      </c>
      <c r="O326" s="38">
        <f t="shared" si="32"/>
        <v>0</v>
      </c>
      <c r="P326" s="38">
        <f t="shared" si="33"/>
        <v>0</v>
      </c>
      <c r="Q326" s="36"/>
      <c r="R326" s="58">
        <f t="shared" si="34"/>
        <v>11.004916589434288</v>
      </c>
    </row>
    <row r="327" spans="1:18">
      <c r="A327" s="35">
        <v>446</v>
      </c>
      <c r="B327" s="76">
        <v>446099044</v>
      </c>
      <c r="C327" s="77" t="s">
        <v>520</v>
      </c>
      <c r="D327" s="76">
        <v>99</v>
      </c>
      <c r="E327" s="77" t="s">
        <v>124</v>
      </c>
      <c r="F327" s="76">
        <v>44</v>
      </c>
      <c r="G327" s="77" t="s">
        <v>69</v>
      </c>
      <c r="H327" s="74">
        <v>709</v>
      </c>
      <c r="I327" s="36"/>
      <c r="J327" s="38">
        <f t="shared" si="28"/>
        <v>15088</v>
      </c>
      <c r="K327" s="38">
        <f t="shared" si="29"/>
        <v>60</v>
      </c>
      <c r="L327" s="38">
        <f t="shared" si="30"/>
        <v>385</v>
      </c>
      <c r="M327" s="36"/>
      <c r="N327" s="38">
        <f t="shared" si="31"/>
        <v>16797</v>
      </c>
      <c r="O327" s="38">
        <f t="shared" si="32"/>
        <v>59</v>
      </c>
      <c r="P327" s="38">
        <f t="shared" si="33"/>
        <v>432</v>
      </c>
      <c r="Q327" s="36"/>
      <c r="R327" s="58">
        <f t="shared" si="34"/>
        <v>1709</v>
      </c>
    </row>
    <row r="328" spans="1:18">
      <c r="A328" s="35">
        <v>446</v>
      </c>
      <c r="B328" s="76">
        <v>446099050</v>
      </c>
      <c r="C328" s="77" t="s">
        <v>520</v>
      </c>
      <c r="D328" s="76">
        <v>99</v>
      </c>
      <c r="E328" s="77" t="s">
        <v>124</v>
      </c>
      <c r="F328" s="76">
        <v>50</v>
      </c>
      <c r="G328" s="77" t="s">
        <v>75</v>
      </c>
      <c r="H328" s="74">
        <v>9</v>
      </c>
      <c r="I328" s="36"/>
      <c r="J328" s="38">
        <f t="shared" si="28"/>
        <v>15154</v>
      </c>
      <c r="K328" s="38">
        <f t="shared" si="29"/>
        <v>1</v>
      </c>
      <c r="L328" s="38">
        <f t="shared" si="30"/>
        <v>6</v>
      </c>
      <c r="M328" s="36"/>
      <c r="N328" s="38">
        <f t="shared" si="31"/>
        <v>16550</v>
      </c>
      <c r="O328" s="38">
        <f t="shared" si="32"/>
        <v>1</v>
      </c>
      <c r="P328" s="38">
        <f t="shared" si="33"/>
        <v>6</v>
      </c>
      <c r="Q328" s="36"/>
      <c r="R328" s="58">
        <f t="shared" si="34"/>
        <v>1396</v>
      </c>
    </row>
    <row r="329" spans="1:18">
      <c r="A329" s="35">
        <v>446</v>
      </c>
      <c r="B329" s="76">
        <v>446099073</v>
      </c>
      <c r="C329" s="77" t="s">
        <v>520</v>
      </c>
      <c r="D329" s="76">
        <v>99</v>
      </c>
      <c r="E329" s="77" t="s">
        <v>124</v>
      </c>
      <c r="F329" s="76">
        <v>73</v>
      </c>
      <c r="G329" s="77" t="s">
        <v>98</v>
      </c>
      <c r="H329" s="74">
        <v>3</v>
      </c>
      <c r="I329" s="36"/>
      <c r="J329" s="38">
        <f t="shared" si="28"/>
        <v>15588</v>
      </c>
      <c r="K329" s="38">
        <f t="shared" si="29"/>
        <v>0</v>
      </c>
      <c r="L329" s="38">
        <f t="shared" si="30"/>
        <v>3</v>
      </c>
      <c r="M329" s="36"/>
      <c r="N329" s="38">
        <f t="shared" si="31"/>
        <v>16278</v>
      </c>
      <c r="O329" s="38">
        <f t="shared" si="32"/>
        <v>0</v>
      </c>
      <c r="P329" s="38">
        <f t="shared" si="33"/>
        <v>3</v>
      </c>
      <c r="Q329" s="36"/>
      <c r="R329" s="58">
        <f t="shared" si="34"/>
        <v>690</v>
      </c>
    </row>
    <row r="330" spans="1:18">
      <c r="A330" s="35">
        <v>446</v>
      </c>
      <c r="B330" s="76">
        <v>446099088</v>
      </c>
      <c r="C330" s="77" t="s">
        <v>520</v>
      </c>
      <c r="D330" s="76">
        <v>99</v>
      </c>
      <c r="E330" s="77" t="s">
        <v>124</v>
      </c>
      <c r="F330" s="76">
        <v>88</v>
      </c>
      <c r="G330" s="77" t="s">
        <v>113</v>
      </c>
      <c r="H330" s="74">
        <v>20</v>
      </c>
      <c r="I330" s="36"/>
      <c r="J330" s="38">
        <f t="shared" ref="J330:J393" si="35">IFERROR(VLOOKUP($B330,ratesPFY,9,FALSE),"--")</f>
        <v>12978</v>
      </c>
      <c r="K330" s="38">
        <f t="shared" ref="K330:K393" si="36">(IFERROR(VLOOKUP($B330,found23,12,FALSE),0)+
(IFERROR(VLOOKUP($B330,found23,13,FALSE),0)+
+(IFERROR(VLOOKUP($B330,found23,14,FALSE),0))))</f>
        <v>0</v>
      </c>
      <c r="L330" s="38">
        <f t="shared" ref="L330:L393" si="37">(IFERROR(VLOOKUP($B330,found23,15,FALSE),0))</f>
        <v>4</v>
      </c>
      <c r="M330" s="36"/>
      <c r="N330" s="38">
        <f t="shared" ref="N330:N393" si="38">IFERROR(VLOOKUP($B330,ratesQ1,8,FALSE),"--")</f>
        <v>13607</v>
      </c>
      <c r="O330" s="38">
        <f t="shared" ref="O330:O393" si="39">(IFERROR(VLOOKUP($B330,found24,12,FALSE),0)+
+(IFERROR(VLOOKUP($B330,found24,13,FALSE),0)
+(IFERROR(VLOOKUP($B330,found24,14,FALSE),0))))</f>
        <v>0</v>
      </c>
      <c r="P330" s="38">
        <f t="shared" ref="P330:P393" si="40">(IFERROR(VLOOKUP($B330,found24,15,FALSE),0))</f>
        <v>5</v>
      </c>
      <c r="Q330" s="36"/>
      <c r="R330" s="58">
        <f t="shared" si="34"/>
        <v>629</v>
      </c>
    </row>
    <row r="331" spans="1:18">
      <c r="A331" s="35">
        <v>446</v>
      </c>
      <c r="B331" s="76">
        <v>446099095</v>
      </c>
      <c r="C331" s="77" t="s">
        <v>520</v>
      </c>
      <c r="D331" s="76">
        <v>99</v>
      </c>
      <c r="E331" s="77" t="s">
        <v>124</v>
      </c>
      <c r="F331" s="76">
        <v>95</v>
      </c>
      <c r="G331" s="77" t="s">
        <v>120</v>
      </c>
      <c r="H331" s="74">
        <v>4</v>
      </c>
      <c r="I331" s="36"/>
      <c r="J331" s="38">
        <f t="shared" si="35"/>
        <v>12223</v>
      </c>
      <c r="K331" s="38">
        <f t="shared" si="36"/>
        <v>0</v>
      </c>
      <c r="L331" s="38">
        <f t="shared" si="37"/>
        <v>0</v>
      </c>
      <c r="M331" s="36"/>
      <c r="N331" s="38">
        <f t="shared" si="38"/>
        <v>18943</v>
      </c>
      <c r="O331" s="38">
        <f t="shared" si="39"/>
        <v>0</v>
      </c>
      <c r="P331" s="38">
        <f t="shared" si="40"/>
        <v>3</v>
      </c>
      <c r="Q331" s="36"/>
      <c r="R331" s="58">
        <f t="shared" ref="R331:R394" si="41">IFERROR(N331-J331,"--")</f>
        <v>6720</v>
      </c>
    </row>
    <row r="332" spans="1:18">
      <c r="A332" s="35">
        <v>446</v>
      </c>
      <c r="B332" s="76">
        <v>446099099</v>
      </c>
      <c r="C332" s="77" t="s">
        <v>520</v>
      </c>
      <c r="D332" s="76">
        <v>99</v>
      </c>
      <c r="E332" s="77" t="s">
        <v>124</v>
      </c>
      <c r="F332" s="76">
        <v>99</v>
      </c>
      <c r="G332" s="77" t="s">
        <v>124</v>
      </c>
      <c r="H332" s="74">
        <v>103</v>
      </c>
      <c r="I332" s="36"/>
      <c r="J332" s="38">
        <f t="shared" si="35"/>
        <v>13115</v>
      </c>
      <c r="K332" s="38">
        <f t="shared" si="36"/>
        <v>12</v>
      </c>
      <c r="L332" s="38">
        <f t="shared" si="37"/>
        <v>44</v>
      </c>
      <c r="M332" s="36"/>
      <c r="N332" s="38">
        <f t="shared" si="38"/>
        <v>13690</v>
      </c>
      <c r="O332" s="38">
        <f t="shared" si="39"/>
        <v>12</v>
      </c>
      <c r="P332" s="38">
        <f t="shared" si="40"/>
        <v>40</v>
      </c>
      <c r="Q332" s="36"/>
      <c r="R332" s="58">
        <f t="shared" si="41"/>
        <v>575</v>
      </c>
    </row>
    <row r="333" spans="1:18">
      <c r="A333" s="35">
        <v>446</v>
      </c>
      <c r="B333" s="76">
        <v>446099101</v>
      </c>
      <c r="C333" s="77" t="s">
        <v>520</v>
      </c>
      <c r="D333" s="76">
        <v>99</v>
      </c>
      <c r="E333" s="77" t="s">
        <v>124</v>
      </c>
      <c r="F333" s="76">
        <v>101</v>
      </c>
      <c r="G333" s="77" t="s">
        <v>126</v>
      </c>
      <c r="H333" s="74">
        <v>1</v>
      </c>
      <c r="I333" s="36"/>
      <c r="J333" s="38">
        <f t="shared" si="35"/>
        <v>16659</v>
      </c>
      <c r="K333" s="38">
        <f t="shared" si="36"/>
        <v>0</v>
      </c>
      <c r="L333" s="38">
        <f t="shared" si="37"/>
        <v>1</v>
      </c>
      <c r="M333" s="36"/>
      <c r="N333" s="38">
        <f t="shared" si="38"/>
        <v>17510</v>
      </c>
      <c r="O333" s="38">
        <f t="shared" si="39"/>
        <v>0</v>
      </c>
      <c r="P333" s="38">
        <f t="shared" si="40"/>
        <v>1</v>
      </c>
      <c r="Q333" s="36"/>
      <c r="R333" s="58">
        <f t="shared" si="41"/>
        <v>851</v>
      </c>
    </row>
    <row r="334" spans="1:18">
      <c r="A334" s="35">
        <v>446</v>
      </c>
      <c r="B334" s="76">
        <v>446099133</v>
      </c>
      <c r="C334" s="77" t="s">
        <v>520</v>
      </c>
      <c r="D334" s="76">
        <v>99</v>
      </c>
      <c r="E334" s="77" t="s">
        <v>124</v>
      </c>
      <c r="F334" s="76">
        <v>133</v>
      </c>
      <c r="G334" s="77" t="s">
        <v>158</v>
      </c>
      <c r="H334" s="74">
        <v>4</v>
      </c>
      <c r="I334" s="36"/>
      <c r="J334" s="38">
        <f t="shared" si="35"/>
        <v>16946</v>
      </c>
      <c r="K334" s="38">
        <f t="shared" si="36"/>
        <v>0</v>
      </c>
      <c r="L334" s="38">
        <f t="shared" si="37"/>
        <v>3</v>
      </c>
      <c r="M334" s="36"/>
      <c r="N334" s="38">
        <f t="shared" si="38"/>
        <v>12749</v>
      </c>
      <c r="O334" s="38">
        <f t="shared" si="39"/>
        <v>0</v>
      </c>
      <c r="P334" s="38">
        <f t="shared" si="40"/>
        <v>1</v>
      </c>
      <c r="Q334" s="36"/>
      <c r="R334" s="58">
        <f t="shared" si="41"/>
        <v>-4197</v>
      </c>
    </row>
    <row r="335" spans="1:18">
      <c r="A335" s="35">
        <v>446</v>
      </c>
      <c r="B335" s="76">
        <v>446099167</v>
      </c>
      <c r="C335" s="77" t="s">
        <v>520</v>
      </c>
      <c r="D335" s="76">
        <v>99</v>
      </c>
      <c r="E335" s="77" t="s">
        <v>124</v>
      </c>
      <c r="F335" s="76">
        <v>167</v>
      </c>
      <c r="G335" s="77" t="s">
        <v>192</v>
      </c>
      <c r="H335" s="74">
        <v>56</v>
      </c>
      <c r="I335" s="36"/>
      <c r="J335" s="38">
        <f t="shared" si="35"/>
        <v>13359</v>
      </c>
      <c r="K335" s="38">
        <f t="shared" si="36"/>
        <v>3</v>
      </c>
      <c r="L335" s="38">
        <f t="shared" si="37"/>
        <v>38</v>
      </c>
      <c r="M335" s="36"/>
      <c r="N335" s="38">
        <f t="shared" si="38"/>
        <v>14643</v>
      </c>
      <c r="O335" s="38">
        <f t="shared" si="39"/>
        <v>0</v>
      </c>
      <c r="P335" s="38">
        <f t="shared" si="40"/>
        <v>29</v>
      </c>
      <c r="Q335" s="36"/>
      <c r="R335" s="58">
        <f t="shared" si="41"/>
        <v>1284</v>
      </c>
    </row>
    <row r="336" spans="1:18">
      <c r="A336" s="35">
        <v>446</v>
      </c>
      <c r="B336" s="76">
        <v>446099175</v>
      </c>
      <c r="C336" s="77" t="s">
        <v>520</v>
      </c>
      <c r="D336" s="76">
        <v>99</v>
      </c>
      <c r="E336" s="77" t="s">
        <v>124</v>
      </c>
      <c r="F336" s="76">
        <v>175</v>
      </c>
      <c r="G336" s="77" t="s">
        <v>200</v>
      </c>
      <c r="H336" s="74">
        <v>2</v>
      </c>
      <c r="I336" s="36"/>
      <c r="J336" s="38">
        <f t="shared" si="35"/>
        <v>11569.15140764924</v>
      </c>
      <c r="K336" s="38">
        <f t="shared" si="36"/>
        <v>0</v>
      </c>
      <c r="L336" s="38">
        <f t="shared" si="37"/>
        <v>0</v>
      </c>
      <c r="M336" s="36"/>
      <c r="N336" s="38">
        <f t="shared" si="38"/>
        <v>15736</v>
      </c>
      <c r="O336" s="38">
        <f t="shared" si="39"/>
        <v>0</v>
      </c>
      <c r="P336" s="38">
        <f t="shared" si="40"/>
        <v>2</v>
      </c>
      <c r="Q336" s="36"/>
      <c r="R336" s="58">
        <f t="shared" si="41"/>
        <v>4166.8485923507596</v>
      </c>
    </row>
    <row r="337" spans="1:18">
      <c r="A337" s="35">
        <v>446</v>
      </c>
      <c r="B337" s="76">
        <v>446099182</v>
      </c>
      <c r="C337" s="77" t="s">
        <v>520</v>
      </c>
      <c r="D337" s="76">
        <v>99</v>
      </c>
      <c r="E337" s="77" t="s">
        <v>124</v>
      </c>
      <c r="F337" s="76">
        <v>182</v>
      </c>
      <c r="G337" s="77" t="s">
        <v>207</v>
      </c>
      <c r="H337" s="74">
        <v>4</v>
      </c>
      <c r="I337" s="36"/>
      <c r="J337" s="38">
        <f t="shared" si="35"/>
        <v>13138</v>
      </c>
      <c r="K337" s="38">
        <f t="shared" si="36"/>
        <v>0</v>
      </c>
      <c r="L337" s="38">
        <f t="shared" si="37"/>
        <v>1</v>
      </c>
      <c r="M337" s="36"/>
      <c r="N337" s="38">
        <f t="shared" si="38"/>
        <v>14996</v>
      </c>
      <c r="O337" s="38">
        <f t="shared" si="39"/>
        <v>0</v>
      </c>
      <c r="P337" s="38">
        <f t="shared" si="40"/>
        <v>2</v>
      </c>
      <c r="Q337" s="36"/>
      <c r="R337" s="58">
        <f t="shared" si="41"/>
        <v>1858</v>
      </c>
    </row>
    <row r="338" spans="1:18">
      <c r="A338" s="35">
        <v>446</v>
      </c>
      <c r="B338" s="76">
        <v>446099185</v>
      </c>
      <c r="C338" s="77" t="s">
        <v>520</v>
      </c>
      <c r="D338" s="76">
        <v>99</v>
      </c>
      <c r="E338" s="77" t="s">
        <v>124</v>
      </c>
      <c r="F338" s="76">
        <v>185</v>
      </c>
      <c r="G338" s="77" t="s">
        <v>210</v>
      </c>
      <c r="H338" s="74">
        <v>2</v>
      </c>
      <c r="I338" s="36"/>
      <c r="J338" s="38">
        <f t="shared" si="35"/>
        <v>14714.48574326034</v>
      </c>
      <c r="K338" s="38">
        <f t="shared" si="36"/>
        <v>0</v>
      </c>
      <c r="L338" s="38">
        <f t="shared" si="37"/>
        <v>0</v>
      </c>
      <c r="M338" s="36"/>
      <c r="N338" s="38">
        <f t="shared" si="38"/>
        <v>14707</v>
      </c>
      <c r="O338" s="38">
        <f t="shared" si="39"/>
        <v>0</v>
      </c>
      <c r="P338" s="38">
        <f t="shared" si="40"/>
        <v>1</v>
      </c>
      <c r="Q338" s="36"/>
      <c r="R338" s="58">
        <f t="shared" si="41"/>
        <v>-7.485743260340314</v>
      </c>
    </row>
    <row r="339" spans="1:18">
      <c r="A339" s="35">
        <v>446</v>
      </c>
      <c r="B339" s="76">
        <v>446099187</v>
      </c>
      <c r="C339" s="77" t="s">
        <v>520</v>
      </c>
      <c r="D339" s="76">
        <v>99</v>
      </c>
      <c r="E339" s="77" t="s">
        <v>124</v>
      </c>
      <c r="F339" s="76">
        <v>187</v>
      </c>
      <c r="G339" s="77" t="s">
        <v>212</v>
      </c>
      <c r="H339" s="74">
        <v>3</v>
      </c>
      <c r="I339" s="36"/>
      <c r="J339" s="38">
        <f t="shared" si="35"/>
        <v>17770</v>
      </c>
      <c r="K339" s="38">
        <f t="shared" si="36"/>
        <v>2</v>
      </c>
      <c r="L339" s="38">
        <f t="shared" si="37"/>
        <v>2</v>
      </c>
      <c r="M339" s="36"/>
      <c r="N339" s="38">
        <f t="shared" si="38"/>
        <v>17748</v>
      </c>
      <c r="O339" s="38">
        <f t="shared" si="39"/>
        <v>2</v>
      </c>
      <c r="P339" s="38">
        <f t="shared" si="40"/>
        <v>3</v>
      </c>
      <c r="Q339" s="36"/>
      <c r="R339" s="58">
        <f t="shared" si="41"/>
        <v>-22</v>
      </c>
    </row>
    <row r="340" spans="1:18">
      <c r="A340" s="35">
        <v>446</v>
      </c>
      <c r="B340" s="76">
        <v>446099208</v>
      </c>
      <c r="C340" s="77" t="s">
        <v>520</v>
      </c>
      <c r="D340" s="76">
        <v>99</v>
      </c>
      <c r="E340" s="77" t="s">
        <v>124</v>
      </c>
      <c r="F340" s="76">
        <v>208</v>
      </c>
      <c r="G340" s="77" t="s">
        <v>233</v>
      </c>
      <c r="H340" s="74">
        <v>5</v>
      </c>
      <c r="I340" s="36"/>
      <c r="J340" s="38">
        <f t="shared" si="35"/>
        <v>13506</v>
      </c>
      <c r="K340" s="38">
        <f t="shared" si="36"/>
        <v>0</v>
      </c>
      <c r="L340" s="38">
        <f t="shared" si="37"/>
        <v>2</v>
      </c>
      <c r="M340" s="36"/>
      <c r="N340" s="38">
        <f t="shared" si="38"/>
        <v>13049</v>
      </c>
      <c r="O340" s="38">
        <f t="shared" si="39"/>
        <v>1</v>
      </c>
      <c r="P340" s="38">
        <f t="shared" si="40"/>
        <v>1</v>
      </c>
      <c r="Q340" s="36"/>
      <c r="R340" s="58">
        <f t="shared" si="41"/>
        <v>-457</v>
      </c>
    </row>
    <row r="341" spans="1:18">
      <c r="A341" s="35">
        <v>446</v>
      </c>
      <c r="B341" s="76">
        <v>446099212</v>
      </c>
      <c r="C341" s="77" t="s">
        <v>520</v>
      </c>
      <c r="D341" s="76">
        <v>99</v>
      </c>
      <c r="E341" s="77" t="s">
        <v>124</v>
      </c>
      <c r="F341" s="76">
        <v>212</v>
      </c>
      <c r="G341" s="77" t="s">
        <v>237</v>
      </c>
      <c r="H341" s="74">
        <v>126</v>
      </c>
      <c r="I341" s="36"/>
      <c r="J341" s="38">
        <f t="shared" si="35"/>
        <v>12456</v>
      </c>
      <c r="K341" s="38">
        <f t="shared" si="36"/>
        <v>8</v>
      </c>
      <c r="L341" s="38">
        <f t="shared" si="37"/>
        <v>42</v>
      </c>
      <c r="M341" s="36"/>
      <c r="N341" s="38">
        <f t="shared" si="38"/>
        <v>13314</v>
      </c>
      <c r="O341" s="38">
        <f t="shared" si="39"/>
        <v>9</v>
      </c>
      <c r="P341" s="38">
        <f t="shared" si="40"/>
        <v>40</v>
      </c>
      <c r="Q341" s="36"/>
      <c r="R341" s="58">
        <f t="shared" si="41"/>
        <v>858</v>
      </c>
    </row>
    <row r="342" spans="1:18">
      <c r="A342" s="35">
        <v>446</v>
      </c>
      <c r="B342" s="76">
        <v>446099214</v>
      </c>
      <c r="C342" s="77" t="s">
        <v>520</v>
      </c>
      <c r="D342" s="76">
        <v>99</v>
      </c>
      <c r="E342" s="77" t="s">
        <v>124</v>
      </c>
      <c r="F342" s="76">
        <v>214</v>
      </c>
      <c r="G342" s="77" t="s">
        <v>239</v>
      </c>
      <c r="H342" s="74">
        <v>1</v>
      </c>
      <c r="I342" s="36"/>
      <c r="J342" s="38">
        <f t="shared" si="35"/>
        <v>13045.171249999999</v>
      </c>
      <c r="K342" s="38">
        <f t="shared" si="36"/>
        <v>0</v>
      </c>
      <c r="L342" s="38">
        <f t="shared" si="37"/>
        <v>0</v>
      </c>
      <c r="M342" s="36"/>
      <c r="N342" s="38">
        <f t="shared" si="38"/>
        <v>17027</v>
      </c>
      <c r="O342" s="38">
        <f t="shared" si="39"/>
        <v>0</v>
      </c>
      <c r="P342" s="38">
        <f t="shared" si="40"/>
        <v>1</v>
      </c>
      <c r="Q342" s="36"/>
      <c r="R342" s="58">
        <f t="shared" si="41"/>
        <v>3981.8287500000006</v>
      </c>
    </row>
    <row r="343" spans="1:18">
      <c r="A343" s="35">
        <v>446</v>
      </c>
      <c r="B343" s="76">
        <v>446099218</v>
      </c>
      <c r="C343" s="77" t="s">
        <v>520</v>
      </c>
      <c r="D343" s="76">
        <v>99</v>
      </c>
      <c r="E343" s="77" t="s">
        <v>124</v>
      </c>
      <c r="F343" s="76">
        <v>218</v>
      </c>
      <c r="G343" s="77" t="s">
        <v>243</v>
      </c>
      <c r="H343" s="74">
        <v>59</v>
      </c>
      <c r="I343" s="36"/>
      <c r="J343" s="38">
        <f t="shared" si="35"/>
        <v>12265</v>
      </c>
      <c r="K343" s="38">
        <f t="shared" si="36"/>
        <v>2</v>
      </c>
      <c r="L343" s="38">
        <f t="shared" si="37"/>
        <v>13</v>
      </c>
      <c r="M343" s="36"/>
      <c r="N343" s="38">
        <f t="shared" si="38"/>
        <v>13634</v>
      </c>
      <c r="O343" s="38">
        <f t="shared" si="39"/>
        <v>3</v>
      </c>
      <c r="P343" s="38">
        <f t="shared" si="40"/>
        <v>19</v>
      </c>
      <c r="Q343" s="36"/>
      <c r="R343" s="58">
        <f t="shared" si="41"/>
        <v>1369</v>
      </c>
    </row>
    <row r="344" spans="1:18">
      <c r="A344" s="35">
        <v>446</v>
      </c>
      <c r="B344" s="76">
        <v>446099220</v>
      </c>
      <c r="C344" s="77" t="s">
        <v>520</v>
      </c>
      <c r="D344" s="76">
        <v>99</v>
      </c>
      <c r="E344" s="77" t="s">
        <v>124</v>
      </c>
      <c r="F344" s="76">
        <v>220</v>
      </c>
      <c r="G344" s="77" t="s">
        <v>245</v>
      </c>
      <c r="H344" s="74">
        <v>47</v>
      </c>
      <c r="I344" s="36"/>
      <c r="J344" s="38">
        <f t="shared" si="35"/>
        <v>13547</v>
      </c>
      <c r="K344" s="38">
        <f t="shared" si="36"/>
        <v>3</v>
      </c>
      <c r="L344" s="38">
        <f t="shared" si="37"/>
        <v>19</v>
      </c>
      <c r="M344" s="36"/>
      <c r="N344" s="38">
        <f t="shared" si="38"/>
        <v>15652</v>
      </c>
      <c r="O344" s="38">
        <f t="shared" si="39"/>
        <v>1</v>
      </c>
      <c r="P344" s="38">
        <f t="shared" si="40"/>
        <v>26</v>
      </c>
      <c r="Q344" s="36"/>
      <c r="R344" s="58">
        <f t="shared" si="41"/>
        <v>2105</v>
      </c>
    </row>
    <row r="345" spans="1:18">
      <c r="A345" s="35">
        <v>446</v>
      </c>
      <c r="B345" s="76">
        <v>446099238</v>
      </c>
      <c r="C345" s="77" t="s">
        <v>520</v>
      </c>
      <c r="D345" s="76">
        <v>99</v>
      </c>
      <c r="E345" s="77" t="s">
        <v>124</v>
      </c>
      <c r="F345" s="76">
        <v>238</v>
      </c>
      <c r="G345" s="77" t="s">
        <v>263</v>
      </c>
      <c r="H345" s="74">
        <v>18</v>
      </c>
      <c r="I345" s="36"/>
      <c r="J345" s="38">
        <f t="shared" si="35"/>
        <v>12572</v>
      </c>
      <c r="K345" s="38">
        <f t="shared" si="36"/>
        <v>1</v>
      </c>
      <c r="L345" s="38">
        <f t="shared" si="37"/>
        <v>9</v>
      </c>
      <c r="M345" s="36"/>
      <c r="N345" s="38">
        <f t="shared" si="38"/>
        <v>13214</v>
      </c>
      <c r="O345" s="38">
        <f t="shared" si="39"/>
        <v>0</v>
      </c>
      <c r="P345" s="38">
        <f t="shared" si="40"/>
        <v>8</v>
      </c>
      <c r="Q345" s="36"/>
      <c r="R345" s="58">
        <f t="shared" si="41"/>
        <v>642</v>
      </c>
    </row>
    <row r="346" spans="1:18">
      <c r="A346" s="35">
        <v>446</v>
      </c>
      <c r="B346" s="76">
        <v>446099244</v>
      </c>
      <c r="C346" s="77" t="s">
        <v>520</v>
      </c>
      <c r="D346" s="76">
        <v>99</v>
      </c>
      <c r="E346" s="77" t="s">
        <v>124</v>
      </c>
      <c r="F346" s="76">
        <v>244</v>
      </c>
      <c r="G346" s="77" t="s">
        <v>269</v>
      </c>
      <c r="H346" s="74">
        <v>19</v>
      </c>
      <c r="I346" s="36"/>
      <c r="J346" s="38">
        <f t="shared" si="35"/>
        <v>12433</v>
      </c>
      <c r="K346" s="38">
        <f t="shared" si="36"/>
        <v>0</v>
      </c>
      <c r="L346" s="38">
        <f t="shared" si="37"/>
        <v>6</v>
      </c>
      <c r="M346" s="36"/>
      <c r="N346" s="38">
        <f t="shared" si="38"/>
        <v>13704</v>
      </c>
      <c r="O346" s="38">
        <f t="shared" si="39"/>
        <v>0</v>
      </c>
      <c r="P346" s="38">
        <f t="shared" si="40"/>
        <v>6</v>
      </c>
      <c r="Q346" s="36"/>
      <c r="R346" s="58">
        <f t="shared" si="41"/>
        <v>1271</v>
      </c>
    </row>
    <row r="347" spans="1:18">
      <c r="A347" s="35">
        <v>446</v>
      </c>
      <c r="B347" s="76">
        <v>446099266</v>
      </c>
      <c r="C347" s="77" t="s">
        <v>520</v>
      </c>
      <c r="D347" s="76">
        <v>99</v>
      </c>
      <c r="E347" s="77" t="s">
        <v>124</v>
      </c>
      <c r="F347" s="76">
        <v>266</v>
      </c>
      <c r="G347" s="77" t="s">
        <v>291</v>
      </c>
      <c r="H347" s="74">
        <v>8</v>
      </c>
      <c r="I347" s="36"/>
      <c r="J347" s="38">
        <f t="shared" si="35"/>
        <v>12150</v>
      </c>
      <c r="K347" s="38">
        <f t="shared" si="36"/>
        <v>0</v>
      </c>
      <c r="L347" s="38">
        <f t="shared" si="37"/>
        <v>4</v>
      </c>
      <c r="M347" s="36"/>
      <c r="N347" s="38">
        <f t="shared" si="38"/>
        <v>14675</v>
      </c>
      <c r="O347" s="38">
        <f t="shared" si="39"/>
        <v>1</v>
      </c>
      <c r="P347" s="38">
        <f t="shared" si="40"/>
        <v>7</v>
      </c>
      <c r="Q347" s="36"/>
      <c r="R347" s="58">
        <f t="shared" si="41"/>
        <v>2525</v>
      </c>
    </row>
    <row r="348" spans="1:18">
      <c r="A348" s="35">
        <v>446</v>
      </c>
      <c r="B348" s="76">
        <v>446099285</v>
      </c>
      <c r="C348" s="77" t="s">
        <v>520</v>
      </c>
      <c r="D348" s="76">
        <v>99</v>
      </c>
      <c r="E348" s="77" t="s">
        <v>124</v>
      </c>
      <c r="F348" s="76">
        <v>285</v>
      </c>
      <c r="G348" s="77" t="s">
        <v>310</v>
      </c>
      <c r="H348" s="74">
        <v>97</v>
      </c>
      <c r="I348" s="36"/>
      <c r="J348" s="38">
        <f t="shared" si="35"/>
        <v>13311</v>
      </c>
      <c r="K348" s="38">
        <f t="shared" si="36"/>
        <v>14</v>
      </c>
      <c r="L348" s="38">
        <f t="shared" si="37"/>
        <v>38</v>
      </c>
      <c r="M348" s="36"/>
      <c r="N348" s="38">
        <f t="shared" si="38"/>
        <v>14567</v>
      </c>
      <c r="O348" s="38">
        <f t="shared" si="39"/>
        <v>8</v>
      </c>
      <c r="P348" s="38">
        <f t="shared" si="40"/>
        <v>39</v>
      </c>
      <c r="Q348" s="36"/>
      <c r="R348" s="58">
        <f t="shared" si="41"/>
        <v>1256</v>
      </c>
    </row>
    <row r="349" spans="1:18">
      <c r="A349" s="35">
        <v>446</v>
      </c>
      <c r="B349" s="76">
        <v>446099293</v>
      </c>
      <c r="C349" s="77" t="s">
        <v>520</v>
      </c>
      <c r="D349" s="76">
        <v>99</v>
      </c>
      <c r="E349" s="77" t="s">
        <v>124</v>
      </c>
      <c r="F349" s="76">
        <v>293</v>
      </c>
      <c r="G349" s="77" t="s">
        <v>318</v>
      </c>
      <c r="H349" s="74">
        <v>35</v>
      </c>
      <c r="I349" s="36"/>
      <c r="J349" s="38">
        <f t="shared" si="35"/>
        <v>16323</v>
      </c>
      <c r="K349" s="38">
        <f t="shared" si="36"/>
        <v>1</v>
      </c>
      <c r="L349" s="38">
        <f t="shared" si="37"/>
        <v>18</v>
      </c>
      <c r="M349" s="36"/>
      <c r="N349" s="38">
        <f t="shared" si="38"/>
        <v>16726</v>
      </c>
      <c r="O349" s="38">
        <f t="shared" si="39"/>
        <v>0</v>
      </c>
      <c r="P349" s="38">
        <f t="shared" si="40"/>
        <v>19</v>
      </c>
      <c r="Q349" s="36"/>
      <c r="R349" s="58">
        <f t="shared" si="41"/>
        <v>403</v>
      </c>
    </row>
    <row r="350" spans="1:18">
      <c r="A350" s="35">
        <v>446</v>
      </c>
      <c r="B350" s="76">
        <v>446099307</v>
      </c>
      <c r="C350" s="77" t="s">
        <v>520</v>
      </c>
      <c r="D350" s="76">
        <v>99</v>
      </c>
      <c r="E350" s="77" t="s">
        <v>124</v>
      </c>
      <c r="F350" s="76">
        <v>307</v>
      </c>
      <c r="G350" s="77" t="s">
        <v>332</v>
      </c>
      <c r="H350" s="74">
        <v>13</v>
      </c>
      <c r="I350" s="36"/>
      <c r="J350" s="38">
        <f t="shared" si="35"/>
        <v>13840</v>
      </c>
      <c r="K350" s="38">
        <f t="shared" si="36"/>
        <v>0</v>
      </c>
      <c r="L350" s="38">
        <f t="shared" si="37"/>
        <v>16</v>
      </c>
      <c r="M350" s="36"/>
      <c r="N350" s="38">
        <f t="shared" si="38"/>
        <v>14559</v>
      </c>
      <c r="O350" s="38">
        <f t="shared" si="39"/>
        <v>2</v>
      </c>
      <c r="P350" s="38">
        <f t="shared" si="40"/>
        <v>7</v>
      </c>
      <c r="Q350" s="36"/>
      <c r="R350" s="58">
        <f t="shared" si="41"/>
        <v>719</v>
      </c>
    </row>
    <row r="351" spans="1:18">
      <c r="A351" s="35">
        <v>446</v>
      </c>
      <c r="B351" s="76">
        <v>446099323</v>
      </c>
      <c r="C351" s="77" t="s">
        <v>520</v>
      </c>
      <c r="D351" s="76">
        <v>99</v>
      </c>
      <c r="E351" s="77" t="s">
        <v>124</v>
      </c>
      <c r="F351" s="76">
        <v>323</v>
      </c>
      <c r="G351" s="77" t="s">
        <v>348</v>
      </c>
      <c r="H351" s="74">
        <v>6</v>
      </c>
      <c r="I351" s="36"/>
      <c r="J351" s="38">
        <f t="shared" si="35"/>
        <v>11187</v>
      </c>
      <c r="K351" s="38">
        <f t="shared" si="36"/>
        <v>0</v>
      </c>
      <c r="L351" s="38">
        <f t="shared" si="37"/>
        <v>0</v>
      </c>
      <c r="M351" s="36"/>
      <c r="N351" s="38">
        <f t="shared" si="38"/>
        <v>11574</v>
      </c>
      <c r="O351" s="38">
        <f t="shared" si="39"/>
        <v>0</v>
      </c>
      <c r="P351" s="38">
        <f t="shared" si="40"/>
        <v>0</v>
      </c>
      <c r="Q351" s="36"/>
      <c r="R351" s="58">
        <f t="shared" si="41"/>
        <v>387</v>
      </c>
    </row>
    <row r="352" spans="1:18">
      <c r="A352" s="35">
        <v>446</v>
      </c>
      <c r="B352" s="76">
        <v>446099350</v>
      </c>
      <c r="C352" s="77" t="s">
        <v>520</v>
      </c>
      <c r="D352" s="76">
        <v>99</v>
      </c>
      <c r="E352" s="77" t="s">
        <v>124</v>
      </c>
      <c r="F352" s="76">
        <v>350</v>
      </c>
      <c r="G352" s="77" t="s">
        <v>375</v>
      </c>
      <c r="H352" s="74">
        <v>6</v>
      </c>
      <c r="I352" s="36"/>
      <c r="J352" s="38">
        <f t="shared" si="35"/>
        <v>12922</v>
      </c>
      <c r="K352" s="38">
        <f t="shared" si="36"/>
        <v>1</v>
      </c>
      <c r="L352" s="38">
        <f t="shared" si="37"/>
        <v>3</v>
      </c>
      <c r="M352" s="36"/>
      <c r="N352" s="38">
        <f t="shared" si="38"/>
        <v>13800</v>
      </c>
      <c r="O352" s="38">
        <f t="shared" si="39"/>
        <v>1</v>
      </c>
      <c r="P352" s="38">
        <f t="shared" si="40"/>
        <v>4</v>
      </c>
      <c r="Q352" s="36"/>
      <c r="R352" s="58">
        <f t="shared" si="41"/>
        <v>878</v>
      </c>
    </row>
    <row r="353" spans="1:18">
      <c r="A353" s="35">
        <v>446</v>
      </c>
      <c r="B353" s="76">
        <v>446099625</v>
      </c>
      <c r="C353" s="77" t="s">
        <v>520</v>
      </c>
      <c r="D353" s="76">
        <v>99</v>
      </c>
      <c r="E353" s="77" t="s">
        <v>124</v>
      </c>
      <c r="F353" s="76">
        <v>625</v>
      </c>
      <c r="G353" s="77" t="s">
        <v>388</v>
      </c>
      <c r="H353" s="74">
        <v>14</v>
      </c>
      <c r="I353" s="36"/>
      <c r="J353" s="38">
        <f t="shared" si="35"/>
        <v>14881</v>
      </c>
      <c r="K353" s="38">
        <f t="shared" si="36"/>
        <v>3</v>
      </c>
      <c r="L353" s="38">
        <f t="shared" si="37"/>
        <v>11</v>
      </c>
      <c r="M353" s="36"/>
      <c r="N353" s="38">
        <f t="shared" si="38"/>
        <v>16657</v>
      </c>
      <c r="O353" s="38">
        <f t="shared" si="39"/>
        <v>0</v>
      </c>
      <c r="P353" s="38">
        <f t="shared" si="40"/>
        <v>12</v>
      </c>
      <c r="Q353" s="36"/>
      <c r="R353" s="58">
        <f t="shared" si="41"/>
        <v>1776</v>
      </c>
    </row>
    <row r="354" spans="1:18">
      <c r="A354" s="35">
        <v>446</v>
      </c>
      <c r="B354" s="76">
        <v>446099665</v>
      </c>
      <c r="C354" s="77" t="s">
        <v>520</v>
      </c>
      <c r="D354" s="76">
        <v>99</v>
      </c>
      <c r="E354" s="77" t="s">
        <v>124</v>
      </c>
      <c r="F354" s="76">
        <v>665</v>
      </c>
      <c r="G354" s="77" t="s">
        <v>398</v>
      </c>
      <c r="H354" s="74">
        <v>4</v>
      </c>
      <c r="I354" s="36"/>
      <c r="J354" s="38">
        <f t="shared" si="35"/>
        <v>13573</v>
      </c>
      <c r="K354" s="38">
        <f t="shared" si="36"/>
        <v>0</v>
      </c>
      <c r="L354" s="38">
        <f t="shared" si="37"/>
        <v>1</v>
      </c>
      <c r="M354" s="36"/>
      <c r="N354" s="38">
        <f t="shared" si="38"/>
        <v>14327</v>
      </c>
      <c r="O354" s="38">
        <f t="shared" si="39"/>
        <v>0</v>
      </c>
      <c r="P354" s="38">
        <f t="shared" si="40"/>
        <v>1</v>
      </c>
      <c r="Q354" s="36"/>
      <c r="R354" s="58">
        <f t="shared" si="41"/>
        <v>754</v>
      </c>
    </row>
    <row r="355" spans="1:18">
      <c r="A355" s="35">
        <v>446</v>
      </c>
      <c r="B355" s="76">
        <v>446099690</v>
      </c>
      <c r="C355" s="77" t="s">
        <v>520</v>
      </c>
      <c r="D355" s="76">
        <v>99</v>
      </c>
      <c r="E355" s="77" t="s">
        <v>124</v>
      </c>
      <c r="F355" s="76">
        <v>690</v>
      </c>
      <c r="G355" s="77" t="s">
        <v>407</v>
      </c>
      <c r="H355" s="74">
        <v>14</v>
      </c>
      <c r="I355" s="36"/>
      <c r="J355" s="38">
        <f t="shared" si="35"/>
        <v>12780</v>
      </c>
      <c r="K355" s="38">
        <f t="shared" si="36"/>
        <v>0</v>
      </c>
      <c r="L355" s="38">
        <f t="shared" si="37"/>
        <v>6</v>
      </c>
      <c r="M355" s="36"/>
      <c r="N355" s="38">
        <f t="shared" si="38"/>
        <v>13691</v>
      </c>
      <c r="O355" s="38">
        <f t="shared" si="39"/>
        <v>0</v>
      </c>
      <c r="P355" s="38">
        <f t="shared" si="40"/>
        <v>3</v>
      </c>
      <c r="Q355" s="36"/>
      <c r="R355" s="58">
        <f t="shared" si="41"/>
        <v>911</v>
      </c>
    </row>
    <row r="356" spans="1:18">
      <c r="A356" s="35">
        <v>446</v>
      </c>
      <c r="B356" s="76">
        <v>446099780</v>
      </c>
      <c r="C356" s="77" t="s">
        <v>520</v>
      </c>
      <c r="D356" s="76">
        <v>99</v>
      </c>
      <c r="E356" s="77" t="s">
        <v>124</v>
      </c>
      <c r="F356" s="76">
        <v>780</v>
      </c>
      <c r="G356" s="77" t="s">
        <v>436</v>
      </c>
      <c r="H356" s="74">
        <v>2</v>
      </c>
      <c r="I356" s="36"/>
      <c r="J356" s="38">
        <f t="shared" si="35"/>
        <v>12399.629317257408</v>
      </c>
      <c r="K356" s="38">
        <f t="shared" si="36"/>
        <v>0</v>
      </c>
      <c r="L356" s="38">
        <f t="shared" si="37"/>
        <v>0</v>
      </c>
      <c r="M356" s="36"/>
      <c r="N356" s="38">
        <f t="shared" si="38"/>
        <v>17489</v>
      </c>
      <c r="O356" s="38">
        <f t="shared" si="39"/>
        <v>0</v>
      </c>
      <c r="P356" s="38">
        <f t="shared" si="40"/>
        <v>2</v>
      </c>
      <c r="Q356" s="36"/>
      <c r="R356" s="58">
        <f t="shared" si="41"/>
        <v>5089.3706827425922</v>
      </c>
    </row>
    <row r="357" spans="1:18">
      <c r="A357" s="35">
        <v>447</v>
      </c>
      <c r="B357" s="76">
        <v>447101025</v>
      </c>
      <c r="C357" s="77" t="s">
        <v>521</v>
      </c>
      <c r="D357" s="76">
        <v>101</v>
      </c>
      <c r="E357" s="77" t="s">
        <v>126</v>
      </c>
      <c r="F357" s="76">
        <v>25</v>
      </c>
      <c r="G357" s="77" t="s">
        <v>50</v>
      </c>
      <c r="H357" s="74">
        <v>174</v>
      </c>
      <c r="I357" s="36"/>
      <c r="J357" s="38">
        <f t="shared" si="35"/>
        <v>12001</v>
      </c>
      <c r="K357" s="38">
        <f t="shared" si="36"/>
        <v>12</v>
      </c>
      <c r="L357" s="38">
        <f t="shared" si="37"/>
        <v>42</v>
      </c>
      <c r="M357" s="36"/>
      <c r="N357" s="38">
        <f t="shared" si="38"/>
        <v>12688</v>
      </c>
      <c r="O357" s="38">
        <f t="shared" si="39"/>
        <v>12</v>
      </c>
      <c r="P357" s="38">
        <f t="shared" si="40"/>
        <v>42</v>
      </c>
      <c r="Q357" s="36"/>
      <c r="R357" s="58">
        <f t="shared" si="41"/>
        <v>687</v>
      </c>
    </row>
    <row r="358" spans="1:18">
      <c r="A358" s="35">
        <v>447</v>
      </c>
      <c r="B358" s="76">
        <v>447101050</v>
      </c>
      <c r="C358" s="77" t="s">
        <v>521</v>
      </c>
      <c r="D358" s="76">
        <v>101</v>
      </c>
      <c r="E358" s="77" t="s">
        <v>126</v>
      </c>
      <c r="F358" s="76">
        <v>50</v>
      </c>
      <c r="G358" s="77" t="s">
        <v>75</v>
      </c>
      <c r="H358" s="74">
        <v>1</v>
      </c>
      <c r="I358" s="36"/>
      <c r="J358" s="38">
        <f t="shared" si="35"/>
        <v>10187</v>
      </c>
      <c r="K358" s="38">
        <f t="shared" si="36"/>
        <v>0</v>
      </c>
      <c r="L358" s="38">
        <f t="shared" si="37"/>
        <v>0</v>
      </c>
      <c r="M358" s="36"/>
      <c r="N358" s="38">
        <f t="shared" si="38"/>
        <v>10793</v>
      </c>
      <c r="O358" s="38">
        <f t="shared" si="39"/>
        <v>0</v>
      </c>
      <c r="P358" s="38">
        <f t="shared" si="40"/>
        <v>0</v>
      </c>
      <c r="Q358" s="36"/>
      <c r="R358" s="58">
        <f t="shared" si="41"/>
        <v>606</v>
      </c>
    </row>
    <row r="359" spans="1:18">
      <c r="A359" s="35">
        <v>447</v>
      </c>
      <c r="B359" s="76">
        <v>447101100</v>
      </c>
      <c r="C359" s="77" t="s">
        <v>521</v>
      </c>
      <c r="D359" s="76">
        <v>101</v>
      </c>
      <c r="E359" s="77" t="s">
        <v>126</v>
      </c>
      <c r="F359" s="76">
        <v>100</v>
      </c>
      <c r="G359" s="77" t="s">
        <v>125</v>
      </c>
      <c r="H359" s="74">
        <v>2</v>
      </c>
      <c r="I359" s="36"/>
      <c r="J359" s="38">
        <f t="shared" si="35"/>
        <v>16706</v>
      </c>
      <c r="K359" s="38">
        <f t="shared" si="36"/>
        <v>0</v>
      </c>
      <c r="L359" s="38">
        <f t="shared" si="37"/>
        <v>1</v>
      </c>
      <c r="M359" s="36"/>
      <c r="N359" s="38">
        <f t="shared" si="38"/>
        <v>18107</v>
      </c>
      <c r="O359" s="38">
        <f t="shared" si="39"/>
        <v>0</v>
      </c>
      <c r="P359" s="38">
        <f t="shared" si="40"/>
        <v>2</v>
      </c>
      <c r="Q359" s="36"/>
      <c r="R359" s="58">
        <f t="shared" si="41"/>
        <v>1401</v>
      </c>
    </row>
    <row r="360" spans="1:18">
      <c r="A360" s="35">
        <v>447</v>
      </c>
      <c r="B360" s="76">
        <v>447101101</v>
      </c>
      <c r="C360" s="77" t="s">
        <v>521</v>
      </c>
      <c r="D360" s="76">
        <v>101</v>
      </c>
      <c r="E360" s="77" t="s">
        <v>126</v>
      </c>
      <c r="F360" s="76">
        <v>101</v>
      </c>
      <c r="G360" s="77" t="s">
        <v>126</v>
      </c>
      <c r="H360" s="74">
        <v>343</v>
      </c>
      <c r="I360" s="36"/>
      <c r="J360" s="38">
        <f t="shared" si="35"/>
        <v>11116</v>
      </c>
      <c r="K360" s="38">
        <f t="shared" si="36"/>
        <v>16</v>
      </c>
      <c r="L360" s="38">
        <f t="shared" si="37"/>
        <v>43</v>
      </c>
      <c r="M360" s="36"/>
      <c r="N360" s="38">
        <f t="shared" si="38"/>
        <v>11947</v>
      </c>
      <c r="O360" s="38">
        <f t="shared" si="39"/>
        <v>20</v>
      </c>
      <c r="P360" s="38">
        <f t="shared" si="40"/>
        <v>55</v>
      </c>
      <c r="Q360" s="36"/>
      <c r="R360" s="58">
        <f t="shared" si="41"/>
        <v>831</v>
      </c>
    </row>
    <row r="361" spans="1:18">
      <c r="A361" s="35">
        <v>447</v>
      </c>
      <c r="B361" s="76">
        <v>447101136</v>
      </c>
      <c r="C361" s="77" t="s">
        <v>521</v>
      </c>
      <c r="D361" s="76">
        <v>101</v>
      </c>
      <c r="E361" s="77" t="s">
        <v>126</v>
      </c>
      <c r="F361" s="76">
        <v>136</v>
      </c>
      <c r="G361" s="77" t="s">
        <v>161</v>
      </c>
      <c r="H361" s="74">
        <v>5</v>
      </c>
      <c r="I361" s="36"/>
      <c r="J361" s="38">
        <f t="shared" si="35"/>
        <v>11029</v>
      </c>
      <c r="K361" s="38">
        <f t="shared" si="36"/>
        <v>1</v>
      </c>
      <c r="L361" s="38">
        <f t="shared" si="37"/>
        <v>0</v>
      </c>
      <c r="M361" s="36"/>
      <c r="N361" s="38">
        <f t="shared" si="38"/>
        <v>11059</v>
      </c>
      <c r="O361" s="38">
        <f t="shared" si="39"/>
        <v>0</v>
      </c>
      <c r="P361" s="38">
        <f t="shared" si="40"/>
        <v>0</v>
      </c>
      <c r="Q361" s="36"/>
      <c r="R361" s="58">
        <f t="shared" si="41"/>
        <v>30</v>
      </c>
    </row>
    <row r="362" spans="1:18">
      <c r="A362" s="35">
        <v>447</v>
      </c>
      <c r="B362" s="76">
        <v>447101138</v>
      </c>
      <c r="C362" s="77" t="s">
        <v>521</v>
      </c>
      <c r="D362" s="76">
        <v>101</v>
      </c>
      <c r="E362" s="77" t="s">
        <v>126</v>
      </c>
      <c r="F362" s="76">
        <v>138</v>
      </c>
      <c r="G362" s="77" t="s">
        <v>163</v>
      </c>
      <c r="H362" s="74">
        <v>4</v>
      </c>
      <c r="I362" s="36"/>
      <c r="J362" s="38">
        <f t="shared" si="35"/>
        <v>12749</v>
      </c>
      <c r="K362" s="38">
        <f t="shared" si="36"/>
        <v>0</v>
      </c>
      <c r="L362" s="38">
        <f t="shared" si="37"/>
        <v>3</v>
      </c>
      <c r="M362" s="36"/>
      <c r="N362" s="38">
        <f t="shared" si="38"/>
        <v>14358</v>
      </c>
      <c r="O362" s="38">
        <f t="shared" si="39"/>
        <v>0</v>
      </c>
      <c r="P362" s="38">
        <f t="shared" si="40"/>
        <v>2</v>
      </c>
      <c r="Q362" s="36"/>
      <c r="R362" s="58">
        <f t="shared" si="41"/>
        <v>1609</v>
      </c>
    </row>
    <row r="363" spans="1:18">
      <c r="A363" s="35">
        <v>447</v>
      </c>
      <c r="B363" s="76">
        <v>447101177</v>
      </c>
      <c r="C363" s="77" t="s">
        <v>521</v>
      </c>
      <c r="D363" s="76">
        <v>101</v>
      </c>
      <c r="E363" s="77" t="s">
        <v>126</v>
      </c>
      <c r="F363" s="76">
        <v>177</v>
      </c>
      <c r="G363" s="77" t="s">
        <v>202</v>
      </c>
      <c r="H363" s="74">
        <v>21</v>
      </c>
      <c r="I363" s="36"/>
      <c r="J363" s="38">
        <f t="shared" si="35"/>
        <v>11779</v>
      </c>
      <c r="K363" s="38">
        <f t="shared" si="36"/>
        <v>2</v>
      </c>
      <c r="L363" s="38">
        <f t="shared" si="37"/>
        <v>4</v>
      </c>
      <c r="M363" s="36"/>
      <c r="N363" s="38">
        <f t="shared" si="38"/>
        <v>11997</v>
      </c>
      <c r="O363" s="38">
        <f t="shared" si="39"/>
        <v>2</v>
      </c>
      <c r="P363" s="38">
        <f t="shared" si="40"/>
        <v>2</v>
      </c>
      <c r="Q363" s="36"/>
      <c r="R363" s="58">
        <f t="shared" si="41"/>
        <v>218</v>
      </c>
    </row>
    <row r="364" spans="1:18">
      <c r="A364" s="35">
        <v>447</v>
      </c>
      <c r="B364" s="76">
        <v>447101185</v>
      </c>
      <c r="C364" s="77" t="s">
        <v>521</v>
      </c>
      <c r="D364" s="76">
        <v>101</v>
      </c>
      <c r="E364" s="77" t="s">
        <v>126</v>
      </c>
      <c r="F364" s="76">
        <v>185</v>
      </c>
      <c r="G364" s="77" t="s">
        <v>210</v>
      </c>
      <c r="H364" s="74">
        <v>139</v>
      </c>
      <c r="I364" s="36"/>
      <c r="J364" s="38">
        <f t="shared" si="35"/>
        <v>13707</v>
      </c>
      <c r="K364" s="38">
        <f t="shared" si="36"/>
        <v>20</v>
      </c>
      <c r="L364" s="38">
        <f t="shared" si="37"/>
        <v>51</v>
      </c>
      <c r="M364" s="36"/>
      <c r="N364" s="38">
        <f t="shared" si="38"/>
        <v>14540</v>
      </c>
      <c r="O364" s="38">
        <f t="shared" si="39"/>
        <v>25</v>
      </c>
      <c r="P364" s="38">
        <f t="shared" si="40"/>
        <v>55</v>
      </c>
      <c r="Q364" s="36"/>
      <c r="R364" s="58">
        <f t="shared" si="41"/>
        <v>833</v>
      </c>
    </row>
    <row r="365" spans="1:18">
      <c r="A365" s="35">
        <v>447</v>
      </c>
      <c r="B365" s="76">
        <v>447101187</v>
      </c>
      <c r="C365" s="77" t="s">
        <v>521</v>
      </c>
      <c r="D365" s="76">
        <v>101</v>
      </c>
      <c r="E365" s="77" t="s">
        <v>126</v>
      </c>
      <c r="F365" s="76">
        <v>187</v>
      </c>
      <c r="G365" s="77" t="s">
        <v>212</v>
      </c>
      <c r="H365" s="74">
        <v>2</v>
      </c>
      <c r="I365" s="36"/>
      <c r="J365" s="38">
        <f t="shared" si="35"/>
        <v>11820</v>
      </c>
      <c r="K365" s="38">
        <f t="shared" si="36"/>
        <v>0</v>
      </c>
      <c r="L365" s="38">
        <f t="shared" si="37"/>
        <v>1</v>
      </c>
      <c r="M365" s="36"/>
      <c r="N365" s="38">
        <f t="shared" si="38"/>
        <v>12390</v>
      </c>
      <c r="O365" s="38">
        <f t="shared" si="39"/>
        <v>0</v>
      </c>
      <c r="P365" s="38">
        <f t="shared" si="40"/>
        <v>1</v>
      </c>
      <c r="Q365" s="36"/>
      <c r="R365" s="58">
        <f t="shared" si="41"/>
        <v>570</v>
      </c>
    </row>
    <row r="366" spans="1:18">
      <c r="A366" s="35">
        <v>447</v>
      </c>
      <c r="B366" s="76">
        <v>447101208</v>
      </c>
      <c r="C366" s="77" t="s">
        <v>521</v>
      </c>
      <c r="D366" s="76">
        <v>101</v>
      </c>
      <c r="E366" s="77" t="s">
        <v>126</v>
      </c>
      <c r="F366" s="76">
        <v>208</v>
      </c>
      <c r="G366" s="77" t="s">
        <v>233</v>
      </c>
      <c r="H366" s="74">
        <v>12</v>
      </c>
      <c r="I366" s="36"/>
      <c r="J366" s="38">
        <f t="shared" si="35"/>
        <v>12070</v>
      </c>
      <c r="K366" s="38">
        <f t="shared" si="36"/>
        <v>1</v>
      </c>
      <c r="L366" s="38">
        <f t="shared" si="37"/>
        <v>3</v>
      </c>
      <c r="M366" s="36"/>
      <c r="N366" s="38">
        <f t="shared" si="38"/>
        <v>12609</v>
      </c>
      <c r="O366" s="38">
        <f t="shared" si="39"/>
        <v>2</v>
      </c>
      <c r="P366" s="38">
        <f t="shared" si="40"/>
        <v>2</v>
      </c>
      <c r="Q366" s="36"/>
      <c r="R366" s="58">
        <f t="shared" si="41"/>
        <v>539</v>
      </c>
    </row>
    <row r="367" spans="1:18">
      <c r="A367" s="35">
        <v>447</v>
      </c>
      <c r="B367" s="76">
        <v>447101212</v>
      </c>
      <c r="C367" s="77" t="s">
        <v>521</v>
      </c>
      <c r="D367" s="76">
        <v>101</v>
      </c>
      <c r="E367" s="77" t="s">
        <v>126</v>
      </c>
      <c r="F367" s="76">
        <v>212</v>
      </c>
      <c r="G367" s="77" t="s">
        <v>237</v>
      </c>
      <c r="H367" s="74">
        <v>4</v>
      </c>
      <c r="I367" s="36"/>
      <c r="J367" s="38">
        <f t="shared" si="35"/>
        <v>11334</v>
      </c>
      <c r="K367" s="38">
        <f t="shared" si="36"/>
        <v>1</v>
      </c>
      <c r="L367" s="38">
        <f t="shared" si="37"/>
        <v>0</v>
      </c>
      <c r="M367" s="36"/>
      <c r="N367" s="38">
        <f t="shared" si="38"/>
        <v>11706</v>
      </c>
      <c r="O367" s="38">
        <f t="shared" si="39"/>
        <v>1</v>
      </c>
      <c r="P367" s="38">
        <f t="shared" si="40"/>
        <v>0</v>
      </c>
      <c r="Q367" s="36"/>
      <c r="R367" s="58">
        <f t="shared" si="41"/>
        <v>372</v>
      </c>
    </row>
    <row r="368" spans="1:18">
      <c r="A368" s="35">
        <v>447</v>
      </c>
      <c r="B368" s="76">
        <v>447101214</v>
      </c>
      <c r="C368" s="77" t="s">
        <v>521</v>
      </c>
      <c r="D368" s="76">
        <v>101</v>
      </c>
      <c r="E368" s="77" t="s">
        <v>126</v>
      </c>
      <c r="F368" s="76">
        <v>214</v>
      </c>
      <c r="G368" s="77" t="s">
        <v>239</v>
      </c>
      <c r="H368" s="74">
        <v>2</v>
      </c>
      <c r="I368" s="36"/>
      <c r="J368" s="38">
        <f t="shared" si="35"/>
        <v>18830</v>
      </c>
      <c r="K368" s="38">
        <f t="shared" si="36"/>
        <v>1</v>
      </c>
      <c r="L368" s="38">
        <f t="shared" si="37"/>
        <v>1</v>
      </c>
      <c r="M368" s="36"/>
      <c r="N368" s="38">
        <f t="shared" si="38"/>
        <v>17103</v>
      </c>
      <c r="O368" s="38">
        <f t="shared" si="39"/>
        <v>2</v>
      </c>
      <c r="P368" s="38">
        <f t="shared" si="40"/>
        <v>1</v>
      </c>
      <c r="Q368" s="36"/>
      <c r="R368" s="58">
        <f t="shared" si="41"/>
        <v>-1727</v>
      </c>
    </row>
    <row r="369" spans="1:18">
      <c r="A369" s="35">
        <v>447</v>
      </c>
      <c r="B369" s="76">
        <v>447101220</v>
      </c>
      <c r="C369" s="77" t="s">
        <v>521</v>
      </c>
      <c r="D369" s="76">
        <v>101</v>
      </c>
      <c r="E369" s="77" t="s">
        <v>126</v>
      </c>
      <c r="F369" s="76">
        <v>220</v>
      </c>
      <c r="G369" s="77" t="s">
        <v>245</v>
      </c>
      <c r="H369" s="74">
        <v>2</v>
      </c>
      <c r="I369" s="36"/>
      <c r="J369" s="38">
        <f t="shared" si="35"/>
        <v>10187</v>
      </c>
      <c r="K369" s="38">
        <f t="shared" si="36"/>
        <v>0</v>
      </c>
      <c r="L369" s="38">
        <f t="shared" si="37"/>
        <v>0</v>
      </c>
      <c r="M369" s="36"/>
      <c r="N369" s="38">
        <f t="shared" si="38"/>
        <v>10793</v>
      </c>
      <c r="O369" s="38">
        <f t="shared" si="39"/>
        <v>0</v>
      </c>
      <c r="P369" s="38">
        <f t="shared" si="40"/>
        <v>0</v>
      </c>
      <c r="Q369" s="36"/>
      <c r="R369" s="58">
        <f t="shared" si="41"/>
        <v>606</v>
      </c>
    </row>
    <row r="370" spans="1:18">
      <c r="A370" s="35">
        <v>447</v>
      </c>
      <c r="B370" s="76">
        <v>447101238</v>
      </c>
      <c r="C370" s="77" t="s">
        <v>521</v>
      </c>
      <c r="D370" s="76">
        <v>101</v>
      </c>
      <c r="E370" s="77" t="s">
        <v>126</v>
      </c>
      <c r="F370" s="76">
        <v>238</v>
      </c>
      <c r="G370" s="77" t="s">
        <v>263</v>
      </c>
      <c r="H370" s="74">
        <v>15</v>
      </c>
      <c r="I370" s="36"/>
      <c r="J370" s="38">
        <f t="shared" si="35"/>
        <v>11328</v>
      </c>
      <c r="K370" s="38">
        <f t="shared" si="36"/>
        <v>0</v>
      </c>
      <c r="L370" s="38">
        <f t="shared" si="37"/>
        <v>4</v>
      </c>
      <c r="M370" s="36"/>
      <c r="N370" s="38">
        <f t="shared" si="38"/>
        <v>11938</v>
      </c>
      <c r="O370" s="38">
        <f t="shared" si="39"/>
        <v>0</v>
      </c>
      <c r="P370" s="38">
        <f t="shared" si="40"/>
        <v>3</v>
      </c>
      <c r="Q370" s="36"/>
      <c r="R370" s="58">
        <f t="shared" si="41"/>
        <v>610</v>
      </c>
    </row>
    <row r="371" spans="1:18">
      <c r="A371" s="35">
        <v>447</v>
      </c>
      <c r="B371" s="76">
        <v>447101266</v>
      </c>
      <c r="C371" s="77" t="s">
        <v>521</v>
      </c>
      <c r="D371" s="76">
        <v>101</v>
      </c>
      <c r="E371" s="77" t="s">
        <v>126</v>
      </c>
      <c r="F371" s="76">
        <v>266</v>
      </c>
      <c r="G371" s="77" t="s">
        <v>291</v>
      </c>
      <c r="H371" s="74">
        <v>1</v>
      </c>
      <c r="I371" s="36"/>
      <c r="J371" s="38">
        <f t="shared" si="35"/>
        <v>10571</v>
      </c>
      <c r="K371" s="38">
        <f t="shared" si="36"/>
        <v>0</v>
      </c>
      <c r="L371" s="38">
        <f t="shared" si="37"/>
        <v>0</v>
      </c>
      <c r="M371" s="36"/>
      <c r="N371" s="38">
        <f t="shared" si="38"/>
        <v>10793</v>
      </c>
      <c r="O371" s="38">
        <f t="shared" si="39"/>
        <v>0</v>
      </c>
      <c r="P371" s="38">
        <f t="shared" si="40"/>
        <v>0</v>
      </c>
      <c r="Q371" s="36"/>
      <c r="R371" s="58">
        <f t="shared" si="41"/>
        <v>222</v>
      </c>
    </row>
    <row r="372" spans="1:18">
      <c r="A372" s="35">
        <v>447</v>
      </c>
      <c r="B372" s="76">
        <v>447101307</v>
      </c>
      <c r="C372" s="77" t="s">
        <v>521</v>
      </c>
      <c r="D372" s="76">
        <v>101</v>
      </c>
      <c r="E372" s="77" t="s">
        <v>126</v>
      </c>
      <c r="F372" s="76">
        <v>307</v>
      </c>
      <c r="G372" s="77" t="s">
        <v>332</v>
      </c>
      <c r="H372" s="74">
        <v>6</v>
      </c>
      <c r="I372" s="36"/>
      <c r="J372" s="38">
        <f t="shared" si="35"/>
        <v>10462</v>
      </c>
      <c r="K372" s="38">
        <f t="shared" si="36"/>
        <v>0</v>
      </c>
      <c r="L372" s="38">
        <f t="shared" si="37"/>
        <v>0</v>
      </c>
      <c r="M372" s="36"/>
      <c r="N372" s="38">
        <f t="shared" si="38"/>
        <v>11079</v>
      </c>
      <c r="O372" s="38">
        <f t="shared" si="39"/>
        <v>0</v>
      </c>
      <c r="P372" s="38">
        <f t="shared" si="40"/>
        <v>0</v>
      </c>
      <c r="Q372" s="36"/>
      <c r="R372" s="58">
        <f t="shared" si="41"/>
        <v>617</v>
      </c>
    </row>
    <row r="373" spans="1:18">
      <c r="A373" s="35">
        <v>447</v>
      </c>
      <c r="B373" s="76">
        <v>447101350</v>
      </c>
      <c r="C373" s="77" t="s">
        <v>521</v>
      </c>
      <c r="D373" s="76">
        <v>101</v>
      </c>
      <c r="E373" s="77" t="s">
        <v>126</v>
      </c>
      <c r="F373" s="76">
        <v>350</v>
      </c>
      <c r="G373" s="77" t="s">
        <v>375</v>
      </c>
      <c r="H373" s="74">
        <v>50</v>
      </c>
      <c r="I373" s="36"/>
      <c r="J373" s="38">
        <f t="shared" si="35"/>
        <v>11604</v>
      </c>
      <c r="K373" s="38">
        <f t="shared" si="36"/>
        <v>6</v>
      </c>
      <c r="L373" s="38">
        <f t="shared" si="37"/>
        <v>8</v>
      </c>
      <c r="M373" s="36"/>
      <c r="N373" s="38">
        <f t="shared" si="38"/>
        <v>12323</v>
      </c>
      <c r="O373" s="38">
        <f t="shared" si="39"/>
        <v>6</v>
      </c>
      <c r="P373" s="38">
        <f t="shared" si="40"/>
        <v>8</v>
      </c>
      <c r="Q373" s="36"/>
      <c r="R373" s="58">
        <f t="shared" si="41"/>
        <v>719</v>
      </c>
    </row>
    <row r="374" spans="1:18">
      <c r="A374" s="35">
        <v>447</v>
      </c>
      <c r="B374" s="76">
        <v>447101622</v>
      </c>
      <c r="C374" s="77" t="s">
        <v>521</v>
      </c>
      <c r="D374" s="76">
        <v>101</v>
      </c>
      <c r="E374" s="77" t="s">
        <v>126</v>
      </c>
      <c r="F374" s="76">
        <v>622</v>
      </c>
      <c r="G374" s="77" t="s">
        <v>387</v>
      </c>
      <c r="H374" s="74">
        <v>73</v>
      </c>
      <c r="I374" s="36"/>
      <c r="J374" s="38">
        <f t="shared" si="35"/>
        <v>11477</v>
      </c>
      <c r="K374" s="38">
        <f t="shared" si="36"/>
        <v>1</v>
      </c>
      <c r="L374" s="38">
        <f t="shared" si="37"/>
        <v>10</v>
      </c>
      <c r="M374" s="36"/>
      <c r="N374" s="38">
        <f t="shared" si="38"/>
        <v>12296</v>
      </c>
      <c r="O374" s="38">
        <f t="shared" si="39"/>
        <v>1</v>
      </c>
      <c r="P374" s="38">
        <f t="shared" si="40"/>
        <v>14</v>
      </c>
      <c r="Q374" s="36"/>
      <c r="R374" s="58">
        <f t="shared" si="41"/>
        <v>819</v>
      </c>
    </row>
    <row r="375" spans="1:18">
      <c r="A375" s="35">
        <v>447</v>
      </c>
      <c r="B375" s="76">
        <v>447101690</v>
      </c>
      <c r="C375" s="77" t="s">
        <v>521</v>
      </c>
      <c r="D375" s="76">
        <v>101</v>
      </c>
      <c r="E375" s="77" t="s">
        <v>126</v>
      </c>
      <c r="F375" s="76">
        <v>690</v>
      </c>
      <c r="G375" s="77" t="s">
        <v>407</v>
      </c>
      <c r="H375" s="74">
        <v>24</v>
      </c>
      <c r="I375" s="36"/>
      <c r="J375" s="38">
        <f t="shared" si="35"/>
        <v>10627</v>
      </c>
      <c r="K375" s="38">
        <f t="shared" si="36"/>
        <v>0</v>
      </c>
      <c r="L375" s="38">
        <f t="shared" si="37"/>
        <v>1</v>
      </c>
      <c r="M375" s="36"/>
      <c r="N375" s="38">
        <f t="shared" si="38"/>
        <v>11392</v>
      </c>
      <c r="O375" s="38">
        <f t="shared" si="39"/>
        <v>0</v>
      </c>
      <c r="P375" s="38">
        <f t="shared" si="40"/>
        <v>2</v>
      </c>
      <c r="Q375" s="36"/>
      <c r="R375" s="58">
        <f t="shared" si="41"/>
        <v>765</v>
      </c>
    </row>
    <row r="376" spans="1:18">
      <c r="A376" s="35">
        <v>447</v>
      </c>
      <c r="B376" s="76">
        <v>447101710</v>
      </c>
      <c r="C376" s="77" t="s">
        <v>521</v>
      </c>
      <c r="D376" s="76">
        <v>101</v>
      </c>
      <c r="E376" s="77" t="s">
        <v>126</v>
      </c>
      <c r="F376" s="76">
        <v>710</v>
      </c>
      <c r="G376" s="77" t="s">
        <v>412</v>
      </c>
      <c r="H376" s="74">
        <v>17</v>
      </c>
      <c r="I376" s="36"/>
      <c r="J376" s="38">
        <f t="shared" si="35"/>
        <v>11415</v>
      </c>
      <c r="K376" s="38">
        <f t="shared" si="36"/>
        <v>0</v>
      </c>
      <c r="L376" s="38">
        <f t="shared" si="37"/>
        <v>2</v>
      </c>
      <c r="M376" s="36"/>
      <c r="N376" s="38">
        <f t="shared" si="38"/>
        <v>11809</v>
      </c>
      <c r="O376" s="38">
        <f t="shared" si="39"/>
        <v>0</v>
      </c>
      <c r="P376" s="38">
        <f t="shared" si="40"/>
        <v>2</v>
      </c>
      <c r="Q376" s="36"/>
      <c r="R376" s="58">
        <f t="shared" si="41"/>
        <v>394</v>
      </c>
    </row>
    <row r="377" spans="1:18">
      <c r="A377" s="35">
        <v>449</v>
      </c>
      <c r="B377" s="76">
        <v>449035001</v>
      </c>
      <c r="C377" s="77" t="s">
        <v>522</v>
      </c>
      <c r="D377" s="76">
        <v>35</v>
      </c>
      <c r="E377" s="77" t="s">
        <v>60</v>
      </c>
      <c r="F377" s="76">
        <v>1</v>
      </c>
      <c r="G377" s="77" t="s">
        <v>26</v>
      </c>
      <c r="H377" s="74">
        <v>1</v>
      </c>
      <c r="I377" s="36"/>
      <c r="J377" s="38">
        <f t="shared" si="35"/>
        <v>13209.638479441464</v>
      </c>
      <c r="K377" s="38">
        <f t="shared" si="36"/>
        <v>0</v>
      </c>
      <c r="L377" s="38">
        <f t="shared" si="37"/>
        <v>0</v>
      </c>
      <c r="M377" s="36"/>
      <c r="N377" s="38">
        <f t="shared" si="38"/>
        <v>11060</v>
      </c>
      <c r="O377" s="38">
        <f t="shared" si="39"/>
        <v>0</v>
      </c>
      <c r="P377" s="38">
        <f t="shared" si="40"/>
        <v>0</v>
      </c>
      <c r="Q377" s="36"/>
      <c r="R377" s="58">
        <f t="shared" si="41"/>
        <v>-2149.6384794414644</v>
      </c>
    </row>
    <row r="378" spans="1:18">
      <c r="A378" s="35">
        <v>449</v>
      </c>
      <c r="B378" s="76">
        <v>449035018</v>
      </c>
      <c r="C378" s="77" t="s">
        <v>522</v>
      </c>
      <c r="D378" s="76">
        <v>35</v>
      </c>
      <c r="E378" s="77" t="s">
        <v>60</v>
      </c>
      <c r="F378" s="76">
        <v>18</v>
      </c>
      <c r="G378" s="77" t="s">
        <v>43</v>
      </c>
      <c r="H378" s="74">
        <v>2</v>
      </c>
      <c r="I378" s="36"/>
      <c r="J378" s="38">
        <f t="shared" si="35"/>
        <v>14723.34220248668</v>
      </c>
      <c r="K378" s="38">
        <f t="shared" si="36"/>
        <v>0</v>
      </c>
      <c r="L378" s="38">
        <f t="shared" si="37"/>
        <v>0</v>
      </c>
      <c r="M378" s="36"/>
      <c r="N378" s="38">
        <f t="shared" si="38"/>
        <v>19202</v>
      </c>
      <c r="O378" s="38">
        <f t="shared" si="39"/>
        <v>0</v>
      </c>
      <c r="P378" s="38">
        <f t="shared" si="40"/>
        <v>2</v>
      </c>
      <c r="Q378" s="36"/>
      <c r="R378" s="58">
        <f t="shared" si="41"/>
        <v>4478.6577975133205</v>
      </c>
    </row>
    <row r="379" spans="1:18">
      <c r="A379" s="35">
        <v>449</v>
      </c>
      <c r="B379" s="76">
        <v>449035035</v>
      </c>
      <c r="C379" s="77" t="s">
        <v>522</v>
      </c>
      <c r="D379" s="76">
        <v>35</v>
      </c>
      <c r="E379" s="77" t="s">
        <v>60</v>
      </c>
      <c r="F379" s="76">
        <v>35</v>
      </c>
      <c r="G379" s="77" t="s">
        <v>60</v>
      </c>
      <c r="H379" s="74">
        <v>684</v>
      </c>
      <c r="I379" s="36"/>
      <c r="J379" s="38">
        <f t="shared" si="35"/>
        <v>14659</v>
      </c>
      <c r="K379" s="38">
        <f t="shared" si="36"/>
        <v>30</v>
      </c>
      <c r="L379" s="38">
        <f t="shared" si="37"/>
        <v>318</v>
      </c>
      <c r="M379" s="36"/>
      <c r="N379" s="38">
        <f t="shared" si="38"/>
        <v>16060</v>
      </c>
      <c r="O379" s="38">
        <f t="shared" si="39"/>
        <v>37</v>
      </c>
      <c r="P379" s="38">
        <f t="shared" si="40"/>
        <v>339</v>
      </c>
      <c r="Q379" s="36"/>
      <c r="R379" s="58">
        <f t="shared" si="41"/>
        <v>1401</v>
      </c>
    </row>
    <row r="380" spans="1:18">
      <c r="A380" s="35">
        <v>449</v>
      </c>
      <c r="B380" s="76">
        <v>449035044</v>
      </c>
      <c r="C380" s="77" t="s">
        <v>522</v>
      </c>
      <c r="D380" s="76">
        <v>35</v>
      </c>
      <c r="E380" s="77" t="s">
        <v>60</v>
      </c>
      <c r="F380" s="76">
        <v>44</v>
      </c>
      <c r="G380" s="77" t="s">
        <v>69</v>
      </c>
      <c r="H380" s="74">
        <v>2</v>
      </c>
      <c r="I380" s="36"/>
      <c r="J380" s="38">
        <f t="shared" si="35"/>
        <v>12440</v>
      </c>
      <c r="K380" s="38">
        <f t="shared" si="36"/>
        <v>0</v>
      </c>
      <c r="L380" s="38">
        <f t="shared" si="37"/>
        <v>0</v>
      </c>
      <c r="M380" s="36"/>
      <c r="N380" s="38">
        <f t="shared" si="38"/>
        <v>13129</v>
      </c>
      <c r="O380" s="38">
        <f t="shared" si="39"/>
        <v>0</v>
      </c>
      <c r="P380" s="38">
        <f t="shared" si="40"/>
        <v>0</v>
      </c>
      <c r="Q380" s="36"/>
      <c r="R380" s="58">
        <f t="shared" si="41"/>
        <v>689</v>
      </c>
    </row>
    <row r="381" spans="1:18">
      <c r="A381" s="35">
        <v>449</v>
      </c>
      <c r="B381" s="76">
        <v>449035073</v>
      </c>
      <c r="C381" s="77" t="s">
        <v>522</v>
      </c>
      <c r="D381" s="76">
        <v>35</v>
      </c>
      <c r="E381" s="77" t="s">
        <v>60</v>
      </c>
      <c r="F381" s="76">
        <v>73</v>
      </c>
      <c r="G381" s="77" t="s">
        <v>98</v>
      </c>
      <c r="H381" s="74">
        <v>1</v>
      </c>
      <c r="I381" s="36"/>
      <c r="J381" s="38">
        <f t="shared" si="35"/>
        <v>17611</v>
      </c>
      <c r="K381" s="38">
        <f t="shared" si="36"/>
        <v>0</v>
      </c>
      <c r="L381" s="38">
        <f t="shared" si="37"/>
        <v>2</v>
      </c>
      <c r="M381" s="36"/>
      <c r="N381" s="38">
        <f t="shared" si="38"/>
        <v>18702</v>
      </c>
      <c r="O381" s="38">
        <f t="shared" si="39"/>
        <v>0</v>
      </c>
      <c r="P381" s="38">
        <f t="shared" si="40"/>
        <v>1</v>
      </c>
      <c r="Q381" s="36"/>
      <c r="R381" s="58">
        <f t="shared" si="41"/>
        <v>1091</v>
      </c>
    </row>
    <row r="382" spans="1:18">
      <c r="A382" s="35">
        <v>449</v>
      </c>
      <c r="B382" s="76">
        <v>449035189</v>
      </c>
      <c r="C382" s="77" t="s">
        <v>522</v>
      </c>
      <c r="D382" s="76">
        <v>35</v>
      </c>
      <c r="E382" s="77" t="s">
        <v>60</v>
      </c>
      <c r="F382" s="76">
        <v>189</v>
      </c>
      <c r="G382" s="77" t="s">
        <v>214</v>
      </c>
      <c r="H382" s="74">
        <v>2</v>
      </c>
      <c r="I382" s="36"/>
      <c r="J382" s="38">
        <f t="shared" si="35"/>
        <v>15959</v>
      </c>
      <c r="K382" s="38">
        <f t="shared" si="36"/>
        <v>0</v>
      </c>
      <c r="L382" s="38">
        <f t="shared" si="37"/>
        <v>2</v>
      </c>
      <c r="M382" s="36"/>
      <c r="N382" s="38">
        <f t="shared" si="38"/>
        <v>16861</v>
      </c>
      <c r="O382" s="38">
        <f t="shared" si="39"/>
        <v>0</v>
      </c>
      <c r="P382" s="38">
        <f t="shared" si="40"/>
        <v>2</v>
      </c>
      <c r="Q382" s="36"/>
      <c r="R382" s="58">
        <f t="shared" si="41"/>
        <v>902</v>
      </c>
    </row>
    <row r="383" spans="1:18">
      <c r="A383" s="35">
        <v>449</v>
      </c>
      <c r="B383" s="76">
        <v>449035243</v>
      </c>
      <c r="C383" s="77" t="s">
        <v>522</v>
      </c>
      <c r="D383" s="76">
        <v>35</v>
      </c>
      <c r="E383" s="77" t="s">
        <v>60</v>
      </c>
      <c r="F383" s="76">
        <v>243</v>
      </c>
      <c r="G383" s="77" t="s">
        <v>268</v>
      </c>
      <c r="H383" s="74">
        <v>2</v>
      </c>
      <c r="I383" s="36"/>
      <c r="J383" s="38">
        <f t="shared" si="35"/>
        <v>12440</v>
      </c>
      <c r="K383" s="38">
        <f t="shared" si="36"/>
        <v>0</v>
      </c>
      <c r="L383" s="38">
        <f t="shared" si="37"/>
        <v>0</v>
      </c>
      <c r="M383" s="36"/>
      <c r="N383" s="38">
        <f t="shared" si="38"/>
        <v>12302</v>
      </c>
      <c r="O383" s="38">
        <f t="shared" si="39"/>
        <v>0</v>
      </c>
      <c r="P383" s="38">
        <f t="shared" si="40"/>
        <v>0</v>
      </c>
      <c r="Q383" s="36"/>
      <c r="R383" s="58">
        <f t="shared" si="41"/>
        <v>-138</v>
      </c>
    </row>
    <row r="384" spans="1:18">
      <c r="A384" s="35">
        <v>449</v>
      </c>
      <c r="B384" s="76">
        <v>449035244</v>
      </c>
      <c r="C384" s="77" t="s">
        <v>522</v>
      </c>
      <c r="D384" s="76">
        <v>35</v>
      </c>
      <c r="E384" s="77" t="s">
        <v>60</v>
      </c>
      <c r="F384" s="76">
        <v>244</v>
      </c>
      <c r="G384" s="77" t="s">
        <v>269</v>
      </c>
      <c r="H384" s="74">
        <v>3</v>
      </c>
      <c r="I384" s="36"/>
      <c r="J384" s="38">
        <f t="shared" si="35"/>
        <v>13606</v>
      </c>
      <c r="K384" s="38">
        <f t="shared" si="36"/>
        <v>1</v>
      </c>
      <c r="L384" s="38">
        <f t="shared" si="37"/>
        <v>1</v>
      </c>
      <c r="M384" s="36"/>
      <c r="N384" s="38">
        <f t="shared" si="38"/>
        <v>12978</v>
      </c>
      <c r="O384" s="38">
        <f t="shared" si="39"/>
        <v>1</v>
      </c>
      <c r="P384" s="38">
        <f t="shared" si="40"/>
        <v>0</v>
      </c>
      <c r="Q384" s="36"/>
      <c r="R384" s="58">
        <f t="shared" si="41"/>
        <v>-628</v>
      </c>
    </row>
    <row r="385" spans="1:18">
      <c r="A385" s="35">
        <v>449</v>
      </c>
      <c r="B385" s="76">
        <v>449035248</v>
      </c>
      <c r="C385" s="77" t="s">
        <v>522</v>
      </c>
      <c r="D385" s="76">
        <v>35</v>
      </c>
      <c r="E385" s="77" t="s">
        <v>60</v>
      </c>
      <c r="F385" s="76">
        <v>248</v>
      </c>
      <c r="G385" s="77" t="s">
        <v>273</v>
      </c>
      <c r="H385" s="74">
        <v>1</v>
      </c>
      <c r="I385" s="36"/>
      <c r="J385" s="38">
        <f t="shared" si="35"/>
        <v>16220.126411195861</v>
      </c>
      <c r="K385" s="38">
        <f t="shared" si="36"/>
        <v>0</v>
      </c>
      <c r="L385" s="38">
        <f t="shared" si="37"/>
        <v>0</v>
      </c>
      <c r="M385" s="36"/>
      <c r="N385" s="38">
        <f t="shared" si="38"/>
        <v>11475</v>
      </c>
      <c r="O385" s="38">
        <f t="shared" si="39"/>
        <v>0</v>
      </c>
      <c r="P385" s="38">
        <f t="shared" si="40"/>
        <v>0</v>
      </c>
      <c r="Q385" s="36"/>
      <c r="R385" s="58">
        <f t="shared" si="41"/>
        <v>-4745.1264111958608</v>
      </c>
    </row>
    <row r="386" spans="1:18">
      <c r="A386" s="35">
        <v>449</v>
      </c>
      <c r="B386" s="76">
        <v>449035336</v>
      </c>
      <c r="C386" s="77" t="s">
        <v>522</v>
      </c>
      <c r="D386" s="76">
        <v>35</v>
      </c>
      <c r="E386" s="77" t="s">
        <v>60</v>
      </c>
      <c r="F386" s="76">
        <v>336</v>
      </c>
      <c r="G386" s="77" t="s">
        <v>361</v>
      </c>
      <c r="H386" s="74">
        <v>1</v>
      </c>
      <c r="I386" s="36"/>
      <c r="J386" s="38">
        <f t="shared" si="35"/>
        <v>12440</v>
      </c>
      <c r="K386" s="38">
        <f t="shared" si="36"/>
        <v>0</v>
      </c>
      <c r="L386" s="38">
        <f t="shared" si="37"/>
        <v>0</v>
      </c>
      <c r="M386" s="36"/>
      <c r="N386" s="38">
        <f t="shared" si="38"/>
        <v>13129</v>
      </c>
      <c r="O386" s="38">
        <f t="shared" si="39"/>
        <v>0</v>
      </c>
      <c r="P386" s="38">
        <f t="shared" si="40"/>
        <v>0</v>
      </c>
      <c r="Q386" s="36"/>
      <c r="R386" s="58">
        <f t="shared" si="41"/>
        <v>689</v>
      </c>
    </row>
    <row r="387" spans="1:18">
      <c r="A387" s="35">
        <v>449</v>
      </c>
      <c r="B387" s="76">
        <v>449035347</v>
      </c>
      <c r="C387" s="77" t="s">
        <v>522</v>
      </c>
      <c r="D387" s="76">
        <v>35</v>
      </c>
      <c r="E387" s="77" t="s">
        <v>60</v>
      </c>
      <c r="F387" s="76">
        <v>347</v>
      </c>
      <c r="G387" s="77" t="s">
        <v>372</v>
      </c>
      <c r="H387" s="74">
        <v>1</v>
      </c>
      <c r="I387" s="36"/>
      <c r="J387" s="38">
        <f t="shared" si="35"/>
        <v>16170</v>
      </c>
      <c r="K387" s="38">
        <f t="shared" si="36"/>
        <v>0</v>
      </c>
      <c r="L387" s="38">
        <f t="shared" si="37"/>
        <v>1</v>
      </c>
      <c r="M387" s="36"/>
      <c r="N387" s="38">
        <f t="shared" si="38"/>
        <v>19470</v>
      </c>
      <c r="O387" s="38">
        <f t="shared" si="39"/>
        <v>0</v>
      </c>
      <c r="P387" s="38">
        <f t="shared" si="40"/>
        <v>1</v>
      </c>
      <c r="Q387" s="36"/>
      <c r="R387" s="58">
        <f t="shared" si="41"/>
        <v>3300</v>
      </c>
    </row>
    <row r="388" spans="1:18">
      <c r="A388" s="35">
        <v>450</v>
      </c>
      <c r="B388" s="76">
        <v>450086008</v>
      </c>
      <c r="C388" s="77" t="s">
        <v>523</v>
      </c>
      <c r="D388" s="76">
        <v>86</v>
      </c>
      <c r="E388" s="77" t="s">
        <v>111</v>
      </c>
      <c r="F388" s="76">
        <v>8</v>
      </c>
      <c r="G388" s="77" t="s">
        <v>33</v>
      </c>
      <c r="H388" s="74">
        <v>3</v>
      </c>
      <c r="I388" s="36"/>
      <c r="J388" s="38">
        <f t="shared" si="35"/>
        <v>10025</v>
      </c>
      <c r="K388" s="38">
        <f t="shared" si="36"/>
        <v>0</v>
      </c>
      <c r="L388" s="38">
        <f t="shared" si="37"/>
        <v>0</v>
      </c>
      <c r="M388" s="36"/>
      <c r="N388" s="38">
        <f t="shared" si="38"/>
        <v>10705</v>
      </c>
      <c r="O388" s="38">
        <f t="shared" si="39"/>
        <v>0</v>
      </c>
      <c r="P388" s="38">
        <f t="shared" si="40"/>
        <v>0</v>
      </c>
      <c r="Q388" s="36"/>
      <c r="R388" s="58">
        <f t="shared" si="41"/>
        <v>680</v>
      </c>
    </row>
    <row r="389" spans="1:18">
      <c r="A389" s="35">
        <v>450</v>
      </c>
      <c r="B389" s="76">
        <v>450086086</v>
      </c>
      <c r="C389" s="77" t="s">
        <v>523</v>
      </c>
      <c r="D389" s="76">
        <v>86</v>
      </c>
      <c r="E389" s="77" t="s">
        <v>111</v>
      </c>
      <c r="F389" s="76">
        <v>86</v>
      </c>
      <c r="G389" s="77" t="s">
        <v>111</v>
      </c>
      <c r="H389" s="74">
        <v>76</v>
      </c>
      <c r="I389" s="36"/>
      <c r="J389" s="38">
        <f t="shared" si="35"/>
        <v>11728</v>
      </c>
      <c r="K389" s="38">
        <f t="shared" si="36"/>
        <v>0</v>
      </c>
      <c r="L389" s="38">
        <f t="shared" si="37"/>
        <v>23</v>
      </c>
      <c r="M389" s="36"/>
      <c r="N389" s="38">
        <f t="shared" si="38"/>
        <v>12290</v>
      </c>
      <c r="O389" s="38">
        <f t="shared" si="39"/>
        <v>0</v>
      </c>
      <c r="P389" s="38">
        <f t="shared" si="40"/>
        <v>22</v>
      </c>
      <c r="Q389" s="36"/>
      <c r="R389" s="58">
        <f t="shared" si="41"/>
        <v>562</v>
      </c>
    </row>
    <row r="390" spans="1:18">
      <c r="A390" s="35">
        <v>450</v>
      </c>
      <c r="B390" s="76">
        <v>450086114</v>
      </c>
      <c r="C390" s="77" t="s">
        <v>523</v>
      </c>
      <c r="D390" s="76">
        <v>86</v>
      </c>
      <c r="E390" s="77" t="s">
        <v>111</v>
      </c>
      <c r="F390" s="76">
        <v>114</v>
      </c>
      <c r="G390" s="77" t="s">
        <v>139</v>
      </c>
      <c r="H390" s="74">
        <v>2</v>
      </c>
      <c r="I390" s="36"/>
      <c r="J390" s="38">
        <f t="shared" si="35"/>
        <v>14245.961293290045</v>
      </c>
      <c r="K390" s="38">
        <f t="shared" si="36"/>
        <v>0</v>
      </c>
      <c r="L390" s="38">
        <f t="shared" si="37"/>
        <v>0</v>
      </c>
      <c r="M390" s="36"/>
      <c r="N390" s="38">
        <f t="shared" si="38"/>
        <v>16912</v>
      </c>
      <c r="O390" s="38">
        <f t="shared" si="39"/>
        <v>0</v>
      </c>
      <c r="P390" s="38">
        <f t="shared" si="40"/>
        <v>1</v>
      </c>
      <c r="Q390" s="36"/>
      <c r="R390" s="58">
        <f t="shared" si="41"/>
        <v>2666.0387067099546</v>
      </c>
    </row>
    <row r="391" spans="1:18">
      <c r="A391" s="35">
        <v>450</v>
      </c>
      <c r="B391" s="76">
        <v>450086117</v>
      </c>
      <c r="C391" s="77" t="s">
        <v>523</v>
      </c>
      <c r="D391" s="76">
        <v>86</v>
      </c>
      <c r="E391" s="77" t="s">
        <v>111</v>
      </c>
      <c r="F391" s="76">
        <v>117</v>
      </c>
      <c r="G391" s="77" t="s">
        <v>142</v>
      </c>
      <c r="H391" s="74">
        <v>1</v>
      </c>
      <c r="I391" s="36"/>
      <c r="J391" s="38">
        <f t="shared" si="35"/>
        <v>10115</v>
      </c>
      <c r="K391" s="38">
        <f t="shared" si="36"/>
        <v>0</v>
      </c>
      <c r="L391" s="38">
        <f t="shared" si="37"/>
        <v>0</v>
      </c>
      <c r="M391" s="36"/>
      <c r="N391" s="38">
        <f t="shared" si="38"/>
        <v>10705</v>
      </c>
      <c r="O391" s="38">
        <f t="shared" si="39"/>
        <v>0</v>
      </c>
      <c r="P391" s="38">
        <f t="shared" si="40"/>
        <v>0</v>
      </c>
      <c r="Q391" s="36"/>
      <c r="R391" s="58">
        <f t="shared" si="41"/>
        <v>590</v>
      </c>
    </row>
    <row r="392" spans="1:18">
      <c r="A392" s="35">
        <v>450</v>
      </c>
      <c r="B392" s="76">
        <v>450086127</v>
      </c>
      <c r="C392" s="77" t="s">
        <v>523</v>
      </c>
      <c r="D392" s="76">
        <v>86</v>
      </c>
      <c r="E392" s="77" t="s">
        <v>111</v>
      </c>
      <c r="F392" s="76">
        <v>127</v>
      </c>
      <c r="G392" s="77" t="s">
        <v>152</v>
      </c>
      <c r="H392" s="74">
        <v>3</v>
      </c>
      <c r="I392" s="36"/>
      <c r="J392" s="38">
        <f t="shared" si="35"/>
        <v>10115</v>
      </c>
      <c r="K392" s="38">
        <f t="shared" si="36"/>
        <v>0</v>
      </c>
      <c r="L392" s="38">
        <f t="shared" si="37"/>
        <v>0</v>
      </c>
      <c r="M392" s="36"/>
      <c r="N392" s="38">
        <f t="shared" si="38"/>
        <v>10705</v>
      </c>
      <c r="O392" s="38">
        <f t="shared" si="39"/>
        <v>0</v>
      </c>
      <c r="P392" s="38">
        <f t="shared" si="40"/>
        <v>0</v>
      </c>
      <c r="Q392" s="36"/>
      <c r="R392" s="58">
        <f t="shared" si="41"/>
        <v>590</v>
      </c>
    </row>
    <row r="393" spans="1:18">
      <c r="A393" s="35">
        <v>450</v>
      </c>
      <c r="B393" s="76">
        <v>450086137</v>
      </c>
      <c r="C393" s="77" t="s">
        <v>523</v>
      </c>
      <c r="D393" s="76">
        <v>86</v>
      </c>
      <c r="E393" s="77" t="s">
        <v>111</v>
      </c>
      <c r="F393" s="76">
        <v>137</v>
      </c>
      <c r="G393" s="77" t="s">
        <v>162</v>
      </c>
      <c r="H393" s="74">
        <v>2</v>
      </c>
      <c r="I393" s="36"/>
      <c r="J393" s="38">
        <f t="shared" si="35"/>
        <v>16842.922068622574</v>
      </c>
      <c r="K393" s="38">
        <f t="shared" si="36"/>
        <v>0</v>
      </c>
      <c r="L393" s="38">
        <f t="shared" si="37"/>
        <v>0</v>
      </c>
      <c r="M393" s="36"/>
      <c r="N393" s="38">
        <f t="shared" si="38"/>
        <v>18254</v>
      </c>
      <c r="O393" s="38">
        <f t="shared" si="39"/>
        <v>0</v>
      </c>
      <c r="P393" s="38">
        <f t="shared" si="40"/>
        <v>2</v>
      </c>
      <c r="Q393" s="36"/>
      <c r="R393" s="58">
        <f t="shared" si="41"/>
        <v>1411.0779313774256</v>
      </c>
    </row>
    <row r="394" spans="1:18">
      <c r="A394" s="35">
        <v>450</v>
      </c>
      <c r="B394" s="76">
        <v>450086210</v>
      </c>
      <c r="C394" s="77" t="s">
        <v>523</v>
      </c>
      <c r="D394" s="76">
        <v>86</v>
      </c>
      <c r="E394" s="77" t="s">
        <v>111</v>
      </c>
      <c r="F394" s="76">
        <v>210</v>
      </c>
      <c r="G394" s="77" t="s">
        <v>235</v>
      </c>
      <c r="H394" s="74">
        <v>96</v>
      </c>
      <c r="I394" s="36"/>
      <c r="J394" s="38">
        <f t="shared" ref="J394:J457" si="42">IFERROR(VLOOKUP($B394,ratesPFY,9,FALSE),"--")</f>
        <v>11025</v>
      </c>
      <c r="K394" s="38">
        <f t="shared" ref="K394:K457" si="43">(IFERROR(VLOOKUP($B394,found23,12,FALSE),0)+
(IFERROR(VLOOKUP($B394,found23,13,FALSE),0)+
+(IFERROR(VLOOKUP($B394,found23,14,FALSE),0))))</f>
        <v>0</v>
      </c>
      <c r="L394" s="38">
        <f t="shared" ref="L394:L457" si="44">(IFERROR(VLOOKUP($B394,found23,15,FALSE),0))</f>
        <v>23</v>
      </c>
      <c r="M394" s="36"/>
      <c r="N394" s="38">
        <f t="shared" ref="N394:N457" si="45">IFERROR(VLOOKUP($B394,ratesQ1,8,FALSE),"--")</f>
        <v>11536</v>
      </c>
      <c r="O394" s="38">
        <f t="shared" ref="O394:O457" si="46">(IFERROR(VLOOKUP($B394,found24,12,FALSE),0)+
+(IFERROR(VLOOKUP($B394,found24,13,FALSE),0)
+(IFERROR(VLOOKUP($B394,found24,14,FALSE),0))))</f>
        <v>0</v>
      </c>
      <c r="P394" s="38">
        <f t="shared" ref="P394:P457" si="47">(IFERROR(VLOOKUP($B394,found24,15,FALSE),0))</f>
        <v>19</v>
      </c>
      <c r="Q394" s="36"/>
      <c r="R394" s="58">
        <f t="shared" si="41"/>
        <v>511</v>
      </c>
    </row>
    <row r="395" spans="1:18">
      <c r="A395" s="35">
        <v>450</v>
      </c>
      <c r="B395" s="76">
        <v>450086275</v>
      </c>
      <c r="C395" s="77" t="s">
        <v>523</v>
      </c>
      <c r="D395" s="76">
        <v>86</v>
      </c>
      <c r="E395" s="77" t="s">
        <v>111</v>
      </c>
      <c r="F395" s="76">
        <v>275</v>
      </c>
      <c r="G395" s="77" t="s">
        <v>300</v>
      </c>
      <c r="H395" s="74">
        <v>6</v>
      </c>
      <c r="I395" s="36"/>
      <c r="J395" s="38">
        <f t="shared" si="42"/>
        <v>10032</v>
      </c>
      <c r="K395" s="38">
        <f t="shared" si="43"/>
        <v>0</v>
      </c>
      <c r="L395" s="38">
        <f t="shared" si="44"/>
        <v>0</v>
      </c>
      <c r="M395" s="36"/>
      <c r="N395" s="38">
        <f t="shared" si="45"/>
        <v>12225</v>
      </c>
      <c r="O395" s="38">
        <f t="shared" si="46"/>
        <v>0</v>
      </c>
      <c r="P395" s="38">
        <f t="shared" si="47"/>
        <v>2</v>
      </c>
      <c r="Q395" s="36"/>
      <c r="R395" s="58">
        <f t="shared" ref="R395:R458" si="48">IFERROR(N395-J395,"--")</f>
        <v>2193</v>
      </c>
    </row>
    <row r="396" spans="1:18">
      <c r="A396" s="35">
        <v>450</v>
      </c>
      <c r="B396" s="76">
        <v>450086278</v>
      </c>
      <c r="C396" s="77" t="s">
        <v>523</v>
      </c>
      <c r="D396" s="76">
        <v>86</v>
      </c>
      <c r="E396" s="77" t="s">
        <v>111</v>
      </c>
      <c r="F396" s="76">
        <v>278</v>
      </c>
      <c r="G396" s="77" t="s">
        <v>303</v>
      </c>
      <c r="H396" s="74">
        <v>14</v>
      </c>
      <c r="I396" s="36"/>
      <c r="J396" s="38">
        <f t="shared" si="42"/>
        <v>11447</v>
      </c>
      <c r="K396" s="38">
        <f t="shared" si="43"/>
        <v>0</v>
      </c>
      <c r="L396" s="38">
        <f t="shared" si="44"/>
        <v>3</v>
      </c>
      <c r="M396" s="36"/>
      <c r="N396" s="38">
        <f t="shared" si="45"/>
        <v>12450</v>
      </c>
      <c r="O396" s="38">
        <f t="shared" si="46"/>
        <v>0</v>
      </c>
      <c r="P396" s="38">
        <f t="shared" si="47"/>
        <v>4</v>
      </c>
      <c r="Q396" s="36"/>
      <c r="R396" s="58">
        <f t="shared" si="48"/>
        <v>1003</v>
      </c>
    </row>
    <row r="397" spans="1:18">
      <c r="A397" s="35">
        <v>450</v>
      </c>
      <c r="B397" s="76">
        <v>450086327</v>
      </c>
      <c r="C397" s="77" t="s">
        <v>523</v>
      </c>
      <c r="D397" s="76">
        <v>86</v>
      </c>
      <c r="E397" s="77" t="s">
        <v>111</v>
      </c>
      <c r="F397" s="76">
        <v>327</v>
      </c>
      <c r="G397" s="77" t="s">
        <v>352</v>
      </c>
      <c r="H397" s="74">
        <v>1</v>
      </c>
      <c r="I397" s="36"/>
      <c r="J397" s="38">
        <f t="shared" si="42"/>
        <v>9978</v>
      </c>
      <c r="K397" s="38">
        <f t="shared" si="43"/>
        <v>0</v>
      </c>
      <c r="L397" s="38">
        <f t="shared" si="44"/>
        <v>0</v>
      </c>
      <c r="M397" s="36"/>
      <c r="N397" s="38">
        <f t="shared" si="45"/>
        <v>10519</v>
      </c>
      <c r="O397" s="38">
        <f t="shared" si="46"/>
        <v>0</v>
      </c>
      <c r="P397" s="38">
        <f t="shared" si="47"/>
        <v>0</v>
      </c>
      <c r="Q397" s="36"/>
      <c r="R397" s="58">
        <f t="shared" si="48"/>
        <v>541</v>
      </c>
    </row>
    <row r="398" spans="1:18">
      <c r="A398" s="35">
        <v>450</v>
      </c>
      <c r="B398" s="76">
        <v>450086337</v>
      </c>
      <c r="C398" s="77" t="s">
        <v>523</v>
      </c>
      <c r="D398" s="76">
        <v>86</v>
      </c>
      <c r="E398" s="77" t="s">
        <v>111</v>
      </c>
      <c r="F398" s="76">
        <v>337</v>
      </c>
      <c r="G398" s="77" t="s">
        <v>362</v>
      </c>
      <c r="H398" s="74">
        <v>1</v>
      </c>
      <c r="I398" s="36"/>
      <c r="J398" s="38">
        <f t="shared" si="42"/>
        <v>14525</v>
      </c>
      <c r="K398" s="38">
        <f t="shared" si="43"/>
        <v>0</v>
      </c>
      <c r="L398" s="38">
        <f t="shared" si="44"/>
        <v>2</v>
      </c>
      <c r="M398" s="36"/>
      <c r="N398" s="38">
        <f t="shared" si="45"/>
        <v>15678</v>
      </c>
      <c r="O398" s="38">
        <f t="shared" si="46"/>
        <v>0</v>
      </c>
      <c r="P398" s="38">
        <f t="shared" si="47"/>
        <v>2</v>
      </c>
      <c r="Q398" s="36"/>
      <c r="R398" s="58">
        <f t="shared" si="48"/>
        <v>1153</v>
      </c>
    </row>
    <row r="399" spans="1:18">
      <c r="A399" s="35">
        <v>450</v>
      </c>
      <c r="B399" s="76">
        <v>450086340</v>
      </c>
      <c r="C399" s="77" t="s">
        <v>523</v>
      </c>
      <c r="D399" s="76">
        <v>86</v>
      </c>
      <c r="E399" s="77" t="s">
        <v>111</v>
      </c>
      <c r="F399" s="76">
        <v>340</v>
      </c>
      <c r="G399" s="77" t="s">
        <v>365</v>
      </c>
      <c r="H399" s="74">
        <v>4</v>
      </c>
      <c r="I399" s="36"/>
      <c r="J399" s="38">
        <f t="shared" si="42"/>
        <v>10012</v>
      </c>
      <c r="K399" s="38">
        <f t="shared" si="43"/>
        <v>0</v>
      </c>
      <c r="L399" s="38">
        <f t="shared" si="44"/>
        <v>0</v>
      </c>
      <c r="M399" s="36"/>
      <c r="N399" s="38">
        <f t="shared" si="45"/>
        <v>10631</v>
      </c>
      <c r="O399" s="38">
        <f t="shared" si="46"/>
        <v>0</v>
      </c>
      <c r="P399" s="38">
        <f t="shared" si="47"/>
        <v>0</v>
      </c>
      <c r="Q399" s="36"/>
      <c r="R399" s="58">
        <f t="shared" si="48"/>
        <v>619</v>
      </c>
    </row>
    <row r="400" spans="1:18">
      <c r="A400" s="35">
        <v>450</v>
      </c>
      <c r="B400" s="76">
        <v>450086605</v>
      </c>
      <c r="C400" s="77" t="s">
        <v>523</v>
      </c>
      <c r="D400" s="76">
        <v>86</v>
      </c>
      <c r="E400" s="77" t="s">
        <v>111</v>
      </c>
      <c r="F400" s="76">
        <v>605</v>
      </c>
      <c r="G400" s="77" t="s">
        <v>381</v>
      </c>
      <c r="H400" s="74">
        <v>1</v>
      </c>
      <c r="I400" s="36"/>
      <c r="J400" s="38">
        <f t="shared" si="42"/>
        <v>9754</v>
      </c>
      <c r="K400" s="38">
        <f t="shared" si="43"/>
        <v>0</v>
      </c>
      <c r="L400" s="38">
        <f t="shared" si="44"/>
        <v>0</v>
      </c>
      <c r="M400" s="36"/>
      <c r="N400" s="38">
        <f t="shared" si="45"/>
        <v>10332</v>
      </c>
      <c r="O400" s="38">
        <f t="shared" si="46"/>
        <v>0</v>
      </c>
      <c r="P400" s="38">
        <f t="shared" si="47"/>
        <v>0</v>
      </c>
      <c r="Q400" s="36"/>
      <c r="R400" s="58">
        <f t="shared" si="48"/>
        <v>578</v>
      </c>
    </row>
    <row r="401" spans="1:18">
      <c r="A401" s="35">
        <v>450</v>
      </c>
      <c r="B401" s="76">
        <v>450086670</v>
      </c>
      <c r="C401" s="77" t="s">
        <v>523</v>
      </c>
      <c r="D401" s="76">
        <v>86</v>
      </c>
      <c r="E401" s="77" t="s">
        <v>111</v>
      </c>
      <c r="F401" s="76">
        <v>670</v>
      </c>
      <c r="G401" s="77" t="s">
        <v>399</v>
      </c>
      <c r="H401" s="74">
        <v>1</v>
      </c>
      <c r="I401" s="36"/>
      <c r="J401" s="38" t="str">
        <f t="shared" si="42"/>
        <v>--</v>
      </c>
      <c r="K401" s="38">
        <f t="shared" si="43"/>
        <v>0</v>
      </c>
      <c r="L401" s="38">
        <f t="shared" si="44"/>
        <v>0</v>
      </c>
      <c r="M401" s="36"/>
      <c r="N401" s="38">
        <f t="shared" si="45"/>
        <v>14056</v>
      </c>
      <c r="O401" s="38">
        <f t="shared" si="46"/>
        <v>0</v>
      </c>
      <c r="P401" s="38">
        <f t="shared" si="47"/>
        <v>0</v>
      </c>
      <c r="Q401" s="36"/>
      <c r="R401" s="58" t="str">
        <f t="shared" si="48"/>
        <v>--</v>
      </c>
    </row>
    <row r="402" spans="1:18">
      <c r="A402" s="35">
        <v>450</v>
      </c>
      <c r="B402" s="76">
        <v>450086674</v>
      </c>
      <c r="C402" s="77" t="s">
        <v>523</v>
      </c>
      <c r="D402" s="76">
        <v>86</v>
      </c>
      <c r="E402" s="77" t="s">
        <v>111</v>
      </c>
      <c r="F402" s="76">
        <v>674</v>
      </c>
      <c r="G402" s="77" t="s">
        <v>402</v>
      </c>
      <c r="H402" s="74">
        <v>1</v>
      </c>
      <c r="I402" s="36"/>
      <c r="J402" s="38">
        <f t="shared" si="42"/>
        <v>13985.842794117649</v>
      </c>
      <c r="K402" s="38">
        <f t="shared" si="43"/>
        <v>0</v>
      </c>
      <c r="L402" s="38">
        <f t="shared" si="44"/>
        <v>0</v>
      </c>
      <c r="M402" s="36"/>
      <c r="N402" s="38">
        <f t="shared" si="45"/>
        <v>15339</v>
      </c>
      <c r="O402" s="38">
        <f t="shared" si="46"/>
        <v>0</v>
      </c>
      <c r="P402" s="38">
        <f t="shared" si="47"/>
        <v>0</v>
      </c>
      <c r="Q402" s="36"/>
      <c r="R402" s="58">
        <f t="shared" si="48"/>
        <v>1353.1572058823513</v>
      </c>
    </row>
    <row r="403" spans="1:18">
      <c r="A403" s="35">
        <v>450</v>
      </c>
      <c r="B403" s="76">
        <v>450086683</v>
      </c>
      <c r="C403" s="77" t="s">
        <v>523</v>
      </c>
      <c r="D403" s="76">
        <v>86</v>
      </c>
      <c r="E403" s="77" t="s">
        <v>111</v>
      </c>
      <c r="F403" s="76">
        <v>683</v>
      </c>
      <c r="G403" s="77" t="s">
        <v>405</v>
      </c>
      <c r="H403" s="74">
        <v>6</v>
      </c>
      <c r="I403" s="36"/>
      <c r="J403" s="38">
        <f t="shared" si="42"/>
        <v>9754</v>
      </c>
      <c r="K403" s="38">
        <f t="shared" si="43"/>
        <v>0</v>
      </c>
      <c r="L403" s="38">
        <f t="shared" si="44"/>
        <v>0</v>
      </c>
      <c r="M403" s="36"/>
      <c r="N403" s="38">
        <f t="shared" si="45"/>
        <v>10332</v>
      </c>
      <c r="O403" s="38">
        <f t="shared" si="46"/>
        <v>0</v>
      </c>
      <c r="P403" s="38">
        <f t="shared" si="47"/>
        <v>0</v>
      </c>
      <c r="Q403" s="36"/>
      <c r="R403" s="58">
        <f t="shared" si="48"/>
        <v>578</v>
      </c>
    </row>
    <row r="404" spans="1:18">
      <c r="A404" s="35">
        <v>453</v>
      </c>
      <c r="B404" s="76">
        <v>453137005</v>
      </c>
      <c r="C404" s="77" t="s">
        <v>524</v>
      </c>
      <c r="D404" s="76">
        <v>137</v>
      </c>
      <c r="E404" s="77" t="s">
        <v>162</v>
      </c>
      <c r="F404" s="76">
        <v>5</v>
      </c>
      <c r="G404" s="77" t="s">
        <v>30</v>
      </c>
      <c r="H404" s="74">
        <v>3</v>
      </c>
      <c r="I404" s="36"/>
      <c r="J404" s="38">
        <f t="shared" si="42"/>
        <v>11854</v>
      </c>
      <c r="K404" s="38">
        <f t="shared" si="43"/>
        <v>0</v>
      </c>
      <c r="L404" s="38">
        <f t="shared" si="44"/>
        <v>1</v>
      </c>
      <c r="M404" s="36"/>
      <c r="N404" s="38">
        <f t="shared" si="45"/>
        <v>12662</v>
      </c>
      <c r="O404" s="38">
        <f t="shared" si="46"/>
        <v>0</v>
      </c>
      <c r="P404" s="38">
        <f t="shared" si="47"/>
        <v>1</v>
      </c>
      <c r="Q404" s="36"/>
      <c r="R404" s="58">
        <f t="shared" si="48"/>
        <v>808</v>
      </c>
    </row>
    <row r="405" spans="1:18">
      <c r="A405" s="35">
        <v>453</v>
      </c>
      <c r="B405" s="76">
        <v>453137061</v>
      </c>
      <c r="C405" s="77" t="s">
        <v>524</v>
      </c>
      <c r="D405" s="76">
        <v>137</v>
      </c>
      <c r="E405" s="77" t="s">
        <v>162</v>
      </c>
      <c r="F405" s="76">
        <v>61</v>
      </c>
      <c r="G405" s="77" t="s">
        <v>86</v>
      </c>
      <c r="H405" s="74">
        <v>72</v>
      </c>
      <c r="I405" s="36"/>
      <c r="J405" s="38">
        <f t="shared" si="42"/>
        <v>14959</v>
      </c>
      <c r="K405" s="38">
        <f t="shared" si="43"/>
        <v>5</v>
      </c>
      <c r="L405" s="38">
        <f t="shared" si="44"/>
        <v>49</v>
      </c>
      <c r="M405" s="36"/>
      <c r="N405" s="38">
        <f t="shared" si="45"/>
        <v>16488</v>
      </c>
      <c r="O405" s="38">
        <f t="shared" si="46"/>
        <v>7</v>
      </c>
      <c r="P405" s="38">
        <f t="shared" si="47"/>
        <v>64</v>
      </c>
      <c r="Q405" s="36"/>
      <c r="R405" s="58">
        <f t="shared" si="48"/>
        <v>1529</v>
      </c>
    </row>
    <row r="406" spans="1:18">
      <c r="A406" s="35">
        <v>453</v>
      </c>
      <c r="B406" s="76">
        <v>453137086</v>
      </c>
      <c r="C406" s="77" t="s">
        <v>524</v>
      </c>
      <c r="D406" s="76">
        <v>137</v>
      </c>
      <c r="E406" s="77" t="s">
        <v>162</v>
      </c>
      <c r="F406" s="76">
        <v>86</v>
      </c>
      <c r="G406" s="77" t="s">
        <v>111</v>
      </c>
      <c r="H406" s="74">
        <v>1</v>
      </c>
      <c r="I406" s="36"/>
      <c r="J406" s="38">
        <f t="shared" si="42"/>
        <v>15193</v>
      </c>
      <c r="K406" s="38">
        <f t="shared" si="43"/>
        <v>0</v>
      </c>
      <c r="L406" s="38">
        <f t="shared" si="44"/>
        <v>3</v>
      </c>
      <c r="M406" s="36"/>
      <c r="N406" s="38">
        <f t="shared" si="45"/>
        <v>16201</v>
      </c>
      <c r="O406" s="38">
        <f t="shared" si="46"/>
        <v>0</v>
      </c>
      <c r="P406" s="38">
        <f t="shared" si="47"/>
        <v>1</v>
      </c>
      <c r="Q406" s="36"/>
      <c r="R406" s="58">
        <f t="shared" si="48"/>
        <v>1008</v>
      </c>
    </row>
    <row r="407" spans="1:18">
      <c r="A407" s="35">
        <v>453</v>
      </c>
      <c r="B407" s="76">
        <v>453137114</v>
      </c>
      <c r="C407" s="77" t="s">
        <v>524</v>
      </c>
      <c r="D407" s="76">
        <v>137</v>
      </c>
      <c r="E407" s="77" t="s">
        <v>162</v>
      </c>
      <c r="F407" s="76">
        <v>114</v>
      </c>
      <c r="G407" s="77" t="s">
        <v>139</v>
      </c>
      <c r="H407" s="74">
        <v>1</v>
      </c>
      <c r="I407" s="36"/>
      <c r="J407" s="38">
        <f t="shared" si="42"/>
        <v>15777</v>
      </c>
      <c r="K407" s="38">
        <f t="shared" si="43"/>
        <v>0</v>
      </c>
      <c r="L407" s="38">
        <f t="shared" si="44"/>
        <v>2</v>
      </c>
      <c r="M407" s="36"/>
      <c r="N407" s="38">
        <f t="shared" si="45"/>
        <v>17098</v>
      </c>
      <c r="O407" s="38">
        <f t="shared" si="46"/>
        <v>0</v>
      </c>
      <c r="P407" s="38">
        <f t="shared" si="47"/>
        <v>2</v>
      </c>
      <c r="Q407" s="36"/>
      <c r="R407" s="58">
        <f t="shared" si="48"/>
        <v>1321</v>
      </c>
    </row>
    <row r="408" spans="1:18">
      <c r="A408" s="35">
        <v>453</v>
      </c>
      <c r="B408" s="76">
        <v>453137137</v>
      </c>
      <c r="C408" s="77" t="s">
        <v>524</v>
      </c>
      <c r="D408" s="76">
        <v>137</v>
      </c>
      <c r="E408" s="77" t="s">
        <v>162</v>
      </c>
      <c r="F408" s="76">
        <v>137</v>
      </c>
      <c r="G408" s="77" t="s">
        <v>162</v>
      </c>
      <c r="H408" s="74">
        <v>501</v>
      </c>
      <c r="I408" s="36"/>
      <c r="J408" s="38">
        <f t="shared" si="42"/>
        <v>16116</v>
      </c>
      <c r="K408" s="38">
        <f t="shared" si="43"/>
        <v>63</v>
      </c>
      <c r="L408" s="38">
        <f t="shared" si="44"/>
        <v>417</v>
      </c>
      <c r="M408" s="36"/>
      <c r="N408" s="38">
        <f t="shared" si="45"/>
        <v>17958</v>
      </c>
      <c r="O408" s="38">
        <f t="shared" si="46"/>
        <v>58</v>
      </c>
      <c r="P408" s="38">
        <f t="shared" si="47"/>
        <v>441</v>
      </c>
      <c r="Q408" s="36"/>
      <c r="R408" s="58">
        <f t="shared" si="48"/>
        <v>1842</v>
      </c>
    </row>
    <row r="409" spans="1:18">
      <c r="A409" s="35">
        <v>453</v>
      </c>
      <c r="B409" s="76">
        <v>453137161</v>
      </c>
      <c r="C409" s="77" t="s">
        <v>524</v>
      </c>
      <c r="D409" s="76">
        <v>137</v>
      </c>
      <c r="E409" s="77" t="s">
        <v>162</v>
      </c>
      <c r="F409" s="76">
        <v>161</v>
      </c>
      <c r="G409" s="77" t="s">
        <v>186</v>
      </c>
      <c r="H409" s="74">
        <v>1</v>
      </c>
      <c r="I409" s="36"/>
      <c r="J409" s="38">
        <f t="shared" si="42"/>
        <v>15171</v>
      </c>
      <c r="K409" s="38">
        <f t="shared" si="43"/>
        <v>0</v>
      </c>
      <c r="L409" s="38">
        <f t="shared" si="44"/>
        <v>1</v>
      </c>
      <c r="M409" s="36"/>
      <c r="N409" s="38">
        <f t="shared" si="45"/>
        <v>16575</v>
      </c>
      <c r="O409" s="38">
        <f t="shared" si="46"/>
        <v>0</v>
      </c>
      <c r="P409" s="38">
        <f t="shared" si="47"/>
        <v>1</v>
      </c>
      <c r="Q409" s="36"/>
      <c r="R409" s="58">
        <f t="shared" si="48"/>
        <v>1404</v>
      </c>
    </row>
    <row r="410" spans="1:18">
      <c r="A410" s="35">
        <v>453</v>
      </c>
      <c r="B410" s="76">
        <v>453137210</v>
      </c>
      <c r="C410" s="77" t="s">
        <v>524</v>
      </c>
      <c r="D410" s="76">
        <v>137</v>
      </c>
      <c r="E410" s="77" t="s">
        <v>162</v>
      </c>
      <c r="F410" s="76">
        <v>210</v>
      </c>
      <c r="G410" s="77" t="s">
        <v>235</v>
      </c>
      <c r="H410" s="74">
        <v>2</v>
      </c>
      <c r="I410" s="36"/>
      <c r="J410" s="38">
        <f t="shared" si="42"/>
        <v>14729</v>
      </c>
      <c r="K410" s="38">
        <f t="shared" si="43"/>
        <v>0</v>
      </c>
      <c r="L410" s="38">
        <f t="shared" si="44"/>
        <v>2</v>
      </c>
      <c r="M410" s="36"/>
      <c r="N410" s="38">
        <f t="shared" si="45"/>
        <v>15678</v>
      </c>
      <c r="O410" s="38">
        <f t="shared" si="46"/>
        <v>0</v>
      </c>
      <c r="P410" s="38">
        <f t="shared" si="47"/>
        <v>2</v>
      </c>
      <c r="Q410" s="36"/>
      <c r="R410" s="58">
        <f t="shared" si="48"/>
        <v>949</v>
      </c>
    </row>
    <row r="411" spans="1:18">
      <c r="A411" s="35">
        <v>453</v>
      </c>
      <c r="B411" s="76">
        <v>453137227</v>
      </c>
      <c r="C411" s="77" t="s">
        <v>524</v>
      </c>
      <c r="D411" s="76">
        <v>137</v>
      </c>
      <c r="E411" s="77" t="s">
        <v>162</v>
      </c>
      <c r="F411" s="76">
        <v>227</v>
      </c>
      <c r="G411" s="77" t="s">
        <v>252</v>
      </c>
      <c r="H411" s="74">
        <v>1</v>
      </c>
      <c r="I411" s="36"/>
      <c r="J411" s="38">
        <f t="shared" si="42"/>
        <v>18511</v>
      </c>
      <c r="K411" s="38">
        <f t="shared" si="43"/>
        <v>1</v>
      </c>
      <c r="L411" s="38">
        <f t="shared" si="44"/>
        <v>1</v>
      </c>
      <c r="M411" s="36"/>
      <c r="N411" s="38">
        <f t="shared" si="45"/>
        <v>17285</v>
      </c>
      <c r="O411" s="38">
        <f t="shared" si="46"/>
        <v>0</v>
      </c>
      <c r="P411" s="38">
        <f t="shared" si="47"/>
        <v>1</v>
      </c>
      <c r="Q411" s="36"/>
      <c r="R411" s="58">
        <f t="shared" si="48"/>
        <v>-1226</v>
      </c>
    </row>
    <row r="412" spans="1:18">
      <c r="A412" s="35">
        <v>453</v>
      </c>
      <c r="B412" s="76">
        <v>453137278</v>
      </c>
      <c r="C412" s="77" t="s">
        <v>524</v>
      </c>
      <c r="D412" s="76">
        <v>137</v>
      </c>
      <c r="E412" s="77" t="s">
        <v>162</v>
      </c>
      <c r="F412" s="76">
        <v>278</v>
      </c>
      <c r="G412" s="77" t="s">
        <v>303</v>
      </c>
      <c r="H412" s="74">
        <v>10</v>
      </c>
      <c r="I412" s="36"/>
      <c r="J412" s="38">
        <f t="shared" si="42"/>
        <v>12553</v>
      </c>
      <c r="K412" s="38">
        <f t="shared" si="43"/>
        <v>0</v>
      </c>
      <c r="L412" s="38">
        <f t="shared" si="44"/>
        <v>2</v>
      </c>
      <c r="M412" s="36"/>
      <c r="N412" s="38">
        <f t="shared" si="45"/>
        <v>15589</v>
      </c>
      <c r="O412" s="38">
        <f t="shared" si="46"/>
        <v>0</v>
      </c>
      <c r="P412" s="38">
        <f t="shared" si="47"/>
        <v>8</v>
      </c>
      <c r="Q412" s="36"/>
      <c r="R412" s="58">
        <f t="shared" si="48"/>
        <v>3036</v>
      </c>
    </row>
    <row r="413" spans="1:18">
      <c r="A413" s="35">
        <v>453</v>
      </c>
      <c r="B413" s="76">
        <v>453137281</v>
      </c>
      <c r="C413" s="77" t="s">
        <v>524</v>
      </c>
      <c r="D413" s="76">
        <v>137</v>
      </c>
      <c r="E413" s="77" t="s">
        <v>162</v>
      </c>
      <c r="F413" s="76">
        <v>281</v>
      </c>
      <c r="G413" s="77" t="s">
        <v>306</v>
      </c>
      <c r="H413" s="74">
        <v>93</v>
      </c>
      <c r="I413" s="36"/>
      <c r="J413" s="38">
        <f t="shared" si="42"/>
        <v>15868</v>
      </c>
      <c r="K413" s="38">
        <f t="shared" si="43"/>
        <v>8</v>
      </c>
      <c r="L413" s="38">
        <f t="shared" si="44"/>
        <v>73</v>
      </c>
      <c r="M413" s="36"/>
      <c r="N413" s="38">
        <f t="shared" si="45"/>
        <v>17424</v>
      </c>
      <c r="O413" s="38">
        <f t="shared" si="46"/>
        <v>6</v>
      </c>
      <c r="P413" s="38">
        <f t="shared" si="47"/>
        <v>82</v>
      </c>
      <c r="Q413" s="36"/>
      <c r="R413" s="58">
        <f t="shared" si="48"/>
        <v>1556</v>
      </c>
    </row>
    <row r="414" spans="1:18">
      <c r="A414" s="35">
        <v>453</v>
      </c>
      <c r="B414" s="76">
        <v>453137309</v>
      </c>
      <c r="C414" s="77" t="s">
        <v>524</v>
      </c>
      <c r="D414" s="76">
        <v>137</v>
      </c>
      <c r="E414" s="77" t="s">
        <v>162</v>
      </c>
      <c r="F414" s="76">
        <v>309</v>
      </c>
      <c r="G414" s="77" t="s">
        <v>334</v>
      </c>
      <c r="H414" s="74">
        <v>1</v>
      </c>
      <c r="I414" s="36"/>
      <c r="J414" s="38">
        <f t="shared" si="42"/>
        <v>14213.309549050633</v>
      </c>
      <c r="K414" s="38">
        <f t="shared" si="43"/>
        <v>0</v>
      </c>
      <c r="L414" s="38">
        <f t="shared" si="44"/>
        <v>0</v>
      </c>
      <c r="M414" s="36"/>
      <c r="N414" s="38">
        <f t="shared" si="45"/>
        <v>15348</v>
      </c>
      <c r="O414" s="38">
        <f t="shared" si="46"/>
        <v>0</v>
      </c>
      <c r="P414" s="38">
        <f t="shared" si="47"/>
        <v>0</v>
      </c>
      <c r="Q414" s="36"/>
      <c r="R414" s="58">
        <f t="shared" si="48"/>
        <v>1134.690450949367</v>
      </c>
    </row>
    <row r="415" spans="1:18">
      <c r="A415" s="35">
        <v>453</v>
      </c>
      <c r="B415" s="76">
        <v>453137325</v>
      </c>
      <c r="C415" s="77" t="s">
        <v>524</v>
      </c>
      <c r="D415" s="76">
        <v>137</v>
      </c>
      <c r="E415" s="77" t="s">
        <v>162</v>
      </c>
      <c r="F415" s="76">
        <v>325</v>
      </c>
      <c r="G415" s="77" t="s">
        <v>350</v>
      </c>
      <c r="H415" s="74">
        <v>3</v>
      </c>
      <c r="I415" s="36"/>
      <c r="J415" s="38">
        <f t="shared" si="42"/>
        <v>16018</v>
      </c>
      <c r="K415" s="38">
        <f t="shared" si="43"/>
        <v>1</v>
      </c>
      <c r="L415" s="38">
        <f t="shared" si="44"/>
        <v>5</v>
      </c>
      <c r="M415" s="36"/>
      <c r="N415" s="38">
        <f t="shared" si="45"/>
        <v>12650</v>
      </c>
      <c r="O415" s="38">
        <f t="shared" si="46"/>
        <v>0</v>
      </c>
      <c r="P415" s="38">
        <f t="shared" si="47"/>
        <v>1</v>
      </c>
      <c r="Q415" s="36"/>
      <c r="R415" s="58">
        <f t="shared" si="48"/>
        <v>-3368</v>
      </c>
    </row>
    <row r="416" spans="1:18">
      <c r="A416" s="35">
        <v>453</v>
      </c>
      <c r="B416" s="76">
        <v>453137332</v>
      </c>
      <c r="C416" s="77" t="s">
        <v>524</v>
      </c>
      <c r="D416" s="76">
        <v>137</v>
      </c>
      <c r="E416" s="77" t="s">
        <v>162</v>
      </c>
      <c r="F416" s="76">
        <v>332</v>
      </c>
      <c r="G416" s="77" t="s">
        <v>357</v>
      </c>
      <c r="H416" s="74">
        <v>13</v>
      </c>
      <c r="I416" s="36"/>
      <c r="J416" s="38">
        <f t="shared" si="42"/>
        <v>15079</v>
      </c>
      <c r="K416" s="38">
        <f t="shared" si="43"/>
        <v>0</v>
      </c>
      <c r="L416" s="38">
        <f t="shared" si="44"/>
        <v>13</v>
      </c>
      <c r="M416" s="36"/>
      <c r="N416" s="38">
        <f t="shared" si="45"/>
        <v>15428</v>
      </c>
      <c r="O416" s="38">
        <f t="shared" si="46"/>
        <v>1</v>
      </c>
      <c r="P416" s="38">
        <f t="shared" si="47"/>
        <v>10</v>
      </c>
      <c r="Q416" s="36"/>
      <c r="R416" s="58">
        <f t="shared" si="48"/>
        <v>349</v>
      </c>
    </row>
    <row r="417" spans="1:18">
      <c r="A417" s="35">
        <v>454</v>
      </c>
      <c r="B417" s="76">
        <v>454149009</v>
      </c>
      <c r="C417" s="77" t="s">
        <v>525</v>
      </c>
      <c r="D417" s="76">
        <v>149</v>
      </c>
      <c r="E417" s="77" t="s">
        <v>174</v>
      </c>
      <c r="F417" s="76">
        <v>9</v>
      </c>
      <c r="G417" s="77" t="s">
        <v>34</v>
      </c>
      <c r="H417" s="74">
        <v>3</v>
      </c>
      <c r="I417" s="36"/>
      <c r="J417" s="38">
        <f t="shared" si="42"/>
        <v>14225</v>
      </c>
      <c r="K417" s="38">
        <f t="shared" si="43"/>
        <v>0</v>
      </c>
      <c r="L417" s="38">
        <f t="shared" si="44"/>
        <v>5</v>
      </c>
      <c r="M417" s="36"/>
      <c r="N417" s="38">
        <f t="shared" si="45"/>
        <v>17824</v>
      </c>
      <c r="O417" s="38">
        <f t="shared" si="46"/>
        <v>3</v>
      </c>
      <c r="P417" s="38">
        <f t="shared" si="47"/>
        <v>3</v>
      </c>
      <c r="Q417" s="36"/>
      <c r="R417" s="58">
        <f t="shared" si="48"/>
        <v>3599</v>
      </c>
    </row>
    <row r="418" spans="1:18">
      <c r="A418" s="35">
        <v>454</v>
      </c>
      <c r="B418" s="76">
        <v>454149128</v>
      </c>
      <c r="C418" s="77" t="s">
        <v>525</v>
      </c>
      <c r="D418" s="76">
        <v>149</v>
      </c>
      <c r="E418" s="77" t="s">
        <v>174</v>
      </c>
      <c r="F418" s="76">
        <v>128</v>
      </c>
      <c r="G418" s="77" t="s">
        <v>153</v>
      </c>
      <c r="H418" s="74">
        <v>23</v>
      </c>
      <c r="I418" s="36"/>
      <c r="J418" s="38">
        <f t="shared" si="42"/>
        <v>15552</v>
      </c>
      <c r="K418" s="38">
        <f t="shared" si="43"/>
        <v>1</v>
      </c>
      <c r="L418" s="38">
        <f t="shared" si="44"/>
        <v>15</v>
      </c>
      <c r="M418" s="36"/>
      <c r="N418" s="38">
        <f t="shared" si="45"/>
        <v>16551</v>
      </c>
      <c r="O418" s="38">
        <f t="shared" si="46"/>
        <v>3</v>
      </c>
      <c r="P418" s="38">
        <f t="shared" si="47"/>
        <v>22</v>
      </c>
      <c r="Q418" s="36"/>
      <c r="R418" s="58">
        <f t="shared" si="48"/>
        <v>999</v>
      </c>
    </row>
    <row r="419" spans="1:18">
      <c r="A419" s="35">
        <v>454</v>
      </c>
      <c r="B419" s="76">
        <v>454149149</v>
      </c>
      <c r="C419" s="77" t="s">
        <v>525</v>
      </c>
      <c r="D419" s="76">
        <v>149</v>
      </c>
      <c r="E419" s="77" t="s">
        <v>174</v>
      </c>
      <c r="F419" s="76">
        <v>149</v>
      </c>
      <c r="G419" s="77" t="s">
        <v>174</v>
      </c>
      <c r="H419" s="74">
        <v>771</v>
      </c>
      <c r="I419" s="36"/>
      <c r="J419" s="38">
        <f t="shared" si="42"/>
        <v>16132</v>
      </c>
      <c r="K419" s="38">
        <f t="shared" si="43"/>
        <v>169</v>
      </c>
      <c r="L419" s="38">
        <f t="shared" si="44"/>
        <v>574</v>
      </c>
      <c r="M419" s="36"/>
      <c r="N419" s="38">
        <f t="shared" si="45"/>
        <v>17944</v>
      </c>
      <c r="O419" s="38">
        <f t="shared" si="46"/>
        <v>225</v>
      </c>
      <c r="P419" s="38">
        <f t="shared" si="47"/>
        <v>595</v>
      </c>
      <c r="Q419" s="36"/>
      <c r="R419" s="58">
        <f t="shared" si="48"/>
        <v>1812</v>
      </c>
    </row>
    <row r="420" spans="1:18">
      <c r="A420" s="35">
        <v>454</v>
      </c>
      <c r="B420" s="76">
        <v>454149181</v>
      </c>
      <c r="C420" s="77" t="s">
        <v>525</v>
      </c>
      <c r="D420" s="76">
        <v>149</v>
      </c>
      <c r="E420" s="77" t="s">
        <v>174</v>
      </c>
      <c r="F420" s="76">
        <v>181</v>
      </c>
      <c r="G420" s="77" t="s">
        <v>206</v>
      </c>
      <c r="H420" s="74">
        <v>81</v>
      </c>
      <c r="I420" s="36"/>
      <c r="J420" s="38">
        <f t="shared" si="42"/>
        <v>15204</v>
      </c>
      <c r="K420" s="38">
        <f t="shared" si="43"/>
        <v>10</v>
      </c>
      <c r="L420" s="38">
        <f t="shared" si="44"/>
        <v>49</v>
      </c>
      <c r="M420" s="36"/>
      <c r="N420" s="38">
        <f t="shared" si="45"/>
        <v>16630</v>
      </c>
      <c r="O420" s="38">
        <f t="shared" si="46"/>
        <v>20</v>
      </c>
      <c r="P420" s="38">
        <f t="shared" si="47"/>
        <v>73</v>
      </c>
      <c r="Q420" s="36"/>
      <c r="R420" s="58">
        <f t="shared" si="48"/>
        <v>1426</v>
      </c>
    </row>
    <row r="421" spans="1:18">
      <c r="A421" s="35">
        <v>454</v>
      </c>
      <c r="B421" s="76">
        <v>454149211</v>
      </c>
      <c r="C421" s="77" t="s">
        <v>525</v>
      </c>
      <c r="D421" s="76">
        <v>149</v>
      </c>
      <c r="E421" s="77" t="s">
        <v>174</v>
      </c>
      <c r="F421" s="76">
        <v>211</v>
      </c>
      <c r="G421" s="77" t="s">
        <v>236</v>
      </c>
      <c r="H421" s="74">
        <v>1</v>
      </c>
      <c r="I421" s="36"/>
      <c r="J421" s="38">
        <f t="shared" si="42"/>
        <v>12935</v>
      </c>
      <c r="K421" s="38">
        <f t="shared" si="43"/>
        <v>0</v>
      </c>
      <c r="L421" s="38">
        <f t="shared" si="44"/>
        <v>2</v>
      </c>
      <c r="M421" s="36"/>
      <c r="N421" s="38">
        <f t="shared" si="45"/>
        <v>15414</v>
      </c>
      <c r="O421" s="38">
        <f t="shared" si="46"/>
        <v>0</v>
      </c>
      <c r="P421" s="38">
        <f t="shared" si="47"/>
        <v>1</v>
      </c>
      <c r="Q421" s="36"/>
      <c r="R421" s="58">
        <f t="shared" si="48"/>
        <v>2479</v>
      </c>
    </row>
    <row r="422" spans="1:18">
      <c r="A422" s="35">
        <v>455</v>
      </c>
      <c r="B422" s="76">
        <v>455128105</v>
      </c>
      <c r="C422" s="77" t="s">
        <v>526</v>
      </c>
      <c r="D422" s="76">
        <v>128</v>
      </c>
      <c r="E422" s="77" t="s">
        <v>153</v>
      </c>
      <c r="F422" s="76">
        <v>105</v>
      </c>
      <c r="G422" s="77" t="s">
        <v>130</v>
      </c>
      <c r="H422" s="74">
        <v>2</v>
      </c>
      <c r="I422" s="36"/>
      <c r="J422" s="38">
        <f t="shared" si="42"/>
        <v>11439.080834001601</v>
      </c>
      <c r="K422" s="38">
        <f t="shared" si="43"/>
        <v>0</v>
      </c>
      <c r="L422" s="38">
        <f t="shared" si="44"/>
        <v>0</v>
      </c>
      <c r="M422" s="36"/>
      <c r="N422" s="38">
        <f t="shared" si="45"/>
        <v>10705</v>
      </c>
      <c r="O422" s="38">
        <f t="shared" si="46"/>
        <v>0</v>
      </c>
      <c r="P422" s="38">
        <f t="shared" si="47"/>
        <v>0</v>
      </c>
      <c r="Q422" s="36"/>
      <c r="R422" s="58">
        <f t="shared" si="48"/>
        <v>-734.08083400160103</v>
      </c>
    </row>
    <row r="423" spans="1:18">
      <c r="A423" s="35">
        <v>455</v>
      </c>
      <c r="B423" s="76">
        <v>455128128</v>
      </c>
      <c r="C423" s="77" t="s">
        <v>526</v>
      </c>
      <c r="D423" s="76">
        <v>128</v>
      </c>
      <c r="E423" s="77" t="s">
        <v>153</v>
      </c>
      <c r="F423" s="76">
        <v>128</v>
      </c>
      <c r="G423" s="77" t="s">
        <v>153</v>
      </c>
      <c r="H423" s="74">
        <v>289</v>
      </c>
      <c r="I423" s="36"/>
      <c r="J423" s="38">
        <f t="shared" si="42"/>
        <v>12530</v>
      </c>
      <c r="K423" s="38">
        <f t="shared" si="43"/>
        <v>15</v>
      </c>
      <c r="L423" s="38">
        <f t="shared" si="44"/>
        <v>121</v>
      </c>
      <c r="M423" s="36"/>
      <c r="N423" s="38">
        <f t="shared" si="45"/>
        <v>13883</v>
      </c>
      <c r="O423" s="38">
        <f t="shared" si="46"/>
        <v>19</v>
      </c>
      <c r="P423" s="38">
        <f t="shared" si="47"/>
        <v>137</v>
      </c>
      <c r="Q423" s="36"/>
      <c r="R423" s="58">
        <f t="shared" si="48"/>
        <v>1353</v>
      </c>
    </row>
    <row r="424" spans="1:18">
      <c r="A424" s="35">
        <v>455</v>
      </c>
      <c r="B424" s="76">
        <v>455128149</v>
      </c>
      <c r="C424" s="77" t="s">
        <v>526</v>
      </c>
      <c r="D424" s="76">
        <v>128</v>
      </c>
      <c r="E424" s="77" t="s">
        <v>153</v>
      </c>
      <c r="F424" s="76">
        <v>149</v>
      </c>
      <c r="G424" s="77" t="s">
        <v>174</v>
      </c>
      <c r="H424" s="74">
        <v>4</v>
      </c>
      <c r="I424" s="36"/>
      <c r="J424" s="38">
        <f t="shared" si="42"/>
        <v>13263</v>
      </c>
      <c r="K424" s="38">
        <f t="shared" si="43"/>
        <v>0</v>
      </c>
      <c r="L424" s="38">
        <f t="shared" si="44"/>
        <v>2</v>
      </c>
      <c r="M424" s="36"/>
      <c r="N424" s="38">
        <f t="shared" si="45"/>
        <v>14306</v>
      </c>
      <c r="O424" s="38">
        <f t="shared" si="46"/>
        <v>0</v>
      </c>
      <c r="P424" s="38">
        <f t="shared" si="47"/>
        <v>2</v>
      </c>
      <c r="Q424" s="36"/>
      <c r="R424" s="58">
        <f t="shared" si="48"/>
        <v>1043</v>
      </c>
    </row>
    <row r="425" spans="1:18">
      <c r="A425" s="35">
        <v>455</v>
      </c>
      <c r="B425" s="76">
        <v>455128181</v>
      </c>
      <c r="C425" s="77" t="s">
        <v>526</v>
      </c>
      <c r="D425" s="76">
        <v>128</v>
      </c>
      <c r="E425" s="77" t="s">
        <v>153</v>
      </c>
      <c r="F425" s="76">
        <v>181</v>
      </c>
      <c r="G425" s="77" t="s">
        <v>206</v>
      </c>
      <c r="H425" s="74">
        <v>3</v>
      </c>
      <c r="I425" s="36"/>
      <c r="J425" s="38">
        <f t="shared" si="42"/>
        <v>9875</v>
      </c>
      <c r="K425" s="38">
        <f t="shared" si="43"/>
        <v>0</v>
      </c>
      <c r="L425" s="38">
        <f t="shared" si="44"/>
        <v>0</v>
      </c>
      <c r="M425" s="36"/>
      <c r="N425" s="38">
        <f t="shared" si="45"/>
        <v>10456</v>
      </c>
      <c r="O425" s="38">
        <f t="shared" si="46"/>
        <v>0</v>
      </c>
      <c r="P425" s="38">
        <f t="shared" si="47"/>
        <v>0</v>
      </c>
      <c r="Q425" s="36"/>
      <c r="R425" s="58">
        <f t="shared" si="48"/>
        <v>581</v>
      </c>
    </row>
    <row r="426" spans="1:18">
      <c r="A426" s="35">
        <v>455</v>
      </c>
      <c r="B426" s="76">
        <v>455128211</v>
      </c>
      <c r="C426" s="77" t="s">
        <v>526</v>
      </c>
      <c r="D426" s="76">
        <v>128</v>
      </c>
      <c r="E426" s="77" t="s">
        <v>153</v>
      </c>
      <c r="F426" s="76">
        <v>211</v>
      </c>
      <c r="G426" s="77" t="s">
        <v>236</v>
      </c>
      <c r="H426" s="74">
        <v>2</v>
      </c>
      <c r="I426" s="36"/>
      <c r="J426" s="38">
        <f t="shared" si="42"/>
        <v>11958.603272487353</v>
      </c>
      <c r="K426" s="38">
        <f t="shared" si="43"/>
        <v>0</v>
      </c>
      <c r="L426" s="38">
        <f t="shared" si="44"/>
        <v>0</v>
      </c>
      <c r="M426" s="36"/>
      <c r="N426" s="38">
        <f t="shared" si="45"/>
        <v>15414</v>
      </c>
      <c r="O426" s="38">
        <f t="shared" si="46"/>
        <v>0</v>
      </c>
      <c r="P426" s="38">
        <f t="shared" si="47"/>
        <v>2</v>
      </c>
      <c r="Q426" s="36"/>
      <c r="R426" s="58">
        <f t="shared" si="48"/>
        <v>3455.396727512647</v>
      </c>
    </row>
    <row r="427" spans="1:18">
      <c r="A427" s="35">
        <v>455</v>
      </c>
      <c r="B427" s="76">
        <v>455128305</v>
      </c>
      <c r="C427" s="77" t="s">
        <v>526</v>
      </c>
      <c r="D427" s="76">
        <v>128</v>
      </c>
      <c r="E427" s="77" t="s">
        <v>153</v>
      </c>
      <c r="F427" s="76">
        <v>305</v>
      </c>
      <c r="G427" s="77" t="s">
        <v>330</v>
      </c>
      <c r="H427" s="74">
        <v>1</v>
      </c>
      <c r="I427" s="36"/>
      <c r="J427" s="38">
        <f t="shared" si="42"/>
        <v>12188.46260643962</v>
      </c>
      <c r="K427" s="38">
        <f t="shared" si="43"/>
        <v>0</v>
      </c>
      <c r="L427" s="38">
        <f t="shared" si="44"/>
        <v>0</v>
      </c>
      <c r="M427" s="36"/>
      <c r="N427" s="38">
        <f t="shared" si="45"/>
        <v>15079</v>
      </c>
      <c r="O427" s="38">
        <f t="shared" si="46"/>
        <v>0</v>
      </c>
      <c r="P427" s="38">
        <f t="shared" si="47"/>
        <v>2</v>
      </c>
      <c r="Q427" s="36"/>
      <c r="R427" s="58">
        <f t="shared" si="48"/>
        <v>2890.5373935603802</v>
      </c>
    </row>
    <row r="428" spans="1:18">
      <c r="A428" s="35">
        <v>455</v>
      </c>
      <c r="B428" s="76">
        <v>455128745</v>
      </c>
      <c r="C428" s="77" t="s">
        <v>526</v>
      </c>
      <c r="D428" s="76">
        <v>128</v>
      </c>
      <c r="E428" s="77" t="s">
        <v>153</v>
      </c>
      <c r="F428" s="76">
        <v>745</v>
      </c>
      <c r="G428" s="77" t="s">
        <v>422</v>
      </c>
      <c r="H428" s="74">
        <v>5</v>
      </c>
      <c r="I428" s="36"/>
      <c r="J428" s="38">
        <f t="shared" si="42"/>
        <v>12789</v>
      </c>
      <c r="K428" s="38">
        <f t="shared" si="43"/>
        <v>0</v>
      </c>
      <c r="L428" s="38">
        <f t="shared" si="44"/>
        <v>2</v>
      </c>
      <c r="M428" s="36"/>
      <c r="N428" s="38">
        <f t="shared" si="45"/>
        <v>12519</v>
      </c>
      <c r="O428" s="38">
        <f t="shared" si="46"/>
        <v>0</v>
      </c>
      <c r="P428" s="38">
        <f t="shared" si="47"/>
        <v>2</v>
      </c>
      <c r="Q428" s="36"/>
      <c r="R428" s="58">
        <f t="shared" si="48"/>
        <v>-270</v>
      </c>
    </row>
    <row r="429" spans="1:18">
      <c r="A429" s="35">
        <v>456</v>
      </c>
      <c r="B429" s="76">
        <v>456160009</v>
      </c>
      <c r="C429" s="77" t="s">
        <v>527</v>
      </c>
      <c r="D429" s="76">
        <v>160</v>
      </c>
      <c r="E429" s="77" t="s">
        <v>185</v>
      </c>
      <c r="F429" s="76">
        <v>9</v>
      </c>
      <c r="G429" s="77" t="s">
        <v>34</v>
      </c>
      <c r="H429" s="74">
        <v>3</v>
      </c>
      <c r="I429" s="36"/>
      <c r="J429" s="38">
        <f t="shared" si="42"/>
        <v>9935</v>
      </c>
      <c r="K429" s="38">
        <f t="shared" si="43"/>
        <v>0</v>
      </c>
      <c r="L429" s="38">
        <f t="shared" si="44"/>
        <v>0</v>
      </c>
      <c r="M429" s="36"/>
      <c r="N429" s="38">
        <f t="shared" si="45"/>
        <v>10705</v>
      </c>
      <c r="O429" s="38">
        <f t="shared" si="46"/>
        <v>0</v>
      </c>
      <c r="P429" s="38">
        <f t="shared" si="47"/>
        <v>0</v>
      </c>
      <c r="Q429" s="36"/>
      <c r="R429" s="58">
        <f t="shared" si="48"/>
        <v>770</v>
      </c>
    </row>
    <row r="430" spans="1:18">
      <c r="A430" s="35">
        <v>456</v>
      </c>
      <c r="B430" s="76">
        <v>456160031</v>
      </c>
      <c r="C430" s="77" t="s">
        <v>527</v>
      </c>
      <c r="D430" s="76">
        <v>160</v>
      </c>
      <c r="E430" s="77" t="s">
        <v>185</v>
      </c>
      <c r="F430" s="76">
        <v>31</v>
      </c>
      <c r="G430" s="77" t="s">
        <v>56</v>
      </c>
      <c r="H430" s="74">
        <v>7</v>
      </c>
      <c r="I430" s="36"/>
      <c r="J430" s="38">
        <f t="shared" si="42"/>
        <v>13136</v>
      </c>
      <c r="K430" s="38">
        <f t="shared" si="43"/>
        <v>3</v>
      </c>
      <c r="L430" s="38">
        <f t="shared" si="44"/>
        <v>4</v>
      </c>
      <c r="M430" s="36"/>
      <c r="N430" s="38">
        <f t="shared" si="45"/>
        <v>14417</v>
      </c>
      <c r="O430" s="38">
        <f t="shared" si="46"/>
        <v>2</v>
      </c>
      <c r="P430" s="38">
        <f t="shared" si="47"/>
        <v>5</v>
      </c>
      <c r="Q430" s="36"/>
      <c r="R430" s="58">
        <f t="shared" si="48"/>
        <v>1281</v>
      </c>
    </row>
    <row r="431" spans="1:18">
      <c r="A431" s="35">
        <v>456</v>
      </c>
      <c r="B431" s="76">
        <v>456160056</v>
      </c>
      <c r="C431" s="77" t="s">
        <v>527</v>
      </c>
      <c r="D431" s="76">
        <v>160</v>
      </c>
      <c r="E431" s="77" t="s">
        <v>185</v>
      </c>
      <c r="F431" s="76">
        <v>56</v>
      </c>
      <c r="G431" s="77" t="s">
        <v>81</v>
      </c>
      <c r="H431" s="74">
        <v>6</v>
      </c>
      <c r="I431" s="36"/>
      <c r="J431" s="38">
        <f t="shared" si="42"/>
        <v>15612</v>
      </c>
      <c r="K431" s="38">
        <f t="shared" si="43"/>
        <v>3</v>
      </c>
      <c r="L431" s="38">
        <f t="shared" si="44"/>
        <v>6</v>
      </c>
      <c r="M431" s="36"/>
      <c r="N431" s="38">
        <f t="shared" si="45"/>
        <v>15079</v>
      </c>
      <c r="O431" s="38">
        <f t="shared" si="46"/>
        <v>0</v>
      </c>
      <c r="P431" s="38">
        <f t="shared" si="47"/>
        <v>4</v>
      </c>
      <c r="Q431" s="36"/>
      <c r="R431" s="58">
        <f t="shared" si="48"/>
        <v>-533</v>
      </c>
    </row>
    <row r="432" spans="1:18">
      <c r="A432" s="35">
        <v>456</v>
      </c>
      <c r="B432" s="76">
        <v>456160079</v>
      </c>
      <c r="C432" s="77" t="s">
        <v>527</v>
      </c>
      <c r="D432" s="76">
        <v>160</v>
      </c>
      <c r="E432" s="77" t="s">
        <v>185</v>
      </c>
      <c r="F432" s="76">
        <v>79</v>
      </c>
      <c r="G432" s="77" t="s">
        <v>104</v>
      </c>
      <c r="H432" s="74">
        <v>45</v>
      </c>
      <c r="I432" s="36"/>
      <c r="J432" s="38">
        <f t="shared" si="42"/>
        <v>14611</v>
      </c>
      <c r="K432" s="38">
        <f t="shared" si="43"/>
        <v>23</v>
      </c>
      <c r="L432" s="38">
        <f t="shared" si="44"/>
        <v>29</v>
      </c>
      <c r="M432" s="36"/>
      <c r="N432" s="38">
        <f t="shared" si="45"/>
        <v>16478</v>
      </c>
      <c r="O432" s="38">
        <f t="shared" si="46"/>
        <v>22</v>
      </c>
      <c r="P432" s="38">
        <f t="shared" si="47"/>
        <v>34</v>
      </c>
      <c r="Q432" s="36"/>
      <c r="R432" s="58">
        <f t="shared" si="48"/>
        <v>1867</v>
      </c>
    </row>
    <row r="433" spans="1:18">
      <c r="A433" s="35">
        <v>456</v>
      </c>
      <c r="B433" s="76">
        <v>456160097</v>
      </c>
      <c r="C433" s="77" t="s">
        <v>527</v>
      </c>
      <c r="D433" s="76">
        <v>160</v>
      </c>
      <c r="E433" s="77" t="s">
        <v>185</v>
      </c>
      <c r="F433" s="76">
        <v>97</v>
      </c>
      <c r="G433" s="77" t="s">
        <v>122</v>
      </c>
      <c r="H433" s="74">
        <v>2</v>
      </c>
      <c r="I433" s="36"/>
      <c r="J433" s="38">
        <f t="shared" si="42"/>
        <v>18803</v>
      </c>
      <c r="K433" s="38">
        <f t="shared" si="43"/>
        <v>2</v>
      </c>
      <c r="L433" s="38">
        <f t="shared" si="44"/>
        <v>2</v>
      </c>
      <c r="M433" s="36"/>
      <c r="N433" s="38">
        <f t="shared" si="45"/>
        <v>20507</v>
      </c>
      <c r="O433" s="38">
        <f t="shared" si="46"/>
        <v>2</v>
      </c>
      <c r="P433" s="38">
        <f t="shared" si="47"/>
        <v>2</v>
      </c>
      <c r="Q433" s="36"/>
      <c r="R433" s="58">
        <f t="shared" si="48"/>
        <v>1704</v>
      </c>
    </row>
    <row r="434" spans="1:18">
      <c r="A434" s="35">
        <v>456</v>
      </c>
      <c r="B434" s="76">
        <v>456160128</v>
      </c>
      <c r="C434" s="77" t="s">
        <v>527</v>
      </c>
      <c r="D434" s="76">
        <v>160</v>
      </c>
      <c r="E434" s="77" t="s">
        <v>185</v>
      </c>
      <c r="F434" s="76">
        <v>128</v>
      </c>
      <c r="G434" s="77" t="s">
        <v>153</v>
      </c>
      <c r="H434" s="74">
        <v>1</v>
      </c>
      <c r="I434" s="36"/>
      <c r="J434" s="38">
        <f t="shared" si="42"/>
        <v>9754</v>
      </c>
      <c r="K434" s="38">
        <f t="shared" si="43"/>
        <v>0</v>
      </c>
      <c r="L434" s="38">
        <f t="shared" si="44"/>
        <v>0</v>
      </c>
      <c r="M434" s="36"/>
      <c r="N434" s="38">
        <f t="shared" si="45"/>
        <v>19799</v>
      </c>
      <c r="O434" s="38">
        <f t="shared" si="46"/>
        <v>1</v>
      </c>
      <c r="P434" s="38">
        <f t="shared" si="47"/>
        <v>1</v>
      </c>
      <c r="Q434" s="36"/>
      <c r="R434" s="58">
        <f t="shared" si="48"/>
        <v>10045</v>
      </c>
    </row>
    <row r="435" spans="1:18">
      <c r="A435" s="35">
        <v>456</v>
      </c>
      <c r="B435" s="76">
        <v>456160149</v>
      </c>
      <c r="C435" s="77" t="s">
        <v>527</v>
      </c>
      <c r="D435" s="76">
        <v>160</v>
      </c>
      <c r="E435" s="77" t="s">
        <v>185</v>
      </c>
      <c r="F435" s="76">
        <v>149</v>
      </c>
      <c r="G435" s="77" t="s">
        <v>174</v>
      </c>
      <c r="H435" s="74">
        <v>3</v>
      </c>
      <c r="I435" s="36"/>
      <c r="J435" s="38">
        <f t="shared" si="42"/>
        <v>16140</v>
      </c>
      <c r="K435" s="38">
        <f t="shared" si="43"/>
        <v>2</v>
      </c>
      <c r="L435" s="38">
        <f t="shared" si="44"/>
        <v>3</v>
      </c>
      <c r="M435" s="36"/>
      <c r="N435" s="38">
        <f t="shared" si="45"/>
        <v>20097</v>
      </c>
      <c r="O435" s="38">
        <f t="shared" si="46"/>
        <v>2</v>
      </c>
      <c r="P435" s="38">
        <f t="shared" si="47"/>
        <v>3</v>
      </c>
      <c r="Q435" s="36"/>
      <c r="R435" s="58">
        <f t="shared" si="48"/>
        <v>3957</v>
      </c>
    </row>
    <row r="436" spans="1:18">
      <c r="A436" s="35">
        <v>456</v>
      </c>
      <c r="B436" s="76">
        <v>456160153</v>
      </c>
      <c r="C436" s="77" t="s">
        <v>527</v>
      </c>
      <c r="D436" s="76">
        <v>160</v>
      </c>
      <c r="E436" s="77" t="s">
        <v>185</v>
      </c>
      <c r="F436" s="76">
        <v>153</v>
      </c>
      <c r="G436" s="77" t="s">
        <v>178</v>
      </c>
      <c r="H436" s="74">
        <v>1</v>
      </c>
      <c r="I436" s="36"/>
      <c r="J436" s="38">
        <f t="shared" si="42"/>
        <v>17054</v>
      </c>
      <c r="K436" s="38">
        <f t="shared" si="43"/>
        <v>1</v>
      </c>
      <c r="L436" s="38">
        <f t="shared" si="44"/>
        <v>2</v>
      </c>
      <c r="M436" s="36"/>
      <c r="N436" s="38">
        <f t="shared" si="45"/>
        <v>18460</v>
      </c>
      <c r="O436" s="38">
        <f t="shared" si="46"/>
        <v>1</v>
      </c>
      <c r="P436" s="38">
        <f t="shared" si="47"/>
        <v>2</v>
      </c>
      <c r="Q436" s="36"/>
      <c r="R436" s="58">
        <f t="shared" si="48"/>
        <v>1406</v>
      </c>
    </row>
    <row r="437" spans="1:18">
      <c r="A437" s="35">
        <v>456</v>
      </c>
      <c r="B437" s="76">
        <v>456160160</v>
      </c>
      <c r="C437" s="77" t="s">
        <v>527</v>
      </c>
      <c r="D437" s="76">
        <v>160</v>
      </c>
      <c r="E437" s="77" t="s">
        <v>185</v>
      </c>
      <c r="F437" s="76">
        <v>160</v>
      </c>
      <c r="G437" s="77" t="s">
        <v>185</v>
      </c>
      <c r="H437" s="74">
        <v>730</v>
      </c>
      <c r="I437" s="36"/>
      <c r="J437" s="38">
        <f t="shared" si="42"/>
        <v>16180</v>
      </c>
      <c r="K437" s="38">
        <f t="shared" si="43"/>
        <v>411</v>
      </c>
      <c r="L437" s="38">
        <f t="shared" si="44"/>
        <v>549</v>
      </c>
      <c r="M437" s="36"/>
      <c r="N437" s="38">
        <f t="shared" si="45"/>
        <v>17637</v>
      </c>
      <c r="O437" s="38">
        <f t="shared" si="46"/>
        <v>392</v>
      </c>
      <c r="P437" s="38">
        <f t="shared" si="47"/>
        <v>556</v>
      </c>
      <c r="Q437" s="36"/>
      <c r="R437" s="58">
        <f t="shared" si="48"/>
        <v>1457</v>
      </c>
    </row>
    <row r="438" spans="1:18">
      <c r="A438" s="35">
        <v>456</v>
      </c>
      <c r="B438" s="76">
        <v>456160170</v>
      </c>
      <c r="C438" s="77" t="s">
        <v>527</v>
      </c>
      <c r="D438" s="76">
        <v>160</v>
      </c>
      <c r="E438" s="77" t="s">
        <v>185</v>
      </c>
      <c r="F438" s="76">
        <v>170</v>
      </c>
      <c r="G438" s="77" t="s">
        <v>195</v>
      </c>
      <c r="H438" s="74">
        <v>2</v>
      </c>
      <c r="I438" s="36"/>
      <c r="J438" s="38">
        <f t="shared" si="42"/>
        <v>12669</v>
      </c>
      <c r="K438" s="38">
        <f t="shared" si="43"/>
        <v>2</v>
      </c>
      <c r="L438" s="38">
        <f t="shared" si="44"/>
        <v>0</v>
      </c>
      <c r="M438" s="36"/>
      <c r="N438" s="38">
        <f t="shared" si="45"/>
        <v>13324</v>
      </c>
      <c r="O438" s="38">
        <f t="shared" si="46"/>
        <v>2</v>
      </c>
      <c r="P438" s="38">
        <f t="shared" si="47"/>
        <v>0</v>
      </c>
      <c r="Q438" s="36"/>
      <c r="R438" s="58">
        <f t="shared" si="48"/>
        <v>655</v>
      </c>
    </row>
    <row r="439" spans="1:18">
      <c r="A439" s="35">
        <v>456</v>
      </c>
      <c r="B439" s="76">
        <v>456160181</v>
      </c>
      <c r="C439" s="77" t="s">
        <v>527</v>
      </c>
      <c r="D439" s="76">
        <v>160</v>
      </c>
      <c r="E439" s="77" t="s">
        <v>185</v>
      </c>
      <c r="F439" s="76">
        <v>181</v>
      </c>
      <c r="G439" s="77" t="s">
        <v>206</v>
      </c>
      <c r="H439" s="74">
        <v>1</v>
      </c>
      <c r="I439" s="36"/>
      <c r="J439" s="38">
        <f t="shared" si="42"/>
        <v>14740.341695116518</v>
      </c>
      <c r="K439" s="38">
        <f t="shared" si="43"/>
        <v>0</v>
      </c>
      <c r="L439" s="38">
        <f t="shared" si="44"/>
        <v>0</v>
      </c>
      <c r="M439" s="36"/>
      <c r="N439" s="38">
        <f t="shared" si="45"/>
        <v>16912</v>
      </c>
      <c r="O439" s="38">
        <f t="shared" si="46"/>
        <v>0</v>
      </c>
      <c r="P439" s="38">
        <f t="shared" si="47"/>
        <v>1</v>
      </c>
      <c r="Q439" s="36"/>
      <c r="R439" s="58">
        <f t="shared" si="48"/>
        <v>2171.6583048834818</v>
      </c>
    </row>
    <row r="440" spans="1:18">
      <c r="A440" s="35">
        <v>456</v>
      </c>
      <c r="B440" s="76">
        <v>456160295</v>
      </c>
      <c r="C440" s="77" t="s">
        <v>527</v>
      </c>
      <c r="D440" s="76">
        <v>160</v>
      </c>
      <c r="E440" s="77" t="s">
        <v>185</v>
      </c>
      <c r="F440" s="76">
        <v>295</v>
      </c>
      <c r="G440" s="77" t="s">
        <v>320</v>
      </c>
      <c r="H440" s="74">
        <v>6</v>
      </c>
      <c r="I440" s="36"/>
      <c r="J440" s="38">
        <f t="shared" si="42"/>
        <v>12810</v>
      </c>
      <c r="K440" s="38">
        <f t="shared" si="43"/>
        <v>1</v>
      </c>
      <c r="L440" s="38">
        <f t="shared" si="44"/>
        <v>6</v>
      </c>
      <c r="M440" s="36"/>
      <c r="N440" s="38">
        <f t="shared" si="45"/>
        <v>13586</v>
      </c>
      <c r="O440" s="38">
        <f t="shared" si="46"/>
        <v>0</v>
      </c>
      <c r="P440" s="38">
        <f t="shared" si="47"/>
        <v>4</v>
      </c>
      <c r="Q440" s="36"/>
      <c r="R440" s="58">
        <f t="shared" si="48"/>
        <v>776</v>
      </c>
    </row>
    <row r="441" spans="1:18">
      <c r="A441" s="35">
        <v>456</v>
      </c>
      <c r="B441" s="76">
        <v>456160301</v>
      </c>
      <c r="C441" s="77" t="s">
        <v>527</v>
      </c>
      <c r="D441" s="76">
        <v>160</v>
      </c>
      <c r="E441" s="77" t="s">
        <v>185</v>
      </c>
      <c r="F441" s="76">
        <v>301</v>
      </c>
      <c r="G441" s="77" t="s">
        <v>326</v>
      </c>
      <c r="H441" s="74">
        <v>3</v>
      </c>
      <c r="I441" s="36"/>
      <c r="J441" s="38">
        <f t="shared" si="42"/>
        <v>9935</v>
      </c>
      <c r="K441" s="38">
        <f t="shared" si="43"/>
        <v>0</v>
      </c>
      <c r="L441" s="38">
        <f t="shared" si="44"/>
        <v>0</v>
      </c>
      <c r="M441" s="36"/>
      <c r="N441" s="38">
        <f t="shared" si="45"/>
        <v>17120</v>
      </c>
      <c r="O441" s="38">
        <f t="shared" si="46"/>
        <v>2</v>
      </c>
      <c r="P441" s="38">
        <f t="shared" si="47"/>
        <v>4</v>
      </c>
      <c r="Q441" s="36"/>
      <c r="R441" s="58">
        <f t="shared" si="48"/>
        <v>7185</v>
      </c>
    </row>
    <row r="442" spans="1:18">
      <c r="A442" s="35">
        <v>456</v>
      </c>
      <c r="B442" s="76">
        <v>456160616</v>
      </c>
      <c r="C442" s="77" t="s">
        <v>527</v>
      </c>
      <c r="D442" s="76">
        <v>160</v>
      </c>
      <c r="E442" s="77" t="s">
        <v>185</v>
      </c>
      <c r="F442" s="76">
        <v>616</v>
      </c>
      <c r="G442" s="77" t="s">
        <v>384</v>
      </c>
      <c r="H442" s="74">
        <v>1</v>
      </c>
      <c r="I442" s="36"/>
      <c r="J442" s="38">
        <f t="shared" si="42"/>
        <v>17463</v>
      </c>
      <c r="K442" s="38">
        <f t="shared" si="43"/>
        <v>2</v>
      </c>
      <c r="L442" s="38">
        <f t="shared" si="44"/>
        <v>2</v>
      </c>
      <c r="M442" s="36"/>
      <c r="N442" s="38">
        <f t="shared" si="45"/>
        <v>17290</v>
      </c>
      <c r="O442" s="38">
        <f t="shared" si="46"/>
        <v>1</v>
      </c>
      <c r="P442" s="38">
        <f t="shared" si="47"/>
        <v>2</v>
      </c>
      <c r="Q442" s="36"/>
      <c r="R442" s="58">
        <f t="shared" si="48"/>
        <v>-173</v>
      </c>
    </row>
    <row r="443" spans="1:18">
      <c r="A443" s="35">
        <v>456</v>
      </c>
      <c r="B443" s="76">
        <v>456160735</v>
      </c>
      <c r="C443" s="77" t="s">
        <v>527</v>
      </c>
      <c r="D443" s="76">
        <v>160</v>
      </c>
      <c r="E443" s="77" t="s">
        <v>185</v>
      </c>
      <c r="F443" s="76">
        <v>735</v>
      </c>
      <c r="G443" s="77" t="s">
        <v>420</v>
      </c>
      <c r="H443" s="74">
        <v>4</v>
      </c>
      <c r="I443" s="36"/>
      <c r="J443" s="38">
        <f t="shared" si="42"/>
        <v>13295</v>
      </c>
      <c r="K443" s="38">
        <f t="shared" si="43"/>
        <v>2</v>
      </c>
      <c r="L443" s="38">
        <f t="shared" si="44"/>
        <v>1</v>
      </c>
      <c r="M443" s="36"/>
      <c r="N443" s="38">
        <f t="shared" si="45"/>
        <v>14554</v>
      </c>
      <c r="O443" s="38">
        <f t="shared" si="46"/>
        <v>2</v>
      </c>
      <c r="P443" s="38">
        <f t="shared" si="47"/>
        <v>2</v>
      </c>
      <c r="Q443" s="36"/>
      <c r="R443" s="58">
        <f t="shared" si="48"/>
        <v>1259</v>
      </c>
    </row>
    <row r="444" spans="1:18">
      <c r="A444" s="35">
        <v>458</v>
      </c>
      <c r="B444" s="76">
        <v>458160031</v>
      </c>
      <c r="C444" s="77" t="s">
        <v>528</v>
      </c>
      <c r="D444" s="76">
        <v>160</v>
      </c>
      <c r="E444" s="77" t="s">
        <v>185</v>
      </c>
      <c r="F444" s="76">
        <v>31</v>
      </c>
      <c r="G444" s="77" t="s">
        <v>56</v>
      </c>
      <c r="H444" s="74">
        <v>2</v>
      </c>
      <c r="I444" s="36"/>
      <c r="J444" s="38">
        <f t="shared" si="42"/>
        <v>16022</v>
      </c>
      <c r="K444" s="38">
        <f t="shared" si="43"/>
        <v>0</v>
      </c>
      <c r="L444" s="38">
        <f t="shared" si="44"/>
        <v>2</v>
      </c>
      <c r="M444" s="36"/>
      <c r="N444" s="38">
        <f t="shared" si="45"/>
        <v>14822</v>
      </c>
      <c r="O444" s="38">
        <f t="shared" si="46"/>
        <v>0</v>
      </c>
      <c r="P444" s="38">
        <f t="shared" si="47"/>
        <v>1</v>
      </c>
      <c r="Q444" s="36"/>
      <c r="R444" s="58">
        <f t="shared" si="48"/>
        <v>-1200</v>
      </c>
    </row>
    <row r="445" spans="1:18">
      <c r="A445" s="35">
        <v>458</v>
      </c>
      <c r="B445" s="76">
        <v>458160056</v>
      </c>
      <c r="C445" s="77" t="s">
        <v>528</v>
      </c>
      <c r="D445" s="76">
        <v>160</v>
      </c>
      <c r="E445" s="77" t="s">
        <v>185</v>
      </c>
      <c r="F445" s="76">
        <v>56</v>
      </c>
      <c r="G445" s="77" t="s">
        <v>81</v>
      </c>
      <c r="H445" s="74">
        <v>3</v>
      </c>
      <c r="I445" s="36"/>
      <c r="J445" s="38">
        <f t="shared" si="42"/>
        <v>13762</v>
      </c>
      <c r="K445" s="38">
        <f t="shared" si="43"/>
        <v>0</v>
      </c>
      <c r="L445" s="38">
        <f t="shared" si="44"/>
        <v>2</v>
      </c>
      <c r="M445" s="36"/>
      <c r="N445" s="38">
        <f t="shared" si="45"/>
        <v>12243</v>
      </c>
      <c r="O445" s="38">
        <f t="shared" si="46"/>
        <v>0</v>
      </c>
      <c r="P445" s="38">
        <f t="shared" si="47"/>
        <v>0</v>
      </c>
      <c r="Q445" s="36"/>
      <c r="R445" s="58">
        <f t="shared" si="48"/>
        <v>-1519</v>
      </c>
    </row>
    <row r="446" spans="1:18">
      <c r="A446" s="35">
        <v>458</v>
      </c>
      <c r="B446" s="76">
        <v>458160079</v>
      </c>
      <c r="C446" s="77" t="s">
        <v>528</v>
      </c>
      <c r="D446" s="76">
        <v>160</v>
      </c>
      <c r="E446" s="77" t="s">
        <v>185</v>
      </c>
      <c r="F446" s="76">
        <v>79</v>
      </c>
      <c r="G446" s="77" t="s">
        <v>104</v>
      </c>
      <c r="H446" s="74">
        <v>16</v>
      </c>
      <c r="I446" s="36"/>
      <c r="J446" s="38">
        <f t="shared" si="42"/>
        <v>12454</v>
      </c>
      <c r="K446" s="38">
        <f t="shared" si="43"/>
        <v>0</v>
      </c>
      <c r="L446" s="38">
        <f t="shared" si="44"/>
        <v>1</v>
      </c>
      <c r="M446" s="36"/>
      <c r="N446" s="38">
        <f t="shared" si="45"/>
        <v>15911</v>
      </c>
      <c r="O446" s="38">
        <f t="shared" si="46"/>
        <v>0</v>
      </c>
      <c r="P446" s="38">
        <f t="shared" si="47"/>
        <v>5</v>
      </c>
      <c r="Q446" s="36"/>
      <c r="R446" s="58">
        <f t="shared" si="48"/>
        <v>3457</v>
      </c>
    </row>
    <row r="447" spans="1:18">
      <c r="A447" s="35">
        <v>458</v>
      </c>
      <c r="B447" s="76">
        <v>458160160</v>
      </c>
      <c r="C447" s="77" t="s">
        <v>528</v>
      </c>
      <c r="D447" s="76">
        <v>160</v>
      </c>
      <c r="E447" s="77" t="s">
        <v>185</v>
      </c>
      <c r="F447" s="76">
        <v>160</v>
      </c>
      <c r="G447" s="77" t="s">
        <v>185</v>
      </c>
      <c r="H447" s="74">
        <v>92</v>
      </c>
      <c r="I447" s="36"/>
      <c r="J447" s="38">
        <f t="shared" si="42"/>
        <v>17303</v>
      </c>
      <c r="K447" s="38">
        <f t="shared" si="43"/>
        <v>2</v>
      </c>
      <c r="L447" s="38">
        <f t="shared" si="44"/>
        <v>50</v>
      </c>
      <c r="M447" s="36"/>
      <c r="N447" s="38">
        <f t="shared" si="45"/>
        <v>18355</v>
      </c>
      <c r="O447" s="38">
        <f t="shared" si="46"/>
        <v>0</v>
      </c>
      <c r="P447" s="38">
        <f t="shared" si="47"/>
        <v>57</v>
      </c>
      <c r="Q447" s="36"/>
      <c r="R447" s="58">
        <f t="shared" si="48"/>
        <v>1052</v>
      </c>
    </row>
    <row r="448" spans="1:18">
      <c r="A448" s="35">
        <v>458</v>
      </c>
      <c r="B448" s="76">
        <v>458160181</v>
      </c>
      <c r="C448" s="77" t="s">
        <v>528</v>
      </c>
      <c r="D448" s="76">
        <v>160</v>
      </c>
      <c r="E448" s="77" t="s">
        <v>185</v>
      </c>
      <c r="F448" s="76">
        <v>181</v>
      </c>
      <c r="G448" s="77" t="s">
        <v>206</v>
      </c>
      <c r="H448" s="74">
        <v>1</v>
      </c>
      <c r="I448" s="36"/>
      <c r="J448" s="38">
        <f t="shared" si="42"/>
        <v>14740.341695116518</v>
      </c>
      <c r="K448" s="38">
        <f t="shared" si="43"/>
        <v>0</v>
      </c>
      <c r="L448" s="38">
        <f t="shared" si="44"/>
        <v>0</v>
      </c>
      <c r="M448" s="36"/>
      <c r="N448" s="38">
        <f t="shared" si="45"/>
        <v>16133</v>
      </c>
      <c r="O448" s="38">
        <f t="shared" si="46"/>
        <v>0</v>
      </c>
      <c r="P448" s="38">
        <f t="shared" si="47"/>
        <v>0</v>
      </c>
      <c r="Q448" s="36"/>
      <c r="R448" s="58">
        <f t="shared" si="48"/>
        <v>1392.6583048834818</v>
      </c>
    </row>
    <row r="449" spans="1:18">
      <c r="A449" s="35">
        <v>458</v>
      </c>
      <c r="B449" s="76">
        <v>458160295</v>
      </c>
      <c r="C449" s="77" t="s">
        <v>528</v>
      </c>
      <c r="D449" s="76">
        <v>160</v>
      </c>
      <c r="E449" s="77" t="s">
        <v>185</v>
      </c>
      <c r="F449" s="76">
        <v>295</v>
      </c>
      <c r="G449" s="77" t="s">
        <v>320</v>
      </c>
      <c r="H449" s="74">
        <v>6</v>
      </c>
      <c r="I449" s="36"/>
      <c r="J449" s="38">
        <f t="shared" si="42"/>
        <v>14258</v>
      </c>
      <c r="K449" s="38">
        <f t="shared" si="43"/>
        <v>0</v>
      </c>
      <c r="L449" s="38">
        <f t="shared" si="44"/>
        <v>3</v>
      </c>
      <c r="M449" s="36"/>
      <c r="N449" s="38">
        <f t="shared" si="45"/>
        <v>12243</v>
      </c>
      <c r="O449" s="38">
        <f t="shared" si="46"/>
        <v>0</v>
      </c>
      <c r="P449" s="38">
        <f t="shared" si="47"/>
        <v>0</v>
      </c>
      <c r="Q449" s="36"/>
      <c r="R449" s="58">
        <f t="shared" si="48"/>
        <v>-2015</v>
      </c>
    </row>
    <row r="450" spans="1:18">
      <c r="A450" s="35">
        <v>463</v>
      </c>
      <c r="B450" s="76">
        <v>463035035</v>
      </c>
      <c r="C450" s="77" t="s">
        <v>529</v>
      </c>
      <c r="D450" s="76">
        <v>35</v>
      </c>
      <c r="E450" s="77" t="s">
        <v>60</v>
      </c>
      <c r="F450" s="76">
        <v>35</v>
      </c>
      <c r="G450" s="77" t="s">
        <v>60</v>
      </c>
      <c r="H450" s="74">
        <v>560</v>
      </c>
      <c r="I450" s="36"/>
      <c r="J450" s="38">
        <f t="shared" si="42"/>
        <v>16774</v>
      </c>
      <c r="K450" s="38">
        <f t="shared" si="43"/>
        <v>106</v>
      </c>
      <c r="L450" s="38">
        <f t="shared" si="44"/>
        <v>474</v>
      </c>
      <c r="M450" s="36"/>
      <c r="N450" s="38">
        <f t="shared" si="45"/>
        <v>18401</v>
      </c>
      <c r="O450" s="38">
        <f t="shared" si="46"/>
        <v>84</v>
      </c>
      <c r="P450" s="38">
        <f t="shared" si="47"/>
        <v>470</v>
      </c>
      <c r="Q450" s="36"/>
      <c r="R450" s="58">
        <f t="shared" si="48"/>
        <v>1627</v>
      </c>
    </row>
    <row r="451" spans="1:18">
      <c r="A451" s="35">
        <v>463</v>
      </c>
      <c r="B451" s="76">
        <v>463035044</v>
      </c>
      <c r="C451" s="77" t="s">
        <v>529</v>
      </c>
      <c r="D451" s="76">
        <v>35</v>
      </c>
      <c r="E451" s="77" t="s">
        <v>60</v>
      </c>
      <c r="F451" s="76">
        <v>44</v>
      </c>
      <c r="G451" s="77" t="s">
        <v>69</v>
      </c>
      <c r="H451" s="74">
        <v>11</v>
      </c>
      <c r="I451" s="36"/>
      <c r="J451" s="38">
        <f t="shared" si="42"/>
        <v>17283</v>
      </c>
      <c r="K451" s="38">
        <f t="shared" si="43"/>
        <v>2</v>
      </c>
      <c r="L451" s="38">
        <f t="shared" si="44"/>
        <v>5</v>
      </c>
      <c r="M451" s="36"/>
      <c r="N451" s="38">
        <f t="shared" si="45"/>
        <v>19361</v>
      </c>
      <c r="O451" s="38">
        <f t="shared" si="46"/>
        <v>4</v>
      </c>
      <c r="P451" s="38">
        <f t="shared" si="47"/>
        <v>11</v>
      </c>
      <c r="Q451" s="36"/>
      <c r="R451" s="58">
        <f t="shared" si="48"/>
        <v>2078</v>
      </c>
    </row>
    <row r="452" spans="1:18">
      <c r="A452" s="35">
        <v>463</v>
      </c>
      <c r="B452" s="76">
        <v>463035093</v>
      </c>
      <c r="C452" s="77" t="s">
        <v>529</v>
      </c>
      <c r="D452" s="76">
        <v>35</v>
      </c>
      <c r="E452" s="77" t="s">
        <v>60</v>
      </c>
      <c r="F452" s="76">
        <v>93</v>
      </c>
      <c r="G452" s="77" t="s">
        <v>118</v>
      </c>
      <c r="H452" s="74">
        <v>1</v>
      </c>
      <c r="I452" s="36"/>
      <c r="J452" s="38" t="str">
        <f t="shared" si="42"/>
        <v>--</v>
      </c>
      <c r="K452" s="38">
        <f t="shared" si="43"/>
        <v>0</v>
      </c>
      <c r="L452" s="38">
        <f t="shared" si="44"/>
        <v>0</v>
      </c>
      <c r="M452" s="36"/>
      <c r="N452" s="38">
        <f t="shared" si="45"/>
        <v>19232</v>
      </c>
      <c r="O452" s="38">
        <f t="shared" si="46"/>
        <v>0</v>
      </c>
      <c r="P452" s="38">
        <f t="shared" si="47"/>
        <v>0</v>
      </c>
      <c r="Q452" s="36"/>
      <c r="R452" s="58" t="str">
        <f t="shared" si="48"/>
        <v>--</v>
      </c>
    </row>
    <row r="453" spans="1:18">
      <c r="A453" s="35">
        <v>463</v>
      </c>
      <c r="B453" s="76">
        <v>463035133</v>
      </c>
      <c r="C453" s="77" t="s">
        <v>529</v>
      </c>
      <c r="D453" s="76">
        <v>35</v>
      </c>
      <c r="E453" s="77" t="s">
        <v>60</v>
      </c>
      <c r="F453" s="76">
        <v>133</v>
      </c>
      <c r="G453" s="77" t="s">
        <v>158</v>
      </c>
      <c r="H453" s="74">
        <v>1</v>
      </c>
      <c r="I453" s="36"/>
      <c r="J453" s="38">
        <f t="shared" si="42"/>
        <v>16453</v>
      </c>
      <c r="K453" s="38">
        <f t="shared" si="43"/>
        <v>0</v>
      </c>
      <c r="L453" s="38">
        <f t="shared" si="44"/>
        <v>1</v>
      </c>
      <c r="M453" s="36"/>
      <c r="N453" s="38">
        <f t="shared" si="45"/>
        <v>11060</v>
      </c>
      <c r="O453" s="38">
        <f t="shared" si="46"/>
        <v>0</v>
      </c>
      <c r="P453" s="38">
        <f t="shared" si="47"/>
        <v>0</v>
      </c>
      <c r="Q453" s="36"/>
      <c r="R453" s="58">
        <f t="shared" si="48"/>
        <v>-5393</v>
      </c>
    </row>
    <row r="454" spans="1:18">
      <c r="A454" s="35">
        <v>463</v>
      </c>
      <c r="B454" s="76">
        <v>463035207</v>
      </c>
      <c r="C454" s="77" t="s">
        <v>529</v>
      </c>
      <c r="D454" s="76">
        <v>35</v>
      </c>
      <c r="E454" s="77" t="s">
        <v>60</v>
      </c>
      <c r="F454" s="76">
        <v>207</v>
      </c>
      <c r="G454" s="77" t="s">
        <v>232</v>
      </c>
      <c r="H454" s="74">
        <v>1</v>
      </c>
      <c r="I454" s="36"/>
      <c r="J454" s="38">
        <f t="shared" si="42"/>
        <v>15353</v>
      </c>
      <c r="K454" s="38">
        <f t="shared" si="43"/>
        <v>0</v>
      </c>
      <c r="L454" s="38">
        <f t="shared" si="44"/>
        <v>1</v>
      </c>
      <c r="M454" s="36"/>
      <c r="N454" s="38">
        <f t="shared" si="45"/>
        <v>16241</v>
      </c>
      <c r="O454" s="38">
        <f t="shared" si="46"/>
        <v>0</v>
      </c>
      <c r="P454" s="38">
        <f t="shared" si="47"/>
        <v>1</v>
      </c>
      <c r="Q454" s="36"/>
      <c r="R454" s="58">
        <f t="shared" si="48"/>
        <v>888</v>
      </c>
    </row>
    <row r="455" spans="1:18">
      <c r="A455" s="35">
        <v>463</v>
      </c>
      <c r="B455" s="76">
        <v>463035220</v>
      </c>
      <c r="C455" s="77" t="s">
        <v>529</v>
      </c>
      <c r="D455" s="76">
        <v>35</v>
      </c>
      <c r="E455" s="77" t="s">
        <v>60</v>
      </c>
      <c r="F455" s="76">
        <v>220</v>
      </c>
      <c r="G455" s="77" t="s">
        <v>245</v>
      </c>
      <c r="H455" s="74">
        <v>1</v>
      </c>
      <c r="I455" s="36"/>
      <c r="J455" s="38">
        <f t="shared" si="42"/>
        <v>16020</v>
      </c>
      <c r="K455" s="38">
        <f t="shared" si="43"/>
        <v>0</v>
      </c>
      <c r="L455" s="38">
        <f t="shared" si="44"/>
        <v>3</v>
      </c>
      <c r="M455" s="36"/>
      <c r="N455" s="38">
        <f t="shared" si="45"/>
        <v>17608</v>
      </c>
      <c r="O455" s="38">
        <f t="shared" si="46"/>
        <v>0</v>
      </c>
      <c r="P455" s="38">
        <f t="shared" si="47"/>
        <v>2</v>
      </c>
      <c r="Q455" s="36"/>
      <c r="R455" s="58">
        <f t="shared" si="48"/>
        <v>1588</v>
      </c>
    </row>
    <row r="456" spans="1:18">
      <c r="A456" s="35">
        <v>463</v>
      </c>
      <c r="B456" s="76">
        <v>463035243</v>
      </c>
      <c r="C456" s="77" t="s">
        <v>529</v>
      </c>
      <c r="D456" s="76">
        <v>35</v>
      </c>
      <c r="E456" s="77" t="s">
        <v>60</v>
      </c>
      <c r="F456" s="76">
        <v>243</v>
      </c>
      <c r="G456" s="77" t="s">
        <v>268</v>
      </c>
      <c r="H456" s="74">
        <v>2</v>
      </c>
      <c r="I456" s="36"/>
      <c r="J456" s="38">
        <f t="shared" si="42"/>
        <v>16814</v>
      </c>
      <c r="K456" s="38">
        <f t="shared" si="43"/>
        <v>0</v>
      </c>
      <c r="L456" s="38">
        <f t="shared" si="44"/>
        <v>3</v>
      </c>
      <c r="M456" s="36"/>
      <c r="N456" s="38">
        <f t="shared" si="45"/>
        <v>18444</v>
      </c>
      <c r="O456" s="38">
        <f t="shared" si="46"/>
        <v>0</v>
      </c>
      <c r="P456" s="38">
        <f t="shared" si="47"/>
        <v>3</v>
      </c>
      <c r="Q456" s="36"/>
      <c r="R456" s="58">
        <f t="shared" si="48"/>
        <v>1630</v>
      </c>
    </row>
    <row r="457" spans="1:18">
      <c r="A457" s="35">
        <v>463</v>
      </c>
      <c r="B457" s="76">
        <v>463035244</v>
      </c>
      <c r="C457" s="77" t="s">
        <v>529</v>
      </c>
      <c r="D457" s="76">
        <v>35</v>
      </c>
      <c r="E457" s="77" t="s">
        <v>60</v>
      </c>
      <c r="F457" s="76">
        <v>244</v>
      </c>
      <c r="G457" s="77" t="s">
        <v>269</v>
      </c>
      <c r="H457" s="74">
        <v>8</v>
      </c>
      <c r="I457" s="36"/>
      <c r="J457" s="38">
        <f t="shared" si="42"/>
        <v>13841</v>
      </c>
      <c r="K457" s="38">
        <f t="shared" si="43"/>
        <v>0</v>
      </c>
      <c r="L457" s="38">
        <f t="shared" si="44"/>
        <v>3</v>
      </c>
      <c r="M457" s="36"/>
      <c r="N457" s="38">
        <f t="shared" si="45"/>
        <v>15710</v>
      </c>
      <c r="O457" s="38">
        <f t="shared" si="46"/>
        <v>0</v>
      </c>
      <c r="P457" s="38">
        <f t="shared" si="47"/>
        <v>5</v>
      </c>
      <c r="Q457" s="36"/>
      <c r="R457" s="58">
        <f t="shared" si="48"/>
        <v>1869</v>
      </c>
    </row>
    <row r="458" spans="1:18">
      <c r="A458" s="35">
        <v>463</v>
      </c>
      <c r="B458" s="76">
        <v>463035251</v>
      </c>
      <c r="C458" s="77" t="s">
        <v>529</v>
      </c>
      <c r="D458" s="76">
        <v>35</v>
      </c>
      <c r="E458" s="77" t="s">
        <v>60</v>
      </c>
      <c r="F458" s="76">
        <v>251</v>
      </c>
      <c r="G458" s="77" t="s">
        <v>276</v>
      </c>
      <c r="H458" s="74">
        <v>1</v>
      </c>
      <c r="I458" s="36"/>
      <c r="J458" s="38">
        <f t="shared" ref="J458:J521" si="49">IFERROR(VLOOKUP($B458,ratesPFY,9,FALSE),"--")</f>
        <v>16652</v>
      </c>
      <c r="K458" s="38">
        <f t="shared" ref="K458:K521" si="50">(IFERROR(VLOOKUP($B458,found23,12,FALSE),0)+
(IFERROR(VLOOKUP($B458,found23,13,FALSE),0)+
+(IFERROR(VLOOKUP($B458,found23,14,FALSE),0))))</f>
        <v>0</v>
      </c>
      <c r="L458" s="38">
        <f t="shared" ref="L458:L521" si="51">(IFERROR(VLOOKUP($B458,found23,15,FALSE),0))</f>
        <v>2</v>
      </c>
      <c r="M458" s="36"/>
      <c r="N458" s="38">
        <f t="shared" ref="N458:N521" si="52">IFERROR(VLOOKUP($B458,ratesQ1,8,FALSE),"--")</f>
        <v>17992</v>
      </c>
      <c r="O458" s="38">
        <f t="shared" ref="O458:O521" si="53">(IFERROR(VLOOKUP($B458,found24,12,FALSE),0)+
+(IFERROR(VLOOKUP($B458,found24,13,FALSE),0)
+(IFERROR(VLOOKUP($B458,found24,14,FALSE),0))))</f>
        <v>0</v>
      </c>
      <c r="P458" s="38">
        <f t="shared" ref="P458:P521" si="54">(IFERROR(VLOOKUP($B458,found24,15,FALSE),0))</f>
        <v>2</v>
      </c>
      <c r="Q458" s="36"/>
      <c r="R458" s="58">
        <f t="shared" si="48"/>
        <v>1340</v>
      </c>
    </row>
    <row r="459" spans="1:18">
      <c r="A459" s="35">
        <v>463</v>
      </c>
      <c r="B459" s="76">
        <v>463035293</v>
      </c>
      <c r="C459" s="77" t="s">
        <v>529</v>
      </c>
      <c r="D459" s="76">
        <v>35</v>
      </c>
      <c r="E459" s="77" t="s">
        <v>60</v>
      </c>
      <c r="F459" s="76">
        <v>293</v>
      </c>
      <c r="G459" s="77" t="s">
        <v>318</v>
      </c>
      <c r="H459" s="74">
        <v>2</v>
      </c>
      <c r="I459" s="36"/>
      <c r="J459" s="38">
        <f t="shared" si="49"/>
        <v>10831</v>
      </c>
      <c r="K459" s="38">
        <f t="shared" si="50"/>
        <v>0</v>
      </c>
      <c r="L459" s="38">
        <f t="shared" si="51"/>
        <v>0</v>
      </c>
      <c r="M459" s="36"/>
      <c r="N459" s="38">
        <f t="shared" si="52"/>
        <v>11267</v>
      </c>
      <c r="O459" s="38">
        <f t="shared" si="53"/>
        <v>0</v>
      </c>
      <c r="P459" s="38">
        <f t="shared" si="54"/>
        <v>0</v>
      </c>
      <c r="Q459" s="36"/>
      <c r="R459" s="58">
        <f t="shared" ref="R459:R522" si="55">IFERROR(N459-J459,"--")</f>
        <v>436</v>
      </c>
    </row>
    <row r="460" spans="1:18">
      <c r="A460" s="35">
        <v>464</v>
      </c>
      <c r="B460" s="76">
        <v>464168030</v>
      </c>
      <c r="C460" s="77" t="s">
        <v>530</v>
      </c>
      <c r="D460" s="76">
        <v>168</v>
      </c>
      <c r="E460" s="77" t="s">
        <v>193</v>
      </c>
      <c r="F460" s="76">
        <v>30</v>
      </c>
      <c r="G460" s="77" t="s">
        <v>55</v>
      </c>
      <c r="H460" s="74">
        <v>5</v>
      </c>
      <c r="I460" s="36"/>
      <c r="J460" s="38">
        <f t="shared" si="49"/>
        <v>12553</v>
      </c>
      <c r="K460" s="38">
        <f t="shared" si="50"/>
        <v>0</v>
      </c>
      <c r="L460" s="38">
        <f t="shared" si="51"/>
        <v>2</v>
      </c>
      <c r="M460" s="36"/>
      <c r="N460" s="38">
        <f t="shared" si="52"/>
        <v>11208</v>
      </c>
      <c r="O460" s="38">
        <f t="shared" si="53"/>
        <v>0</v>
      </c>
      <c r="P460" s="38">
        <f t="shared" si="54"/>
        <v>1</v>
      </c>
      <c r="Q460" s="36"/>
      <c r="R460" s="58">
        <f t="shared" si="55"/>
        <v>-1345</v>
      </c>
    </row>
    <row r="461" spans="1:18">
      <c r="A461" s="35">
        <v>464</v>
      </c>
      <c r="B461" s="76">
        <v>464168071</v>
      </c>
      <c r="C461" s="77" t="s">
        <v>530</v>
      </c>
      <c r="D461" s="76">
        <v>168</v>
      </c>
      <c r="E461" s="77" t="s">
        <v>193</v>
      </c>
      <c r="F461" s="76">
        <v>71</v>
      </c>
      <c r="G461" s="77" t="s">
        <v>96</v>
      </c>
      <c r="H461" s="74">
        <v>2</v>
      </c>
      <c r="I461" s="36"/>
      <c r="J461" s="38">
        <f t="shared" si="49"/>
        <v>11995.930642424244</v>
      </c>
      <c r="K461" s="38">
        <f t="shared" si="50"/>
        <v>0</v>
      </c>
      <c r="L461" s="38">
        <f t="shared" si="51"/>
        <v>0</v>
      </c>
      <c r="M461" s="36"/>
      <c r="N461" s="38">
        <f t="shared" si="52"/>
        <v>10581</v>
      </c>
      <c r="O461" s="38">
        <f t="shared" si="53"/>
        <v>0</v>
      </c>
      <c r="P461" s="38">
        <f t="shared" si="54"/>
        <v>0</v>
      </c>
      <c r="Q461" s="36"/>
      <c r="R461" s="58">
        <f t="shared" si="55"/>
        <v>-1414.9306424242441</v>
      </c>
    </row>
    <row r="462" spans="1:18">
      <c r="A462" s="35">
        <v>464</v>
      </c>
      <c r="B462" s="76">
        <v>464168163</v>
      </c>
      <c r="C462" s="77" t="s">
        <v>530</v>
      </c>
      <c r="D462" s="76">
        <v>168</v>
      </c>
      <c r="E462" s="77" t="s">
        <v>193</v>
      </c>
      <c r="F462" s="76">
        <v>163</v>
      </c>
      <c r="G462" s="77" t="s">
        <v>188</v>
      </c>
      <c r="H462" s="74">
        <v>34</v>
      </c>
      <c r="I462" s="36"/>
      <c r="J462" s="38">
        <f t="shared" si="49"/>
        <v>13981</v>
      </c>
      <c r="K462" s="38">
        <f t="shared" si="50"/>
        <v>5</v>
      </c>
      <c r="L462" s="38">
        <f t="shared" si="51"/>
        <v>16</v>
      </c>
      <c r="M462" s="36"/>
      <c r="N462" s="38">
        <f t="shared" si="52"/>
        <v>15555</v>
      </c>
      <c r="O462" s="38">
        <f t="shared" si="53"/>
        <v>10</v>
      </c>
      <c r="P462" s="38">
        <f t="shared" si="54"/>
        <v>22</v>
      </c>
      <c r="Q462" s="36"/>
      <c r="R462" s="58">
        <f t="shared" si="55"/>
        <v>1574</v>
      </c>
    </row>
    <row r="463" spans="1:18">
      <c r="A463" s="35">
        <v>464</v>
      </c>
      <c r="B463" s="76">
        <v>464168168</v>
      </c>
      <c r="C463" s="77" t="s">
        <v>530</v>
      </c>
      <c r="D463" s="76">
        <v>168</v>
      </c>
      <c r="E463" s="77" t="s">
        <v>193</v>
      </c>
      <c r="F463" s="76">
        <v>168</v>
      </c>
      <c r="G463" s="77" t="s">
        <v>193</v>
      </c>
      <c r="H463" s="74">
        <v>90</v>
      </c>
      <c r="I463" s="36"/>
      <c r="J463" s="38">
        <f t="shared" si="49"/>
        <v>10779</v>
      </c>
      <c r="K463" s="38">
        <f t="shared" si="50"/>
        <v>4</v>
      </c>
      <c r="L463" s="38">
        <f t="shared" si="51"/>
        <v>21</v>
      </c>
      <c r="M463" s="36"/>
      <c r="N463" s="38">
        <f t="shared" si="52"/>
        <v>11518</v>
      </c>
      <c r="O463" s="38">
        <f t="shared" si="53"/>
        <v>9</v>
      </c>
      <c r="P463" s="38">
        <f t="shared" si="54"/>
        <v>16</v>
      </c>
      <c r="Q463" s="36"/>
      <c r="R463" s="58">
        <f t="shared" si="55"/>
        <v>739</v>
      </c>
    </row>
    <row r="464" spans="1:18">
      <c r="A464" s="35">
        <v>464</v>
      </c>
      <c r="B464" s="76">
        <v>464168196</v>
      </c>
      <c r="C464" s="77" t="s">
        <v>530</v>
      </c>
      <c r="D464" s="76">
        <v>168</v>
      </c>
      <c r="E464" s="77" t="s">
        <v>193</v>
      </c>
      <c r="F464" s="76">
        <v>196</v>
      </c>
      <c r="G464" s="77" t="s">
        <v>221</v>
      </c>
      <c r="H464" s="74">
        <v>11</v>
      </c>
      <c r="I464" s="36"/>
      <c r="J464" s="38">
        <f t="shared" si="49"/>
        <v>10935</v>
      </c>
      <c r="K464" s="38">
        <f t="shared" si="50"/>
        <v>0</v>
      </c>
      <c r="L464" s="38">
        <f t="shared" si="51"/>
        <v>2</v>
      </c>
      <c r="M464" s="36"/>
      <c r="N464" s="38">
        <f t="shared" si="52"/>
        <v>11758</v>
      </c>
      <c r="O464" s="38">
        <f t="shared" si="53"/>
        <v>0</v>
      </c>
      <c r="P464" s="38">
        <f t="shared" si="54"/>
        <v>3</v>
      </c>
      <c r="Q464" s="36"/>
      <c r="R464" s="58">
        <f t="shared" si="55"/>
        <v>823</v>
      </c>
    </row>
    <row r="465" spans="1:18">
      <c r="A465" s="35">
        <v>464</v>
      </c>
      <c r="B465" s="76">
        <v>464168229</v>
      </c>
      <c r="C465" s="77" t="s">
        <v>530</v>
      </c>
      <c r="D465" s="76">
        <v>168</v>
      </c>
      <c r="E465" s="77" t="s">
        <v>193</v>
      </c>
      <c r="F465" s="76">
        <v>229</v>
      </c>
      <c r="G465" s="77" t="s">
        <v>254</v>
      </c>
      <c r="H465" s="74">
        <v>11</v>
      </c>
      <c r="I465" s="36"/>
      <c r="J465" s="38">
        <f t="shared" si="49"/>
        <v>13595</v>
      </c>
      <c r="K465" s="38">
        <f t="shared" si="50"/>
        <v>0</v>
      </c>
      <c r="L465" s="38">
        <f t="shared" si="51"/>
        <v>2</v>
      </c>
      <c r="M465" s="36"/>
      <c r="N465" s="38">
        <f t="shared" si="52"/>
        <v>14648</v>
      </c>
      <c r="O465" s="38">
        <f t="shared" si="53"/>
        <v>0</v>
      </c>
      <c r="P465" s="38">
        <f t="shared" si="54"/>
        <v>6</v>
      </c>
      <c r="Q465" s="36"/>
      <c r="R465" s="58">
        <f t="shared" si="55"/>
        <v>1053</v>
      </c>
    </row>
    <row r="466" spans="1:18">
      <c r="A466" s="35">
        <v>464</v>
      </c>
      <c r="B466" s="76">
        <v>464168258</v>
      </c>
      <c r="C466" s="77" t="s">
        <v>530</v>
      </c>
      <c r="D466" s="76">
        <v>168</v>
      </c>
      <c r="E466" s="77" t="s">
        <v>193</v>
      </c>
      <c r="F466" s="76">
        <v>258</v>
      </c>
      <c r="G466" s="77" t="s">
        <v>283</v>
      </c>
      <c r="H466" s="74">
        <v>8</v>
      </c>
      <c r="I466" s="36"/>
      <c r="J466" s="38">
        <f t="shared" si="49"/>
        <v>12731</v>
      </c>
      <c r="K466" s="38">
        <f t="shared" si="50"/>
        <v>1</v>
      </c>
      <c r="L466" s="38">
        <f t="shared" si="51"/>
        <v>4</v>
      </c>
      <c r="M466" s="36"/>
      <c r="N466" s="38">
        <f t="shared" si="52"/>
        <v>15112</v>
      </c>
      <c r="O466" s="38">
        <f t="shared" si="53"/>
        <v>2</v>
      </c>
      <c r="P466" s="38">
        <f t="shared" si="54"/>
        <v>7</v>
      </c>
      <c r="Q466" s="36"/>
      <c r="R466" s="58">
        <f t="shared" si="55"/>
        <v>2381</v>
      </c>
    </row>
    <row r="467" spans="1:18">
      <c r="A467" s="35">
        <v>464</v>
      </c>
      <c r="B467" s="76">
        <v>464168291</v>
      </c>
      <c r="C467" s="77" t="s">
        <v>530</v>
      </c>
      <c r="D467" s="76">
        <v>168</v>
      </c>
      <c r="E467" s="77" t="s">
        <v>193</v>
      </c>
      <c r="F467" s="76">
        <v>291</v>
      </c>
      <c r="G467" s="77" t="s">
        <v>316</v>
      </c>
      <c r="H467" s="74">
        <v>63</v>
      </c>
      <c r="I467" s="36"/>
      <c r="J467" s="38">
        <f t="shared" si="49"/>
        <v>10497</v>
      </c>
      <c r="K467" s="38">
        <f t="shared" si="50"/>
        <v>4</v>
      </c>
      <c r="L467" s="38">
        <f t="shared" si="51"/>
        <v>5</v>
      </c>
      <c r="M467" s="36"/>
      <c r="N467" s="38">
        <f t="shared" si="52"/>
        <v>11476</v>
      </c>
      <c r="O467" s="38">
        <f t="shared" si="53"/>
        <v>3</v>
      </c>
      <c r="P467" s="38">
        <f t="shared" si="54"/>
        <v>8</v>
      </c>
      <c r="Q467" s="36"/>
      <c r="R467" s="58">
        <f t="shared" si="55"/>
        <v>979</v>
      </c>
    </row>
    <row r="468" spans="1:18">
      <c r="A468" s="35">
        <v>466</v>
      </c>
      <c r="B468" s="76">
        <v>466700096</v>
      </c>
      <c r="C468" s="77" t="s">
        <v>531</v>
      </c>
      <c r="D468" s="76">
        <v>700</v>
      </c>
      <c r="E468" s="77" t="s">
        <v>410</v>
      </c>
      <c r="F468" s="76">
        <v>96</v>
      </c>
      <c r="G468" s="77" t="s">
        <v>121</v>
      </c>
      <c r="H468" s="74">
        <v>1</v>
      </c>
      <c r="I468" s="36"/>
      <c r="J468" s="38">
        <f t="shared" si="49"/>
        <v>13582.550780165286</v>
      </c>
      <c r="K468" s="38">
        <f t="shared" si="50"/>
        <v>0</v>
      </c>
      <c r="L468" s="38">
        <f t="shared" si="51"/>
        <v>0</v>
      </c>
      <c r="M468" s="36"/>
      <c r="N468" s="38">
        <f t="shared" si="52"/>
        <v>12243</v>
      </c>
      <c r="O468" s="38">
        <f t="shared" si="53"/>
        <v>0</v>
      </c>
      <c r="P468" s="38">
        <f t="shared" si="54"/>
        <v>0</v>
      </c>
      <c r="Q468" s="36"/>
      <c r="R468" s="58">
        <f t="shared" si="55"/>
        <v>-1339.5507801652857</v>
      </c>
    </row>
    <row r="469" spans="1:18">
      <c r="A469" s="35">
        <v>466</v>
      </c>
      <c r="B469" s="76">
        <v>466700700</v>
      </c>
      <c r="C469" s="77" t="s">
        <v>531</v>
      </c>
      <c r="D469" s="76">
        <v>700</v>
      </c>
      <c r="E469" s="77" t="s">
        <v>410</v>
      </c>
      <c r="F469" s="76">
        <v>700</v>
      </c>
      <c r="G469" s="77" t="s">
        <v>410</v>
      </c>
      <c r="H469" s="74">
        <v>36</v>
      </c>
      <c r="I469" s="36"/>
      <c r="J469" s="38">
        <f t="shared" si="49"/>
        <v>14190</v>
      </c>
      <c r="K469" s="38">
        <f t="shared" si="50"/>
        <v>0</v>
      </c>
      <c r="L469" s="38">
        <f t="shared" si="51"/>
        <v>16</v>
      </c>
      <c r="M469" s="36"/>
      <c r="N469" s="38">
        <f t="shared" si="52"/>
        <v>14622</v>
      </c>
      <c r="O469" s="38">
        <f t="shared" si="53"/>
        <v>0</v>
      </c>
      <c r="P469" s="38">
        <f t="shared" si="54"/>
        <v>15</v>
      </c>
      <c r="Q469" s="36"/>
      <c r="R469" s="58">
        <f t="shared" si="55"/>
        <v>432</v>
      </c>
    </row>
    <row r="470" spans="1:18">
      <c r="A470" s="35">
        <v>466</v>
      </c>
      <c r="B470" s="76">
        <v>466774089</v>
      </c>
      <c r="C470" s="77" t="s">
        <v>531</v>
      </c>
      <c r="D470" s="76">
        <v>774</v>
      </c>
      <c r="E470" s="77" t="s">
        <v>433</v>
      </c>
      <c r="F470" s="76">
        <v>89</v>
      </c>
      <c r="G470" s="77" t="s">
        <v>114</v>
      </c>
      <c r="H470" s="74">
        <v>29</v>
      </c>
      <c r="I470" s="36"/>
      <c r="J470" s="38">
        <f t="shared" si="49"/>
        <v>14172</v>
      </c>
      <c r="K470" s="38">
        <f t="shared" si="50"/>
        <v>2</v>
      </c>
      <c r="L470" s="38">
        <f t="shared" si="51"/>
        <v>16</v>
      </c>
      <c r="M470" s="36"/>
      <c r="N470" s="38">
        <f t="shared" si="52"/>
        <v>14218</v>
      </c>
      <c r="O470" s="38">
        <f t="shared" si="53"/>
        <v>1</v>
      </c>
      <c r="P470" s="38">
        <f t="shared" si="54"/>
        <v>14</v>
      </c>
      <c r="Q470" s="36"/>
      <c r="R470" s="58">
        <f t="shared" si="55"/>
        <v>46</v>
      </c>
    </row>
    <row r="471" spans="1:18">
      <c r="A471" s="35">
        <v>466</v>
      </c>
      <c r="B471" s="76">
        <v>466774096</v>
      </c>
      <c r="C471" s="77" t="s">
        <v>531</v>
      </c>
      <c r="D471" s="76">
        <v>774</v>
      </c>
      <c r="E471" s="77" t="s">
        <v>433</v>
      </c>
      <c r="F471" s="76">
        <v>96</v>
      </c>
      <c r="G471" s="77" t="s">
        <v>121</v>
      </c>
      <c r="H471" s="74">
        <v>3</v>
      </c>
      <c r="I471" s="36"/>
      <c r="J471" s="38">
        <f t="shared" si="49"/>
        <v>12558</v>
      </c>
      <c r="K471" s="38">
        <f t="shared" si="50"/>
        <v>0</v>
      </c>
      <c r="L471" s="38">
        <f t="shared" si="51"/>
        <v>5</v>
      </c>
      <c r="M471" s="36"/>
      <c r="N471" s="38">
        <f t="shared" si="52"/>
        <v>13391</v>
      </c>
      <c r="O471" s="38">
        <f t="shared" si="53"/>
        <v>0</v>
      </c>
      <c r="P471" s="38">
        <f t="shared" si="54"/>
        <v>3</v>
      </c>
      <c r="Q471" s="36"/>
      <c r="R471" s="58">
        <f t="shared" si="55"/>
        <v>833</v>
      </c>
    </row>
    <row r="472" spans="1:18">
      <c r="A472" s="35">
        <v>466</v>
      </c>
      <c r="B472" s="76">
        <v>466774221</v>
      </c>
      <c r="C472" s="77" t="s">
        <v>531</v>
      </c>
      <c r="D472" s="76">
        <v>774</v>
      </c>
      <c r="E472" s="77" t="s">
        <v>433</v>
      </c>
      <c r="F472" s="76">
        <v>221</v>
      </c>
      <c r="G472" s="77" t="s">
        <v>246</v>
      </c>
      <c r="H472" s="74">
        <v>25</v>
      </c>
      <c r="I472" s="36"/>
      <c r="J472" s="38">
        <f t="shared" si="49"/>
        <v>13264</v>
      </c>
      <c r="K472" s="38">
        <f t="shared" si="50"/>
        <v>0</v>
      </c>
      <c r="L472" s="38">
        <f t="shared" si="51"/>
        <v>19</v>
      </c>
      <c r="M472" s="36"/>
      <c r="N472" s="38">
        <f t="shared" si="52"/>
        <v>14857</v>
      </c>
      <c r="O472" s="38">
        <f t="shared" si="53"/>
        <v>0</v>
      </c>
      <c r="P472" s="38">
        <f t="shared" si="54"/>
        <v>18</v>
      </c>
      <c r="Q472" s="36"/>
      <c r="R472" s="58">
        <f t="shared" si="55"/>
        <v>1593</v>
      </c>
    </row>
    <row r="473" spans="1:18">
      <c r="A473" s="35">
        <v>466</v>
      </c>
      <c r="B473" s="76">
        <v>466774296</v>
      </c>
      <c r="C473" s="77" t="s">
        <v>531</v>
      </c>
      <c r="D473" s="76">
        <v>774</v>
      </c>
      <c r="E473" s="77" t="s">
        <v>433</v>
      </c>
      <c r="F473" s="76">
        <v>296</v>
      </c>
      <c r="G473" s="77" t="s">
        <v>321</v>
      </c>
      <c r="H473" s="74">
        <v>43</v>
      </c>
      <c r="I473" s="36"/>
      <c r="J473" s="38">
        <f t="shared" si="49"/>
        <v>12679</v>
      </c>
      <c r="K473" s="38">
        <f t="shared" si="50"/>
        <v>4</v>
      </c>
      <c r="L473" s="38">
        <f t="shared" si="51"/>
        <v>14</v>
      </c>
      <c r="M473" s="36"/>
      <c r="N473" s="38">
        <f t="shared" si="52"/>
        <v>12995</v>
      </c>
      <c r="O473" s="38">
        <f t="shared" si="53"/>
        <v>2</v>
      </c>
      <c r="P473" s="38">
        <f t="shared" si="54"/>
        <v>14</v>
      </c>
      <c r="Q473" s="36"/>
      <c r="R473" s="58">
        <f t="shared" si="55"/>
        <v>316</v>
      </c>
    </row>
    <row r="474" spans="1:18">
      <c r="A474" s="35">
        <v>466</v>
      </c>
      <c r="B474" s="76">
        <v>466774774</v>
      </c>
      <c r="C474" s="77" t="s">
        <v>531</v>
      </c>
      <c r="D474" s="76">
        <v>774</v>
      </c>
      <c r="E474" s="77" t="s">
        <v>433</v>
      </c>
      <c r="F474" s="76">
        <v>774</v>
      </c>
      <c r="G474" s="77" t="s">
        <v>433</v>
      </c>
      <c r="H474" s="74">
        <v>43</v>
      </c>
      <c r="I474" s="36"/>
      <c r="J474" s="38">
        <f t="shared" si="49"/>
        <v>13522</v>
      </c>
      <c r="K474" s="38">
        <f t="shared" si="50"/>
        <v>0</v>
      </c>
      <c r="L474" s="38">
        <f t="shared" si="51"/>
        <v>23</v>
      </c>
      <c r="M474" s="36"/>
      <c r="N474" s="38">
        <f t="shared" si="52"/>
        <v>14345</v>
      </c>
      <c r="O474" s="38">
        <f t="shared" si="53"/>
        <v>1</v>
      </c>
      <c r="P474" s="38">
        <f t="shared" si="54"/>
        <v>30</v>
      </c>
      <c r="Q474" s="36"/>
      <c r="R474" s="58">
        <f t="shared" si="55"/>
        <v>823</v>
      </c>
    </row>
    <row r="475" spans="1:18">
      <c r="A475" s="35">
        <v>469</v>
      </c>
      <c r="B475" s="76">
        <v>469035018</v>
      </c>
      <c r="C475" s="77" t="s">
        <v>532</v>
      </c>
      <c r="D475" s="76">
        <v>35</v>
      </c>
      <c r="E475" s="77" t="s">
        <v>60</v>
      </c>
      <c r="F475" s="76">
        <v>18</v>
      </c>
      <c r="G475" s="77" t="s">
        <v>43</v>
      </c>
      <c r="H475" s="74">
        <v>1</v>
      </c>
      <c r="I475" s="36"/>
      <c r="J475" s="38">
        <f t="shared" si="49"/>
        <v>16851</v>
      </c>
      <c r="K475" s="38">
        <f t="shared" si="50"/>
        <v>0</v>
      </c>
      <c r="L475" s="38">
        <f t="shared" si="51"/>
        <v>2</v>
      </c>
      <c r="M475" s="36"/>
      <c r="N475" s="38">
        <f t="shared" si="52"/>
        <v>16274</v>
      </c>
      <c r="O475" s="38">
        <f t="shared" si="53"/>
        <v>0</v>
      </c>
      <c r="P475" s="38">
        <f t="shared" si="54"/>
        <v>0</v>
      </c>
      <c r="Q475" s="36"/>
      <c r="R475" s="58">
        <f t="shared" si="55"/>
        <v>-577</v>
      </c>
    </row>
    <row r="476" spans="1:18">
      <c r="A476" s="35">
        <v>469</v>
      </c>
      <c r="B476" s="76">
        <v>469035035</v>
      </c>
      <c r="C476" s="77" t="s">
        <v>532</v>
      </c>
      <c r="D476" s="76">
        <v>35</v>
      </c>
      <c r="E476" s="77" t="s">
        <v>60</v>
      </c>
      <c r="F476" s="76">
        <v>35</v>
      </c>
      <c r="G476" s="77" t="s">
        <v>60</v>
      </c>
      <c r="H476" s="74">
        <v>1180</v>
      </c>
      <c r="I476" s="36"/>
      <c r="J476" s="38">
        <f t="shared" si="49"/>
        <v>17012</v>
      </c>
      <c r="K476" s="38">
        <f t="shared" si="50"/>
        <v>203</v>
      </c>
      <c r="L476" s="38">
        <f t="shared" si="51"/>
        <v>939</v>
      </c>
      <c r="M476" s="36"/>
      <c r="N476" s="38">
        <f t="shared" si="52"/>
        <v>18589</v>
      </c>
      <c r="O476" s="38">
        <f t="shared" si="53"/>
        <v>196</v>
      </c>
      <c r="P476" s="38">
        <f t="shared" si="54"/>
        <v>922</v>
      </c>
      <c r="Q476" s="36"/>
      <c r="R476" s="58">
        <f t="shared" si="55"/>
        <v>1577</v>
      </c>
    </row>
    <row r="477" spans="1:18">
      <c r="A477" s="35">
        <v>469</v>
      </c>
      <c r="B477" s="76">
        <v>469035044</v>
      </c>
      <c r="C477" s="77" t="s">
        <v>532</v>
      </c>
      <c r="D477" s="76">
        <v>35</v>
      </c>
      <c r="E477" s="77" t="s">
        <v>60</v>
      </c>
      <c r="F477" s="76">
        <v>44</v>
      </c>
      <c r="G477" s="77" t="s">
        <v>69</v>
      </c>
      <c r="H477" s="74">
        <v>11</v>
      </c>
      <c r="I477" s="36"/>
      <c r="J477" s="38">
        <f t="shared" si="49"/>
        <v>16273</v>
      </c>
      <c r="K477" s="38">
        <f t="shared" si="50"/>
        <v>3</v>
      </c>
      <c r="L477" s="38">
        <f t="shared" si="51"/>
        <v>8</v>
      </c>
      <c r="M477" s="36"/>
      <c r="N477" s="38">
        <f t="shared" si="52"/>
        <v>18802</v>
      </c>
      <c r="O477" s="38">
        <f t="shared" si="53"/>
        <v>2</v>
      </c>
      <c r="P477" s="38">
        <f t="shared" si="54"/>
        <v>10</v>
      </c>
      <c r="Q477" s="36"/>
      <c r="R477" s="58">
        <f t="shared" si="55"/>
        <v>2529</v>
      </c>
    </row>
    <row r="478" spans="1:18">
      <c r="A478" s="35">
        <v>469</v>
      </c>
      <c r="B478" s="76">
        <v>469035046</v>
      </c>
      <c r="C478" s="77" t="s">
        <v>532</v>
      </c>
      <c r="D478" s="76">
        <v>35</v>
      </c>
      <c r="E478" s="77" t="s">
        <v>60</v>
      </c>
      <c r="F478" s="76">
        <v>46</v>
      </c>
      <c r="G478" s="77" t="s">
        <v>71</v>
      </c>
      <c r="H478" s="74">
        <v>2</v>
      </c>
      <c r="I478" s="36"/>
      <c r="J478" s="38">
        <f t="shared" si="49"/>
        <v>12098.122153728487</v>
      </c>
      <c r="K478" s="38">
        <f t="shared" si="50"/>
        <v>0</v>
      </c>
      <c r="L478" s="38">
        <f t="shared" si="51"/>
        <v>0</v>
      </c>
      <c r="M478" s="36"/>
      <c r="N478" s="38">
        <f t="shared" si="52"/>
        <v>19171</v>
      </c>
      <c r="O478" s="38">
        <f t="shared" si="53"/>
        <v>1</v>
      </c>
      <c r="P478" s="38">
        <f t="shared" si="54"/>
        <v>1</v>
      </c>
      <c r="Q478" s="36"/>
      <c r="R478" s="58">
        <f t="shared" si="55"/>
        <v>7072.8778462715127</v>
      </c>
    </row>
    <row r="479" spans="1:18">
      <c r="A479" s="35">
        <v>469</v>
      </c>
      <c r="B479" s="76">
        <v>469035049</v>
      </c>
      <c r="C479" s="77" t="s">
        <v>532</v>
      </c>
      <c r="D479" s="76">
        <v>35</v>
      </c>
      <c r="E479" s="77" t="s">
        <v>60</v>
      </c>
      <c r="F479" s="76">
        <v>49</v>
      </c>
      <c r="G479" s="77" t="s">
        <v>74</v>
      </c>
      <c r="H479" s="74">
        <v>2</v>
      </c>
      <c r="I479" s="36"/>
      <c r="J479" s="38">
        <f t="shared" si="49"/>
        <v>18177</v>
      </c>
      <c r="K479" s="38">
        <f t="shared" si="50"/>
        <v>0</v>
      </c>
      <c r="L479" s="38">
        <f t="shared" si="51"/>
        <v>1</v>
      </c>
      <c r="M479" s="36"/>
      <c r="N479" s="38">
        <f t="shared" si="52"/>
        <v>19470</v>
      </c>
      <c r="O479" s="38">
        <f t="shared" si="53"/>
        <v>0</v>
      </c>
      <c r="P479" s="38">
        <f t="shared" si="54"/>
        <v>2</v>
      </c>
      <c r="Q479" s="36"/>
      <c r="R479" s="58">
        <f t="shared" si="55"/>
        <v>1293</v>
      </c>
    </row>
    <row r="480" spans="1:18">
      <c r="A480" s="35">
        <v>469</v>
      </c>
      <c r="B480" s="76">
        <v>469035050</v>
      </c>
      <c r="C480" s="77" t="s">
        <v>532</v>
      </c>
      <c r="D480" s="76">
        <v>35</v>
      </c>
      <c r="E480" s="77" t="s">
        <v>60</v>
      </c>
      <c r="F480" s="76">
        <v>50</v>
      </c>
      <c r="G480" s="77" t="s">
        <v>75</v>
      </c>
      <c r="H480" s="74">
        <v>2</v>
      </c>
      <c r="I480" s="36"/>
      <c r="J480" s="38">
        <f t="shared" si="49"/>
        <v>15443</v>
      </c>
      <c r="K480" s="38">
        <f t="shared" si="50"/>
        <v>0</v>
      </c>
      <c r="L480" s="38">
        <f t="shared" si="51"/>
        <v>2</v>
      </c>
      <c r="M480" s="36"/>
      <c r="N480" s="38">
        <f t="shared" si="52"/>
        <v>17112</v>
      </c>
      <c r="O480" s="38">
        <f t="shared" si="53"/>
        <v>0</v>
      </c>
      <c r="P480" s="38">
        <f t="shared" si="54"/>
        <v>3</v>
      </c>
      <c r="Q480" s="36"/>
      <c r="R480" s="58">
        <f t="shared" si="55"/>
        <v>1669</v>
      </c>
    </row>
    <row r="481" spans="1:18">
      <c r="A481" s="35">
        <v>469</v>
      </c>
      <c r="B481" s="76">
        <v>469035073</v>
      </c>
      <c r="C481" s="77" t="s">
        <v>532</v>
      </c>
      <c r="D481" s="76">
        <v>35</v>
      </c>
      <c r="E481" s="77" t="s">
        <v>60</v>
      </c>
      <c r="F481" s="76">
        <v>73</v>
      </c>
      <c r="G481" s="77" t="s">
        <v>98</v>
      </c>
      <c r="H481" s="74">
        <v>1</v>
      </c>
      <c r="I481" s="36"/>
      <c r="J481" s="38">
        <f t="shared" si="49"/>
        <v>16807</v>
      </c>
      <c r="K481" s="38">
        <f t="shared" si="50"/>
        <v>0</v>
      </c>
      <c r="L481" s="38">
        <f t="shared" si="51"/>
        <v>2</v>
      </c>
      <c r="M481" s="36"/>
      <c r="N481" s="38">
        <f t="shared" si="52"/>
        <v>17668</v>
      </c>
      <c r="O481" s="38">
        <f t="shared" si="53"/>
        <v>0</v>
      </c>
      <c r="P481" s="38">
        <f t="shared" si="54"/>
        <v>2</v>
      </c>
      <c r="Q481" s="36"/>
      <c r="R481" s="58">
        <f t="shared" si="55"/>
        <v>861</v>
      </c>
    </row>
    <row r="482" spans="1:18">
      <c r="A482" s="35">
        <v>469</v>
      </c>
      <c r="B482" s="76">
        <v>469035083</v>
      </c>
      <c r="C482" s="77" t="s">
        <v>532</v>
      </c>
      <c r="D482" s="76">
        <v>35</v>
      </c>
      <c r="E482" s="77" t="s">
        <v>60</v>
      </c>
      <c r="F482" s="76">
        <v>83</v>
      </c>
      <c r="G482" s="77" t="s">
        <v>108</v>
      </c>
      <c r="H482" s="74">
        <v>1</v>
      </c>
      <c r="I482" s="36"/>
      <c r="J482" s="38">
        <f t="shared" si="49"/>
        <v>12383.164402121502</v>
      </c>
      <c r="K482" s="38">
        <f t="shared" si="50"/>
        <v>0</v>
      </c>
      <c r="L482" s="38">
        <f t="shared" si="51"/>
        <v>0</v>
      </c>
      <c r="M482" s="36"/>
      <c r="N482" s="38">
        <f t="shared" si="52"/>
        <v>13287</v>
      </c>
      <c r="O482" s="38">
        <f t="shared" si="53"/>
        <v>0</v>
      </c>
      <c r="P482" s="38">
        <f t="shared" si="54"/>
        <v>0</v>
      </c>
      <c r="Q482" s="36"/>
      <c r="R482" s="58">
        <f t="shared" si="55"/>
        <v>903.83559787849845</v>
      </c>
    </row>
    <row r="483" spans="1:18">
      <c r="A483" s="35">
        <v>469</v>
      </c>
      <c r="B483" s="76">
        <v>469035093</v>
      </c>
      <c r="C483" s="77" t="s">
        <v>532</v>
      </c>
      <c r="D483" s="76">
        <v>35</v>
      </c>
      <c r="E483" s="77" t="s">
        <v>60</v>
      </c>
      <c r="F483" s="76">
        <v>93</v>
      </c>
      <c r="G483" s="77" t="s">
        <v>118</v>
      </c>
      <c r="H483" s="74">
        <v>1</v>
      </c>
      <c r="I483" s="36"/>
      <c r="J483" s="38">
        <f t="shared" si="49"/>
        <v>18081</v>
      </c>
      <c r="K483" s="38">
        <f t="shared" si="50"/>
        <v>0</v>
      </c>
      <c r="L483" s="38">
        <f t="shared" si="51"/>
        <v>2</v>
      </c>
      <c r="M483" s="36"/>
      <c r="N483" s="38">
        <f t="shared" si="52"/>
        <v>20775</v>
      </c>
      <c r="O483" s="38">
        <f t="shared" si="53"/>
        <v>0</v>
      </c>
      <c r="P483" s="38">
        <f t="shared" si="54"/>
        <v>2</v>
      </c>
      <c r="Q483" s="36"/>
      <c r="R483" s="58">
        <f t="shared" si="55"/>
        <v>2694</v>
      </c>
    </row>
    <row r="484" spans="1:18">
      <c r="A484" s="35">
        <v>469</v>
      </c>
      <c r="B484" s="76">
        <v>469035133</v>
      </c>
      <c r="C484" s="77" t="s">
        <v>532</v>
      </c>
      <c r="D484" s="76">
        <v>35</v>
      </c>
      <c r="E484" s="77" t="s">
        <v>60</v>
      </c>
      <c r="F484" s="76">
        <v>133</v>
      </c>
      <c r="G484" s="77" t="s">
        <v>158</v>
      </c>
      <c r="H484" s="74">
        <v>1</v>
      </c>
      <c r="I484" s="36"/>
      <c r="J484" s="38">
        <f t="shared" si="49"/>
        <v>16453</v>
      </c>
      <c r="K484" s="38">
        <f t="shared" si="50"/>
        <v>0</v>
      </c>
      <c r="L484" s="38">
        <f t="shared" si="51"/>
        <v>1</v>
      </c>
      <c r="M484" s="36"/>
      <c r="N484" s="38">
        <f t="shared" si="52"/>
        <v>17784</v>
      </c>
      <c r="O484" s="38">
        <f t="shared" si="53"/>
        <v>0</v>
      </c>
      <c r="P484" s="38">
        <f t="shared" si="54"/>
        <v>1</v>
      </c>
      <c r="Q484" s="36"/>
      <c r="R484" s="58">
        <f t="shared" si="55"/>
        <v>1331</v>
      </c>
    </row>
    <row r="485" spans="1:18">
      <c r="A485" s="35">
        <v>469</v>
      </c>
      <c r="B485" s="76">
        <v>469035176</v>
      </c>
      <c r="C485" s="77" t="s">
        <v>532</v>
      </c>
      <c r="D485" s="76">
        <v>35</v>
      </c>
      <c r="E485" s="77" t="s">
        <v>60</v>
      </c>
      <c r="F485" s="76">
        <v>176</v>
      </c>
      <c r="G485" s="77" t="s">
        <v>201</v>
      </c>
      <c r="H485" s="74">
        <v>1</v>
      </c>
      <c r="I485" s="36"/>
      <c r="J485" s="38">
        <f t="shared" si="49"/>
        <v>16568</v>
      </c>
      <c r="K485" s="38">
        <f t="shared" si="50"/>
        <v>0</v>
      </c>
      <c r="L485" s="38">
        <f t="shared" si="51"/>
        <v>1</v>
      </c>
      <c r="M485" s="36"/>
      <c r="N485" s="38">
        <f t="shared" si="52"/>
        <v>17815</v>
      </c>
      <c r="O485" s="38">
        <f t="shared" si="53"/>
        <v>0</v>
      </c>
      <c r="P485" s="38">
        <f t="shared" si="54"/>
        <v>1</v>
      </c>
      <c r="Q485" s="36"/>
      <c r="R485" s="58">
        <f t="shared" si="55"/>
        <v>1247</v>
      </c>
    </row>
    <row r="486" spans="1:18">
      <c r="A486" s="35">
        <v>469</v>
      </c>
      <c r="B486" s="76">
        <v>469035189</v>
      </c>
      <c r="C486" s="77" t="s">
        <v>532</v>
      </c>
      <c r="D486" s="76">
        <v>35</v>
      </c>
      <c r="E486" s="77" t="s">
        <v>60</v>
      </c>
      <c r="F486" s="76">
        <v>189</v>
      </c>
      <c r="G486" s="77" t="s">
        <v>214</v>
      </c>
      <c r="H486" s="74">
        <v>3</v>
      </c>
      <c r="I486" s="36"/>
      <c r="J486" s="38">
        <f t="shared" si="49"/>
        <v>14502</v>
      </c>
      <c r="K486" s="38">
        <f t="shared" si="50"/>
        <v>1</v>
      </c>
      <c r="L486" s="38">
        <f t="shared" si="51"/>
        <v>2</v>
      </c>
      <c r="M486" s="36"/>
      <c r="N486" s="38">
        <f t="shared" si="52"/>
        <v>17750</v>
      </c>
      <c r="O486" s="38">
        <f t="shared" si="53"/>
        <v>1</v>
      </c>
      <c r="P486" s="38">
        <f t="shared" si="54"/>
        <v>3</v>
      </c>
      <c r="Q486" s="36"/>
      <c r="R486" s="58">
        <f t="shared" si="55"/>
        <v>3248</v>
      </c>
    </row>
    <row r="487" spans="1:18">
      <c r="A487" s="35">
        <v>469</v>
      </c>
      <c r="B487" s="76">
        <v>469035220</v>
      </c>
      <c r="C487" s="77" t="s">
        <v>532</v>
      </c>
      <c r="D487" s="76">
        <v>35</v>
      </c>
      <c r="E487" s="77" t="s">
        <v>60</v>
      </c>
      <c r="F487" s="76">
        <v>220</v>
      </c>
      <c r="G487" s="77" t="s">
        <v>245</v>
      </c>
      <c r="H487" s="74">
        <v>2</v>
      </c>
      <c r="I487" s="36"/>
      <c r="J487" s="38">
        <f t="shared" si="49"/>
        <v>17431</v>
      </c>
      <c r="K487" s="38">
        <f t="shared" si="50"/>
        <v>1</v>
      </c>
      <c r="L487" s="38">
        <f t="shared" si="51"/>
        <v>2</v>
      </c>
      <c r="M487" s="36"/>
      <c r="N487" s="38">
        <f t="shared" si="52"/>
        <v>19073</v>
      </c>
      <c r="O487" s="38">
        <f t="shared" si="53"/>
        <v>1</v>
      </c>
      <c r="P487" s="38">
        <f t="shared" si="54"/>
        <v>2</v>
      </c>
      <c r="Q487" s="36"/>
      <c r="R487" s="58">
        <f t="shared" si="55"/>
        <v>1642</v>
      </c>
    </row>
    <row r="488" spans="1:18">
      <c r="A488" s="35">
        <v>469</v>
      </c>
      <c r="B488" s="76">
        <v>469035243</v>
      </c>
      <c r="C488" s="77" t="s">
        <v>532</v>
      </c>
      <c r="D488" s="76">
        <v>35</v>
      </c>
      <c r="E488" s="77" t="s">
        <v>60</v>
      </c>
      <c r="F488" s="76">
        <v>243</v>
      </c>
      <c r="G488" s="77" t="s">
        <v>268</v>
      </c>
      <c r="H488" s="74">
        <v>4</v>
      </c>
      <c r="I488" s="36"/>
      <c r="J488" s="38">
        <f t="shared" si="49"/>
        <v>15518.332806854127</v>
      </c>
      <c r="K488" s="38">
        <f t="shared" si="50"/>
        <v>0</v>
      </c>
      <c r="L488" s="38">
        <f t="shared" si="51"/>
        <v>0</v>
      </c>
      <c r="M488" s="36"/>
      <c r="N488" s="38">
        <f t="shared" si="52"/>
        <v>20662</v>
      </c>
      <c r="O488" s="38">
        <f t="shared" si="53"/>
        <v>1</v>
      </c>
      <c r="P488" s="38">
        <f t="shared" si="54"/>
        <v>3</v>
      </c>
      <c r="Q488" s="36"/>
      <c r="R488" s="58">
        <f t="shared" si="55"/>
        <v>5143.6671931458732</v>
      </c>
    </row>
    <row r="489" spans="1:18">
      <c r="A489" s="35">
        <v>469</v>
      </c>
      <c r="B489" s="76">
        <v>469035244</v>
      </c>
      <c r="C489" s="77" t="s">
        <v>532</v>
      </c>
      <c r="D489" s="76">
        <v>35</v>
      </c>
      <c r="E489" s="77" t="s">
        <v>60</v>
      </c>
      <c r="F489" s="76">
        <v>244</v>
      </c>
      <c r="G489" s="77" t="s">
        <v>269</v>
      </c>
      <c r="H489" s="74">
        <v>11</v>
      </c>
      <c r="I489" s="36"/>
      <c r="J489" s="38">
        <f t="shared" si="49"/>
        <v>14028</v>
      </c>
      <c r="K489" s="38">
        <f t="shared" si="50"/>
        <v>0</v>
      </c>
      <c r="L489" s="38">
        <f t="shared" si="51"/>
        <v>4</v>
      </c>
      <c r="M489" s="36"/>
      <c r="N489" s="38">
        <f t="shared" si="52"/>
        <v>15398</v>
      </c>
      <c r="O489" s="38">
        <f t="shared" si="53"/>
        <v>1</v>
      </c>
      <c r="P489" s="38">
        <f t="shared" si="54"/>
        <v>5</v>
      </c>
      <c r="Q489" s="36"/>
      <c r="R489" s="58">
        <f t="shared" si="55"/>
        <v>1370</v>
      </c>
    </row>
    <row r="490" spans="1:18">
      <c r="A490" s="35">
        <v>469</v>
      </c>
      <c r="B490" s="76">
        <v>469035285</v>
      </c>
      <c r="C490" s="77" t="s">
        <v>532</v>
      </c>
      <c r="D490" s="76">
        <v>35</v>
      </c>
      <c r="E490" s="77" t="s">
        <v>60</v>
      </c>
      <c r="F490" s="76">
        <v>285</v>
      </c>
      <c r="G490" s="77" t="s">
        <v>310</v>
      </c>
      <c r="H490" s="74">
        <v>1</v>
      </c>
      <c r="I490" s="36"/>
      <c r="J490" s="38">
        <f t="shared" si="49"/>
        <v>10752</v>
      </c>
      <c r="K490" s="38">
        <f t="shared" si="50"/>
        <v>0</v>
      </c>
      <c r="L490" s="38">
        <f t="shared" si="51"/>
        <v>1</v>
      </c>
      <c r="M490" s="36"/>
      <c r="N490" s="38">
        <f t="shared" si="52"/>
        <v>18199</v>
      </c>
      <c r="O490" s="38">
        <f t="shared" si="53"/>
        <v>0</v>
      </c>
      <c r="P490" s="38">
        <f t="shared" si="54"/>
        <v>1</v>
      </c>
      <c r="Q490" s="36"/>
      <c r="R490" s="58">
        <f t="shared" si="55"/>
        <v>7447</v>
      </c>
    </row>
    <row r="491" spans="1:18">
      <c r="A491" s="35">
        <v>469</v>
      </c>
      <c r="B491" s="76">
        <v>469035350</v>
      </c>
      <c r="C491" s="77" t="s">
        <v>532</v>
      </c>
      <c r="D491" s="76">
        <v>35</v>
      </c>
      <c r="E491" s="77" t="s">
        <v>60</v>
      </c>
      <c r="F491" s="76">
        <v>350</v>
      </c>
      <c r="G491" s="77" t="s">
        <v>375</v>
      </c>
      <c r="H491" s="74">
        <v>1</v>
      </c>
      <c r="I491" s="36"/>
      <c r="J491" s="38">
        <f t="shared" si="49"/>
        <v>11427.231407092202</v>
      </c>
      <c r="K491" s="38">
        <f t="shared" si="50"/>
        <v>0</v>
      </c>
      <c r="L491" s="38">
        <f t="shared" si="51"/>
        <v>0</v>
      </c>
      <c r="M491" s="36"/>
      <c r="N491" s="38">
        <f t="shared" si="52"/>
        <v>16241</v>
      </c>
      <c r="O491" s="38">
        <f t="shared" si="53"/>
        <v>0</v>
      </c>
      <c r="P491" s="38">
        <f t="shared" si="54"/>
        <v>1</v>
      </c>
      <c r="Q491" s="36"/>
      <c r="R491" s="58">
        <f t="shared" si="55"/>
        <v>4813.7685929077979</v>
      </c>
    </row>
    <row r="492" spans="1:18">
      <c r="A492" s="35">
        <v>470</v>
      </c>
      <c r="B492" s="76">
        <v>470165009</v>
      </c>
      <c r="C492" s="77" t="s">
        <v>533</v>
      </c>
      <c r="D492" s="76">
        <v>165</v>
      </c>
      <c r="E492" s="77" t="s">
        <v>190</v>
      </c>
      <c r="F492" s="76">
        <v>9</v>
      </c>
      <c r="G492" s="77" t="s">
        <v>34</v>
      </c>
      <c r="H492" s="74">
        <v>5</v>
      </c>
      <c r="I492" s="36"/>
      <c r="J492" s="38">
        <f t="shared" si="49"/>
        <v>14476</v>
      </c>
      <c r="K492" s="38">
        <f t="shared" si="50"/>
        <v>0</v>
      </c>
      <c r="L492" s="38">
        <f t="shared" si="51"/>
        <v>4</v>
      </c>
      <c r="M492" s="36"/>
      <c r="N492" s="38">
        <f t="shared" si="52"/>
        <v>16150</v>
      </c>
      <c r="O492" s="38">
        <f t="shared" si="53"/>
        <v>0</v>
      </c>
      <c r="P492" s="38">
        <f t="shared" si="54"/>
        <v>5</v>
      </c>
      <c r="Q492" s="36"/>
      <c r="R492" s="58">
        <f t="shared" si="55"/>
        <v>1674</v>
      </c>
    </row>
    <row r="493" spans="1:18">
      <c r="A493" s="35">
        <v>470</v>
      </c>
      <c r="B493" s="76">
        <v>470165010</v>
      </c>
      <c r="C493" s="77" t="s">
        <v>533</v>
      </c>
      <c r="D493" s="76">
        <v>165</v>
      </c>
      <c r="E493" s="77" t="s">
        <v>190</v>
      </c>
      <c r="F493" s="76">
        <v>10</v>
      </c>
      <c r="G493" s="77" t="s">
        <v>35</v>
      </c>
      <c r="H493" s="74">
        <v>2</v>
      </c>
      <c r="I493" s="36"/>
      <c r="J493" s="38">
        <f t="shared" si="49"/>
        <v>14048</v>
      </c>
      <c r="K493" s="38">
        <f t="shared" si="50"/>
        <v>0</v>
      </c>
      <c r="L493" s="38">
        <f t="shared" si="51"/>
        <v>3</v>
      </c>
      <c r="M493" s="36"/>
      <c r="N493" s="38">
        <f t="shared" si="52"/>
        <v>11011</v>
      </c>
      <c r="O493" s="38">
        <f t="shared" si="53"/>
        <v>0</v>
      </c>
      <c r="P493" s="38">
        <f t="shared" si="54"/>
        <v>0</v>
      </c>
      <c r="Q493" s="36"/>
      <c r="R493" s="58">
        <f t="shared" si="55"/>
        <v>-3037</v>
      </c>
    </row>
    <row r="494" spans="1:18">
      <c r="A494" s="35">
        <v>470</v>
      </c>
      <c r="B494" s="76">
        <v>470165031</v>
      </c>
      <c r="C494" s="77" t="s">
        <v>533</v>
      </c>
      <c r="D494" s="76">
        <v>165</v>
      </c>
      <c r="E494" s="77" t="s">
        <v>190</v>
      </c>
      <c r="F494" s="76">
        <v>31</v>
      </c>
      <c r="G494" s="77" t="s">
        <v>56</v>
      </c>
      <c r="H494" s="74">
        <v>2</v>
      </c>
      <c r="I494" s="36"/>
      <c r="J494" s="38">
        <f t="shared" si="49"/>
        <v>10236</v>
      </c>
      <c r="K494" s="38">
        <f t="shared" si="50"/>
        <v>0</v>
      </c>
      <c r="L494" s="38">
        <f t="shared" si="51"/>
        <v>0</v>
      </c>
      <c r="M494" s="36"/>
      <c r="N494" s="38">
        <f t="shared" si="52"/>
        <v>11833</v>
      </c>
      <c r="O494" s="38">
        <f t="shared" si="53"/>
        <v>0</v>
      </c>
      <c r="P494" s="38">
        <f t="shared" si="54"/>
        <v>0</v>
      </c>
      <c r="Q494" s="36"/>
      <c r="R494" s="58">
        <f t="shared" si="55"/>
        <v>1597</v>
      </c>
    </row>
    <row r="495" spans="1:18">
      <c r="A495" s="35">
        <v>470</v>
      </c>
      <c r="B495" s="76">
        <v>470165035</v>
      </c>
      <c r="C495" s="77" t="s">
        <v>533</v>
      </c>
      <c r="D495" s="76">
        <v>165</v>
      </c>
      <c r="E495" s="77" t="s">
        <v>190</v>
      </c>
      <c r="F495" s="76">
        <v>35</v>
      </c>
      <c r="G495" s="77" t="s">
        <v>60</v>
      </c>
      <c r="H495" s="74">
        <v>4</v>
      </c>
      <c r="I495" s="36"/>
      <c r="J495" s="38">
        <f t="shared" si="49"/>
        <v>13995</v>
      </c>
      <c r="K495" s="38">
        <f t="shared" si="50"/>
        <v>0</v>
      </c>
      <c r="L495" s="38">
        <f t="shared" si="51"/>
        <v>2</v>
      </c>
      <c r="M495" s="36"/>
      <c r="N495" s="38">
        <f t="shared" si="52"/>
        <v>16929</v>
      </c>
      <c r="O495" s="38">
        <f t="shared" si="53"/>
        <v>0</v>
      </c>
      <c r="P495" s="38">
        <f t="shared" si="54"/>
        <v>3</v>
      </c>
      <c r="Q495" s="36"/>
      <c r="R495" s="58">
        <f t="shared" si="55"/>
        <v>2934</v>
      </c>
    </row>
    <row r="496" spans="1:18">
      <c r="A496" s="35">
        <v>470</v>
      </c>
      <c r="B496" s="76">
        <v>470165057</v>
      </c>
      <c r="C496" s="77" t="s">
        <v>533</v>
      </c>
      <c r="D496" s="76">
        <v>165</v>
      </c>
      <c r="E496" s="77" t="s">
        <v>190</v>
      </c>
      <c r="F496" s="76">
        <v>57</v>
      </c>
      <c r="G496" s="77" t="s">
        <v>82</v>
      </c>
      <c r="H496" s="74">
        <v>4</v>
      </c>
      <c r="I496" s="36"/>
      <c r="J496" s="38">
        <f t="shared" si="49"/>
        <v>15386</v>
      </c>
      <c r="K496" s="38">
        <f t="shared" si="50"/>
        <v>0</v>
      </c>
      <c r="L496" s="38">
        <f t="shared" si="51"/>
        <v>2</v>
      </c>
      <c r="M496" s="36"/>
      <c r="N496" s="38">
        <f t="shared" si="52"/>
        <v>15355</v>
      </c>
      <c r="O496" s="38">
        <f t="shared" si="53"/>
        <v>0</v>
      </c>
      <c r="P496" s="38">
        <f t="shared" si="54"/>
        <v>2</v>
      </c>
      <c r="Q496" s="36"/>
      <c r="R496" s="58">
        <f t="shared" si="55"/>
        <v>-31</v>
      </c>
    </row>
    <row r="497" spans="1:18">
      <c r="A497" s="35">
        <v>470</v>
      </c>
      <c r="B497" s="76">
        <v>470165071</v>
      </c>
      <c r="C497" s="77" t="s">
        <v>533</v>
      </c>
      <c r="D497" s="76">
        <v>165</v>
      </c>
      <c r="E497" s="77" t="s">
        <v>190</v>
      </c>
      <c r="F497" s="76">
        <v>71</v>
      </c>
      <c r="G497" s="77" t="s">
        <v>96</v>
      </c>
      <c r="H497" s="74">
        <v>3</v>
      </c>
      <c r="I497" s="36"/>
      <c r="J497" s="38">
        <f t="shared" si="49"/>
        <v>10814</v>
      </c>
      <c r="K497" s="38">
        <f t="shared" si="50"/>
        <v>0</v>
      </c>
      <c r="L497" s="38">
        <f t="shared" si="51"/>
        <v>0</v>
      </c>
      <c r="M497" s="36"/>
      <c r="N497" s="38">
        <f t="shared" si="52"/>
        <v>12097</v>
      </c>
      <c r="O497" s="38">
        <f t="shared" si="53"/>
        <v>0</v>
      </c>
      <c r="P497" s="38">
        <f t="shared" si="54"/>
        <v>0</v>
      </c>
      <c r="Q497" s="36"/>
      <c r="R497" s="58">
        <f t="shared" si="55"/>
        <v>1283</v>
      </c>
    </row>
    <row r="498" spans="1:18">
      <c r="A498" s="35">
        <v>470</v>
      </c>
      <c r="B498" s="76">
        <v>470165093</v>
      </c>
      <c r="C498" s="77" t="s">
        <v>533</v>
      </c>
      <c r="D498" s="76">
        <v>165</v>
      </c>
      <c r="E498" s="77" t="s">
        <v>190</v>
      </c>
      <c r="F498" s="76">
        <v>93</v>
      </c>
      <c r="G498" s="77" t="s">
        <v>118</v>
      </c>
      <c r="H498" s="74">
        <v>277</v>
      </c>
      <c r="I498" s="36"/>
      <c r="J498" s="38">
        <f t="shared" si="49"/>
        <v>14400</v>
      </c>
      <c r="K498" s="38">
        <f t="shared" si="50"/>
        <v>10</v>
      </c>
      <c r="L498" s="38">
        <f t="shared" si="51"/>
        <v>113</v>
      </c>
      <c r="M498" s="36"/>
      <c r="N498" s="38">
        <f t="shared" si="52"/>
        <v>15589</v>
      </c>
      <c r="O498" s="38">
        <f t="shared" si="53"/>
        <v>9</v>
      </c>
      <c r="P498" s="38">
        <f t="shared" si="54"/>
        <v>131</v>
      </c>
      <c r="Q498" s="36"/>
      <c r="R498" s="58">
        <f t="shared" si="55"/>
        <v>1189</v>
      </c>
    </row>
    <row r="499" spans="1:18">
      <c r="A499" s="35">
        <v>470</v>
      </c>
      <c r="B499" s="76">
        <v>470165128</v>
      </c>
      <c r="C499" s="77" t="s">
        <v>533</v>
      </c>
      <c r="D499" s="76">
        <v>165</v>
      </c>
      <c r="E499" s="77" t="s">
        <v>190</v>
      </c>
      <c r="F499" s="76">
        <v>128</v>
      </c>
      <c r="G499" s="77" t="s">
        <v>153</v>
      </c>
      <c r="H499" s="74">
        <v>4</v>
      </c>
      <c r="I499" s="36"/>
      <c r="J499" s="38">
        <f t="shared" si="49"/>
        <v>12119</v>
      </c>
      <c r="K499" s="38">
        <f t="shared" si="50"/>
        <v>0</v>
      </c>
      <c r="L499" s="38">
        <f t="shared" si="51"/>
        <v>1</v>
      </c>
      <c r="M499" s="36"/>
      <c r="N499" s="38">
        <f t="shared" si="52"/>
        <v>13437</v>
      </c>
      <c r="O499" s="38">
        <f t="shared" si="53"/>
        <v>0</v>
      </c>
      <c r="P499" s="38">
        <f t="shared" si="54"/>
        <v>1</v>
      </c>
      <c r="Q499" s="36"/>
      <c r="R499" s="58">
        <f t="shared" si="55"/>
        <v>1318</v>
      </c>
    </row>
    <row r="500" spans="1:18">
      <c r="A500" s="35">
        <v>470</v>
      </c>
      <c r="B500" s="76">
        <v>470165149</v>
      </c>
      <c r="C500" s="77" t="s">
        <v>533</v>
      </c>
      <c r="D500" s="76">
        <v>165</v>
      </c>
      <c r="E500" s="77" t="s">
        <v>190</v>
      </c>
      <c r="F500" s="76">
        <v>149</v>
      </c>
      <c r="G500" s="77" t="s">
        <v>174</v>
      </c>
      <c r="H500" s="74">
        <v>1</v>
      </c>
      <c r="I500" s="36"/>
      <c r="J500" s="38">
        <f t="shared" si="49"/>
        <v>11969</v>
      </c>
      <c r="K500" s="38">
        <f t="shared" si="50"/>
        <v>0</v>
      </c>
      <c r="L500" s="38">
        <f t="shared" si="51"/>
        <v>0</v>
      </c>
      <c r="M500" s="36"/>
      <c r="N500" s="38">
        <f t="shared" si="52"/>
        <v>12627</v>
      </c>
      <c r="O500" s="38">
        <f t="shared" si="53"/>
        <v>0</v>
      </c>
      <c r="P500" s="38">
        <f t="shared" si="54"/>
        <v>0</v>
      </c>
      <c r="Q500" s="36"/>
      <c r="R500" s="58">
        <f t="shared" si="55"/>
        <v>658</v>
      </c>
    </row>
    <row r="501" spans="1:18">
      <c r="A501" s="35">
        <v>470</v>
      </c>
      <c r="B501" s="76">
        <v>470165163</v>
      </c>
      <c r="C501" s="77" t="s">
        <v>533</v>
      </c>
      <c r="D501" s="76">
        <v>165</v>
      </c>
      <c r="E501" s="77" t="s">
        <v>190</v>
      </c>
      <c r="F501" s="76">
        <v>163</v>
      </c>
      <c r="G501" s="77" t="s">
        <v>188</v>
      </c>
      <c r="H501" s="74">
        <v>40</v>
      </c>
      <c r="I501" s="36"/>
      <c r="J501" s="38">
        <f t="shared" si="49"/>
        <v>14564</v>
      </c>
      <c r="K501" s="38">
        <f t="shared" si="50"/>
        <v>0</v>
      </c>
      <c r="L501" s="38">
        <f t="shared" si="51"/>
        <v>19</v>
      </c>
      <c r="M501" s="36"/>
      <c r="N501" s="38">
        <f t="shared" si="52"/>
        <v>15388</v>
      </c>
      <c r="O501" s="38">
        <f t="shared" si="53"/>
        <v>0</v>
      </c>
      <c r="P501" s="38">
        <f t="shared" si="54"/>
        <v>20</v>
      </c>
      <c r="Q501" s="36"/>
      <c r="R501" s="58">
        <f t="shared" si="55"/>
        <v>824</v>
      </c>
    </row>
    <row r="502" spans="1:18">
      <c r="A502" s="35">
        <v>470</v>
      </c>
      <c r="B502" s="76">
        <v>470165164</v>
      </c>
      <c r="C502" s="77" t="s">
        <v>533</v>
      </c>
      <c r="D502" s="76">
        <v>165</v>
      </c>
      <c r="E502" s="77" t="s">
        <v>190</v>
      </c>
      <c r="F502" s="76">
        <v>164</v>
      </c>
      <c r="G502" s="77" t="s">
        <v>189</v>
      </c>
      <c r="H502" s="74">
        <v>6</v>
      </c>
      <c r="I502" s="36"/>
      <c r="J502" s="38">
        <f t="shared" si="49"/>
        <v>12604</v>
      </c>
      <c r="K502" s="38">
        <f t="shared" si="50"/>
        <v>0</v>
      </c>
      <c r="L502" s="38">
        <f t="shared" si="51"/>
        <v>3</v>
      </c>
      <c r="M502" s="36"/>
      <c r="N502" s="38">
        <f t="shared" si="52"/>
        <v>14481</v>
      </c>
      <c r="O502" s="38">
        <f t="shared" si="53"/>
        <v>0</v>
      </c>
      <c r="P502" s="38">
        <f t="shared" si="54"/>
        <v>4</v>
      </c>
      <c r="Q502" s="36"/>
      <c r="R502" s="58">
        <f t="shared" si="55"/>
        <v>1877</v>
      </c>
    </row>
    <row r="503" spans="1:18">
      <c r="A503" s="35">
        <v>470</v>
      </c>
      <c r="B503" s="76">
        <v>470165165</v>
      </c>
      <c r="C503" s="77" t="s">
        <v>533</v>
      </c>
      <c r="D503" s="76">
        <v>165</v>
      </c>
      <c r="E503" s="77" t="s">
        <v>190</v>
      </c>
      <c r="F503" s="76">
        <v>165</v>
      </c>
      <c r="G503" s="77" t="s">
        <v>190</v>
      </c>
      <c r="H503" s="74">
        <v>448</v>
      </c>
      <c r="I503" s="36"/>
      <c r="J503" s="38">
        <f t="shared" si="49"/>
        <v>13220</v>
      </c>
      <c r="K503" s="38">
        <f t="shared" si="50"/>
        <v>8</v>
      </c>
      <c r="L503" s="38">
        <f t="shared" si="51"/>
        <v>192</v>
      </c>
      <c r="M503" s="36"/>
      <c r="N503" s="38">
        <f t="shared" si="52"/>
        <v>14310</v>
      </c>
      <c r="O503" s="38">
        <f t="shared" si="53"/>
        <v>11</v>
      </c>
      <c r="P503" s="38">
        <f t="shared" si="54"/>
        <v>188</v>
      </c>
      <c r="Q503" s="36"/>
      <c r="R503" s="58">
        <f t="shared" si="55"/>
        <v>1090</v>
      </c>
    </row>
    <row r="504" spans="1:18">
      <c r="A504" s="35">
        <v>470</v>
      </c>
      <c r="B504" s="76">
        <v>470165176</v>
      </c>
      <c r="C504" s="77" t="s">
        <v>533</v>
      </c>
      <c r="D504" s="76">
        <v>165</v>
      </c>
      <c r="E504" s="77" t="s">
        <v>190</v>
      </c>
      <c r="F504" s="76">
        <v>176</v>
      </c>
      <c r="G504" s="77" t="s">
        <v>201</v>
      </c>
      <c r="H504" s="74">
        <v>214</v>
      </c>
      <c r="I504" s="36"/>
      <c r="J504" s="38">
        <f t="shared" si="49"/>
        <v>12529</v>
      </c>
      <c r="K504" s="38">
        <f t="shared" si="50"/>
        <v>4</v>
      </c>
      <c r="L504" s="38">
        <f t="shared" si="51"/>
        <v>91</v>
      </c>
      <c r="M504" s="36"/>
      <c r="N504" s="38">
        <f t="shared" si="52"/>
        <v>13321</v>
      </c>
      <c r="O504" s="38">
        <f t="shared" si="53"/>
        <v>1</v>
      </c>
      <c r="P504" s="38">
        <f t="shared" si="54"/>
        <v>79</v>
      </c>
      <c r="Q504" s="36"/>
      <c r="R504" s="58">
        <f t="shared" si="55"/>
        <v>792</v>
      </c>
    </row>
    <row r="505" spans="1:18">
      <c r="A505" s="35">
        <v>470</v>
      </c>
      <c r="B505" s="76">
        <v>470165178</v>
      </c>
      <c r="C505" s="77" t="s">
        <v>533</v>
      </c>
      <c r="D505" s="76">
        <v>165</v>
      </c>
      <c r="E505" s="77" t="s">
        <v>190</v>
      </c>
      <c r="F505" s="76">
        <v>178</v>
      </c>
      <c r="G505" s="77" t="s">
        <v>203</v>
      </c>
      <c r="H505" s="74">
        <v>252</v>
      </c>
      <c r="I505" s="36"/>
      <c r="J505" s="38">
        <f t="shared" si="49"/>
        <v>11320</v>
      </c>
      <c r="K505" s="38">
        <f t="shared" si="50"/>
        <v>3</v>
      </c>
      <c r="L505" s="38">
        <f t="shared" si="51"/>
        <v>35</v>
      </c>
      <c r="M505" s="36"/>
      <c r="N505" s="38">
        <f t="shared" si="52"/>
        <v>11964</v>
      </c>
      <c r="O505" s="38">
        <f t="shared" si="53"/>
        <v>6</v>
      </c>
      <c r="P505" s="38">
        <f t="shared" si="54"/>
        <v>33</v>
      </c>
      <c r="Q505" s="36"/>
      <c r="R505" s="58">
        <f t="shared" si="55"/>
        <v>644</v>
      </c>
    </row>
    <row r="506" spans="1:18">
      <c r="A506" s="35">
        <v>470</v>
      </c>
      <c r="B506" s="76">
        <v>470165181</v>
      </c>
      <c r="C506" s="77" t="s">
        <v>533</v>
      </c>
      <c r="D506" s="76">
        <v>165</v>
      </c>
      <c r="E506" s="77" t="s">
        <v>190</v>
      </c>
      <c r="F506" s="76">
        <v>181</v>
      </c>
      <c r="G506" s="77" t="s">
        <v>206</v>
      </c>
      <c r="H506" s="74">
        <v>2</v>
      </c>
      <c r="I506" s="36"/>
      <c r="J506" s="38">
        <f t="shared" si="49"/>
        <v>14740.341695116518</v>
      </c>
      <c r="K506" s="38">
        <f t="shared" si="50"/>
        <v>0</v>
      </c>
      <c r="L506" s="38">
        <f t="shared" si="51"/>
        <v>0</v>
      </c>
      <c r="M506" s="36"/>
      <c r="N506" s="38">
        <f t="shared" si="52"/>
        <v>17848</v>
      </c>
      <c r="O506" s="38">
        <f t="shared" si="53"/>
        <v>0</v>
      </c>
      <c r="P506" s="38">
        <f t="shared" si="54"/>
        <v>1</v>
      </c>
      <c r="Q506" s="36"/>
      <c r="R506" s="58">
        <f t="shared" si="55"/>
        <v>3107.6583048834818</v>
      </c>
    </row>
    <row r="507" spans="1:18">
      <c r="A507" s="35">
        <v>470</v>
      </c>
      <c r="B507" s="76">
        <v>470165184</v>
      </c>
      <c r="C507" s="77" t="s">
        <v>533</v>
      </c>
      <c r="D507" s="76">
        <v>165</v>
      </c>
      <c r="E507" s="77" t="s">
        <v>190</v>
      </c>
      <c r="F507" s="76">
        <v>184</v>
      </c>
      <c r="G507" s="77" t="s">
        <v>209</v>
      </c>
      <c r="H507" s="74">
        <v>1</v>
      </c>
      <c r="I507" s="36"/>
      <c r="J507" s="38">
        <f t="shared" si="49"/>
        <v>10424</v>
      </c>
      <c r="K507" s="38">
        <f t="shared" si="50"/>
        <v>0</v>
      </c>
      <c r="L507" s="38">
        <f t="shared" si="51"/>
        <v>0</v>
      </c>
      <c r="M507" s="36"/>
      <c r="N507" s="38">
        <f t="shared" si="52"/>
        <v>11039</v>
      </c>
      <c r="O507" s="38">
        <f t="shared" si="53"/>
        <v>0</v>
      </c>
      <c r="P507" s="38">
        <f t="shared" si="54"/>
        <v>0</v>
      </c>
      <c r="Q507" s="36"/>
      <c r="R507" s="58">
        <f t="shared" si="55"/>
        <v>615</v>
      </c>
    </row>
    <row r="508" spans="1:18">
      <c r="A508" s="35">
        <v>470</v>
      </c>
      <c r="B508" s="76">
        <v>470165229</v>
      </c>
      <c r="C508" s="77" t="s">
        <v>533</v>
      </c>
      <c r="D508" s="76">
        <v>165</v>
      </c>
      <c r="E508" s="77" t="s">
        <v>190</v>
      </c>
      <c r="F508" s="76">
        <v>229</v>
      </c>
      <c r="G508" s="77" t="s">
        <v>254</v>
      </c>
      <c r="H508" s="74">
        <v>9</v>
      </c>
      <c r="I508" s="36"/>
      <c r="J508" s="38">
        <f t="shared" si="49"/>
        <v>11958</v>
      </c>
      <c r="K508" s="38">
        <f t="shared" si="50"/>
        <v>0</v>
      </c>
      <c r="L508" s="38">
        <f t="shared" si="51"/>
        <v>2</v>
      </c>
      <c r="M508" s="36"/>
      <c r="N508" s="38">
        <f t="shared" si="52"/>
        <v>14334</v>
      </c>
      <c r="O508" s="38">
        <f t="shared" si="53"/>
        <v>0</v>
      </c>
      <c r="P508" s="38">
        <f t="shared" si="54"/>
        <v>5</v>
      </c>
      <c r="Q508" s="36"/>
      <c r="R508" s="58">
        <f t="shared" si="55"/>
        <v>2376</v>
      </c>
    </row>
    <row r="509" spans="1:18">
      <c r="A509" s="35">
        <v>470</v>
      </c>
      <c r="B509" s="76">
        <v>470165246</v>
      </c>
      <c r="C509" s="77" t="s">
        <v>533</v>
      </c>
      <c r="D509" s="76">
        <v>165</v>
      </c>
      <c r="E509" s="77" t="s">
        <v>190</v>
      </c>
      <c r="F509" s="76">
        <v>246</v>
      </c>
      <c r="G509" s="77" t="s">
        <v>271</v>
      </c>
      <c r="H509" s="74">
        <v>1</v>
      </c>
      <c r="I509" s="36"/>
      <c r="J509" s="38">
        <f t="shared" si="49"/>
        <v>10424</v>
      </c>
      <c r="K509" s="38">
        <f t="shared" si="50"/>
        <v>0</v>
      </c>
      <c r="L509" s="38">
        <f t="shared" si="51"/>
        <v>0</v>
      </c>
      <c r="M509" s="36"/>
      <c r="N509" s="38">
        <f t="shared" si="52"/>
        <v>11039</v>
      </c>
      <c r="O509" s="38">
        <f t="shared" si="53"/>
        <v>0</v>
      </c>
      <c r="P509" s="38">
        <f t="shared" si="54"/>
        <v>0</v>
      </c>
      <c r="Q509" s="36"/>
      <c r="R509" s="58">
        <f t="shared" si="55"/>
        <v>615</v>
      </c>
    </row>
    <row r="510" spans="1:18">
      <c r="A510" s="35">
        <v>470</v>
      </c>
      <c r="B510" s="76">
        <v>470165248</v>
      </c>
      <c r="C510" s="77" t="s">
        <v>533</v>
      </c>
      <c r="D510" s="76">
        <v>165</v>
      </c>
      <c r="E510" s="77" t="s">
        <v>190</v>
      </c>
      <c r="F510" s="76">
        <v>248</v>
      </c>
      <c r="G510" s="77" t="s">
        <v>273</v>
      </c>
      <c r="H510" s="74">
        <v>39</v>
      </c>
      <c r="I510" s="36"/>
      <c r="J510" s="38">
        <f t="shared" si="49"/>
        <v>14205</v>
      </c>
      <c r="K510" s="38">
        <f t="shared" si="50"/>
        <v>2</v>
      </c>
      <c r="L510" s="38">
        <f t="shared" si="51"/>
        <v>17</v>
      </c>
      <c r="M510" s="36"/>
      <c r="N510" s="38">
        <f t="shared" si="52"/>
        <v>15379</v>
      </c>
      <c r="O510" s="38">
        <f t="shared" si="53"/>
        <v>2</v>
      </c>
      <c r="P510" s="38">
        <f t="shared" si="54"/>
        <v>22</v>
      </c>
      <c r="Q510" s="36"/>
      <c r="R510" s="58">
        <f t="shared" si="55"/>
        <v>1174</v>
      </c>
    </row>
    <row r="511" spans="1:18">
      <c r="A511" s="35">
        <v>470</v>
      </c>
      <c r="B511" s="76">
        <v>470165262</v>
      </c>
      <c r="C511" s="77" t="s">
        <v>533</v>
      </c>
      <c r="D511" s="76">
        <v>165</v>
      </c>
      <c r="E511" s="77" t="s">
        <v>190</v>
      </c>
      <c r="F511" s="76">
        <v>262</v>
      </c>
      <c r="G511" s="77" t="s">
        <v>287</v>
      </c>
      <c r="H511" s="74">
        <v>99</v>
      </c>
      <c r="I511" s="36"/>
      <c r="J511" s="38">
        <f t="shared" si="49"/>
        <v>12485</v>
      </c>
      <c r="K511" s="38">
        <f t="shared" si="50"/>
        <v>1</v>
      </c>
      <c r="L511" s="38">
        <f t="shared" si="51"/>
        <v>29</v>
      </c>
      <c r="M511" s="36"/>
      <c r="N511" s="38">
        <f t="shared" si="52"/>
        <v>13878</v>
      </c>
      <c r="O511" s="38">
        <f t="shared" si="53"/>
        <v>1</v>
      </c>
      <c r="P511" s="38">
        <f t="shared" si="54"/>
        <v>40</v>
      </c>
      <c r="Q511" s="36"/>
      <c r="R511" s="58">
        <f t="shared" si="55"/>
        <v>1393</v>
      </c>
    </row>
    <row r="512" spans="1:18">
      <c r="A512" s="35">
        <v>470</v>
      </c>
      <c r="B512" s="76">
        <v>470165274</v>
      </c>
      <c r="C512" s="77" t="s">
        <v>533</v>
      </c>
      <c r="D512" s="76">
        <v>165</v>
      </c>
      <c r="E512" s="77" t="s">
        <v>190</v>
      </c>
      <c r="F512" s="76">
        <v>274</v>
      </c>
      <c r="G512" s="77" t="s">
        <v>299</v>
      </c>
      <c r="H512" s="74">
        <v>1</v>
      </c>
      <c r="I512" s="36"/>
      <c r="J512" s="38">
        <f t="shared" si="49"/>
        <v>10424</v>
      </c>
      <c r="K512" s="38">
        <f t="shared" si="50"/>
        <v>0</v>
      </c>
      <c r="L512" s="38">
        <f t="shared" si="51"/>
        <v>0</v>
      </c>
      <c r="M512" s="36"/>
      <c r="N512" s="38">
        <f t="shared" si="52"/>
        <v>11039</v>
      </c>
      <c r="O512" s="38">
        <f t="shared" si="53"/>
        <v>0</v>
      </c>
      <c r="P512" s="38">
        <f t="shared" si="54"/>
        <v>0</v>
      </c>
      <c r="Q512" s="36"/>
      <c r="R512" s="58">
        <f t="shared" si="55"/>
        <v>615</v>
      </c>
    </row>
    <row r="513" spans="1:18">
      <c r="A513" s="35">
        <v>470</v>
      </c>
      <c r="B513" s="76">
        <v>470165284</v>
      </c>
      <c r="C513" s="77" t="s">
        <v>533</v>
      </c>
      <c r="D513" s="76">
        <v>165</v>
      </c>
      <c r="E513" s="77" t="s">
        <v>190</v>
      </c>
      <c r="F513" s="76">
        <v>284</v>
      </c>
      <c r="G513" s="77" t="s">
        <v>309</v>
      </c>
      <c r="H513" s="74">
        <v>166</v>
      </c>
      <c r="I513" s="36"/>
      <c r="J513" s="38">
        <f t="shared" si="49"/>
        <v>11618</v>
      </c>
      <c r="K513" s="38">
        <f t="shared" si="50"/>
        <v>3</v>
      </c>
      <c r="L513" s="38">
        <f t="shared" si="51"/>
        <v>28</v>
      </c>
      <c r="M513" s="36"/>
      <c r="N513" s="38">
        <f t="shared" si="52"/>
        <v>12558</v>
      </c>
      <c r="O513" s="38">
        <f t="shared" si="53"/>
        <v>1</v>
      </c>
      <c r="P513" s="38">
        <f t="shared" si="54"/>
        <v>39</v>
      </c>
      <c r="Q513" s="36"/>
      <c r="R513" s="58">
        <f t="shared" si="55"/>
        <v>940</v>
      </c>
    </row>
    <row r="514" spans="1:18">
      <c r="A514" s="35">
        <v>470</v>
      </c>
      <c r="B514" s="76">
        <v>470165295</v>
      </c>
      <c r="C514" s="77" t="s">
        <v>533</v>
      </c>
      <c r="D514" s="76">
        <v>165</v>
      </c>
      <c r="E514" s="77" t="s">
        <v>190</v>
      </c>
      <c r="F514" s="76">
        <v>295</v>
      </c>
      <c r="G514" s="77" t="s">
        <v>320</v>
      </c>
      <c r="H514" s="74">
        <v>3</v>
      </c>
      <c r="I514" s="36"/>
      <c r="J514" s="38">
        <f t="shared" si="49"/>
        <v>11941.320043370508</v>
      </c>
      <c r="K514" s="38">
        <f t="shared" si="50"/>
        <v>0</v>
      </c>
      <c r="L514" s="38">
        <f t="shared" si="51"/>
        <v>0</v>
      </c>
      <c r="M514" s="36"/>
      <c r="N514" s="38">
        <f t="shared" si="52"/>
        <v>11039</v>
      </c>
      <c r="O514" s="38">
        <f t="shared" si="53"/>
        <v>0</v>
      </c>
      <c r="P514" s="38">
        <f t="shared" si="54"/>
        <v>0</v>
      </c>
      <c r="Q514" s="36"/>
      <c r="R514" s="58">
        <f t="shared" si="55"/>
        <v>-902.32004337050785</v>
      </c>
    </row>
    <row r="515" spans="1:18">
      <c r="A515" s="35">
        <v>470</v>
      </c>
      <c r="B515" s="76">
        <v>470165305</v>
      </c>
      <c r="C515" s="77" t="s">
        <v>533</v>
      </c>
      <c r="D515" s="76">
        <v>165</v>
      </c>
      <c r="E515" s="77" t="s">
        <v>190</v>
      </c>
      <c r="F515" s="76">
        <v>305</v>
      </c>
      <c r="G515" s="77" t="s">
        <v>330</v>
      </c>
      <c r="H515" s="74">
        <v>84</v>
      </c>
      <c r="I515" s="36"/>
      <c r="J515" s="38">
        <f t="shared" si="49"/>
        <v>11443</v>
      </c>
      <c r="K515" s="38">
        <f t="shared" si="50"/>
        <v>2</v>
      </c>
      <c r="L515" s="38">
        <f t="shared" si="51"/>
        <v>12</v>
      </c>
      <c r="M515" s="36"/>
      <c r="N515" s="38">
        <f t="shared" si="52"/>
        <v>12066</v>
      </c>
      <c r="O515" s="38">
        <f t="shared" si="53"/>
        <v>0</v>
      </c>
      <c r="P515" s="38">
        <f t="shared" si="54"/>
        <v>12</v>
      </c>
      <c r="Q515" s="36"/>
      <c r="R515" s="58">
        <f t="shared" si="55"/>
        <v>623</v>
      </c>
    </row>
    <row r="516" spans="1:18">
      <c r="A516" s="35">
        <v>470</v>
      </c>
      <c r="B516" s="76">
        <v>470165342</v>
      </c>
      <c r="C516" s="77" t="s">
        <v>533</v>
      </c>
      <c r="D516" s="76">
        <v>165</v>
      </c>
      <c r="E516" s="77" t="s">
        <v>190</v>
      </c>
      <c r="F516" s="76">
        <v>342</v>
      </c>
      <c r="G516" s="77" t="s">
        <v>367</v>
      </c>
      <c r="H516" s="74">
        <v>3</v>
      </c>
      <c r="I516" s="36"/>
      <c r="J516" s="38">
        <f t="shared" si="49"/>
        <v>12899</v>
      </c>
      <c r="K516" s="38">
        <f t="shared" si="50"/>
        <v>0</v>
      </c>
      <c r="L516" s="38">
        <f t="shared" si="51"/>
        <v>1</v>
      </c>
      <c r="M516" s="36"/>
      <c r="N516" s="38">
        <f t="shared" si="52"/>
        <v>14481</v>
      </c>
      <c r="O516" s="38">
        <f t="shared" si="53"/>
        <v>0</v>
      </c>
      <c r="P516" s="38">
        <f t="shared" si="54"/>
        <v>2</v>
      </c>
      <c r="Q516" s="36"/>
      <c r="R516" s="58">
        <f t="shared" si="55"/>
        <v>1582</v>
      </c>
    </row>
    <row r="517" spans="1:18">
      <c r="A517" s="35">
        <v>470</v>
      </c>
      <c r="B517" s="76">
        <v>470165344</v>
      </c>
      <c r="C517" s="77" t="s">
        <v>533</v>
      </c>
      <c r="D517" s="76">
        <v>165</v>
      </c>
      <c r="E517" s="77" t="s">
        <v>190</v>
      </c>
      <c r="F517" s="76">
        <v>344</v>
      </c>
      <c r="G517" s="77" t="s">
        <v>369</v>
      </c>
      <c r="H517" s="74">
        <v>1</v>
      </c>
      <c r="I517" s="36"/>
      <c r="J517" s="38">
        <f t="shared" si="49"/>
        <v>14646</v>
      </c>
      <c r="K517" s="38">
        <f t="shared" si="50"/>
        <v>0</v>
      </c>
      <c r="L517" s="38">
        <f t="shared" si="51"/>
        <v>2</v>
      </c>
      <c r="M517" s="36"/>
      <c r="N517" s="38">
        <f t="shared" si="52"/>
        <v>12393</v>
      </c>
      <c r="O517" s="38">
        <f t="shared" si="53"/>
        <v>0</v>
      </c>
      <c r="P517" s="38">
        <f t="shared" si="54"/>
        <v>0</v>
      </c>
      <c r="Q517" s="36"/>
      <c r="R517" s="58">
        <f t="shared" si="55"/>
        <v>-2253</v>
      </c>
    </row>
    <row r="518" spans="1:18">
      <c r="A518" s="35">
        <v>470</v>
      </c>
      <c r="B518" s="76">
        <v>470165346</v>
      </c>
      <c r="C518" s="77" t="s">
        <v>533</v>
      </c>
      <c r="D518" s="76">
        <v>165</v>
      </c>
      <c r="E518" s="77" t="s">
        <v>190</v>
      </c>
      <c r="F518" s="76">
        <v>346</v>
      </c>
      <c r="G518" s="77" t="s">
        <v>371</v>
      </c>
      <c r="H518" s="74">
        <v>1</v>
      </c>
      <c r="I518" s="36"/>
      <c r="J518" s="38">
        <f t="shared" si="49"/>
        <v>18506</v>
      </c>
      <c r="K518" s="38">
        <f t="shared" si="50"/>
        <v>1</v>
      </c>
      <c r="L518" s="38">
        <f t="shared" si="51"/>
        <v>1</v>
      </c>
      <c r="M518" s="36"/>
      <c r="N518" s="38">
        <f t="shared" si="52"/>
        <v>13852</v>
      </c>
      <c r="O518" s="38">
        <f t="shared" si="53"/>
        <v>1</v>
      </c>
      <c r="P518" s="38">
        <f t="shared" si="54"/>
        <v>0</v>
      </c>
      <c r="Q518" s="36"/>
      <c r="R518" s="58">
        <f t="shared" si="55"/>
        <v>-4654</v>
      </c>
    </row>
    <row r="519" spans="1:18">
      <c r="A519" s="35">
        <v>470</v>
      </c>
      <c r="B519" s="76">
        <v>470165347</v>
      </c>
      <c r="C519" s="77" t="s">
        <v>533</v>
      </c>
      <c r="D519" s="76">
        <v>165</v>
      </c>
      <c r="E519" s="77" t="s">
        <v>190</v>
      </c>
      <c r="F519" s="76">
        <v>347</v>
      </c>
      <c r="G519" s="77" t="s">
        <v>372</v>
      </c>
      <c r="H519" s="74">
        <v>13</v>
      </c>
      <c r="I519" s="36"/>
      <c r="J519" s="38">
        <f t="shared" si="49"/>
        <v>12485</v>
      </c>
      <c r="K519" s="38">
        <f t="shared" si="50"/>
        <v>0</v>
      </c>
      <c r="L519" s="38">
        <f t="shared" si="51"/>
        <v>3</v>
      </c>
      <c r="M519" s="36"/>
      <c r="N519" s="38">
        <f t="shared" si="52"/>
        <v>14229</v>
      </c>
      <c r="O519" s="38">
        <f t="shared" si="53"/>
        <v>0</v>
      </c>
      <c r="P519" s="38">
        <f t="shared" si="54"/>
        <v>6</v>
      </c>
      <c r="Q519" s="36"/>
      <c r="R519" s="58">
        <f t="shared" si="55"/>
        <v>1744</v>
      </c>
    </row>
    <row r="520" spans="1:18">
      <c r="A520" s="35">
        <v>470</v>
      </c>
      <c r="B520" s="76">
        <v>470165705</v>
      </c>
      <c r="C520" s="77" t="s">
        <v>533</v>
      </c>
      <c r="D520" s="76">
        <v>165</v>
      </c>
      <c r="E520" s="77" t="s">
        <v>190</v>
      </c>
      <c r="F520" s="76">
        <v>705</v>
      </c>
      <c r="G520" s="77" t="s">
        <v>411</v>
      </c>
      <c r="H520" s="74">
        <v>1</v>
      </c>
      <c r="I520" s="36"/>
      <c r="J520" s="38">
        <f t="shared" si="49"/>
        <v>11008</v>
      </c>
      <c r="K520" s="38">
        <f t="shared" si="50"/>
        <v>0</v>
      </c>
      <c r="L520" s="38">
        <f t="shared" si="51"/>
        <v>0</v>
      </c>
      <c r="M520" s="36"/>
      <c r="N520" s="38">
        <f t="shared" si="52"/>
        <v>12627</v>
      </c>
      <c r="O520" s="38">
        <f t="shared" si="53"/>
        <v>0</v>
      </c>
      <c r="P520" s="38">
        <f t="shared" si="54"/>
        <v>0</v>
      </c>
      <c r="Q520" s="36"/>
      <c r="R520" s="58">
        <f t="shared" si="55"/>
        <v>1619</v>
      </c>
    </row>
    <row r="521" spans="1:18">
      <c r="A521" s="35">
        <v>474</v>
      </c>
      <c r="B521" s="76">
        <v>474097064</v>
      </c>
      <c r="C521" s="77" t="s">
        <v>534</v>
      </c>
      <c r="D521" s="76">
        <v>97</v>
      </c>
      <c r="E521" s="77" t="s">
        <v>122</v>
      </c>
      <c r="F521" s="76">
        <v>64</v>
      </c>
      <c r="G521" s="77" t="s">
        <v>89</v>
      </c>
      <c r="H521" s="74">
        <v>2</v>
      </c>
      <c r="I521" s="36"/>
      <c r="J521" s="38">
        <f t="shared" si="49"/>
        <v>11611</v>
      </c>
      <c r="K521" s="38">
        <f t="shared" si="50"/>
        <v>0</v>
      </c>
      <c r="L521" s="38">
        <f t="shared" si="51"/>
        <v>0</v>
      </c>
      <c r="M521" s="36"/>
      <c r="N521" s="38">
        <f t="shared" si="52"/>
        <v>12243</v>
      </c>
      <c r="O521" s="38">
        <f t="shared" si="53"/>
        <v>0</v>
      </c>
      <c r="P521" s="38">
        <f t="shared" si="54"/>
        <v>0</v>
      </c>
      <c r="Q521" s="36"/>
      <c r="R521" s="58">
        <f t="shared" si="55"/>
        <v>632</v>
      </c>
    </row>
    <row r="522" spans="1:18">
      <c r="A522" s="35">
        <v>474</v>
      </c>
      <c r="B522" s="76">
        <v>474097097</v>
      </c>
      <c r="C522" s="77" t="s">
        <v>534</v>
      </c>
      <c r="D522" s="76">
        <v>97</v>
      </c>
      <c r="E522" s="77" t="s">
        <v>122</v>
      </c>
      <c r="F522" s="76">
        <v>97</v>
      </c>
      <c r="G522" s="77" t="s">
        <v>122</v>
      </c>
      <c r="H522" s="74">
        <v>250</v>
      </c>
      <c r="I522" s="36"/>
      <c r="J522" s="38">
        <f t="shared" ref="J522:J585" si="56">IFERROR(VLOOKUP($B522,ratesPFY,9,FALSE),"--")</f>
        <v>14849</v>
      </c>
      <c r="K522" s="38">
        <f t="shared" ref="K522:K585" si="57">(IFERROR(VLOOKUP($B522,found23,12,FALSE),0)+
(IFERROR(VLOOKUP($B522,found23,13,FALSE),0)+
+(IFERROR(VLOOKUP($B522,found23,14,FALSE),0))))</f>
        <v>8</v>
      </c>
      <c r="L522" s="38">
        <f t="shared" ref="L522:L585" si="58">(IFERROR(VLOOKUP($B522,found23,15,FALSE),0))</f>
        <v>144</v>
      </c>
      <c r="M522" s="36"/>
      <c r="N522" s="38">
        <f t="shared" ref="N522:N585" si="59">IFERROR(VLOOKUP($B522,ratesQ1,8,FALSE),"--")</f>
        <v>16064</v>
      </c>
      <c r="O522" s="38">
        <f t="shared" ref="O522:O585" si="60">(IFERROR(VLOOKUP($B522,found24,12,FALSE),0)+
+(IFERROR(VLOOKUP($B522,found24,13,FALSE),0)
+(IFERROR(VLOOKUP($B522,found24,14,FALSE),0))))</f>
        <v>9</v>
      </c>
      <c r="P522" s="38">
        <f t="shared" ref="P522:P585" si="61">(IFERROR(VLOOKUP($B522,found24,15,FALSE),0))</f>
        <v>144</v>
      </c>
      <c r="Q522" s="36"/>
      <c r="R522" s="58">
        <f t="shared" si="55"/>
        <v>1215</v>
      </c>
    </row>
    <row r="523" spans="1:18">
      <c r="A523" s="35">
        <v>474</v>
      </c>
      <c r="B523" s="76">
        <v>474097103</v>
      </c>
      <c r="C523" s="77" t="s">
        <v>534</v>
      </c>
      <c r="D523" s="76">
        <v>97</v>
      </c>
      <c r="E523" s="77" t="s">
        <v>122</v>
      </c>
      <c r="F523" s="76">
        <v>103</v>
      </c>
      <c r="G523" s="77" t="s">
        <v>128</v>
      </c>
      <c r="H523" s="74">
        <v>21</v>
      </c>
      <c r="I523" s="36"/>
      <c r="J523" s="38">
        <f t="shared" si="56"/>
        <v>14439</v>
      </c>
      <c r="K523" s="38">
        <f t="shared" si="57"/>
        <v>0</v>
      </c>
      <c r="L523" s="38">
        <f t="shared" si="58"/>
        <v>9</v>
      </c>
      <c r="M523" s="36"/>
      <c r="N523" s="38">
        <f t="shared" si="59"/>
        <v>15097</v>
      </c>
      <c r="O523" s="38">
        <f t="shared" si="60"/>
        <v>0</v>
      </c>
      <c r="P523" s="38">
        <f t="shared" si="61"/>
        <v>11</v>
      </c>
      <c r="Q523" s="36"/>
      <c r="R523" s="58">
        <f t="shared" ref="R523:R586" si="62">IFERROR(N523-J523,"--")</f>
        <v>658</v>
      </c>
    </row>
    <row r="524" spans="1:18">
      <c r="A524" s="35">
        <v>474</v>
      </c>
      <c r="B524" s="76">
        <v>474097153</v>
      </c>
      <c r="C524" s="77" t="s">
        <v>534</v>
      </c>
      <c r="D524" s="76">
        <v>97</v>
      </c>
      <c r="E524" s="77" t="s">
        <v>122</v>
      </c>
      <c r="F524" s="76">
        <v>153</v>
      </c>
      <c r="G524" s="77" t="s">
        <v>178</v>
      </c>
      <c r="H524" s="74">
        <v>42</v>
      </c>
      <c r="I524" s="36"/>
      <c r="J524" s="38">
        <f t="shared" si="56"/>
        <v>13830</v>
      </c>
      <c r="K524" s="38">
        <f t="shared" si="57"/>
        <v>0</v>
      </c>
      <c r="L524" s="38">
        <f t="shared" si="58"/>
        <v>19</v>
      </c>
      <c r="M524" s="36"/>
      <c r="N524" s="38">
        <f t="shared" si="59"/>
        <v>15660</v>
      </c>
      <c r="O524" s="38">
        <f t="shared" si="60"/>
        <v>0</v>
      </c>
      <c r="P524" s="38">
        <f t="shared" si="61"/>
        <v>22</v>
      </c>
      <c r="Q524" s="36"/>
      <c r="R524" s="58">
        <f t="shared" si="62"/>
        <v>1830</v>
      </c>
    </row>
    <row r="525" spans="1:18">
      <c r="A525" s="35">
        <v>474</v>
      </c>
      <c r="B525" s="76">
        <v>474097162</v>
      </c>
      <c r="C525" s="77" t="s">
        <v>534</v>
      </c>
      <c r="D525" s="76">
        <v>97</v>
      </c>
      <c r="E525" s="77" t="s">
        <v>122</v>
      </c>
      <c r="F525" s="76">
        <v>162</v>
      </c>
      <c r="G525" s="77" t="s">
        <v>187</v>
      </c>
      <c r="H525" s="74">
        <v>17</v>
      </c>
      <c r="I525" s="36"/>
      <c r="J525" s="38">
        <f t="shared" si="56"/>
        <v>12523</v>
      </c>
      <c r="K525" s="38">
        <f t="shared" si="57"/>
        <v>0</v>
      </c>
      <c r="L525" s="38">
        <f t="shared" si="58"/>
        <v>5</v>
      </c>
      <c r="M525" s="36"/>
      <c r="N525" s="38">
        <f t="shared" si="59"/>
        <v>12231</v>
      </c>
      <c r="O525" s="38">
        <f t="shared" si="60"/>
        <v>0</v>
      </c>
      <c r="P525" s="38">
        <f t="shared" si="61"/>
        <v>2</v>
      </c>
      <c r="Q525" s="36"/>
      <c r="R525" s="58">
        <f t="shared" si="62"/>
        <v>-292</v>
      </c>
    </row>
    <row r="526" spans="1:18">
      <c r="A526" s="35">
        <v>474</v>
      </c>
      <c r="B526" s="76">
        <v>474097343</v>
      </c>
      <c r="C526" s="77" t="s">
        <v>534</v>
      </c>
      <c r="D526" s="76">
        <v>97</v>
      </c>
      <c r="E526" s="77" t="s">
        <v>122</v>
      </c>
      <c r="F526" s="76">
        <v>343</v>
      </c>
      <c r="G526" s="77" t="s">
        <v>368</v>
      </c>
      <c r="H526" s="74">
        <v>10</v>
      </c>
      <c r="I526" s="36"/>
      <c r="J526" s="38">
        <f t="shared" si="56"/>
        <v>12303</v>
      </c>
      <c r="K526" s="38">
        <f t="shared" si="57"/>
        <v>0</v>
      </c>
      <c r="L526" s="38">
        <f t="shared" si="58"/>
        <v>4</v>
      </c>
      <c r="M526" s="36"/>
      <c r="N526" s="38">
        <f t="shared" si="59"/>
        <v>13261</v>
      </c>
      <c r="O526" s="38">
        <f t="shared" si="60"/>
        <v>0</v>
      </c>
      <c r="P526" s="38">
        <f t="shared" si="61"/>
        <v>3</v>
      </c>
      <c r="Q526" s="36"/>
      <c r="R526" s="58">
        <f t="shared" si="62"/>
        <v>958</v>
      </c>
    </row>
    <row r="527" spans="1:18">
      <c r="A527" s="35">
        <v>474</v>
      </c>
      <c r="B527" s="76">
        <v>474097610</v>
      </c>
      <c r="C527" s="77" t="s">
        <v>534</v>
      </c>
      <c r="D527" s="76">
        <v>97</v>
      </c>
      <c r="E527" s="77" t="s">
        <v>122</v>
      </c>
      <c r="F527" s="76">
        <v>610</v>
      </c>
      <c r="G527" s="77" t="s">
        <v>382</v>
      </c>
      <c r="H527" s="74">
        <v>8</v>
      </c>
      <c r="I527" s="36"/>
      <c r="J527" s="38">
        <f t="shared" si="56"/>
        <v>11844</v>
      </c>
      <c r="K527" s="38">
        <f t="shared" si="57"/>
        <v>0</v>
      </c>
      <c r="L527" s="38">
        <f t="shared" si="58"/>
        <v>2</v>
      </c>
      <c r="M527" s="36"/>
      <c r="N527" s="38">
        <f t="shared" si="59"/>
        <v>13628</v>
      </c>
      <c r="O527" s="38">
        <f t="shared" si="60"/>
        <v>0</v>
      </c>
      <c r="P527" s="38">
        <f t="shared" si="61"/>
        <v>4</v>
      </c>
      <c r="Q527" s="36"/>
      <c r="R527" s="58">
        <f t="shared" si="62"/>
        <v>1784</v>
      </c>
    </row>
    <row r="528" spans="1:18">
      <c r="A528" s="35">
        <v>474</v>
      </c>
      <c r="B528" s="76">
        <v>474097615</v>
      </c>
      <c r="C528" s="77" t="s">
        <v>534</v>
      </c>
      <c r="D528" s="76">
        <v>97</v>
      </c>
      <c r="E528" s="77" t="s">
        <v>122</v>
      </c>
      <c r="F528" s="76">
        <v>615</v>
      </c>
      <c r="G528" s="77" t="s">
        <v>383</v>
      </c>
      <c r="H528" s="74">
        <v>2</v>
      </c>
      <c r="I528" s="36"/>
      <c r="J528" s="38">
        <f t="shared" si="56"/>
        <v>14888</v>
      </c>
      <c r="K528" s="38">
        <f t="shared" si="57"/>
        <v>0</v>
      </c>
      <c r="L528" s="38">
        <f t="shared" si="58"/>
        <v>2</v>
      </c>
      <c r="M528" s="36"/>
      <c r="N528" s="38">
        <f t="shared" si="59"/>
        <v>10332</v>
      </c>
      <c r="O528" s="38">
        <f t="shared" si="60"/>
        <v>0</v>
      </c>
      <c r="P528" s="38">
        <f t="shared" si="61"/>
        <v>0</v>
      </c>
      <c r="Q528" s="36"/>
      <c r="R528" s="58">
        <f t="shared" si="62"/>
        <v>-4556</v>
      </c>
    </row>
    <row r="529" spans="1:18">
      <c r="A529" s="35">
        <v>474</v>
      </c>
      <c r="B529" s="76">
        <v>474097616</v>
      </c>
      <c r="C529" s="77" t="s">
        <v>534</v>
      </c>
      <c r="D529" s="76">
        <v>97</v>
      </c>
      <c r="E529" s="77" t="s">
        <v>122</v>
      </c>
      <c r="F529" s="76">
        <v>616</v>
      </c>
      <c r="G529" s="77" t="s">
        <v>384</v>
      </c>
      <c r="H529" s="74">
        <v>2</v>
      </c>
      <c r="I529" s="36"/>
      <c r="J529" s="38">
        <f t="shared" si="56"/>
        <v>16406</v>
      </c>
      <c r="K529" s="38">
        <f t="shared" si="57"/>
        <v>0</v>
      </c>
      <c r="L529" s="38">
        <f t="shared" si="58"/>
        <v>1</v>
      </c>
      <c r="M529" s="36"/>
      <c r="N529" s="38">
        <f t="shared" si="59"/>
        <v>17757</v>
      </c>
      <c r="O529" s="38">
        <f t="shared" si="60"/>
        <v>0</v>
      </c>
      <c r="P529" s="38">
        <f t="shared" si="61"/>
        <v>1</v>
      </c>
      <c r="Q529" s="36"/>
      <c r="R529" s="58">
        <f t="shared" si="62"/>
        <v>1351</v>
      </c>
    </row>
    <row r="530" spans="1:18">
      <c r="A530" s="35">
        <v>474</v>
      </c>
      <c r="B530" s="76">
        <v>474097620</v>
      </c>
      <c r="C530" s="77" t="s">
        <v>534</v>
      </c>
      <c r="D530" s="76">
        <v>97</v>
      </c>
      <c r="E530" s="77" t="s">
        <v>122</v>
      </c>
      <c r="F530" s="76">
        <v>620</v>
      </c>
      <c r="G530" s="77" t="s">
        <v>386</v>
      </c>
      <c r="H530" s="74">
        <v>3</v>
      </c>
      <c r="I530" s="36"/>
      <c r="J530" s="38">
        <f t="shared" si="56"/>
        <v>14056</v>
      </c>
      <c r="K530" s="38">
        <f t="shared" si="57"/>
        <v>0</v>
      </c>
      <c r="L530" s="38">
        <f t="shared" si="58"/>
        <v>1</v>
      </c>
      <c r="M530" s="36"/>
      <c r="N530" s="38">
        <f t="shared" si="59"/>
        <v>12489</v>
      </c>
      <c r="O530" s="38">
        <f t="shared" si="60"/>
        <v>0</v>
      </c>
      <c r="P530" s="38">
        <f t="shared" si="61"/>
        <v>1</v>
      </c>
      <c r="Q530" s="36"/>
      <c r="R530" s="58">
        <f t="shared" si="62"/>
        <v>-1567</v>
      </c>
    </row>
    <row r="531" spans="1:18">
      <c r="A531" s="35">
        <v>474</v>
      </c>
      <c r="B531" s="76">
        <v>474097720</v>
      </c>
      <c r="C531" s="77" t="s">
        <v>534</v>
      </c>
      <c r="D531" s="76">
        <v>97</v>
      </c>
      <c r="E531" s="77" t="s">
        <v>122</v>
      </c>
      <c r="F531" s="76">
        <v>720</v>
      </c>
      <c r="G531" s="77" t="s">
        <v>416</v>
      </c>
      <c r="H531" s="74">
        <v>4</v>
      </c>
      <c r="I531" s="36"/>
      <c r="J531" s="38">
        <f t="shared" si="56"/>
        <v>13741</v>
      </c>
      <c r="K531" s="38">
        <f t="shared" si="57"/>
        <v>0</v>
      </c>
      <c r="L531" s="38">
        <f t="shared" si="58"/>
        <v>5</v>
      </c>
      <c r="M531" s="36"/>
      <c r="N531" s="38">
        <f t="shared" si="59"/>
        <v>13881</v>
      </c>
      <c r="O531" s="38">
        <f t="shared" si="60"/>
        <v>0</v>
      </c>
      <c r="P531" s="38">
        <f t="shared" si="61"/>
        <v>2</v>
      </c>
      <c r="Q531" s="36"/>
      <c r="R531" s="58">
        <f t="shared" si="62"/>
        <v>140</v>
      </c>
    </row>
    <row r="532" spans="1:18">
      <c r="A532" s="35">
        <v>474</v>
      </c>
      <c r="B532" s="76">
        <v>474097725</v>
      </c>
      <c r="C532" s="77" t="s">
        <v>534</v>
      </c>
      <c r="D532" s="76">
        <v>97</v>
      </c>
      <c r="E532" s="77" t="s">
        <v>122</v>
      </c>
      <c r="F532" s="76">
        <v>725</v>
      </c>
      <c r="G532" s="77" t="s">
        <v>417</v>
      </c>
      <c r="H532" s="74">
        <v>1</v>
      </c>
      <c r="I532" s="36"/>
      <c r="J532" s="38" t="str">
        <f t="shared" si="56"/>
        <v>--</v>
      </c>
      <c r="K532" s="38">
        <f t="shared" si="57"/>
        <v>0</v>
      </c>
      <c r="L532" s="38">
        <f t="shared" si="58"/>
        <v>0</v>
      </c>
      <c r="M532" s="36"/>
      <c r="N532" s="38">
        <f t="shared" si="59"/>
        <v>16655</v>
      </c>
      <c r="O532" s="38">
        <f t="shared" si="60"/>
        <v>0</v>
      </c>
      <c r="P532" s="38">
        <f t="shared" si="61"/>
        <v>1</v>
      </c>
      <c r="Q532" s="36"/>
      <c r="R532" s="58" t="str">
        <f t="shared" si="62"/>
        <v>--</v>
      </c>
    </row>
    <row r="533" spans="1:18">
      <c r="A533" s="35">
        <v>474</v>
      </c>
      <c r="B533" s="76">
        <v>474097735</v>
      </c>
      <c r="C533" s="77" t="s">
        <v>534</v>
      </c>
      <c r="D533" s="76">
        <v>97</v>
      </c>
      <c r="E533" s="77" t="s">
        <v>122</v>
      </c>
      <c r="F533" s="76">
        <v>735</v>
      </c>
      <c r="G533" s="77" t="s">
        <v>420</v>
      </c>
      <c r="H533" s="74">
        <v>18</v>
      </c>
      <c r="I533" s="36"/>
      <c r="J533" s="38">
        <f t="shared" si="56"/>
        <v>13396</v>
      </c>
      <c r="K533" s="38">
        <f t="shared" si="57"/>
        <v>0</v>
      </c>
      <c r="L533" s="38">
        <f t="shared" si="58"/>
        <v>6</v>
      </c>
      <c r="M533" s="36"/>
      <c r="N533" s="38">
        <f t="shared" si="59"/>
        <v>14897</v>
      </c>
      <c r="O533" s="38">
        <f t="shared" si="60"/>
        <v>0</v>
      </c>
      <c r="P533" s="38">
        <f t="shared" si="61"/>
        <v>5</v>
      </c>
      <c r="Q533" s="36"/>
      <c r="R533" s="58">
        <f t="shared" si="62"/>
        <v>1501</v>
      </c>
    </row>
    <row r="534" spans="1:18">
      <c r="A534" s="35">
        <v>474</v>
      </c>
      <c r="B534" s="76">
        <v>474097753</v>
      </c>
      <c r="C534" s="77" t="s">
        <v>534</v>
      </c>
      <c r="D534" s="76">
        <v>97</v>
      </c>
      <c r="E534" s="77" t="s">
        <v>122</v>
      </c>
      <c r="F534" s="76">
        <v>753</v>
      </c>
      <c r="G534" s="77" t="s">
        <v>424</v>
      </c>
      <c r="H534" s="74">
        <v>3</v>
      </c>
      <c r="I534" s="36"/>
      <c r="J534" s="38">
        <f t="shared" si="56"/>
        <v>11611</v>
      </c>
      <c r="K534" s="38">
        <f t="shared" si="57"/>
        <v>0</v>
      </c>
      <c r="L534" s="38">
        <f t="shared" si="58"/>
        <v>0</v>
      </c>
      <c r="M534" s="36"/>
      <c r="N534" s="38">
        <f t="shared" si="59"/>
        <v>14008</v>
      </c>
      <c r="O534" s="38">
        <f t="shared" si="60"/>
        <v>0</v>
      </c>
      <c r="P534" s="38">
        <f t="shared" si="61"/>
        <v>2</v>
      </c>
      <c r="Q534" s="36"/>
      <c r="R534" s="58">
        <f t="shared" si="62"/>
        <v>2397</v>
      </c>
    </row>
    <row r="535" spans="1:18">
      <c r="A535" s="35">
        <v>474</v>
      </c>
      <c r="B535" s="76">
        <v>474097755</v>
      </c>
      <c r="C535" s="77" t="s">
        <v>534</v>
      </c>
      <c r="D535" s="76">
        <v>97</v>
      </c>
      <c r="E535" s="77" t="s">
        <v>122</v>
      </c>
      <c r="F535" s="76">
        <v>755</v>
      </c>
      <c r="G535" s="77" t="s">
        <v>425</v>
      </c>
      <c r="H535" s="74">
        <v>1</v>
      </c>
      <c r="I535" s="36"/>
      <c r="J535" s="38">
        <f t="shared" si="56"/>
        <v>14744.100295652173</v>
      </c>
      <c r="K535" s="38">
        <f t="shared" si="57"/>
        <v>0</v>
      </c>
      <c r="L535" s="38">
        <f t="shared" si="58"/>
        <v>0</v>
      </c>
      <c r="M535" s="36"/>
      <c r="N535" s="38">
        <f t="shared" si="59"/>
        <v>15979</v>
      </c>
      <c r="O535" s="38">
        <f t="shared" si="60"/>
        <v>0</v>
      </c>
      <c r="P535" s="38">
        <f t="shared" si="61"/>
        <v>0</v>
      </c>
      <c r="Q535" s="36"/>
      <c r="R535" s="58">
        <f t="shared" si="62"/>
        <v>1234.8997043478266</v>
      </c>
    </row>
    <row r="536" spans="1:18">
      <c r="A536" s="35">
        <v>474</v>
      </c>
      <c r="B536" s="76">
        <v>474097775</v>
      </c>
      <c r="C536" s="77" t="s">
        <v>534</v>
      </c>
      <c r="D536" s="76">
        <v>97</v>
      </c>
      <c r="E536" s="77" t="s">
        <v>122</v>
      </c>
      <c r="F536" s="76">
        <v>775</v>
      </c>
      <c r="G536" s="77" t="s">
        <v>434</v>
      </c>
      <c r="H536" s="74">
        <v>4</v>
      </c>
      <c r="I536" s="36"/>
      <c r="J536" s="38">
        <f t="shared" si="56"/>
        <v>14984</v>
      </c>
      <c r="K536" s="38">
        <f t="shared" si="57"/>
        <v>0</v>
      </c>
      <c r="L536" s="38">
        <f t="shared" si="58"/>
        <v>2</v>
      </c>
      <c r="M536" s="36"/>
      <c r="N536" s="38">
        <f t="shared" si="59"/>
        <v>13685</v>
      </c>
      <c r="O536" s="38">
        <f t="shared" si="60"/>
        <v>0</v>
      </c>
      <c r="P536" s="38">
        <f t="shared" si="61"/>
        <v>2</v>
      </c>
      <c r="Q536" s="36"/>
      <c r="R536" s="58">
        <f t="shared" si="62"/>
        <v>-1299</v>
      </c>
    </row>
    <row r="537" spans="1:18">
      <c r="A537" s="35">
        <v>478</v>
      </c>
      <c r="B537" s="76">
        <v>478352056</v>
      </c>
      <c r="C537" s="77" t="s">
        <v>535</v>
      </c>
      <c r="D537" s="76">
        <v>352</v>
      </c>
      <c r="E537" s="77" t="s">
        <v>377</v>
      </c>
      <c r="F537" s="76">
        <v>56</v>
      </c>
      <c r="G537" s="77" t="s">
        <v>81</v>
      </c>
      <c r="H537" s="74">
        <v>3</v>
      </c>
      <c r="I537" s="36"/>
      <c r="J537" s="38">
        <f t="shared" si="56"/>
        <v>14056</v>
      </c>
      <c r="K537" s="38">
        <f t="shared" si="57"/>
        <v>0</v>
      </c>
      <c r="L537" s="38">
        <f t="shared" si="58"/>
        <v>1</v>
      </c>
      <c r="M537" s="36"/>
      <c r="N537" s="38">
        <f t="shared" si="59"/>
        <v>14892</v>
      </c>
      <c r="O537" s="38">
        <f t="shared" si="60"/>
        <v>0</v>
      </c>
      <c r="P537" s="38">
        <f t="shared" si="61"/>
        <v>1</v>
      </c>
      <c r="Q537" s="36"/>
      <c r="R537" s="58">
        <f t="shared" si="62"/>
        <v>836</v>
      </c>
    </row>
    <row r="538" spans="1:18">
      <c r="A538" s="35">
        <v>478</v>
      </c>
      <c r="B538" s="76">
        <v>478352064</v>
      </c>
      <c r="C538" s="77" t="s">
        <v>535</v>
      </c>
      <c r="D538" s="76">
        <v>352</v>
      </c>
      <c r="E538" s="77" t="s">
        <v>377</v>
      </c>
      <c r="F538" s="76">
        <v>64</v>
      </c>
      <c r="G538" s="77" t="s">
        <v>89</v>
      </c>
      <c r="H538" s="74">
        <v>1</v>
      </c>
      <c r="I538" s="36"/>
      <c r="J538" s="38">
        <f t="shared" si="56"/>
        <v>13604</v>
      </c>
      <c r="K538" s="38">
        <f t="shared" si="57"/>
        <v>0</v>
      </c>
      <c r="L538" s="38">
        <f t="shared" si="58"/>
        <v>1</v>
      </c>
      <c r="M538" s="36"/>
      <c r="N538" s="38">
        <f t="shared" si="59"/>
        <v>12243</v>
      </c>
      <c r="O538" s="38">
        <f t="shared" si="60"/>
        <v>0</v>
      </c>
      <c r="P538" s="38">
        <f t="shared" si="61"/>
        <v>0</v>
      </c>
      <c r="Q538" s="36"/>
      <c r="R538" s="58">
        <f t="shared" si="62"/>
        <v>-1361</v>
      </c>
    </row>
    <row r="539" spans="1:18">
      <c r="A539" s="35">
        <v>478</v>
      </c>
      <c r="B539" s="76">
        <v>478352067</v>
      </c>
      <c r="C539" s="77" t="s">
        <v>535</v>
      </c>
      <c r="D539" s="76">
        <v>352</v>
      </c>
      <c r="E539" s="77" t="s">
        <v>377</v>
      </c>
      <c r="F539" s="76">
        <v>67</v>
      </c>
      <c r="G539" s="77" t="s">
        <v>92</v>
      </c>
      <c r="H539" s="74">
        <v>4</v>
      </c>
      <c r="I539" s="36"/>
      <c r="J539" s="38">
        <f t="shared" si="56"/>
        <v>9754</v>
      </c>
      <c r="K539" s="38">
        <f t="shared" si="57"/>
        <v>0</v>
      </c>
      <c r="L539" s="38">
        <f t="shared" si="58"/>
        <v>0</v>
      </c>
      <c r="M539" s="36"/>
      <c r="N539" s="38">
        <f t="shared" si="59"/>
        <v>10332</v>
      </c>
      <c r="O539" s="38">
        <f t="shared" si="60"/>
        <v>0</v>
      </c>
      <c r="P539" s="38">
        <f t="shared" si="61"/>
        <v>0</v>
      </c>
      <c r="Q539" s="36"/>
      <c r="R539" s="58">
        <f t="shared" si="62"/>
        <v>578</v>
      </c>
    </row>
    <row r="540" spans="1:18">
      <c r="A540" s="35">
        <v>478</v>
      </c>
      <c r="B540" s="76">
        <v>478352097</v>
      </c>
      <c r="C540" s="77" t="s">
        <v>535</v>
      </c>
      <c r="D540" s="76">
        <v>352</v>
      </c>
      <c r="E540" s="77" t="s">
        <v>377</v>
      </c>
      <c r="F540" s="76">
        <v>97</v>
      </c>
      <c r="G540" s="77" t="s">
        <v>122</v>
      </c>
      <c r="H540" s="74">
        <v>10</v>
      </c>
      <c r="I540" s="36"/>
      <c r="J540" s="38">
        <f t="shared" si="56"/>
        <v>12717</v>
      </c>
      <c r="K540" s="38">
        <f t="shared" si="57"/>
        <v>0</v>
      </c>
      <c r="L540" s="38">
        <f t="shared" si="58"/>
        <v>3</v>
      </c>
      <c r="M540" s="36"/>
      <c r="N540" s="38">
        <f t="shared" si="59"/>
        <v>12487</v>
      </c>
      <c r="O540" s="38">
        <f t="shared" si="60"/>
        <v>0</v>
      </c>
      <c r="P540" s="38">
        <f t="shared" si="61"/>
        <v>2</v>
      </c>
      <c r="Q540" s="36"/>
      <c r="R540" s="58">
        <f t="shared" si="62"/>
        <v>-230</v>
      </c>
    </row>
    <row r="541" spans="1:18">
      <c r="A541" s="35">
        <v>478</v>
      </c>
      <c r="B541" s="76">
        <v>478352103</v>
      </c>
      <c r="C541" s="77" t="s">
        <v>535</v>
      </c>
      <c r="D541" s="76">
        <v>352</v>
      </c>
      <c r="E541" s="77" t="s">
        <v>377</v>
      </c>
      <c r="F541" s="76">
        <v>103</v>
      </c>
      <c r="G541" s="77" t="s">
        <v>128</v>
      </c>
      <c r="H541" s="74">
        <v>1</v>
      </c>
      <c r="I541" s="36"/>
      <c r="J541" s="38" t="str">
        <f t="shared" si="56"/>
        <v>--</v>
      </c>
      <c r="K541" s="38">
        <f t="shared" si="57"/>
        <v>0</v>
      </c>
      <c r="L541" s="38">
        <f t="shared" si="58"/>
        <v>0</v>
      </c>
      <c r="M541" s="36"/>
      <c r="N541" s="38">
        <f t="shared" si="59"/>
        <v>16141</v>
      </c>
      <c r="O541" s="38">
        <f t="shared" si="60"/>
        <v>0</v>
      </c>
      <c r="P541" s="38">
        <f t="shared" si="61"/>
        <v>0</v>
      </c>
      <c r="Q541" s="36"/>
      <c r="R541" s="58" t="str">
        <f t="shared" si="62"/>
        <v>--</v>
      </c>
    </row>
    <row r="542" spans="1:18">
      <c r="A542" s="35">
        <v>478</v>
      </c>
      <c r="B542" s="76">
        <v>478352125</v>
      </c>
      <c r="C542" s="77" t="s">
        <v>535</v>
      </c>
      <c r="D542" s="76">
        <v>352</v>
      </c>
      <c r="E542" s="77" t="s">
        <v>377</v>
      </c>
      <c r="F542" s="76">
        <v>125</v>
      </c>
      <c r="G542" s="77" t="s">
        <v>150</v>
      </c>
      <c r="H542" s="74">
        <v>29</v>
      </c>
      <c r="I542" s="36"/>
      <c r="J542" s="38">
        <f t="shared" si="56"/>
        <v>11473</v>
      </c>
      <c r="K542" s="38">
        <f t="shared" si="57"/>
        <v>0</v>
      </c>
      <c r="L542" s="38">
        <f t="shared" si="58"/>
        <v>5</v>
      </c>
      <c r="M542" s="36"/>
      <c r="N542" s="38">
        <f t="shared" si="59"/>
        <v>12237</v>
      </c>
      <c r="O542" s="38">
        <f t="shared" si="60"/>
        <v>0</v>
      </c>
      <c r="P542" s="38">
        <f t="shared" si="61"/>
        <v>4</v>
      </c>
      <c r="Q542" s="36"/>
      <c r="R542" s="58">
        <f t="shared" si="62"/>
        <v>764</v>
      </c>
    </row>
    <row r="543" spans="1:18">
      <c r="A543" s="35">
        <v>478</v>
      </c>
      <c r="B543" s="76">
        <v>478352141</v>
      </c>
      <c r="C543" s="77" t="s">
        <v>535</v>
      </c>
      <c r="D543" s="76">
        <v>352</v>
      </c>
      <c r="E543" s="77" t="s">
        <v>377</v>
      </c>
      <c r="F543" s="76">
        <v>141</v>
      </c>
      <c r="G543" s="77" t="s">
        <v>166</v>
      </c>
      <c r="H543" s="74">
        <v>6</v>
      </c>
      <c r="I543" s="36"/>
      <c r="J543" s="38">
        <f t="shared" si="56"/>
        <v>11240</v>
      </c>
      <c r="K543" s="38">
        <f t="shared" si="57"/>
        <v>0</v>
      </c>
      <c r="L543" s="38">
        <f t="shared" si="58"/>
        <v>0</v>
      </c>
      <c r="M543" s="36"/>
      <c r="N543" s="38">
        <f t="shared" si="59"/>
        <v>11697</v>
      </c>
      <c r="O543" s="38">
        <f t="shared" si="60"/>
        <v>0</v>
      </c>
      <c r="P543" s="38">
        <f t="shared" si="61"/>
        <v>0</v>
      </c>
      <c r="Q543" s="36"/>
      <c r="R543" s="58">
        <f t="shared" si="62"/>
        <v>457</v>
      </c>
    </row>
    <row r="544" spans="1:18">
      <c r="A544" s="35">
        <v>478</v>
      </c>
      <c r="B544" s="76">
        <v>478352153</v>
      </c>
      <c r="C544" s="77" t="s">
        <v>535</v>
      </c>
      <c r="D544" s="76">
        <v>352</v>
      </c>
      <c r="E544" s="77" t="s">
        <v>377</v>
      </c>
      <c r="F544" s="76">
        <v>153</v>
      </c>
      <c r="G544" s="77" t="s">
        <v>178</v>
      </c>
      <c r="H544" s="74">
        <v>38</v>
      </c>
      <c r="I544" s="36"/>
      <c r="J544" s="38">
        <f t="shared" si="56"/>
        <v>12078</v>
      </c>
      <c r="K544" s="38">
        <f t="shared" si="57"/>
        <v>0</v>
      </c>
      <c r="L544" s="38">
        <f t="shared" si="58"/>
        <v>9</v>
      </c>
      <c r="M544" s="36"/>
      <c r="N544" s="38">
        <f t="shared" si="59"/>
        <v>13658</v>
      </c>
      <c r="O544" s="38">
        <f t="shared" si="60"/>
        <v>0</v>
      </c>
      <c r="P544" s="38">
        <f t="shared" si="61"/>
        <v>11</v>
      </c>
      <c r="Q544" s="36"/>
      <c r="R544" s="58">
        <f t="shared" si="62"/>
        <v>1580</v>
      </c>
    </row>
    <row r="545" spans="1:18">
      <c r="A545" s="35">
        <v>478</v>
      </c>
      <c r="B545" s="76">
        <v>478352158</v>
      </c>
      <c r="C545" s="77" t="s">
        <v>535</v>
      </c>
      <c r="D545" s="76">
        <v>352</v>
      </c>
      <c r="E545" s="77" t="s">
        <v>377</v>
      </c>
      <c r="F545" s="76">
        <v>158</v>
      </c>
      <c r="G545" s="77" t="s">
        <v>183</v>
      </c>
      <c r="H545" s="74">
        <v>54</v>
      </c>
      <c r="I545" s="36"/>
      <c r="J545" s="38">
        <f t="shared" si="56"/>
        <v>11865</v>
      </c>
      <c r="K545" s="38">
        <f t="shared" si="57"/>
        <v>0</v>
      </c>
      <c r="L545" s="38">
        <f t="shared" si="58"/>
        <v>11</v>
      </c>
      <c r="M545" s="36"/>
      <c r="N545" s="38">
        <f t="shared" si="59"/>
        <v>12287</v>
      </c>
      <c r="O545" s="38">
        <f t="shared" si="60"/>
        <v>0</v>
      </c>
      <c r="P545" s="38">
        <f t="shared" si="61"/>
        <v>7</v>
      </c>
      <c r="Q545" s="36"/>
      <c r="R545" s="58">
        <f t="shared" si="62"/>
        <v>422</v>
      </c>
    </row>
    <row r="546" spans="1:18">
      <c r="A546" s="35">
        <v>478</v>
      </c>
      <c r="B546" s="76">
        <v>478352160</v>
      </c>
      <c r="C546" s="77" t="s">
        <v>535</v>
      </c>
      <c r="D546" s="76">
        <v>352</v>
      </c>
      <c r="E546" s="77" t="s">
        <v>377</v>
      </c>
      <c r="F546" s="76">
        <v>160</v>
      </c>
      <c r="G546" s="77" t="s">
        <v>185</v>
      </c>
      <c r="H546" s="74">
        <v>1</v>
      </c>
      <c r="I546" s="36"/>
      <c r="J546" s="38">
        <f t="shared" si="56"/>
        <v>16013.193512137581</v>
      </c>
      <c r="K546" s="38">
        <f t="shared" si="57"/>
        <v>0</v>
      </c>
      <c r="L546" s="38">
        <f t="shared" si="58"/>
        <v>0</v>
      </c>
      <c r="M546" s="36"/>
      <c r="N546" s="38">
        <f t="shared" si="59"/>
        <v>10332</v>
      </c>
      <c r="O546" s="38">
        <f t="shared" si="60"/>
        <v>0</v>
      </c>
      <c r="P546" s="38">
        <f t="shared" si="61"/>
        <v>0</v>
      </c>
      <c r="Q546" s="36"/>
      <c r="R546" s="58">
        <f t="shared" si="62"/>
        <v>-5681.1935121375809</v>
      </c>
    </row>
    <row r="547" spans="1:18">
      <c r="A547" s="35">
        <v>478</v>
      </c>
      <c r="B547" s="76">
        <v>478352162</v>
      </c>
      <c r="C547" s="77" t="s">
        <v>535</v>
      </c>
      <c r="D547" s="76">
        <v>352</v>
      </c>
      <c r="E547" s="77" t="s">
        <v>377</v>
      </c>
      <c r="F547" s="76">
        <v>162</v>
      </c>
      <c r="G547" s="77" t="s">
        <v>187</v>
      </c>
      <c r="H547" s="74">
        <v>13</v>
      </c>
      <c r="I547" s="36"/>
      <c r="J547" s="38">
        <f t="shared" si="56"/>
        <v>11360</v>
      </c>
      <c r="K547" s="38">
        <f t="shared" si="57"/>
        <v>0</v>
      </c>
      <c r="L547" s="38">
        <f t="shared" si="58"/>
        <v>1</v>
      </c>
      <c r="M547" s="36"/>
      <c r="N547" s="38">
        <f t="shared" si="59"/>
        <v>12157</v>
      </c>
      <c r="O547" s="38">
        <f t="shared" si="60"/>
        <v>0</v>
      </c>
      <c r="P547" s="38">
        <f t="shared" si="61"/>
        <v>1</v>
      </c>
      <c r="Q547" s="36"/>
      <c r="R547" s="58">
        <f t="shared" si="62"/>
        <v>797</v>
      </c>
    </row>
    <row r="548" spans="1:18">
      <c r="A548" s="35">
        <v>478</v>
      </c>
      <c r="B548" s="76">
        <v>478352170</v>
      </c>
      <c r="C548" s="77" t="s">
        <v>535</v>
      </c>
      <c r="D548" s="76">
        <v>352</v>
      </c>
      <c r="E548" s="77" t="s">
        <v>377</v>
      </c>
      <c r="F548" s="76">
        <v>170</v>
      </c>
      <c r="G548" s="77" t="s">
        <v>195</v>
      </c>
      <c r="H548" s="74">
        <v>4</v>
      </c>
      <c r="I548" s="36"/>
      <c r="J548" s="38">
        <f t="shared" si="56"/>
        <v>10373</v>
      </c>
      <c r="K548" s="38">
        <f t="shared" si="57"/>
        <v>0</v>
      </c>
      <c r="L548" s="38">
        <f t="shared" si="58"/>
        <v>0</v>
      </c>
      <c r="M548" s="36"/>
      <c r="N548" s="38">
        <f t="shared" si="59"/>
        <v>11287</v>
      </c>
      <c r="O548" s="38">
        <f t="shared" si="60"/>
        <v>0</v>
      </c>
      <c r="P548" s="38">
        <f t="shared" si="61"/>
        <v>0</v>
      </c>
      <c r="Q548" s="36"/>
      <c r="R548" s="58">
        <f t="shared" si="62"/>
        <v>914</v>
      </c>
    </row>
    <row r="549" spans="1:18">
      <c r="A549" s="35">
        <v>478</v>
      </c>
      <c r="B549" s="76">
        <v>478352174</v>
      </c>
      <c r="C549" s="77" t="s">
        <v>535</v>
      </c>
      <c r="D549" s="76">
        <v>352</v>
      </c>
      <c r="E549" s="77" t="s">
        <v>377</v>
      </c>
      <c r="F549" s="76">
        <v>174</v>
      </c>
      <c r="G549" s="77" t="s">
        <v>199</v>
      </c>
      <c r="H549" s="74">
        <v>14</v>
      </c>
      <c r="I549" s="36"/>
      <c r="J549" s="38">
        <f t="shared" si="56"/>
        <v>11276</v>
      </c>
      <c r="K549" s="38">
        <f t="shared" si="57"/>
        <v>0</v>
      </c>
      <c r="L549" s="38">
        <f t="shared" si="58"/>
        <v>1</v>
      </c>
      <c r="M549" s="36"/>
      <c r="N549" s="38">
        <f t="shared" si="59"/>
        <v>11843</v>
      </c>
      <c r="O549" s="38">
        <f t="shared" si="60"/>
        <v>0</v>
      </c>
      <c r="P549" s="38">
        <f t="shared" si="61"/>
        <v>1</v>
      </c>
      <c r="Q549" s="36"/>
      <c r="R549" s="58">
        <f t="shared" si="62"/>
        <v>567</v>
      </c>
    </row>
    <row r="550" spans="1:18">
      <c r="A550" s="35">
        <v>478</v>
      </c>
      <c r="B550" s="76">
        <v>478352288</v>
      </c>
      <c r="C550" s="77" t="s">
        <v>535</v>
      </c>
      <c r="D550" s="76">
        <v>352</v>
      </c>
      <c r="E550" s="77" t="s">
        <v>377</v>
      </c>
      <c r="F550" s="76">
        <v>288</v>
      </c>
      <c r="G550" s="77" t="s">
        <v>313</v>
      </c>
      <c r="H550" s="74">
        <v>3</v>
      </c>
      <c r="I550" s="36"/>
      <c r="J550" s="38">
        <f t="shared" si="56"/>
        <v>9754</v>
      </c>
      <c r="K550" s="38">
        <f t="shared" si="57"/>
        <v>0</v>
      </c>
      <c r="L550" s="38">
        <f t="shared" si="58"/>
        <v>0</v>
      </c>
      <c r="M550" s="36"/>
      <c r="N550" s="38">
        <f t="shared" si="59"/>
        <v>10332</v>
      </c>
      <c r="O550" s="38">
        <f t="shared" si="60"/>
        <v>0</v>
      </c>
      <c r="P550" s="38">
        <f t="shared" si="61"/>
        <v>0</v>
      </c>
      <c r="Q550" s="36"/>
      <c r="R550" s="58">
        <f t="shared" si="62"/>
        <v>578</v>
      </c>
    </row>
    <row r="551" spans="1:18">
      <c r="A551" s="35">
        <v>478</v>
      </c>
      <c r="B551" s="76">
        <v>478352301</v>
      </c>
      <c r="C551" s="77" t="s">
        <v>535</v>
      </c>
      <c r="D551" s="76">
        <v>352</v>
      </c>
      <c r="E551" s="77" t="s">
        <v>377</v>
      </c>
      <c r="F551" s="76">
        <v>301</v>
      </c>
      <c r="G551" s="77" t="s">
        <v>326</v>
      </c>
      <c r="H551" s="74">
        <v>1</v>
      </c>
      <c r="I551" s="36"/>
      <c r="J551" s="38" t="str">
        <f t="shared" si="56"/>
        <v>--</v>
      </c>
      <c r="K551" s="38">
        <f t="shared" si="57"/>
        <v>0</v>
      </c>
      <c r="L551" s="38">
        <f t="shared" si="58"/>
        <v>0</v>
      </c>
      <c r="M551" s="36"/>
      <c r="N551" s="38">
        <f t="shared" si="59"/>
        <v>13148</v>
      </c>
      <c r="O551" s="38">
        <f t="shared" si="60"/>
        <v>0</v>
      </c>
      <c r="P551" s="38">
        <f t="shared" si="61"/>
        <v>0</v>
      </c>
      <c r="Q551" s="36"/>
      <c r="R551" s="58" t="str">
        <f t="shared" si="62"/>
        <v>--</v>
      </c>
    </row>
    <row r="552" spans="1:18">
      <c r="A552" s="35">
        <v>478</v>
      </c>
      <c r="B552" s="76">
        <v>478352321</v>
      </c>
      <c r="C552" s="77" t="s">
        <v>535</v>
      </c>
      <c r="D552" s="76">
        <v>352</v>
      </c>
      <c r="E552" s="77" t="s">
        <v>377</v>
      </c>
      <c r="F552" s="76">
        <v>321</v>
      </c>
      <c r="G552" s="77" t="s">
        <v>346</v>
      </c>
      <c r="H552" s="74">
        <v>2</v>
      </c>
      <c r="I552" s="36"/>
      <c r="J552" s="38">
        <f t="shared" si="56"/>
        <v>9754</v>
      </c>
      <c r="K552" s="38">
        <f t="shared" si="57"/>
        <v>0</v>
      </c>
      <c r="L552" s="38">
        <f t="shared" si="58"/>
        <v>0</v>
      </c>
      <c r="M552" s="36"/>
      <c r="N552" s="38">
        <f t="shared" si="59"/>
        <v>12243</v>
      </c>
      <c r="O552" s="38">
        <f t="shared" si="60"/>
        <v>0</v>
      </c>
      <c r="P552" s="38">
        <f t="shared" si="61"/>
        <v>0</v>
      </c>
      <c r="Q552" s="36"/>
      <c r="R552" s="58">
        <f t="shared" si="62"/>
        <v>2489</v>
      </c>
    </row>
    <row r="553" spans="1:18">
      <c r="A553" s="35">
        <v>478</v>
      </c>
      <c r="B553" s="76">
        <v>478352322</v>
      </c>
      <c r="C553" s="77" t="s">
        <v>535</v>
      </c>
      <c r="D553" s="76">
        <v>352</v>
      </c>
      <c r="E553" s="77" t="s">
        <v>377</v>
      </c>
      <c r="F553" s="76">
        <v>322</v>
      </c>
      <c r="G553" s="77" t="s">
        <v>347</v>
      </c>
      <c r="H553" s="74">
        <v>3</v>
      </c>
      <c r="I553" s="36"/>
      <c r="J553" s="38">
        <f t="shared" si="56"/>
        <v>12800.013696969698</v>
      </c>
      <c r="K553" s="38">
        <f t="shared" si="57"/>
        <v>0</v>
      </c>
      <c r="L553" s="38">
        <f t="shared" si="58"/>
        <v>0</v>
      </c>
      <c r="M553" s="36"/>
      <c r="N553" s="38">
        <f t="shared" si="59"/>
        <v>10332</v>
      </c>
      <c r="O553" s="38">
        <f t="shared" si="60"/>
        <v>0</v>
      </c>
      <c r="P553" s="38">
        <f t="shared" si="61"/>
        <v>0</v>
      </c>
      <c r="Q553" s="36"/>
      <c r="R553" s="58">
        <f t="shared" si="62"/>
        <v>-2468.0136969696978</v>
      </c>
    </row>
    <row r="554" spans="1:18">
      <c r="A554" s="35">
        <v>478</v>
      </c>
      <c r="B554" s="76">
        <v>478352326</v>
      </c>
      <c r="C554" s="77" t="s">
        <v>535</v>
      </c>
      <c r="D554" s="76">
        <v>352</v>
      </c>
      <c r="E554" s="77" t="s">
        <v>377</v>
      </c>
      <c r="F554" s="76">
        <v>326</v>
      </c>
      <c r="G554" s="77" t="s">
        <v>351</v>
      </c>
      <c r="H554" s="74">
        <v>1</v>
      </c>
      <c r="I554" s="36"/>
      <c r="J554" s="38">
        <f t="shared" si="56"/>
        <v>11611</v>
      </c>
      <c r="K554" s="38">
        <f t="shared" si="57"/>
        <v>0</v>
      </c>
      <c r="L554" s="38">
        <f t="shared" si="58"/>
        <v>0</v>
      </c>
      <c r="M554" s="36"/>
      <c r="N554" s="38">
        <f t="shared" si="59"/>
        <v>11287</v>
      </c>
      <c r="O554" s="38">
        <f t="shared" si="60"/>
        <v>0</v>
      </c>
      <c r="P554" s="38">
        <f t="shared" si="61"/>
        <v>0</v>
      </c>
      <c r="Q554" s="36"/>
      <c r="R554" s="58">
        <f t="shared" si="62"/>
        <v>-324</v>
      </c>
    </row>
    <row r="555" spans="1:18">
      <c r="A555" s="35">
        <v>478</v>
      </c>
      <c r="B555" s="76">
        <v>478352348</v>
      </c>
      <c r="C555" s="77" t="s">
        <v>535</v>
      </c>
      <c r="D555" s="76">
        <v>352</v>
      </c>
      <c r="E555" s="77" t="s">
        <v>377</v>
      </c>
      <c r="F555" s="76">
        <v>348</v>
      </c>
      <c r="G555" s="77" t="s">
        <v>373</v>
      </c>
      <c r="H555" s="74">
        <v>4</v>
      </c>
      <c r="I555" s="36"/>
      <c r="J555" s="38">
        <f t="shared" si="56"/>
        <v>13252</v>
      </c>
      <c r="K555" s="38">
        <f t="shared" si="57"/>
        <v>0</v>
      </c>
      <c r="L555" s="38">
        <f t="shared" si="58"/>
        <v>3</v>
      </c>
      <c r="M555" s="36"/>
      <c r="N555" s="38">
        <f t="shared" si="59"/>
        <v>13719</v>
      </c>
      <c r="O555" s="38">
        <f t="shared" si="60"/>
        <v>0</v>
      </c>
      <c r="P555" s="38">
        <f t="shared" si="61"/>
        <v>2</v>
      </c>
      <c r="Q555" s="36"/>
      <c r="R555" s="58">
        <f t="shared" si="62"/>
        <v>467</v>
      </c>
    </row>
    <row r="556" spans="1:18">
      <c r="A556" s="35">
        <v>478</v>
      </c>
      <c r="B556" s="76">
        <v>478352352</v>
      </c>
      <c r="C556" s="77" t="s">
        <v>535</v>
      </c>
      <c r="D556" s="76">
        <v>352</v>
      </c>
      <c r="E556" s="77" t="s">
        <v>377</v>
      </c>
      <c r="F556" s="76">
        <v>352</v>
      </c>
      <c r="G556" s="77" t="s">
        <v>377</v>
      </c>
      <c r="H556" s="74">
        <v>5</v>
      </c>
      <c r="I556" s="36"/>
      <c r="J556" s="38">
        <f t="shared" si="56"/>
        <v>12807</v>
      </c>
      <c r="K556" s="38">
        <f t="shared" si="57"/>
        <v>0</v>
      </c>
      <c r="L556" s="38">
        <f t="shared" si="58"/>
        <v>4</v>
      </c>
      <c r="M556" s="36"/>
      <c r="N556" s="38">
        <f t="shared" si="59"/>
        <v>12087</v>
      </c>
      <c r="O556" s="38">
        <f t="shared" si="60"/>
        <v>0</v>
      </c>
      <c r="P556" s="38">
        <f t="shared" si="61"/>
        <v>0</v>
      </c>
      <c r="Q556" s="36"/>
      <c r="R556" s="58">
        <f t="shared" si="62"/>
        <v>-720</v>
      </c>
    </row>
    <row r="557" spans="1:18">
      <c r="A557" s="35">
        <v>478</v>
      </c>
      <c r="B557" s="76">
        <v>478352600</v>
      </c>
      <c r="C557" s="77" t="s">
        <v>535</v>
      </c>
      <c r="D557" s="76">
        <v>352</v>
      </c>
      <c r="E557" s="77" t="s">
        <v>377</v>
      </c>
      <c r="F557" s="76">
        <v>600</v>
      </c>
      <c r="G557" s="77" t="s">
        <v>379</v>
      </c>
      <c r="H557" s="74">
        <v>41</v>
      </c>
      <c r="I557" s="36"/>
      <c r="J557" s="38">
        <f t="shared" si="56"/>
        <v>11152</v>
      </c>
      <c r="K557" s="38">
        <f t="shared" si="57"/>
        <v>0</v>
      </c>
      <c r="L557" s="38">
        <f t="shared" si="58"/>
        <v>3</v>
      </c>
      <c r="M557" s="36"/>
      <c r="N557" s="38">
        <f t="shared" si="59"/>
        <v>11966</v>
      </c>
      <c r="O557" s="38">
        <f t="shared" si="60"/>
        <v>0</v>
      </c>
      <c r="P557" s="38">
        <f t="shared" si="61"/>
        <v>3</v>
      </c>
      <c r="Q557" s="36"/>
      <c r="R557" s="58">
        <f t="shared" si="62"/>
        <v>814</v>
      </c>
    </row>
    <row r="558" spans="1:18">
      <c r="A558" s="35">
        <v>478</v>
      </c>
      <c r="B558" s="76">
        <v>478352610</v>
      </c>
      <c r="C558" s="77" t="s">
        <v>535</v>
      </c>
      <c r="D558" s="76">
        <v>352</v>
      </c>
      <c r="E558" s="77" t="s">
        <v>377</v>
      </c>
      <c r="F558" s="76">
        <v>610</v>
      </c>
      <c r="G558" s="77" t="s">
        <v>382</v>
      </c>
      <c r="H558" s="74">
        <v>7</v>
      </c>
      <c r="I558" s="36"/>
      <c r="J558" s="38">
        <f t="shared" si="56"/>
        <v>11611</v>
      </c>
      <c r="K558" s="38">
        <f t="shared" si="57"/>
        <v>0</v>
      </c>
      <c r="L558" s="38">
        <f t="shared" si="58"/>
        <v>0</v>
      </c>
      <c r="M558" s="36"/>
      <c r="N558" s="38">
        <f t="shared" si="59"/>
        <v>11697</v>
      </c>
      <c r="O558" s="38">
        <f t="shared" si="60"/>
        <v>0</v>
      </c>
      <c r="P558" s="38">
        <f t="shared" si="61"/>
        <v>0</v>
      </c>
      <c r="Q558" s="36"/>
      <c r="R558" s="58">
        <f t="shared" si="62"/>
        <v>86</v>
      </c>
    </row>
    <row r="559" spans="1:18">
      <c r="A559" s="35">
        <v>478</v>
      </c>
      <c r="B559" s="76">
        <v>478352616</v>
      </c>
      <c r="C559" s="77" t="s">
        <v>535</v>
      </c>
      <c r="D559" s="76">
        <v>352</v>
      </c>
      <c r="E559" s="77" t="s">
        <v>377</v>
      </c>
      <c r="F559" s="76">
        <v>616</v>
      </c>
      <c r="G559" s="77" t="s">
        <v>384</v>
      </c>
      <c r="H559" s="74">
        <v>48</v>
      </c>
      <c r="I559" s="36"/>
      <c r="J559" s="38">
        <f t="shared" si="56"/>
        <v>11579</v>
      </c>
      <c r="K559" s="38">
        <f t="shared" si="57"/>
        <v>0</v>
      </c>
      <c r="L559" s="38">
        <f t="shared" si="58"/>
        <v>7</v>
      </c>
      <c r="M559" s="36"/>
      <c r="N559" s="38">
        <f t="shared" si="59"/>
        <v>11810</v>
      </c>
      <c r="O559" s="38">
        <f t="shared" si="60"/>
        <v>0</v>
      </c>
      <c r="P559" s="38">
        <f t="shared" si="61"/>
        <v>4</v>
      </c>
      <c r="Q559" s="36"/>
      <c r="R559" s="58">
        <f t="shared" si="62"/>
        <v>231</v>
      </c>
    </row>
    <row r="560" spans="1:18">
      <c r="A560" s="35">
        <v>478</v>
      </c>
      <c r="B560" s="76">
        <v>478352640</v>
      </c>
      <c r="C560" s="77" t="s">
        <v>535</v>
      </c>
      <c r="D560" s="76">
        <v>352</v>
      </c>
      <c r="E560" s="77" t="s">
        <v>377</v>
      </c>
      <c r="F560" s="76">
        <v>640</v>
      </c>
      <c r="G560" s="77" t="s">
        <v>391</v>
      </c>
      <c r="H560" s="74">
        <v>3</v>
      </c>
      <c r="I560" s="36"/>
      <c r="J560" s="38">
        <f t="shared" si="56"/>
        <v>11611</v>
      </c>
      <c r="K560" s="38">
        <f t="shared" si="57"/>
        <v>0</v>
      </c>
      <c r="L560" s="38">
        <f t="shared" si="58"/>
        <v>0</v>
      </c>
      <c r="M560" s="36"/>
      <c r="N560" s="38">
        <f t="shared" si="59"/>
        <v>12243</v>
      </c>
      <c r="O560" s="38">
        <f t="shared" si="60"/>
        <v>0</v>
      </c>
      <c r="P560" s="38">
        <f t="shared" si="61"/>
        <v>0</v>
      </c>
      <c r="Q560" s="36"/>
      <c r="R560" s="58">
        <f t="shared" si="62"/>
        <v>632</v>
      </c>
    </row>
    <row r="561" spans="1:18">
      <c r="A561" s="35">
        <v>478</v>
      </c>
      <c r="B561" s="76">
        <v>478352673</v>
      </c>
      <c r="C561" s="77" t="s">
        <v>535</v>
      </c>
      <c r="D561" s="76">
        <v>352</v>
      </c>
      <c r="E561" s="77" t="s">
        <v>377</v>
      </c>
      <c r="F561" s="76">
        <v>673</v>
      </c>
      <c r="G561" s="77" t="s">
        <v>401</v>
      </c>
      <c r="H561" s="74">
        <v>24</v>
      </c>
      <c r="I561" s="36"/>
      <c r="J561" s="38">
        <f t="shared" si="56"/>
        <v>11067</v>
      </c>
      <c r="K561" s="38">
        <f t="shared" si="57"/>
        <v>0</v>
      </c>
      <c r="L561" s="38">
        <f t="shared" si="58"/>
        <v>1</v>
      </c>
      <c r="M561" s="36"/>
      <c r="N561" s="38">
        <f t="shared" si="59"/>
        <v>11781</v>
      </c>
      <c r="O561" s="38">
        <f t="shared" si="60"/>
        <v>0</v>
      </c>
      <c r="P561" s="38">
        <f t="shared" si="61"/>
        <v>1</v>
      </c>
      <c r="Q561" s="36"/>
      <c r="R561" s="58">
        <f t="shared" si="62"/>
        <v>714</v>
      </c>
    </row>
    <row r="562" spans="1:18">
      <c r="A562" s="35">
        <v>478</v>
      </c>
      <c r="B562" s="76">
        <v>478352695</v>
      </c>
      <c r="C562" s="77" t="s">
        <v>535</v>
      </c>
      <c r="D562" s="76">
        <v>352</v>
      </c>
      <c r="E562" s="77" t="s">
        <v>377</v>
      </c>
      <c r="F562" s="76">
        <v>695</v>
      </c>
      <c r="G562" s="77" t="s">
        <v>408</v>
      </c>
      <c r="H562" s="74">
        <v>1</v>
      </c>
      <c r="I562" s="36"/>
      <c r="J562" s="38">
        <f t="shared" si="56"/>
        <v>11611</v>
      </c>
      <c r="K562" s="38">
        <f t="shared" si="57"/>
        <v>0</v>
      </c>
      <c r="L562" s="38">
        <f t="shared" si="58"/>
        <v>0</v>
      </c>
      <c r="M562" s="36"/>
      <c r="N562" s="38">
        <f t="shared" si="59"/>
        <v>12243</v>
      </c>
      <c r="O562" s="38">
        <f t="shared" si="60"/>
        <v>0</v>
      </c>
      <c r="P562" s="38">
        <f t="shared" si="61"/>
        <v>0</v>
      </c>
      <c r="Q562" s="36"/>
      <c r="R562" s="58">
        <f t="shared" si="62"/>
        <v>632</v>
      </c>
    </row>
    <row r="563" spans="1:18">
      <c r="A563" s="35">
        <v>478</v>
      </c>
      <c r="B563" s="76">
        <v>478352720</v>
      </c>
      <c r="C563" s="77" t="s">
        <v>535</v>
      </c>
      <c r="D563" s="76">
        <v>352</v>
      </c>
      <c r="E563" s="77" t="s">
        <v>377</v>
      </c>
      <c r="F563" s="76">
        <v>720</v>
      </c>
      <c r="G563" s="77" t="s">
        <v>416</v>
      </c>
      <c r="H563" s="74">
        <v>1</v>
      </c>
      <c r="I563" s="36"/>
      <c r="J563" s="38">
        <f t="shared" si="56"/>
        <v>10373</v>
      </c>
      <c r="K563" s="38">
        <f t="shared" si="57"/>
        <v>0</v>
      </c>
      <c r="L563" s="38">
        <f t="shared" si="58"/>
        <v>0</v>
      </c>
      <c r="M563" s="36"/>
      <c r="N563" s="38">
        <f t="shared" si="59"/>
        <v>12243</v>
      </c>
      <c r="O563" s="38">
        <f t="shared" si="60"/>
        <v>0</v>
      </c>
      <c r="P563" s="38">
        <f t="shared" si="61"/>
        <v>0</v>
      </c>
      <c r="Q563" s="36"/>
      <c r="R563" s="58">
        <f t="shared" si="62"/>
        <v>1870</v>
      </c>
    </row>
    <row r="564" spans="1:18">
      <c r="A564" s="35">
        <v>478</v>
      </c>
      <c r="B564" s="76">
        <v>478352725</v>
      </c>
      <c r="C564" s="77" t="s">
        <v>535</v>
      </c>
      <c r="D564" s="76">
        <v>352</v>
      </c>
      <c r="E564" s="77" t="s">
        <v>377</v>
      </c>
      <c r="F564" s="76">
        <v>725</v>
      </c>
      <c r="G564" s="77" t="s">
        <v>417</v>
      </c>
      <c r="H564" s="74">
        <v>25</v>
      </c>
      <c r="I564" s="36"/>
      <c r="J564" s="38">
        <f t="shared" si="56"/>
        <v>11668</v>
      </c>
      <c r="K564" s="38">
        <f t="shared" si="57"/>
        <v>0</v>
      </c>
      <c r="L564" s="38">
        <f t="shared" si="58"/>
        <v>2</v>
      </c>
      <c r="M564" s="36"/>
      <c r="N564" s="38">
        <f t="shared" si="59"/>
        <v>12140</v>
      </c>
      <c r="O564" s="38">
        <f t="shared" si="60"/>
        <v>0</v>
      </c>
      <c r="P564" s="38">
        <f t="shared" si="61"/>
        <v>3</v>
      </c>
      <c r="Q564" s="36"/>
      <c r="R564" s="58">
        <f t="shared" si="62"/>
        <v>472</v>
      </c>
    </row>
    <row r="565" spans="1:18">
      <c r="A565" s="35">
        <v>478</v>
      </c>
      <c r="B565" s="76">
        <v>478352735</v>
      </c>
      <c r="C565" s="77" t="s">
        <v>535</v>
      </c>
      <c r="D565" s="76">
        <v>352</v>
      </c>
      <c r="E565" s="77" t="s">
        <v>377</v>
      </c>
      <c r="F565" s="76">
        <v>735</v>
      </c>
      <c r="G565" s="77" t="s">
        <v>420</v>
      </c>
      <c r="H565" s="74">
        <v>34</v>
      </c>
      <c r="I565" s="36"/>
      <c r="J565" s="38">
        <f t="shared" si="56"/>
        <v>11751</v>
      </c>
      <c r="K565" s="38">
        <f t="shared" si="57"/>
        <v>0</v>
      </c>
      <c r="L565" s="38">
        <f t="shared" si="58"/>
        <v>4</v>
      </c>
      <c r="M565" s="36"/>
      <c r="N565" s="38">
        <f t="shared" si="59"/>
        <v>12378</v>
      </c>
      <c r="O565" s="38">
        <f t="shared" si="60"/>
        <v>0</v>
      </c>
      <c r="P565" s="38">
        <f t="shared" si="61"/>
        <v>6</v>
      </c>
      <c r="Q565" s="36"/>
      <c r="R565" s="58">
        <f t="shared" si="62"/>
        <v>627</v>
      </c>
    </row>
    <row r="566" spans="1:18">
      <c r="A566" s="35">
        <v>478</v>
      </c>
      <c r="B566" s="76">
        <v>478352753</v>
      </c>
      <c r="C566" s="77" t="s">
        <v>535</v>
      </c>
      <c r="D566" s="76">
        <v>352</v>
      </c>
      <c r="E566" s="77" t="s">
        <v>377</v>
      </c>
      <c r="F566" s="76">
        <v>753</v>
      </c>
      <c r="G566" s="77" t="s">
        <v>424</v>
      </c>
      <c r="H566" s="74">
        <v>2</v>
      </c>
      <c r="I566" s="36"/>
      <c r="J566" s="38">
        <f t="shared" si="56"/>
        <v>11147</v>
      </c>
      <c r="K566" s="38">
        <f t="shared" si="57"/>
        <v>0</v>
      </c>
      <c r="L566" s="38">
        <f t="shared" si="58"/>
        <v>0</v>
      </c>
      <c r="M566" s="36"/>
      <c r="N566" s="38">
        <f t="shared" si="59"/>
        <v>11765</v>
      </c>
      <c r="O566" s="38">
        <f t="shared" si="60"/>
        <v>0</v>
      </c>
      <c r="P566" s="38">
        <f t="shared" si="61"/>
        <v>0</v>
      </c>
      <c r="Q566" s="36"/>
      <c r="R566" s="58">
        <f t="shared" si="62"/>
        <v>618</v>
      </c>
    </row>
    <row r="567" spans="1:18">
      <c r="A567" s="35">
        <v>478</v>
      </c>
      <c r="B567" s="76">
        <v>478352775</v>
      </c>
      <c r="C567" s="77" t="s">
        <v>535</v>
      </c>
      <c r="D567" s="76">
        <v>352</v>
      </c>
      <c r="E567" s="77" t="s">
        <v>377</v>
      </c>
      <c r="F567" s="76">
        <v>775</v>
      </c>
      <c r="G567" s="77" t="s">
        <v>434</v>
      </c>
      <c r="H567" s="74">
        <v>17</v>
      </c>
      <c r="I567" s="36"/>
      <c r="J567" s="38">
        <f t="shared" si="56"/>
        <v>11335</v>
      </c>
      <c r="K567" s="38">
        <f t="shared" si="57"/>
        <v>0</v>
      </c>
      <c r="L567" s="38">
        <f t="shared" si="58"/>
        <v>1</v>
      </c>
      <c r="M567" s="36"/>
      <c r="N567" s="38">
        <f t="shared" si="59"/>
        <v>12289</v>
      </c>
      <c r="O567" s="38">
        <f t="shared" si="60"/>
        <v>0</v>
      </c>
      <c r="P567" s="38">
        <f t="shared" si="61"/>
        <v>1</v>
      </c>
      <c r="Q567" s="36"/>
      <c r="R567" s="58">
        <f t="shared" si="62"/>
        <v>954</v>
      </c>
    </row>
    <row r="568" spans="1:18">
      <c r="A568" s="35">
        <v>479</v>
      </c>
      <c r="B568" s="76">
        <v>479278005</v>
      </c>
      <c r="C568" s="77" t="s">
        <v>536</v>
      </c>
      <c r="D568" s="76">
        <v>278</v>
      </c>
      <c r="E568" s="77" t="s">
        <v>303</v>
      </c>
      <c r="F568" s="76">
        <v>5</v>
      </c>
      <c r="G568" s="77" t="s">
        <v>30</v>
      </c>
      <c r="H568" s="74">
        <v>8</v>
      </c>
      <c r="I568" s="36"/>
      <c r="J568" s="38">
        <f t="shared" si="56"/>
        <v>12765</v>
      </c>
      <c r="K568" s="38">
        <f t="shared" si="57"/>
        <v>0</v>
      </c>
      <c r="L568" s="38">
        <f t="shared" si="58"/>
        <v>1</v>
      </c>
      <c r="M568" s="36"/>
      <c r="N568" s="38">
        <f t="shared" si="59"/>
        <v>14859</v>
      </c>
      <c r="O568" s="38">
        <f t="shared" si="60"/>
        <v>0</v>
      </c>
      <c r="P568" s="38">
        <f t="shared" si="61"/>
        <v>3</v>
      </c>
      <c r="Q568" s="36"/>
      <c r="R568" s="58">
        <f t="shared" si="62"/>
        <v>2094</v>
      </c>
    </row>
    <row r="569" spans="1:18">
      <c r="A569" s="35">
        <v>479</v>
      </c>
      <c r="B569" s="76">
        <v>479278024</v>
      </c>
      <c r="C569" s="77" t="s">
        <v>536</v>
      </c>
      <c r="D569" s="76">
        <v>278</v>
      </c>
      <c r="E569" s="77" t="s">
        <v>303</v>
      </c>
      <c r="F569" s="76">
        <v>24</v>
      </c>
      <c r="G569" s="77" t="s">
        <v>49</v>
      </c>
      <c r="H569" s="74">
        <v>12</v>
      </c>
      <c r="I569" s="36"/>
      <c r="J569" s="38">
        <f t="shared" si="56"/>
        <v>11236</v>
      </c>
      <c r="K569" s="38">
        <f t="shared" si="57"/>
        <v>0</v>
      </c>
      <c r="L569" s="38">
        <f t="shared" si="58"/>
        <v>2</v>
      </c>
      <c r="M569" s="36"/>
      <c r="N569" s="38">
        <f t="shared" si="59"/>
        <v>12440</v>
      </c>
      <c r="O569" s="38">
        <f t="shared" si="60"/>
        <v>0</v>
      </c>
      <c r="P569" s="38">
        <f t="shared" si="61"/>
        <v>4</v>
      </c>
      <c r="Q569" s="36"/>
      <c r="R569" s="58">
        <f t="shared" si="62"/>
        <v>1204</v>
      </c>
    </row>
    <row r="570" spans="1:18">
      <c r="A570" s="35">
        <v>479</v>
      </c>
      <c r="B570" s="76">
        <v>479278061</v>
      </c>
      <c r="C570" s="77" t="s">
        <v>536</v>
      </c>
      <c r="D570" s="76">
        <v>278</v>
      </c>
      <c r="E570" s="77" t="s">
        <v>303</v>
      </c>
      <c r="F570" s="76">
        <v>61</v>
      </c>
      <c r="G570" s="77" t="s">
        <v>86</v>
      </c>
      <c r="H570" s="74">
        <v>33</v>
      </c>
      <c r="I570" s="36"/>
      <c r="J570" s="38">
        <f t="shared" si="56"/>
        <v>15046</v>
      </c>
      <c r="K570" s="38">
        <f t="shared" si="57"/>
        <v>0</v>
      </c>
      <c r="L570" s="38">
        <f t="shared" si="58"/>
        <v>20</v>
      </c>
      <c r="M570" s="36"/>
      <c r="N570" s="38">
        <f t="shared" si="59"/>
        <v>15977</v>
      </c>
      <c r="O570" s="38">
        <f t="shared" si="60"/>
        <v>0</v>
      </c>
      <c r="P570" s="38">
        <f t="shared" si="61"/>
        <v>18</v>
      </c>
      <c r="Q570" s="36"/>
      <c r="R570" s="58">
        <f t="shared" si="62"/>
        <v>931</v>
      </c>
    </row>
    <row r="571" spans="1:18">
      <c r="A571" s="35">
        <v>479</v>
      </c>
      <c r="B571" s="76">
        <v>479278086</v>
      </c>
      <c r="C571" s="77" t="s">
        <v>536</v>
      </c>
      <c r="D571" s="76">
        <v>278</v>
      </c>
      <c r="E571" s="77" t="s">
        <v>303</v>
      </c>
      <c r="F571" s="76">
        <v>86</v>
      </c>
      <c r="G571" s="77" t="s">
        <v>111</v>
      </c>
      <c r="H571" s="74">
        <v>18</v>
      </c>
      <c r="I571" s="36"/>
      <c r="J571" s="38">
        <f t="shared" si="56"/>
        <v>11659</v>
      </c>
      <c r="K571" s="38">
        <f t="shared" si="57"/>
        <v>0</v>
      </c>
      <c r="L571" s="38">
        <f t="shared" si="58"/>
        <v>4</v>
      </c>
      <c r="M571" s="36"/>
      <c r="N571" s="38">
        <f t="shared" si="59"/>
        <v>12975</v>
      </c>
      <c r="O571" s="38">
        <f t="shared" si="60"/>
        <v>0</v>
      </c>
      <c r="P571" s="38">
        <f t="shared" si="61"/>
        <v>4</v>
      </c>
      <c r="Q571" s="36"/>
      <c r="R571" s="58">
        <f t="shared" si="62"/>
        <v>1316</v>
      </c>
    </row>
    <row r="572" spans="1:18">
      <c r="A572" s="35">
        <v>479</v>
      </c>
      <c r="B572" s="76">
        <v>479278087</v>
      </c>
      <c r="C572" s="77" t="s">
        <v>536</v>
      </c>
      <c r="D572" s="76">
        <v>278</v>
      </c>
      <c r="E572" s="77" t="s">
        <v>303</v>
      </c>
      <c r="F572" s="76">
        <v>87</v>
      </c>
      <c r="G572" s="77" t="s">
        <v>112</v>
      </c>
      <c r="H572" s="74">
        <v>3</v>
      </c>
      <c r="I572" s="36"/>
      <c r="J572" s="38">
        <f t="shared" si="56"/>
        <v>13143</v>
      </c>
      <c r="K572" s="38">
        <f t="shared" si="57"/>
        <v>0</v>
      </c>
      <c r="L572" s="38">
        <f t="shared" si="58"/>
        <v>3</v>
      </c>
      <c r="M572" s="36"/>
      <c r="N572" s="38">
        <f t="shared" si="59"/>
        <v>12688</v>
      </c>
      <c r="O572" s="38">
        <f t="shared" si="60"/>
        <v>0</v>
      </c>
      <c r="P572" s="38">
        <f t="shared" si="61"/>
        <v>1</v>
      </c>
      <c r="Q572" s="36"/>
      <c r="R572" s="58">
        <f t="shared" si="62"/>
        <v>-455</v>
      </c>
    </row>
    <row r="573" spans="1:18">
      <c r="A573" s="35">
        <v>479</v>
      </c>
      <c r="B573" s="76">
        <v>479278091</v>
      </c>
      <c r="C573" s="77" t="s">
        <v>536</v>
      </c>
      <c r="D573" s="76">
        <v>278</v>
      </c>
      <c r="E573" s="77" t="s">
        <v>303</v>
      </c>
      <c r="F573" s="76">
        <v>91</v>
      </c>
      <c r="G573" s="77" t="s">
        <v>116</v>
      </c>
      <c r="H573" s="74">
        <v>1</v>
      </c>
      <c r="I573" s="36"/>
      <c r="J573" s="38">
        <f t="shared" si="56"/>
        <v>11611</v>
      </c>
      <c r="K573" s="38">
        <f t="shared" si="57"/>
        <v>0</v>
      </c>
      <c r="L573" s="38">
        <f t="shared" si="58"/>
        <v>0</v>
      </c>
      <c r="M573" s="36"/>
      <c r="N573" s="38">
        <f t="shared" si="59"/>
        <v>10332</v>
      </c>
      <c r="O573" s="38">
        <f t="shared" si="60"/>
        <v>0</v>
      </c>
      <c r="P573" s="38">
        <f t="shared" si="61"/>
        <v>0</v>
      </c>
      <c r="Q573" s="36"/>
      <c r="R573" s="58">
        <f t="shared" si="62"/>
        <v>-1279</v>
      </c>
    </row>
    <row r="574" spans="1:18">
      <c r="A574" s="35">
        <v>479</v>
      </c>
      <c r="B574" s="76">
        <v>479278111</v>
      </c>
      <c r="C574" s="77" t="s">
        <v>536</v>
      </c>
      <c r="D574" s="76">
        <v>278</v>
      </c>
      <c r="E574" s="77" t="s">
        <v>303</v>
      </c>
      <c r="F574" s="76">
        <v>111</v>
      </c>
      <c r="G574" s="77" t="s">
        <v>136</v>
      </c>
      <c r="H574" s="74">
        <v>10</v>
      </c>
      <c r="I574" s="36"/>
      <c r="J574" s="38">
        <f t="shared" si="56"/>
        <v>12811</v>
      </c>
      <c r="K574" s="38">
        <f t="shared" si="57"/>
        <v>0</v>
      </c>
      <c r="L574" s="38">
        <f t="shared" si="58"/>
        <v>3</v>
      </c>
      <c r="M574" s="36"/>
      <c r="N574" s="38">
        <f t="shared" si="59"/>
        <v>13775</v>
      </c>
      <c r="O574" s="38">
        <f t="shared" si="60"/>
        <v>0</v>
      </c>
      <c r="P574" s="38">
        <f t="shared" si="61"/>
        <v>3</v>
      </c>
      <c r="Q574" s="36"/>
      <c r="R574" s="58">
        <f t="shared" si="62"/>
        <v>964</v>
      </c>
    </row>
    <row r="575" spans="1:18">
      <c r="A575" s="35">
        <v>479</v>
      </c>
      <c r="B575" s="76">
        <v>479278114</v>
      </c>
      <c r="C575" s="77" t="s">
        <v>536</v>
      </c>
      <c r="D575" s="76">
        <v>278</v>
      </c>
      <c r="E575" s="77" t="s">
        <v>303</v>
      </c>
      <c r="F575" s="76">
        <v>114</v>
      </c>
      <c r="G575" s="77" t="s">
        <v>139</v>
      </c>
      <c r="H575" s="74">
        <v>4</v>
      </c>
      <c r="I575" s="36"/>
      <c r="J575" s="38">
        <f t="shared" si="56"/>
        <v>10683</v>
      </c>
      <c r="K575" s="38">
        <f t="shared" si="57"/>
        <v>0</v>
      </c>
      <c r="L575" s="38">
        <f t="shared" si="58"/>
        <v>0</v>
      </c>
      <c r="M575" s="36"/>
      <c r="N575" s="38">
        <f t="shared" si="59"/>
        <v>11287</v>
      </c>
      <c r="O575" s="38">
        <f t="shared" si="60"/>
        <v>0</v>
      </c>
      <c r="P575" s="38">
        <f t="shared" si="61"/>
        <v>0</v>
      </c>
      <c r="Q575" s="36"/>
      <c r="R575" s="58">
        <f t="shared" si="62"/>
        <v>604</v>
      </c>
    </row>
    <row r="576" spans="1:18">
      <c r="A576" s="35">
        <v>479</v>
      </c>
      <c r="B576" s="76">
        <v>479278117</v>
      </c>
      <c r="C576" s="77" t="s">
        <v>536</v>
      </c>
      <c r="D576" s="76">
        <v>278</v>
      </c>
      <c r="E576" s="77" t="s">
        <v>303</v>
      </c>
      <c r="F576" s="76">
        <v>117</v>
      </c>
      <c r="G576" s="77" t="s">
        <v>142</v>
      </c>
      <c r="H576" s="74">
        <v>11</v>
      </c>
      <c r="I576" s="36"/>
      <c r="J576" s="38">
        <f t="shared" si="56"/>
        <v>12675</v>
      </c>
      <c r="K576" s="38">
        <f t="shared" si="57"/>
        <v>0</v>
      </c>
      <c r="L576" s="38">
        <f t="shared" si="58"/>
        <v>5</v>
      </c>
      <c r="M576" s="36"/>
      <c r="N576" s="38">
        <f t="shared" si="59"/>
        <v>14026</v>
      </c>
      <c r="O576" s="38">
        <f t="shared" si="60"/>
        <v>0</v>
      </c>
      <c r="P576" s="38">
        <f t="shared" si="61"/>
        <v>6</v>
      </c>
      <c r="Q576" s="36"/>
      <c r="R576" s="58">
        <f t="shared" si="62"/>
        <v>1351</v>
      </c>
    </row>
    <row r="577" spans="1:18">
      <c r="A577" s="35">
        <v>479</v>
      </c>
      <c r="B577" s="76">
        <v>479278127</v>
      </c>
      <c r="C577" s="77" t="s">
        <v>536</v>
      </c>
      <c r="D577" s="76">
        <v>278</v>
      </c>
      <c r="E577" s="77" t="s">
        <v>303</v>
      </c>
      <c r="F577" s="76">
        <v>127</v>
      </c>
      <c r="G577" s="77" t="s">
        <v>152</v>
      </c>
      <c r="H577" s="74">
        <v>8</v>
      </c>
      <c r="I577" s="36"/>
      <c r="J577" s="38">
        <f t="shared" si="56"/>
        <v>13070</v>
      </c>
      <c r="K577" s="38">
        <f t="shared" si="57"/>
        <v>0</v>
      </c>
      <c r="L577" s="38">
        <f t="shared" si="58"/>
        <v>4</v>
      </c>
      <c r="M577" s="36"/>
      <c r="N577" s="38">
        <f t="shared" si="59"/>
        <v>14818</v>
      </c>
      <c r="O577" s="38">
        <f t="shared" si="60"/>
        <v>0</v>
      </c>
      <c r="P577" s="38">
        <f t="shared" si="61"/>
        <v>6</v>
      </c>
      <c r="Q577" s="36"/>
      <c r="R577" s="58">
        <f t="shared" si="62"/>
        <v>1748</v>
      </c>
    </row>
    <row r="578" spans="1:18">
      <c r="A578" s="35">
        <v>479</v>
      </c>
      <c r="B578" s="76">
        <v>479278137</v>
      </c>
      <c r="C578" s="77" t="s">
        <v>536</v>
      </c>
      <c r="D578" s="76">
        <v>278</v>
      </c>
      <c r="E578" s="77" t="s">
        <v>303</v>
      </c>
      <c r="F578" s="76">
        <v>137</v>
      </c>
      <c r="G578" s="77" t="s">
        <v>162</v>
      </c>
      <c r="H578" s="74">
        <v>37</v>
      </c>
      <c r="I578" s="36"/>
      <c r="J578" s="38">
        <f t="shared" si="56"/>
        <v>13220</v>
      </c>
      <c r="K578" s="38">
        <f t="shared" si="57"/>
        <v>0</v>
      </c>
      <c r="L578" s="38">
        <f t="shared" si="58"/>
        <v>9</v>
      </c>
      <c r="M578" s="36"/>
      <c r="N578" s="38">
        <f t="shared" si="59"/>
        <v>15422</v>
      </c>
      <c r="O578" s="38">
        <f t="shared" si="60"/>
        <v>1</v>
      </c>
      <c r="P578" s="38">
        <f t="shared" si="61"/>
        <v>17</v>
      </c>
      <c r="Q578" s="36"/>
      <c r="R578" s="58">
        <f t="shared" si="62"/>
        <v>2202</v>
      </c>
    </row>
    <row r="579" spans="1:18">
      <c r="A579" s="35">
        <v>479</v>
      </c>
      <c r="B579" s="76">
        <v>479278161</v>
      </c>
      <c r="C579" s="77" t="s">
        <v>536</v>
      </c>
      <c r="D579" s="76">
        <v>278</v>
      </c>
      <c r="E579" s="77" t="s">
        <v>303</v>
      </c>
      <c r="F579" s="76">
        <v>161</v>
      </c>
      <c r="G579" s="77" t="s">
        <v>186</v>
      </c>
      <c r="H579" s="74">
        <v>9</v>
      </c>
      <c r="I579" s="36"/>
      <c r="J579" s="38">
        <f t="shared" si="56"/>
        <v>12987</v>
      </c>
      <c r="K579" s="38">
        <f t="shared" si="57"/>
        <v>0</v>
      </c>
      <c r="L579" s="38">
        <f t="shared" si="58"/>
        <v>2</v>
      </c>
      <c r="M579" s="36"/>
      <c r="N579" s="38">
        <f t="shared" si="59"/>
        <v>15519</v>
      </c>
      <c r="O579" s="38">
        <f t="shared" si="60"/>
        <v>0</v>
      </c>
      <c r="P579" s="38">
        <f t="shared" si="61"/>
        <v>4</v>
      </c>
      <c r="Q579" s="36"/>
      <c r="R579" s="58">
        <f t="shared" si="62"/>
        <v>2532</v>
      </c>
    </row>
    <row r="580" spans="1:18">
      <c r="A580" s="35">
        <v>479</v>
      </c>
      <c r="B580" s="76">
        <v>479278191</v>
      </c>
      <c r="C580" s="77" t="s">
        <v>536</v>
      </c>
      <c r="D580" s="76">
        <v>278</v>
      </c>
      <c r="E580" s="77" t="s">
        <v>303</v>
      </c>
      <c r="F580" s="76">
        <v>191</v>
      </c>
      <c r="G580" s="77" t="s">
        <v>216</v>
      </c>
      <c r="H580" s="74">
        <v>1</v>
      </c>
      <c r="I580" s="36"/>
      <c r="J580" s="38">
        <f t="shared" si="56"/>
        <v>11310</v>
      </c>
      <c r="K580" s="38">
        <f t="shared" si="57"/>
        <v>0</v>
      </c>
      <c r="L580" s="38">
        <f t="shared" si="58"/>
        <v>1</v>
      </c>
      <c r="M580" s="36"/>
      <c r="N580" s="38">
        <f t="shared" si="59"/>
        <v>11606</v>
      </c>
      <c r="O580" s="38">
        <f t="shared" si="60"/>
        <v>0</v>
      </c>
      <c r="P580" s="38">
        <f t="shared" si="61"/>
        <v>0</v>
      </c>
      <c r="Q580" s="36"/>
      <c r="R580" s="58">
        <f t="shared" si="62"/>
        <v>296</v>
      </c>
    </row>
    <row r="581" spans="1:18">
      <c r="A581" s="35">
        <v>479</v>
      </c>
      <c r="B581" s="76">
        <v>479278210</v>
      </c>
      <c r="C581" s="77" t="s">
        <v>536</v>
      </c>
      <c r="D581" s="76">
        <v>278</v>
      </c>
      <c r="E581" s="77" t="s">
        <v>303</v>
      </c>
      <c r="F581" s="76">
        <v>210</v>
      </c>
      <c r="G581" s="77" t="s">
        <v>235</v>
      </c>
      <c r="H581" s="74">
        <v>23</v>
      </c>
      <c r="I581" s="36"/>
      <c r="J581" s="38">
        <f t="shared" si="56"/>
        <v>12075</v>
      </c>
      <c r="K581" s="38">
        <f t="shared" si="57"/>
        <v>0</v>
      </c>
      <c r="L581" s="38">
        <f t="shared" si="58"/>
        <v>6</v>
      </c>
      <c r="M581" s="36"/>
      <c r="N581" s="38">
        <f t="shared" si="59"/>
        <v>13452</v>
      </c>
      <c r="O581" s="38">
        <f t="shared" si="60"/>
        <v>1</v>
      </c>
      <c r="P581" s="38">
        <f t="shared" si="61"/>
        <v>9</v>
      </c>
      <c r="Q581" s="36"/>
      <c r="R581" s="58">
        <f t="shared" si="62"/>
        <v>1377</v>
      </c>
    </row>
    <row r="582" spans="1:18">
      <c r="A582" s="35">
        <v>479</v>
      </c>
      <c r="B582" s="76">
        <v>479278227</v>
      </c>
      <c r="C582" s="77" t="s">
        <v>536</v>
      </c>
      <c r="D582" s="76">
        <v>278</v>
      </c>
      <c r="E582" s="77" t="s">
        <v>303</v>
      </c>
      <c r="F582" s="76">
        <v>227</v>
      </c>
      <c r="G582" s="77" t="s">
        <v>252</v>
      </c>
      <c r="H582" s="74">
        <v>3</v>
      </c>
      <c r="I582" s="36"/>
      <c r="J582" s="38">
        <f t="shared" si="56"/>
        <v>12940</v>
      </c>
      <c r="K582" s="38">
        <f t="shared" si="57"/>
        <v>0</v>
      </c>
      <c r="L582" s="38">
        <f t="shared" si="58"/>
        <v>2</v>
      </c>
      <c r="M582" s="36"/>
      <c r="N582" s="38">
        <f t="shared" si="59"/>
        <v>12243</v>
      </c>
      <c r="O582" s="38">
        <f t="shared" si="60"/>
        <v>0</v>
      </c>
      <c r="P582" s="38">
        <f t="shared" si="61"/>
        <v>0</v>
      </c>
      <c r="Q582" s="36"/>
      <c r="R582" s="58">
        <f t="shared" si="62"/>
        <v>-697</v>
      </c>
    </row>
    <row r="583" spans="1:18">
      <c r="A583" s="35">
        <v>479</v>
      </c>
      <c r="B583" s="76">
        <v>479278278</v>
      </c>
      <c r="C583" s="77" t="s">
        <v>536</v>
      </c>
      <c r="D583" s="76">
        <v>278</v>
      </c>
      <c r="E583" s="77" t="s">
        <v>303</v>
      </c>
      <c r="F583" s="76">
        <v>278</v>
      </c>
      <c r="G583" s="77" t="s">
        <v>303</v>
      </c>
      <c r="H583" s="74">
        <v>61</v>
      </c>
      <c r="I583" s="36"/>
      <c r="J583" s="38">
        <f t="shared" si="56"/>
        <v>13022</v>
      </c>
      <c r="K583" s="38">
        <f t="shared" si="57"/>
        <v>0</v>
      </c>
      <c r="L583" s="38">
        <f t="shared" si="58"/>
        <v>19</v>
      </c>
      <c r="M583" s="36"/>
      <c r="N583" s="38">
        <f t="shared" si="59"/>
        <v>13481</v>
      </c>
      <c r="O583" s="38">
        <f t="shared" si="60"/>
        <v>0</v>
      </c>
      <c r="P583" s="38">
        <f t="shared" si="61"/>
        <v>17</v>
      </c>
      <c r="Q583" s="36"/>
      <c r="R583" s="58">
        <f t="shared" si="62"/>
        <v>459</v>
      </c>
    </row>
    <row r="584" spans="1:18">
      <c r="A584" s="35">
        <v>479</v>
      </c>
      <c r="B584" s="76">
        <v>479278281</v>
      </c>
      <c r="C584" s="77" t="s">
        <v>536</v>
      </c>
      <c r="D584" s="76">
        <v>278</v>
      </c>
      <c r="E584" s="77" t="s">
        <v>303</v>
      </c>
      <c r="F584" s="76">
        <v>281</v>
      </c>
      <c r="G584" s="77" t="s">
        <v>306</v>
      </c>
      <c r="H584" s="74">
        <v>61</v>
      </c>
      <c r="I584" s="36"/>
      <c r="J584" s="38">
        <f t="shared" si="56"/>
        <v>16203</v>
      </c>
      <c r="K584" s="38">
        <f t="shared" si="57"/>
        <v>0</v>
      </c>
      <c r="L584" s="38">
        <f t="shared" si="58"/>
        <v>45</v>
      </c>
      <c r="M584" s="36"/>
      <c r="N584" s="38">
        <f t="shared" si="59"/>
        <v>18190</v>
      </c>
      <c r="O584" s="38">
        <f t="shared" si="60"/>
        <v>0</v>
      </c>
      <c r="P584" s="38">
        <f t="shared" si="61"/>
        <v>48</v>
      </c>
      <c r="Q584" s="36"/>
      <c r="R584" s="58">
        <f t="shared" si="62"/>
        <v>1987</v>
      </c>
    </row>
    <row r="585" spans="1:18">
      <c r="A585" s="35">
        <v>479</v>
      </c>
      <c r="B585" s="76">
        <v>479278309</v>
      </c>
      <c r="C585" s="77" t="s">
        <v>536</v>
      </c>
      <c r="D585" s="76">
        <v>278</v>
      </c>
      <c r="E585" s="77" t="s">
        <v>303</v>
      </c>
      <c r="F585" s="76">
        <v>309</v>
      </c>
      <c r="G585" s="77" t="s">
        <v>334</v>
      </c>
      <c r="H585" s="74">
        <v>3</v>
      </c>
      <c r="I585" s="36"/>
      <c r="J585" s="38">
        <f t="shared" si="56"/>
        <v>12144</v>
      </c>
      <c r="K585" s="38">
        <f t="shared" si="57"/>
        <v>0</v>
      </c>
      <c r="L585" s="38">
        <f t="shared" si="58"/>
        <v>1</v>
      </c>
      <c r="M585" s="36"/>
      <c r="N585" s="38">
        <f t="shared" si="59"/>
        <v>15533</v>
      </c>
      <c r="O585" s="38">
        <f t="shared" si="60"/>
        <v>0</v>
      </c>
      <c r="P585" s="38">
        <f t="shared" si="61"/>
        <v>2</v>
      </c>
      <c r="Q585" s="36"/>
      <c r="R585" s="58">
        <f t="shared" si="62"/>
        <v>3389</v>
      </c>
    </row>
    <row r="586" spans="1:18">
      <c r="A586" s="35">
        <v>479</v>
      </c>
      <c r="B586" s="76">
        <v>479278325</v>
      </c>
      <c r="C586" s="77" t="s">
        <v>536</v>
      </c>
      <c r="D586" s="76">
        <v>278</v>
      </c>
      <c r="E586" s="77" t="s">
        <v>303</v>
      </c>
      <c r="F586" s="76">
        <v>325</v>
      </c>
      <c r="G586" s="77" t="s">
        <v>350</v>
      </c>
      <c r="H586" s="74">
        <v>20</v>
      </c>
      <c r="I586" s="36"/>
      <c r="J586" s="38">
        <f t="shared" ref="J586:J649" si="63">IFERROR(VLOOKUP($B586,ratesPFY,9,FALSE),"--")</f>
        <v>13473</v>
      </c>
      <c r="K586" s="38">
        <f t="shared" ref="K586:K649" si="64">(IFERROR(VLOOKUP($B586,found23,12,FALSE),0)+
(IFERROR(VLOOKUP($B586,found23,13,FALSE),0)+
+(IFERROR(VLOOKUP($B586,found23,14,FALSE),0))))</f>
        <v>0</v>
      </c>
      <c r="L586" s="38">
        <f t="shared" ref="L586:L649" si="65">(IFERROR(VLOOKUP($B586,found23,15,FALSE),0))</f>
        <v>9</v>
      </c>
      <c r="M586" s="36"/>
      <c r="N586" s="38">
        <f t="shared" ref="N586:N649" si="66">IFERROR(VLOOKUP($B586,ratesQ1,8,FALSE),"--")</f>
        <v>15521</v>
      </c>
      <c r="O586" s="38">
        <f t="shared" ref="O586:O649" si="67">(IFERROR(VLOOKUP($B586,found24,12,FALSE),0)+
+(IFERROR(VLOOKUP($B586,found24,13,FALSE),0)
+(IFERROR(VLOOKUP($B586,found24,14,FALSE),0))))</f>
        <v>0</v>
      </c>
      <c r="P586" s="38">
        <f t="shared" ref="P586:P649" si="68">(IFERROR(VLOOKUP($B586,found24,15,FALSE),0))</f>
        <v>11</v>
      </c>
      <c r="Q586" s="36"/>
      <c r="R586" s="58">
        <f t="shared" si="62"/>
        <v>2048</v>
      </c>
    </row>
    <row r="587" spans="1:18">
      <c r="A587" s="35">
        <v>479</v>
      </c>
      <c r="B587" s="76">
        <v>479278332</v>
      </c>
      <c r="C587" s="77" t="s">
        <v>536</v>
      </c>
      <c r="D587" s="76">
        <v>278</v>
      </c>
      <c r="E587" s="77" t="s">
        <v>303</v>
      </c>
      <c r="F587" s="76">
        <v>332</v>
      </c>
      <c r="G587" s="77" t="s">
        <v>357</v>
      </c>
      <c r="H587" s="74">
        <v>8</v>
      </c>
      <c r="I587" s="36"/>
      <c r="J587" s="38">
        <f t="shared" si="63"/>
        <v>12594</v>
      </c>
      <c r="K587" s="38">
        <f t="shared" si="64"/>
        <v>0</v>
      </c>
      <c r="L587" s="38">
        <f t="shared" si="65"/>
        <v>2</v>
      </c>
      <c r="M587" s="36"/>
      <c r="N587" s="38">
        <f t="shared" si="66"/>
        <v>13587</v>
      </c>
      <c r="O587" s="38">
        <f t="shared" si="67"/>
        <v>0</v>
      </c>
      <c r="P587" s="38">
        <f t="shared" si="68"/>
        <v>3</v>
      </c>
      <c r="Q587" s="36"/>
      <c r="R587" s="58">
        <f t="shared" ref="R587:R650" si="69">IFERROR(N587-J587,"--")</f>
        <v>993</v>
      </c>
    </row>
    <row r="588" spans="1:18">
      <c r="A588" s="35">
        <v>479</v>
      </c>
      <c r="B588" s="76">
        <v>479278349</v>
      </c>
      <c r="C588" s="77" t="s">
        <v>536</v>
      </c>
      <c r="D588" s="76">
        <v>278</v>
      </c>
      <c r="E588" s="77" t="s">
        <v>303</v>
      </c>
      <c r="F588" s="76">
        <v>349</v>
      </c>
      <c r="G588" s="77" t="s">
        <v>374</v>
      </c>
      <c r="H588" s="74">
        <v>1</v>
      </c>
      <c r="I588" s="36"/>
      <c r="J588" s="38">
        <f t="shared" si="63"/>
        <v>12401.673925233647</v>
      </c>
      <c r="K588" s="38">
        <f t="shared" si="64"/>
        <v>0</v>
      </c>
      <c r="L588" s="38">
        <f t="shared" si="65"/>
        <v>0</v>
      </c>
      <c r="M588" s="36"/>
      <c r="N588" s="38">
        <f t="shared" si="66"/>
        <v>16201</v>
      </c>
      <c r="O588" s="38">
        <f t="shared" si="67"/>
        <v>0</v>
      </c>
      <c r="P588" s="38">
        <f t="shared" si="68"/>
        <v>1</v>
      </c>
      <c r="Q588" s="36"/>
      <c r="R588" s="58">
        <f t="shared" si="69"/>
        <v>3799.3260747663535</v>
      </c>
    </row>
    <row r="589" spans="1:18">
      <c r="A589" s="35">
        <v>479</v>
      </c>
      <c r="B589" s="76">
        <v>479278605</v>
      </c>
      <c r="C589" s="77" t="s">
        <v>536</v>
      </c>
      <c r="D589" s="76">
        <v>278</v>
      </c>
      <c r="E589" s="77" t="s">
        <v>303</v>
      </c>
      <c r="F589" s="76">
        <v>605</v>
      </c>
      <c r="G589" s="77" t="s">
        <v>381</v>
      </c>
      <c r="H589" s="74">
        <v>26</v>
      </c>
      <c r="I589" s="36"/>
      <c r="J589" s="38">
        <f t="shared" si="63"/>
        <v>13417</v>
      </c>
      <c r="K589" s="38">
        <f t="shared" si="64"/>
        <v>0</v>
      </c>
      <c r="L589" s="38">
        <f t="shared" si="65"/>
        <v>19</v>
      </c>
      <c r="M589" s="36"/>
      <c r="N589" s="38">
        <f t="shared" si="66"/>
        <v>14088</v>
      </c>
      <c r="O589" s="38">
        <f t="shared" si="67"/>
        <v>0</v>
      </c>
      <c r="P589" s="38">
        <f t="shared" si="68"/>
        <v>17</v>
      </c>
      <c r="Q589" s="36"/>
      <c r="R589" s="58">
        <f t="shared" si="69"/>
        <v>671</v>
      </c>
    </row>
    <row r="590" spans="1:18">
      <c r="A590" s="35">
        <v>479</v>
      </c>
      <c r="B590" s="76">
        <v>479278670</v>
      </c>
      <c r="C590" s="77" t="s">
        <v>536</v>
      </c>
      <c r="D590" s="76">
        <v>278</v>
      </c>
      <c r="E590" s="77" t="s">
        <v>303</v>
      </c>
      <c r="F590" s="76">
        <v>670</v>
      </c>
      <c r="G590" s="77" t="s">
        <v>399</v>
      </c>
      <c r="H590" s="74">
        <v>3</v>
      </c>
      <c r="I590" s="36"/>
      <c r="J590" s="38">
        <f t="shared" si="63"/>
        <v>11732</v>
      </c>
      <c r="K590" s="38">
        <f t="shared" si="64"/>
        <v>0</v>
      </c>
      <c r="L590" s="38">
        <f t="shared" si="65"/>
        <v>1</v>
      </c>
      <c r="M590" s="36"/>
      <c r="N590" s="38">
        <f t="shared" si="66"/>
        <v>12243</v>
      </c>
      <c r="O590" s="38">
        <f t="shared" si="67"/>
        <v>0</v>
      </c>
      <c r="P590" s="38">
        <f t="shared" si="68"/>
        <v>0</v>
      </c>
      <c r="Q590" s="36"/>
      <c r="R590" s="58">
        <f t="shared" si="69"/>
        <v>511</v>
      </c>
    </row>
    <row r="591" spans="1:18">
      <c r="A591" s="35">
        <v>479</v>
      </c>
      <c r="B591" s="76">
        <v>479278672</v>
      </c>
      <c r="C591" s="77" t="s">
        <v>536</v>
      </c>
      <c r="D591" s="76">
        <v>278</v>
      </c>
      <c r="E591" s="77" t="s">
        <v>303</v>
      </c>
      <c r="F591" s="76">
        <v>672</v>
      </c>
      <c r="G591" s="77" t="s">
        <v>400</v>
      </c>
      <c r="H591" s="74">
        <v>5</v>
      </c>
      <c r="I591" s="36"/>
      <c r="J591" s="38">
        <f t="shared" si="63"/>
        <v>12853</v>
      </c>
      <c r="K591" s="38">
        <f t="shared" si="64"/>
        <v>0</v>
      </c>
      <c r="L591" s="38">
        <f t="shared" si="65"/>
        <v>1</v>
      </c>
      <c r="M591" s="36"/>
      <c r="N591" s="38">
        <f t="shared" si="66"/>
        <v>16392</v>
      </c>
      <c r="O591" s="38">
        <f t="shared" si="67"/>
        <v>0</v>
      </c>
      <c r="P591" s="38">
        <f t="shared" si="68"/>
        <v>2</v>
      </c>
      <c r="Q591" s="36"/>
      <c r="R591" s="58">
        <f t="shared" si="69"/>
        <v>3539</v>
      </c>
    </row>
    <row r="592" spans="1:18">
      <c r="A592" s="35">
        <v>479</v>
      </c>
      <c r="B592" s="76">
        <v>479278674</v>
      </c>
      <c r="C592" s="77" t="s">
        <v>536</v>
      </c>
      <c r="D592" s="76">
        <v>278</v>
      </c>
      <c r="E592" s="77" t="s">
        <v>303</v>
      </c>
      <c r="F592" s="76">
        <v>674</v>
      </c>
      <c r="G592" s="77" t="s">
        <v>402</v>
      </c>
      <c r="H592" s="74">
        <v>5</v>
      </c>
      <c r="I592" s="36"/>
      <c r="J592" s="38">
        <f t="shared" si="63"/>
        <v>13796</v>
      </c>
      <c r="K592" s="38">
        <f t="shared" si="64"/>
        <v>0</v>
      </c>
      <c r="L592" s="38">
        <f t="shared" si="65"/>
        <v>4</v>
      </c>
      <c r="M592" s="36"/>
      <c r="N592" s="38">
        <f t="shared" si="66"/>
        <v>14896</v>
      </c>
      <c r="O592" s="38">
        <f t="shared" si="67"/>
        <v>0</v>
      </c>
      <c r="P592" s="38">
        <f t="shared" si="68"/>
        <v>3</v>
      </c>
      <c r="Q592" s="36"/>
      <c r="R592" s="58">
        <f t="shared" si="69"/>
        <v>1100</v>
      </c>
    </row>
    <row r="593" spans="1:18">
      <c r="A593" s="35">
        <v>479</v>
      </c>
      <c r="B593" s="76">
        <v>479278680</v>
      </c>
      <c r="C593" s="77" t="s">
        <v>536</v>
      </c>
      <c r="D593" s="76">
        <v>278</v>
      </c>
      <c r="E593" s="77" t="s">
        <v>303</v>
      </c>
      <c r="F593" s="76">
        <v>680</v>
      </c>
      <c r="G593" s="77" t="s">
        <v>404</v>
      </c>
      <c r="H593" s="74">
        <v>9</v>
      </c>
      <c r="I593" s="36"/>
      <c r="J593" s="38">
        <f t="shared" si="63"/>
        <v>12076</v>
      </c>
      <c r="K593" s="38">
        <f t="shared" si="64"/>
        <v>0</v>
      </c>
      <c r="L593" s="38">
        <f t="shared" si="65"/>
        <v>2</v>
      </c>
      <c r="M593" s="36"/>
      <c r="N593" s="38">
        <f t="shared" si="66"/>
        <v>12420</v>
      </c>
      <c r="O593" s="38">
        <f t="shared" si="67"/>
        <v>0</v>
      </c>
      <c r="P593" s="38">
        <f t="shared" si="68"/>
        <v>2</v>
      </c>
      <c r="Q593" s="36"/>
      <c r="R593" s="58">
        <f t="shared" si="69"/>
        <v>344</v>
      </c>
    </row>
    <row r="594" spans="1:18">
      <c r="A594" s="35">
        <v>479</v>
      </c>
      <c r="B594" s="76">
        <v>479278683</v>
      </c>
      <c r="C594" s="77" t="s">
        <v>536</v>
      </c>
      <c r="D594" s="76">
        <v>278</v>
      </c>
      <c r="E594" s="77" t="s">
        <v>303</v>
      </c>
      <c r="F594" s="76">
        <v>683</v>
      </c>
      <c r="G594" s="77" t="s">
        <v>405</v>
      </c>
      <c r="H594" s="74">
        <v>7</v>
      </c>
      <c r="I594" s="36"/>
      <c r="J594" s="38">
        <f t="shared" si="63"/>
        <v>12377</v>
      </c>
      <c r="K594" s="38">
        <f t="shared" si="64"/>
        <v>0</v>
      </c>
      <c r="L594" s="38">
        <f t="shared" si="65"/>
        <v>3</v>
      </c>
      <c r="M594" s="36"/>
      <c r="N594" s="38">
        <f t="shared" si="66"/>
        <v>11857</v>
      </c>
      <c r="O594" s="38">
        <f t="shared" si="67"/>
        <v>0</v>
      </c>
      <c r="P594" s="38">
        <f t="shared" si="68"/>
        <v>1</v>
      </c>
      <c r="Q594" s="36"/>
      <c r="R594" s="58">
        <f t="shared" si="69"/>
        <v>-520</v>
      </c>
    </row>
    <row r="595" spans="1:18">
      <c r="A595" s="35">
        <v>479</v>
      </c>
      <c r="B595" s="76">
        <v>479278750</v>
      </c>
      <c r="C595" s="77" t="s">
        <v>536</v>
      </c>
      <c r="D595" s="76">
        <v>278</v>
      </c>
      <c r="E595" s="77" t="s">
        <v>303</v>
      </c>
      <c r="F595" s="76">
        <v>750</v>
      </c>
      <c r="G595" s="77" t="s">
        <v>423</v>
      </c>
      <c r="H595" s="74">
        <v>2</v>
      </c>
      <c r="I595" s="36"/>
      <c r="J595" s="38">
        <f t="shared" si="63"/>
        <v>9754</v>
      </c>
      <c r="K595" s="38">
        <f t="shared" si="64"/>
        <v>0</v>
      </c>
      <c r="L595" s="38">
        <f t="shared" si="65"/>
        <v>0</v>
      </c>
      <c r="M595" s="36"/>
      <c r="N595" s="38">
        <f t="shared" si="66"/>
        <v>12243</v>
      </c>
      <c r="O595" s="38">
        <f t="shared" si="67"/>
        <v>0</v>
      </c>
      <c r="P595" s="38">
        <f t="shared" si="68"/>
        <v>0</v>
      </c>
      <c r="Q595" s="36"/>
      <c r="R595" s="58">
        <f t="shared" si="69"/>
        <v>2489</v>
      </c>
    </row>
    <row r="596" spans="1:18">
      <c r="A596" s="35">
        <v>479</v>
      </c>
      <c r="B596" s="76">
        <v>479278753</v>
      </c>
      <c r="C596" s="77" t="s">
        <v>536</v>
      </c>
      <c r="D596" s="76">
        <v>278</v>
      </c>
      <c r="E596" s="77" t="s">
        <v>303</v>
      </c>
      <c r="F596" s="76">
        <v>753</v>
      </c>
      <c r="G596" s="77" t="s">
        <v>424</v>
      </c>
      <c r="H596" s="74">
        <v>2</v>
      </c>
      <c r="I596" s="36"/>
      <c r="J596" s="38">
        <f t="shared" si="63"/>
        <v>16668</v>
      </c>
      <c r="K596" s="38">
        <f t="shared" si="64"/>
        <v>0</v>
      </c>
      <c r="L596" s="38">
        <f t="shared" si="65"/>
        <v>1</v>
      </c>
      <c r="M596" s="36"/>
      <c r="N596" s="38">
        <f t="shared" si="66"/>
        <v>15000</v>
      </c>
      <c r="O596" s="38">
        <f t="shared" si="67"/>
        <v>0</v>
      </c>
      <c r="P596" s="38">
        <f t="shared" si="68"/>
        <v>1</v>
      </c>
      <c r="Q596" s="36"/>
      <c r="R596" s="58">
        <f t="shared" si="69"/>
        <v>-1668</v>
      </c>
    </row>
    <row r="597" spans="1:18">
      <c r="A597" s="35">
        <v>479</v>
      </c>
      <c r="B597" s="76">
        <v>479278755</v>
      </c>
      <c r="C597" s="77" t="s">
        <v>536</v>
      </c>
      <c r="D597" s="76">
        <v>278</v>
      </c>
      <c r="E597" s="77" t="s">
        <v>303</v>
      </c>
      <c r="F597" s="76">
        <v>755</v>
      </c>
      <c r="G597" s="77" t="s">
        <v>425</v>
      </c>
      <c r="H597" s="74">
        <v>4</v>
      </c>
      <c r="I597" s="36"/>
      <c r="J597" s="38">
        <f t="shared" si="63"/>
        <v>14069</v>
      </c>
      <c r="K597" s="38">
        <f t="shared" si="64"/>
        <v>0</v>
      </c>
      <c r="L597" s="38">
        <f t="shared" si="65"/>
        <v>2</v>
      </c>
      <c r="M597" s="36"/>
      <c r="N597" s="38">
        <f t="shared" si="66"/>
        <v>15055</v>
      </c>
      <c r="O597" s="38">
        <f t="shared" si="67"/>
        <v>0</v>
      </c>
      <c r="P597" s="38">
        <f t="shared" si="68"/>
        <v>2</v>
      </c>
      <c r="Q597" s="36"/>
      <c r="R597" s="58">
        <f t="shared" si="69"/>
        <v>986</v>
      </c>
    </row>
    <row r="598" spans="1:18">
      <c r="A598" s="35">
        <v>479</v>
      </c>
      <c r="B598" s="76">
        <v>479278766</v>
      </c>
      <c r="C598" s="77" t="s">
        <v>536</v>
      </c>
      <c r="D598" s="76">
        <v>278</v>
      </c>
      <c r="E598" s="77" t="s">
        <v>303</v>
      </c>
      <c r="F598" s="76">
        <v>766</v>
      </c>
      <c r="G598" s="77" t="s">
        <v>429</v>
      </c>
      <c r="H598" s="74">
        <v>1</v>
      </c>
      <c r="I598" s="36"/>
      <c r="J598" s="38">
        <f t="shared" si="63"/>
        <v>14140</v>
      </c>
      <c r="K598" s="38">
        <f t="shared" si="64"/>
        <v>0</v>
      </c>
      <c r="L598" s="38">
        <f t="shared" si="65"/>
        <v>1</v>
      </c>
      <c r="M598" s="36"/>
      <c r="N598" s="38">
        <f t="shared" si="66"/>
        <v>12243</v>
      </c>
      <c r="O598" s="38">
        <f t="shared" si="67"/>
        <v>0</v>
      </c>
      <c r="P598" s="38">
        <f t="shared" si="68"/>
        <v>0</v>
      </c>
      <c r="Q598" s="36"/>
      <c r="R598" s="58">
        <f t="shared" si="69"/>
        <v>-1897</v>
      </c>
    </row>
    <row r="599" spans="1:18">
      <c r="A599" s="35">
        <v>481</v>
      </c>
      <c r="B599" s="76">
        <v>481035001</v>
      </c>
      <c r="C599" s="77" t="s">
        <v>537</v>
      </c>
      <c r="D599" s="76">
        <v>35</v>
      </c>
      <c r="E599" s="77" t="s">
        <v>60</v>
      </c>
      <c r="F599" s="76">
        <v>1</v>
      </c>
      <c r="G599" s="77" t="s">
        <v>26</v>
      </c>
      <c r="H599" s="74">
        <v>1</v>
      </c>
      <c r="I599" s="36"/>
      <c r="J599" s="38">
        <f t="shared" si="63"/>
        <v>4777</v>
      </c>
      <c r="K599" s="38">
        <f t="shared" si="64"/>
        <v>0</v>
      </c>
      <c r="L599" s="38">
        <f t="shared" si="65"/>
        <v>0</v>
      </c>
      <c r="M599" s="36"/>
      <c r="N599" s="38">
        <f t="shared" si="66"/>
        <v>11417</v>
      </c>
      <c r="O599" s="38">
        <f t="shared" si="67"/>
        <v>0</v>
      </c>
      <c r="P599" s="38">
        <f t="shared" si="68"/>
        <v>0</v>
      </c>
      <c r="Q599" s="36"/>
      <c r="R599" s="58">
        <f t="shared" si="69"/>
        <v>6640</v>
      </c>
    </row>
    <row r="600" spans="1:18">
      <c r="A600" s="35">
        <v>481</v>
      </c>
      <c r="B600" s="76">
        <v>481035016</v>
      </c>
      <c r="C600" s="77" t="s">
        <v>537</v>
      </c>
      <c r="D600" s="76">
        <v>35</v>
      </c>
      <c r="E600" s="77" t="s">
        <v>60</v>
      </c>
      <c r="F600" s="76">
        <v>16</v>
      </c>
      <c r="G600" s="77" t="s">
        <v>41</v>
      </c>
      <c r="H600" s="74">
        <v>2</v>
      </c>
      <c r="I600" s="36"/>
      <c r="J600" s="38">
        <f t="shared" si="63"/>
        <v>7804</v>
      </c>
      <c r="K600" s="38">
        <f t="shared" si="64"/>
        <v>0</v>
      </c>
      <c r="L600" s="38">
        <f t="shared" si="65"/>
        <v>0</v>
      </c>
      <c r="M600" s="36"/>
      <c r="N600" s="38">
        <f t="shared" si="66"/>
        <v>17787</v>
      </c>
      <c r="O600" s="38">
        <f t="shared" si="67"/>
        <v>0</v>
      </c>
      <c r="P600" s="38">
        <f t="shared" si="68"/>
        <v>2</v>
      </c>
      <c r="Q600" s="36"/>
      <c r="R600" s="58">
        <f t="shared" si="69"/>
        <v>9983</v>
      </c>
    </row>
    <row r="601" spans="1:18">
      <c r="A601" s="35">
        <v>481</v>
      </c>
      <c r="B601" s="76">
        <v>481035018</v>
      </c>
      <c r="C601" s="77" t="s">
        <v>537</v>
      </c>
      <c r="D601" s="76">
        <v>35</v>
      </c>
      <c r="E601" s="77" t="s">
        <v>60</v>
      </c>
      <c r="F601" s="76">
        <v>18</v>
      </c>
      <c r="G601" s="77" t="s">
        <v>43</v>
      </c>
      <c r="H601" s="74">
        <v>3</v>
      </c>
      <c r="I601" s="36"/>
      <c r="J601" s="38">
        <f t="shared" si="63"/>
        <v>10193</v>
      </c>
      <c r="K601" s="38">
        <f t="shared" si="64"/>
        <v>0</v>
      </c>
      <c r="L601" s="38">
        <f t="shared" si="65"/>
        <v>0</v>
      </c>
      <c r="M601" s="36"/>
      <c r="N601" s="38">
        <f t="shared" si="66"/>
        <v>11436</v>
      </c>
      <c r="O601" s="38">
        <f t="shared" si="67"/>
        <v>0</v>
      </c>
      <c r="P601" s="38">
        <f t="shared" si="68"/>
        <v>0</v>
      </c>
      <c r="Q601" s="36"/>
      <c r="R601" s="58">
        <f t="shared" si="69"/>
        <v>1243</v>
      </c>
    </row>
    <row r="602" spans="1:18">
      <c r="A602" s="35">
        <v>481</v>
      </c>
      <c r="B602" s="76">
        <v>481035030</v>
      </c>
      <c r="C602" s="77" t="s">
        <v>537</v>
      </c>
      <c r="D602" s="76">
        <v>35</v>
      </c>
      <c r="E602" s="77" t="s">
        <v>60</v>
      </c>
      <c r="F602" s="76">
        <v>30</v>
      </c>
      <c r="G602" s="77" t="s">
        <v>55</v>
      </c>
      <c r="H602" s="74">
        <v>2</v>
      </c>
      <c r="I602" s="36"/>
      <c r="J602" s="38">
        <f t="shared" si="63"/>
        <v>12755.293434167574</v>
      </c>
      <c r="K602" s="38">
        <f t="shared" si="64"/>
        <v>0</v>
      </c>
      <c r="L602" s="38">
        <f t="shared" si="65"/>
        <v>0</v>
      </c>
      <c r="M602" s="36"/>
      <c r="N602" s="38">
        <f t="shared" si="66"/>
        <v>18868</v>
      </c>
      <c r="O602" s="38">
        <f t="shared" si="67"/>
        <v>1</v>
      </c>
      <c r="P602" s="38">
        <f t="shared" si="68"/>
        <v>2</v>
      </c>
      <c r="Q602" s="36"/>
      <c r="R602" s="58">
        <f t="shared" si="69"/>
        <v>6112.7065658324263</v>
      </c>
    </row>
    <row r="603" spans="1:18">
      <c r="A603" s="35">
        <v>481</v>
      </c>
      <c r="B603" s="76">
        <v>481035035</v>
      </c>
      <c r="C603" s="77" t="s">
        <v>537</v>
      </c>
      <c r="D603" s="76">
        <v>35</v>
      </c>
      <c r="E603" s="77" t="s">
        <v>60</v>
      </c>
      <c r="F603" s="76">
        <v>35</v>
      </c>
      <c r="G603" s="77" t="s">
        <v>60</v>
      </c>
      <c r="H603" s="74">
        <v>874</v>
      </c>
      <c r="I603" s="36"/>
      <c r="J603" s="38">
        <f t="shared" si="63"/>
        <v>16119</v>
      </c>
      <c r="K603" s="38">
        <f t="shared" si="64"/>
        <v>115</v>
      </c>
      <c r="L603" s="38">
        <f t="shared" si="65"/>
        <v>616</v>
      </c>
      <c r="M603" s="36"/>
      <c r="N603" s="38">
        <f t="shared" si="66"/>
        <v>17809</v>
      </c>
      <c r="O603" s="38">
        <f t="shared" si="67"/>
        <v>116</v>
      </c>
      <c r="P603" s="38">
        <f t="shared" si="68"/>
        <v>642</v>
      </c>
      <c r="Q603" s="36"/>
      <c r="R603" s="58">
        <f t="shared" si="69"/>
        <v>1690</v>
      </c>
    </row>
    <row r="604" spans="1:18">
      <c r="A604" s="35">
        <v>481</v>
      </c>
      <c r="B604" s="76">
        <v>481035040</v>
      </c>
      <c r="C604" s="77" t="s">
        <v>537</v>
      </c>
      <c r="D604" s="76">
        <v>35</v>
      </c>
      <c r="E604" s="77" t="s">
        <v>60</v>
      </c>
      <c r="F604" s="76">
        <v>40</v>
      </c>
      <c r="G604" s="77" t="s">
        <v>65</v>
      </c>
      <c r="H604" s="74">
        <v>2</v>
      </c>
      <c r="I604" s="36"/>
      <c r="J604" s="38">
        <f t="shared" si="63"/>
        <v>13175</v>
      </c>
      <c r="K604" s="38">
        <f t="shared" si="64"/>
        <v>1</v>
      </c>
      <c r="L604" s="38">
        <f t="shared" si="65"/>
        <v>2</v>
      </c>
      <c r="M604" s="36"/>
      <c r="N604" s="38">
        <f t="shared" si="66"/>
        <v>8239</v>
      </c>
      <c r="O604" s="38">
        <f t="shared" si="67"/>
        <v>0</v>
      </c>
      <c r="P604" s="38">
        <f t="shared" si="68"/>
        <v>0</v>
      </c>
      <c r="Q604" s="36"/>
      <c r="R604" s="58">
        <f t="shared" si="69"/>
        <v>-4936</v>
      </c>
    </row>
    <row r="605" spans="1:18">
      <c r="A605" s="35">
        <v>481</v>
      </c>
      <c r="B605" s="76">
        <v>481035044</v>
      </c>
      <c r="C605" s="77" t="s">
        <v>537</v>
      </c>
      <c r="D605" s="76">
        <v>35</v>
      </c>
      <c r="E605" s="77" t="s">
        <v>60</v>
      </c>
      <c r="F605" s="76">
        <v>44</v>
      </c>
      <c r="G605" s="77" t="s">
        <v>69</v>
      </c>
      <c r="H605" s="74">
        <v>9</v>
      </c>
      <c r="I605" s="36"/>
      <c r="J605" s="38">
        <f t="shared" si="63"/>
        <v>15321</v>
      </c>
      <c r="K605" s="38">
        <f t="shared" si="64"/>
        <v>1</v>
      </c>
      <c r="L605" s="38">
        <f t="shared" si="65"/>
        <v>8</v>
      </c>
      <c r="M605" s="36"/>
      <c r="N605" s="38">
        <f t="shared" si="66"/>
        <v>16741</v>
      </c>
      <c r="O605" s="38">
        <f t="shared" si="67"/>
        <v>1</v>
      </c>
      <c r="P605" s="38">
        <f t="shared" si="68"/>
        <v>6</v>
      </c>
      <c r="Q605" s="36"/>
      <c r="R605" s="58">
        <f t="shared" si="69"/>
        <v>1420</v>
      </c>
    </row>
    <row r="606" spans="1:18">
      <c r="A606" s="35">
        <v>481</v>
      </c>
      <c r="B606" s="76">
        <v>481035057</v>
      </c>
      <c r="C606" s="77" t="s">
        <v>537</v>
      </c>
      <c r="D606" s="76">
        <v>35</v>
      </c>
      <c r="E606" s="77" t="s">
        <v>60</v>
      </c>
      <c r="F606" s="76">
        <v>57</v>
      </c>
      <c r="G606" s="77" t="s">
        <v>82</v>
      </c>
      <c r="H606" s="74">
        <v>1</v>
      </c>
      <c r="I606" s="36"/>
      <c r="J606" s="38">
        <f t="shared" si="63"/>
        <v>10776</v>
      </c>
      <c r="K606" s="38">
        <f t="shared" si="64"/>
        <v>0</v>
      </c>
      <c r="L606" s="38">
        <f t="shared" si="65"/>
        <v>0</v>
      </c>
      <c r="M606" s="36"/>
      <c r="N606" s="38">
        <f t="shared" si="66"/>
        <v>11475</v>
      </c>
      <c r="O606" s="38">
        <f t="shared" si="67"/>
        <v>0</v>
      </c>
      <c r="P606" s="38">
        <f t="shared" si="68"/>
        <v>0</v>
      </c>
      <c r="Q606" s="36"/>
      <c r="R606" s="58">
        <f t="shared" si="69"/>
        <v>699</v>
      </c>
    </row>
    <row r="607" spans="1:18">
      <c r="A607" s="35">
        <v>481</v>
      </c>
      <c r="B607" s="76">
        <v>481035073</v>
      </c>
      <c r="C607" s="77" t="s">
        <v>537</v>
      </c>
      <c r="D607" s="76">
        <v>35</v>
      </c>
      <c r="E607" s="77" t="s">
        <v>60</v>
      </c>
      <c r="F607" s="76">
        <v>73</v>
      </c>
      <c r="G607" s="77" t="s">
        <v>98</v>
      </c>
      <c r="H607" s="74">
        <v>2</v>
      </c>
      <c r="I607" s="36"/>
      <c r="J607" s="38">
        <f t="shared" si="63"/>
        <v>12130</v>
      </c>
      <c r="K607" s="38">
        <f t="shared" si="64"/>
        <v>0</v>
      </c>
      <c r="L607" s="38">
        <f t="shared" si="65"/>
        <v>1</v>
      </c>
      <c r="M607" s="36"/>
      <c r="N607" s="38">
        <f t="shared" si="66"/>
        <v>14233</v>
      </c>
      <c r="O607" s="38">
        <f t="shared" si="67"/>
        <v>0</v>
      </c>
      <c r="P607" s="38">
        <f t="shared" si="68"/>
        <v>1</v>
      </c>
      <c r="Q607" s="36"/>
      <c r="R607" s="58">
        <f t="shared" si="69"/>
        <v>2103</v>
      </c>
    </row>
    <row r="608" spans="1:18">
      <c r="A608" s="35">
        <v>481</v>
      </c>
      <c r="B608" s="76">
        <v>481035099</v>
      </c>
      <c r="C608" s="77" t="s">
        <v>537</v>
      </c>
      <c r="D608" s="76">
        <v>35</v>
      </c>
      <c r="E608" s="77" t="s">
        <v>60</v>
      </c>
      <c r="F608" s="76">
        <v>99</v>
      </c>
      <c r="G608" s="77" t="s">
        <v>124</v>
      </c>
      <c r="H608" s="74">
        <v>1</v>
      </c>
      <c r="I608" s="36"/>
      <c r="J608" s="38">
        <f t="shared" si="63"/>
        <v>12629.512425049154</v>
      </c>
      <c r="K608" s="38">
        <f t="shared" si="64"/>
        <v>0</v>
      </c>
      <c r="L608" s="38">
        <f t="shared" si="65"/>
        <v>0</v>
      </c>
      <c r="M608" s="36"/>
      <c r="N608" s="38">
        <f t="shared" si="66"/>
        <v>13404</v>
      </c>
      <c r="O608" s="38">
        <f t="shared" si="67"/>
        <v>0</v>
      </c>
      <c r="P608" s="38">
        <f t="shared" si="68"/>
        <v>0</v>
      </c>
      <c r="Q608" s="36"/>
      <c r="R608" s="58">
        <f t="shared" si="69"/>
        <v>774.48757495084647</v>
      </c>
    </row>
    <row r="609" spans="1:18">
      <c r="A609" s="35">
        <v>481</v>
      </c>
      <c r="B609" s="76">
        <v>481035101</v>
      </c>
      <c r="C609" s="77" t="s">
        <v>537</v>
      </c>
      <c r="D609" s="76">
        <v>35</v>
      </c>
      <c r="E609" s="77" t="s">
        <v>60</v>
      </c>
      <c r="F609" s="76">
        <v>101</v>
      </c>
      <c r="G609" s="77" t="s">
        <v>126</v>
      </c>
      <c r="H609" s="74">
        <v>1</v>
      </c>
      <c r="I609" s="36"/>
      <c r="J609" s="38">
        <f t="shared" si="63"/>
        <v>10831</v>
      </c>
      <c r="K609" s="38">
        <f t="shared" si="64"/>
        <v>0</v>
      </c>
      <c r="L609" s="38">
        <f t="shared" si="65"/>
        <v>0</v>
      </c>
      <c r="M609" s="36"/>
      <c r="N609" s="38">
        <f t="shared" si="66"/>
        <v>11475</v>
      </c>
      <c r="O609" s="38">
        <f t="shared" si="67"/>
        <v>0</v>
      </c>
      <c r="P609" s="38">
        <f t="shared" si="68"/>
        <v>0</v>
      </c>
      <c r="Q609" s="36"/>
      <c r="R609" s="58">
        <f t="shared" si="69"/>
        <v>644</v>
      </c>
    </row>
    <row r="610" spans="1:18">
      <c r="A610" s="35">
        <v>481</v>
      </c>
      <c r="B610" s="76">
        <v>481035176</v>
      </c>
      <c r="C610" s="77" t="s">
        <v>537</v>
      </c>
      <c r="D610" s="76">
        <v>35</v>
      </c>
      <c r="E610" s="77" t="s">
        <v>60</v>
      </c>
      <c r="F610" s="76">
        <v>176</v>
      </c>
      <c r="G610" s="77" t="s">
        <v>201</v>
      </c>
      <c r="H610" s="74">
        <v>1</v>
      </c>
      <c r="I610" s="36"/>
      <c r="J610" s="38">
        <f t="shared" si="63"/>
        <v>14579.208574859711</v>
      </c>
      <c r="K610" s="38">
        <f t="shared" si="64"/>
        <v>0</v>
      </c>
      <c r="L610" s="38">
        <f t="shared" si="65"/>
        <v>0</v>
      </c>
      <c r="M610" s="36"/>
      <c r="N610" s="38">
        <f t="shared" si="66"/>
        <v>5062</v>
      </c>
      <c r="O610" s="38">
        <f t="shared" si="67"/>
        <v>0</v>
      </c>
      <c r="P610" s="38">
        <f t="shared" si="68"/>
        <v>0</v>
      </c>
      <c r="Q610" s="36"/>
      <c r="R610" s="58">
        <f t="shared" si="69"/>
        <v>-9517.208574859711</v>
      </c>
    </row>
    <row r="611" spans="1:18">
      <c r="A611" s="35">
        <v>481</v>
      </c>
      <c r="B611" s="76">
        <v>481035181</v>
      </c>
      <c r="C611" s="77" t="s">
        <v>537</v>
      </c>
      <c r="D611" s="76">
        <v>35</v>
      </c>
      <c r="E611" s="77" t="s">
        <v>60</v>
      </c>
      <c r="F611" s="76">
        <v>181</v>
      </c>
      <c r="G611" s="77" t="s">
        <v>206</v>
      </c>
      <c r="H611" s="74">
        <v>2</v>
      </c>
      <c r="I611" s="36"/>
      <c r="J611" s="38">
        <f t="shared" si="63"/>
        <v>4777</v>
      </c>
      <c r="K611" s="38">
        <f t="shared" si="64"/>
        <v>0</v>
      </c>
      <c r="L611" s="38">
        <f t="shared" si="65"/>
        <v>0</v>
      </c>
      <c r="M611" s="36"/>
      <c r="N611" s="38">
        <f t="shared" si="66"/>
        <v>11417</v>
      </c>
      <c r="O611" s="38">
        <f t="shared" si="67"/>
        <v>0</v>
      </c>
      <c r="P611" s="38">
        <f t="shared" si="68"/>
        <v>0</v>
      </c>
      <c r="Q611" s="36"/>
      <c r="R611" s="58">
        <f t="shared" si="69"/>
        <v>6640</v>
      </c>
    </row>
    <row r="612" spans="1:18">
      <c r="A612" s="35">
        <v>481</v>
      </c>
      <c r="B612" s="76">
        <v>481035189</v>
      </c>
      <c r="C612" s="77" t="s">
        <v>537</v>
      </c>
      <c r="D612" s="76">
        <v>35</v>
      </c>
      <c r="E612" s="77" t="s">
        <v>60</v>
      </c>
      <c r="F612" s="76">
        <v>189</v>
      </c>
      <c r="G612" s="77" t="s">
        <v>214</v>
      </c>
      <c r="H612" s="74">
        <v>6</v>
      </c>
      <c r="I612" s="36"/>
      <c r="J612" s="38">
        <f t="shared" si="63"/>
        <v>11876.535469617698</v>
      </c>
      <c r="K612" s="38">
        <f t="shared" si="64"/>
        <v>0</v>
      </c>
      <c r="L612" s="38">
        <f t="shared" si="65"/>
        <v>0</v>
      </c>
      <c r="M612" s="36"/>
      <c r="N612" s="38">
        <f t="shared" si="66"/>
        <v>15160</v>
      </c>
      <c r="O612" s="38">
        <f t="shared" si="67"/>
        <v>1</v>
      </c>
      <c r="P612" s="38">
        <f t="shared" si="68"/>
        <v>2</v>
      </c>
      <c r="Q612" s="36"/>
      <c r="R612" s="58">
        <f t="shared" si="69"/>
        <v>3283.4645303823017</v>
      </c>
    </row>
    <row r="613" spans="1:18">
      <c r="A613" s="35">
        <v>481</v>
      </c>
      <c r="B613" s="76">
        <v>481035207</v>
      </c>
      <c r="C613" s="77" t="s">
        <v>537</v>
      </c>
      <c r="D613" s="76">
        <v>35</v>
      </c>
      <c r="E613" s="77" t="s">
        <v>60</v>
      </c>
      <c r="F613" s="76">
        <v>207</v>
      </c>
      <c r="G613" s="77" t="s">
        <v>232</v>
      </c>
      <c r="H613" s="74">
        <v>1</v>
      </c>
      <c r="I613" s="36"/>
      <c r="J613" s="38">
        <f t="shared" si="63"/>
        <v>12360.556939418671</v>
      </c>
      <c r="K613" s="38">
        <f t="shared" si="64"/>
        <v>0</v>
      </c>
      <c r="L613" s="38">
        <f t="shared" si="65"/>
        <v>0</v>
      </c>
      <c r="M613" s="36"/>
      <c r="N613" s="38">
        <f t="shared" si="66"/>
        <v>13190</v>
      </c>
      <c r="O613" s="38">
        <f t="shared" si="67"/>
        <v>0</v>
      </c>
      <c r="P613" s="38">
        <f t="shared" si="68"/>
        <v>0</v>
      </c>
      <c r="Q613" s="36"/>
      <c r="R613" s="58">
        <f t="shared" si="69"/>
        <v>829.44306058132861</v>
      </c>
    </row>
    <row r="614" spans="1:18">
      <c r="A614" s="35">
        <v>481</v>
      </c>
      <c r="B614" s="76">
        <v>481035212</v>
      </c>
      <c r="C614" s="77" t="s">
        <v>537</v>
      </c>
      <c r="D614" s="76">
        <v>35</v>
      </c>
      <c r="E614" s="77" t="s">
        <v>60</v>
      </c>
      <c r="F614" s="76">
        <v>212</v>
      </c>
      <c r="G614" s="77" t="s">
        <v>237</v>
      </c>
      <c r="H614" s="74">
        <v>2</v>
      </c>
      <c r="I614" s="36"/>
      <c r="J614" s="38">
        <f t="shared" si="63"/>
        <v>4777</v>
      </c>
      <c r="K614" s="38">
        <f t="shared" si="64"/>
        <v>0</v>
      </c>
      <c r="L614" s="38">
        <f t="shared" si="65"/>
        <v>0</v>
      </c>
      <c r="M614" s="36"/>
      <c r="N614" s="38">
        <f t="shared" si="66"/>
        <v>10148</v>
      </c>
      <c r="O614" s="38">
        <f t="shared" si="67"/>
        <v>0</v>
      </c>
      <c r="P614" s="38">
        <f t="shared" si="68"/>
        <v>1</v>
      </c>
      <c r="Q614" s="36"/>
      <c r="R614" s="58">
        <f t="shared" si="69"/>
        <v>5371</v>
      </c>
    </row>
    <row r="615" spans="1:18">
      <c r="A615" s="35">
        <v>481</v>
      </c>
      <c r="B615" s="76">
        <v>481035220</v>
      </c>
      <c r="C615" s="77" t="s">
        <v>537</v>
      </c>
      <c r="D615" s="76">
        <v>35</v>
      </c>
      <c r="E615" s="77" t="s">
        <v>60</v>
      </c>
      <c r="F615" s="76">
        <v>220</v>
      </c>
      <c r="G615" s="77" t="s">
        <v>245</v>
      </c>
      <c r="H615" s="74">
        <v>7</v>
      </c>
      <c r="I615" s="36"/>
      <c r="J615" s="38">
        <f t="shared" si="63"/>
        <v>9788</v>
      </c>
      <c r="K615" s="38">
        <f t="shared" si="64"/>
        <v>0</v>
      </c>
      <c r="L615" s="38">
        <f t="shared" si="65"/>
        <v>0</v>
      </c>
      <c r="M615" s="36"/>
      <c r="N615" s="38">
        <f t="shared" si="66"/>
        <v>12450</v>
      </c>
      <c r="O615" s="38">
        <f t="shared" si="67"/>
        <v>0</v>
      </c>
      <c r="P615" s="38">
        <f t="shared" si="68"/>
        <v>1</v>
      </c>
      <c r="Q615" s="36"/>
      <c r="R615" s="58">
        <f t="shared" si="69"/>
        <v>2662</v>
      </c>
    </row>
    <row r="616" spans="1:18">
      <c r="A616" s="35">
        <v>481</v>
      </c>
      <c r="B616" s="76">
        <v>481035243</v>
      </c>
      <c r="C616" s="77" t="s">
        <v>537</v>
      </c>
      <c r="D616" s="76">
        <v>35</v>
      </c>
      <c r="E616" s="77" t="s">
        <v>60</v>
      </c>
      <c r="F616" s="76">
        <v>243</v>
      </c>
      <c r="G616" s="77" t="s">
        <v>268</v>
      </c>
      <c r="H616" s="74">
        <v>2</v>
      </c>
      <c r="I616" s="36"/>
      <c r="J616" s="38">
        <f t="shared" si="63"/>
        <v>16851</v>
      </c>
      <c r="K616" s="38">
        <f t="shared" si="64"/>
        <v>0</v>
      </c>
      <c r="L616" s="38">
        <f t="shared" si="65"/>
        <v>1</v>
      </c>
      <c r="M616" s="36"/>
      <c r="N616" s="38">
        <f t="shared" si="66"/>
        <v>8268</v>
      </c>
      <c r="O616" s="38">
        <f t="shared" si="67"/>
        <v>0</v>
      </c>
      <c r="P616" s="38">
        <f t="shared" si="68"/>
        <v>0</v>
      </c>
      <c r="Q616" s="36"/>
      <c r="R616" s="58">
        <f t="shared" si="69"/>
        <v>-8583</v>
      </c>
    </row>
    <row r="617" spans="1:18">
      <c r="A617" s="35">
        <v>481</v>
      </c>
      <c r="B617" s="76">
        <v>481035244</v>
      </c>
      <c r="C617" s="77" t="s">
        <v>537</v>
      </c>
      <c r="D617" s="76">
        <v>35</v>
      </c>
      <c r="E617" s="77" t="s">
        <v>60</v>
      </c>
      <c r="F617" s="76">
        <v>244</v>
      </c>
      <c r="G617" s="77" t="s">
        <v>269</v>
      </c>
      <c r="H617" s="74">
        <v>15</v>
      </c>
      <c r="I617" s="36"/>
      <c r="J617" s="38">
        <f t="shared" si="63"/>
        <v>15942</v>
      </c>
      <c r="K617" s="38">
        <f t="shared" si="64"/>
        <v>4</v>
      </c>
      <c r="L617" s="38">
        <f t="shared" si="65"/>
        <v>14</v>
      </c>
      <c r="M617" s="36"/>
      <c r="N617" s="38">
        <f t="shared" si="66"/>
        <v>17004</v>
      </c>
      <c r="O617" s="38">
        <f t="shared" si="67"/>
        <v>3</v>
      </c>
      <c r="P617" s="38">
        <f t="shared" si="68"/>
        <v>9</v>
      </c>
      <c r="Q617" s="36"/>
      <c r="R617" s="58">
        <f t="shared" si="69"/>
        <v>1062</v>
      </c>
    </row>
    <row r="618" spans="1:18">
      <c r="A618" s="35">
        <v>481</v>
      </c>
      <c r="B618" s="76">
        <v>481035285</v>
      </c>
      <c r="C618" s="77" t="s">
        <v>537</v>
      </c>
      <c r="D618" s="76">
        <v>35</v>
      </c>
      <c r="E618" s="77" t="s">
        <v>60</v>
      </c>
      <c r="F618" s="76">
        <v>285</v>
      </c>
      <c r="G618" s="77" t="s">
        <v>310</v>
      </c>
      <c r="H618" s="74">
        <v>7</v>
      </c>
      <c r="I618" s="36"/>
      <c r="J618" s="38">
        <f t="shared" si="63"/>
        <v>14593</v>
      </c>
      <c r="K618" s="38">
        <f t="shared" si="64"/>
        <v>1</v>
      </c>
      <c r="L618" s="38">
        <f t="shared" si="65"/>
        <v>5</v>
      </c>
      <c r="M618" s="36"/>
      <c r="N618" s="38">
        <f t="shared" si="66"/>
        <v>15354</v>
      </c>
      <c r="O618" s="38">
        <f t="shared" si="67"/>
        <v>0</v>
      </c>
      <c r="P618" s="38">
        <f t="shared" si="68"/>
        <v>5</v>
      </c>
      <c r="Q618" s="36"/>
      <c r="R618" s="58">
        <f t="shared" si="69"/>
        <v>761</v>
      </c>
    </row>
    <row r="619" spans="1:18">
      <c r="A619" s="35">
        <v>481</v>
      </c>
      <c r="B619" s="76">
        <v>481035336</v>
      </c>
      <c r="C619" s="77" t="s">
        <v>537</v>
      </c>
      <c r="D619" s="76">
        <v>35</v>
      </c>
      <c r="E619" s="77" t="s">
        <v>60</v>
      </c>
      <c r="F619" s="76">
        <v>336</v>
      </c>
      <c r="G619" s="77" t="s">
        <v>361</v>
      </c>
      <c r="H619" s="74">
        <v>3</v>
      </c>
      <c r="I619" s="36"/>
      <c r="J619" s="38">
        <f t="shared" si="63"/>
        <v>17940</v>
      </c>
      <c r="K619" s="38">
        <f t="shared" si="64"/>
        <v>1</v>
      </c>
      <c r="L619" s="38">
        <f t="shared" si="65"/>
        <v>2</v>
      </c>
      <c r="M619" s="36"/>
      <c r="N619" s="38">
        <f t="shared" si="66"/>
        <v>19073</v>
      </c>
      <c r="O619" s="38">
        <f t="shared" si="67"/>
        <v>1</v>
      </c>
      <c r="P619" s="38">
        <f t="shared" si="68"/>
        <v>2</v>
      </c>
      <c r="Q619" s="36"/>
      <c r="R619" s="58">
        <f t="shared" si="69"/>
        <v>1133</v>
      </c>
    </row>
    <row r="620" spans="1:18">
      <c r="A620" s="35">
        <v>482</v>
      </c>
      <c r="B620" s="76">
        <v>482204007</v>
      </c>
      <c r="C620" s="77" t="s">
        <v>538</v>
      </c>
      <c r="D620" s="76">
        <v>204</v>
      </c>
      <c r="E620" s="77" t="s">
        <v>229</v>
      </c>
      <c r="F620" s="76">
        <v>7</v>
      </c>
      <c r="G620" s="77" t="s">
        <v>32</v>
      </c>
      <c r="H620" s="74">
        <v>94</v>
      </c>
      <c r="I620" s="36"/>
      <c r="J620" s="38">
        <f t="shared" si="63"/>
        <v>10959</v>
      </c>
      <c r="K620" s="38">
        <f t="shared" si="64"/>
        <v>0</v>
      </c>
      <c r="L620" s="38">
        <f t="shared" si="65"/>
        <v>15</v>
      </c>
      <c r="M620" s="36"/>
      <c r="N620" s="38">
        <f t="shared" si="66"/>
        <v>11710</v>
      </c>
      <c r="O620" s="38">
        <f t="shared" si="67"/>
        <v>0</v>
      </c>
      <c r="P620" s="38">
        <f t="shared" si="68"/>
        <v>18</v>
      </c>
      <c r="Q620" s="36"/>
      <c r="R620" s="58">
        <f t="shared" si="69"/>
        <v>751</v>
      </c>
    </row>
    <row r="621" spans="1:18">
      <c r="A621" s="35">
        <v>482</v>
      </c>
      <c r="B621" s="76">
        <v>482204030</v>
      </c>
      <c r="C621" s="77" t="s">
        <v>538</v>
      </c>
      <c r="D621" s="76">
        <v>204</v>
      </c>
      <c r="E621" s="77" t="s">
        <v>229</v>
      </c>
      <c r="F621" s="76">
        <v>30</v>
      </c>
      <c r="G621" s="77" t="s">
        <v>55</v>
      </c>
      <c r="H621" s="74">
        <v>1</v>
      </c>
      <c r="I621" s="36"/>
      <c r="J621" s="38">
        <f t="shared" si="63"/>
        <v>9754</v>
      </c>
      <c r="K621" s="38">
        <f t="shared" si="64"/>
        <v>0</v>
      </c>
      <c r="L621" s="38">
        <f t="shared" si="65"/>
        <v>0</v>
      </c>
      <c r="M621" s="36"/>
      <c r="N621" s="38">
        <f t="shared" si="66"/>
        <v>10332</v>
      </c>
      <c r="O621" s="38">
        <f t="shared" si="67"/>
        <v>0</v>
      </c>
      <c r="P621" s="38">
        <f t="shared" si="68"/>
        <v>0</v>
      </c>
      <c r="Q621" s="36"/>
      <c r="R621" s="58">
        <f t="shared" si="69"/>
        <v>578</v>
      </c>
    </row>
    <row r="622" spans="1:18">
      <c r="A622" s="35">
        <v>482</v>
      </c>
      <c r="B622" s="76">
        <v>482204038</v>
      </c>
      <c r="C622" s="77" t="s">
        <v>538</v>
      </c>
      <c r="D622" s="76">
        <v>204</v>
      </c>
      <c r="E622" s="77" t="s">
        <v>229</v>
      </c>
      <c r="F622" s="76">
        <v>38</v>
      </c>
      <c r="G622" s="77" t="s">
        <v>63</v>
      </c>
      <c r="H622" s="74">
        <v>1</v>
      </c>
      <c r="I622" s="36"/>
      <c r="J622" s="38">
        <f t="shared" si="63"/>
        <v>10115</v>
      </c>
      <c r="K622" s="38">
        <f t="shared" si="64"/>
        <v>0</v>
      </c>
      <c r="L622" s="38">
        <f t="shared" si="65"/>
        <v>0</v>
      </c>
      <c r="M622" s="36"/>
      <c r="N622" s="38">
        <f t="shared" si="66"/>
        <v>10705</v>
      </c>
      <c r="O622" s="38">
        <f t="shared" si="67"/>
        <v>0</v>
      </c>
      <c r="P622" s="38">
        <f t="shared" si="68"/>
        <v>0</v>
      </c>
      <c r="Q622" s="36"/>
      <c r="R622" s="58">
        <f t="shared" si="69"/>
        <v>590</v>
      </c>
    </row>
    <row r="623" spans="1:18">
      <c r="A623" s="35">
        <v>482</v>
      </c>
      <c r="B623" s="76">
        <v>482204105</v>
      </c>
      <c r="C623" s="77" t="s">
        <v>538</v>
      </c>
      <c r="D623" s="76">
        <v>204</v>
      </c>
      <c r="E623" s="77" t="s">
        <v>229</v>
      </c>
      <c r="F623" s="76">
        <v>105</v>
      </c>
      <c r="G623" s="77" t="s">
        <v>130</v>
      </c>
      <c r="H623" s="74">
        <v>2</v>
      </c>
      <c r="I623" s="36"/>
      <c r="J623" s="38">
        <f t="shared" si="63"/>
        <v>9875</v>
      </c>
      <c r="K623" s="38">
        <f t="shared" si="64"/>
        <v>0</v>
      </c>
      <c r="L623" s="38">
        <f t="shared" si="65"/>
        <v>0</v>
      </c>
      <c r="M623" s="36"/>
      <c r="N623" s="38">
        <f t="shared" si="66"/>
        <v>10519</v>
      </c>
      <c r="O623" s="38">
        <f t="shared" si="67"/>
        <v>0</v>
      </c>
      <c r="P623" s="38">
        <f t="shared" si="68"/>
        <v>0</v>
      </c>
      <c r="Q623" s="36"/>
      <c r="R623" s="58">
        <f t="shared" si="69"/>
        <v>644</v>
      </c>
    </row>
    <row r="624" spans="1:18">
      <c r="A624" s="35">
        <v>482</v>
      </c>
      <c r="B624" s="76">
        <v>482204128</v>
      </c>
      <c r="C624" s="77" t="s">
        <v>538</v>
      </c>
      <c r="D624" s="76">
        <v>204</v>
      </c>
      <c r="E624" s="77" t="s">
        <v>229</v>
      </c>
      <c r="F624" s="76">
        <v>128</v>
      </c>
      <c r="G624" s="77" t="s">
        <v>153</v>
      </c>
      <c r="H624" s="74">
        <v>1</v>
      </c>
      <c r="I624" s="36"/>
      <c r="J624" s="38">
        <f t="shared" si="63"/>
        <v>10115</v>
      </c>
      <c r="K624" s="38">
        <f t="shared" si="64"/>
        <v>0</v>
      </c>
      <c r="L624" s="38">
        <f t="shared" si="65"/>
        <v>0</v>
      </c>
      <c r="M624" s="36"/>
      <c r="N624" s="38">
        <f t="shared" si="66"/>
        <v>10705</v>
      </c>
      <c r="O624" s="38">
        <f t="shared" si="67"/>
        <v>0</v>
      </c>
      <c r="P624" s="38">
        <f t="shared" si="68"/>
        <v>0</v>
      </c>
      <c r="Q624" s="36"/>
      <c r="R624" s="58">
        <f t="shared" si="69"/>
        <v>590</v>
      </c>
    </row>
    <row r="625" spans="1:18">
      <c r="A625" s="35">
        <v>482</v>
      </c>
      <c r="B625" s="76">
        <v>482204164</v>
      </c>
      <c r="C625" s="77" t="s">
        <v>538</v>
      </c>
      <c r="D625" s="76">
        <v>204</v>
      </c>
      <c r="E625" s="77" t="s">
        <v>229</v>
      </c>
      <c r="F625" s="76">
        <v>164</v>
      </c>
      <c r="G625" s="77" t="s">
        <v>189</v>
      </c>
      <c r="H625" s="74">
        <v>2</v>
      </c>
      <c r="I625" s="36"/>
      <c r="J625" s="38">
        <f t="shared" si="63"/>
        <v>10115</v>
      </c>
      <c r="K625" s="38">
        <f t="shared" si="64"/>
        <v>0</v>
      </c>
      <c r="L625" s="38">
        <f t="shared" si="65"/>
        <v>0</v>
      </c>
      <c r="M625" s="36"/>
      <c r="N625" s="38">
        <f t="shared" si="66"/>
        <v>10679</v>
      </c>
      <c r="O625" s="38">
        <f t="shared" si="67"/>
        <v>0</v>
      </c>
      <c r="P625" s="38">
        <f t="shared" si="68"/>
        <v>0</v>
      </c>
      <c r="Q625" s="36"/>
      <c r="R625" s="58">
        <f t="shared" si="69"/>
        <v>564</v>
      </c>
    </row>
    <row r="626" spans="1:18">
      <c r="A626" s="35">
        <v>482</v>
      </c>
      <c r="B626" s="76">
        <v>482204204</v>
      </c>
      <c r="C626" s="77" t="s">
        <v>538</v>
      </c>
      <c r="D626" s="76">
        <v>204</v>
      </c>
      <c r="E626" s="77" t="s">
        <v>229</v>
      </c>
      <c r="F626" s="76">
        <v>204</v>
      </c>
      <c r="G626" s="77" t="s">
        <v>229</v>
      </c>
      <c r="H626" s="74">
        <v>115</v>
      </c>
      <c r="I626" s="36"/>
      <c r="J626" s="38">
        <f t="shared" si="63"/>
        <v>10381</v>
      </c>
      <c r="K626" s="38">
        <f t="shared" si="64"/>
        <v>0</v>
      </c>
      <c r="L626" s="38">
        <f t="shared" si="65"/>
        <v>13</v>
      </c>
      <c r="M626" s="36"/>
      <c r="N626" s="38">
        <f t="shared" si="66"/>
        <v>10859</v>
      </c>
      <c r="O626" s="38">
        <f t="shared" si="67"/>
        <v>0</v>
      </c>
      <c r="P626" s="38">
        <f t="shared" si="68"/>
        <v>8</v>
      </c>
      <c r="Q626" s="36"/>
      <c r="R626" s="58">
        <f t="shared" si="69"/>
        <v>478</v>
      </c>
    </row>
    <row r="627" spans="1:18">
      <c r="A627" s="35">
        <v>482</v>
      </c>
      <c r="B627" s="76">
        <v>482204745</v>
      </c>
      <c r="C627" s="77" t="s">
        <v>538</v>
      </c>
      <c r="D627" s="76">
        <v>204</v>
      </c>
      <c r="E627" s="77" t="s">
        <v>229</v>
      </c>
      <c r="F627" s="76">
        <v>745</v>
      </c>
      <c r="G627" s="77" t="s">
        <v>422</v>
      </c>
      <c r="H627" s="74">
        <v>29</v>
      </c>
      <c r="I627" s="36"/>
      <c r="J627" s="38">
        <f t="shared" si="63"/>
        <v>9948</v>
      </c>
      <c r="K627" s="38">
        <f t="shared" si="64"/>
        <v>0</v>
      </c>
      <c r="L627" s="38">
        <f t="shared" si="65"/>
        <v>0</v>
      </c>
      <c r="M627" s="36"/>
      <c r="N627" s="38">
        <f t="shared" si="66"/>
        <v>11082</v>
      </c>
      <c r="O627" s="38">
        <f t="shared" si="67"/>
        <v>0</v>
      </c>
      <c r="P627" s="38">
        <f t="shared" si="68"/>
        <v>4</v>
      </c>
      <c r="Q627" s="36"/>
      <c r="R627" s="58">
        <f t="shared" si="69"/>
        <v>1134</v>
      </c>
    </row>
    <row r="628" spans="1:18">
      <c r="A628" s="35">
        <v>482</v>
      </c>
      <c r="B628" s="76">
        <v>482204773</v>
      </c>
      <c r="C628" s="77" t="s">
        <v>538</v>
      </c>
      <c r="D628" s="76">
        <v>204</v>
      </c>
      <c r="E628" s="77" t="s">
        <v>229</v>
      </c>
      <c r="F628" s="76">
        <v>773</v>
      </c>
      <c r="G628" s="77" t="s">
        <v>432</v>
      </c>
      <c r="H628" s="74">
        <v>41</v>
      </c>
      <c r="I628" s="36"/>
      <c r="J628" s="38">
        <f t="shared" si="63"/>
        <v>10373</v>
      </c>
      <c r="K628" s="38">
        <f t="shared" si="64"/>
        <v>0</v>
      </c>
      <c r="L628" s="38">
        <f t="shared" si="65"/>
        <v>3</v>
      </c>
      <c r="M628" s="36"/>
      <c r="N628" s="38">
        <f t="shared" si="66"/>
        <v>10999</v>
      </c>
      <c r="O628" s="38">
        <f t="shared" si="67"/>
        <v>0</v>
      </c>
      <c r="P628" s="38">
        <f t="shared" si="68"/>
        <v>3</v>
      </c>
      <c r="Q628" s="36"/>
      <c r="R628" s="58">
        <f t="shared" si="69"/>
        <v>626</v>
      </c>
    </row>
    <row r="629" spans="1:18">
      <c r="A629" s="35">
        <v>483</v>
      </c>
      <c r="B629" s="76">
        <v>483239020</v>
      </c>
      <c r="C629" s="77" t="s">
        <v>539</v>
      </c>
      <c r="D629" s="76">
        <v>239</v>
      </c>
      <c r="E629" s="77" t="s">
        <v>264</v>
      </c>
      <c r="F629" s="76">
        <v>20</v>
      </c>
      <c r="G629" s="77" t="s">
        <v>45</v>
      </c>
      <c r="H629" s="74">
        <v>29</v>
      </c>
      <c r="I629" s="36"/>
      <c r="J629" s="38">
        <f t="shared" si="63"/>
        <v>14407</v>
      </c>
      <c r="K629" s="38">
        <f t="shared" si="64"/>
        <v>1</v>
      </c>
      <c r="L629" s="38">
        <f t="shared" si="65"/>
        <v>12</v>
      </c>
      <c r="M629" s="36"/>
      <c r="N629" s="38">
        <f t="shared" si="66"/>
        <v>15478</v>
      </c>
      <c r="O629" s="38">
        <f t="shared" si="67"/>
        <v>1</v>
      </c>
      <c r="P629" s="38">
        <f t="shared" si="68"/>
        <v>12</v>
      </c>
      <c r="Q629" s="36"/>
      <c r="R629" s="58">
        <f t="shared" si="69"/>
        <v>1071</v>
      </c>
    </row>
    <row r="630" spans="1:18">
      <c r="A630" s="35">
        <v>483</v>
      </c>
      <c r="B630" s="76">
        <v>483239036</v>
      </c>
      <c r="C630" s="77" t="s">
        <v>539</v>
      </c>
      <c r="D630" s="76">
        <v>239</v>
      </c>
      <c r="E630" s="77" t="s">
        <v>264</v>
      </c>
      <c r="F630" s="76">
        <v>36</v>
      </c>
      <c r="G630" s="77" t="s">
        <v>61</v>
      </c>
      <c r="H630" s="74">
        <v>32</v>
      </c>
      <c r="I630" s="36"/>
      <c r="J630" s="38">
        <f t="shared" si="63"/>
        <v>12100</v>
      </c>
      <c r="K630" s="38">
        <f t="shared" si="64"/>
        <v>0</v>
      </c>
      <c r="L630" s="38">
        <f t="shared" si="65"/>
        <v>7</v>
      </c>
      <c r="M630" s="36"/>
      <c r="N630" s="38">
        <f t="shared" si="66"/>
        <v>12413</v>
      </c>
      <c r="O630" s="38">
        <f t="shared" si="67"/>
        <v>0</v>
      </c>
      <c r="P630" s="38">
        <f t="shared" si="68"/>
        <v>4</v>
      </c>
      <c r="Q630" s="36"/>
      <c r="R630" s="58">
        <f t="shared" si="69"/>
        <v>313</v>
      </c>
    </row>
    <row r="631" spans="1:18">
      <c r="A631" s="35">
        <v>483</v>
      </c>
      <c r="B631" s="76">
        <v>483239052</v>
      </c>
      <c r="C631" s="77" t="s">
        <v>539</v>
      </c>
      <c r="D631" s="76">
        <v>239</v>
      </c>
      <c r="E631" s="77" t="s">
        <v>264</v>
      </c>
      <c r="F631" s="76">
        <v>52</v>
      </c>
      <c r="G631" s="77" t="s">
        <v>77</v>
      </c>
      <c r="H631" s="74">
        <v>48</v>
      </c>
      <c r="I631" s="36"/>
      <c r="J631" s="38">
        <f t="shared" si="63"/>
        <v>11022</v>
      </c>
      <c r="K631" s="38">
        <f t="shared" si="64"/>
        <v>0</v>
      </c>
      <c r="L631" s="38">
        <f t="shared" si="65"/>
        <v>1</v>
      </c>
      <c r="M631" s="36"/>
      <c r="N631" s="38">
        <f t="shared" si="66"/>
        <v>12199</v>
      </c>
      <c r="O631" s="38">
        <f t="shared" si="67"/>
        <v>0</v>
      </c>
      <c r="P631" s="38">
        <f t="shared" si="68"/>
        <v>6</v>
      </c>
      <c r="Q631" s="36"/>
      <c r="R631" s="58">
        <f t="shared" si="69"/>
        <v>1177</v>
      </c>
    </row>
    <row r="632" spans="1:18">
      <c r="A632" s="35">
        <v>483</v>
      </c>
      <c r="B632" s="76">
        <v>483239082</v>
      </c>
      <c r="C632" s="77" t="s">
        <v>539</v>
      </c>
      <c r="D632" s="76">
        <v>239</v>
      </c>
      <c r="E632" s="77" t="s">
        <v>264</v>
      </c>
      <c r="F632" s="76">
        <v>82</v>
      </c>
      <c r="G632" s="77" t="s">
        <v>107</v>
      </c>
      <c r="H632" s="74">
        <v>14</v>
      </c>
      <c r="I632" s="36"/>
      <c r="J632" s="38">
        <f t="shared" si="63"/>
        <v>11267</v>
      </c>
      <c r="K632" s="38">
        <f t="shared" si="64"/>
        <v>0</v>
      </c>
      <c r="L632" s="38">
        <f t="shared" si="65"/>
        <v>0</v>
      </c>
      <c r="M632" s="36"/>
      <c r="N632" s="38">
        <f t="shared" si="66"/>
        <v>12735</v>
      </c>
      <c r="O632" s="38">
        <f t="shared" si="67"/>
        <v>0</v>
      </c>
      <c r="P632" s="38">
        <f t="shared" si="68"/>
        <v>2</v>
      </c>
      <c r="Q632" s="36"/>
      <c r="R632" s="58">
        <f t="shared" si="69"/>
        <v>1468</v>
      </c>
    </row>
    <row r="633" spans="1:18">
      <c r="A633" s="35">
        <v>483</v>
      </c>
      <c r="B633" s="76">
        <v>483239083</v>
      </c>
      <c r="C633" s="77" t="s">
        <v>539</v>
      </c>
      <c r="D633" s="76">
        <v>239</v>
      </c>
      <c r="E633" s="77" t="s">
        <v>264</v>
      </c>
      <c r="F633" s="76">
        <v>83</v>
      </c>
      <c r="G633" s="77" t="s">
        <v>108</v>
      </c>
      <c r="H633" s="74">
        <v>2</v>
      </c>
      <c r="I633" s="36"/>
      <c r="J633" s="38" t="str">
        <f t="shared" si="63"/>
        <v>--</v>
      </c>
      <c r="K633" s="38">
        <f t="shared" si="64"/>
        <v>0</v>
      </c>
      <c r="L633" s="38">
        <f t="shared" si="65"/>
        <v>0</v>
      </c>
      <c r="M633" s="36"/>
      <c r="N633" s="38">
        <f t="shared" si="66"/>
        <v>13287</v>
      </c>
      <c r="O633" s="38">
        <f t="shared" si="67"/>
        <v>0</v>
      </c>
      <c r="P633" s="38">
        <f t="shared" si="68"/>
        <v>0</v>
      </c>
      <c r="Q633" s="36"/>
      <c r="R633" s="58" t="str">
        <f t="shared" si="69"/>
        <v>--</v>
      </c>
    </row>
    <row r="634" spans="1:18">
      <c r="A634" s="35">
        <v>483</v>
      </c>
      <c r="B634" s="76">
        <v>483239096</v>
      </c>
      <c r="C634" s="77" t="s">
        <v>539</v>
      </c>
      <c r="D634" s="76">
        <v>239</v>
      </c>
      <c r="E634" s="77" t="s">
        <v>264</v>
      </c>
      <c r="F634" s="76">
        <v>96</v>
      </c>
      <c r="G634" s="77" t="s">
        <v>121</v>
      </c>
      <c r="H634" s="74">
        <v>15</v>
      </c>
      <c r="I634" s="36"/>
      <c r="J634" s="38">
        <f t="shared" si="63"/>
        <v>10040</v>
      </c>
      <c r="K634" s="38">
        <f t="shared" si="64"/>
        <v>0</v>
      </c>
      <c r="L634" s="38">
        <f t="shared" si="65"/>
        <v>0</v>
      </c>
      <c r="M634" s="36"/>
      <c r="N634" s="38">
        <f t="shared" si="66"/>
        <v>12892</v>
      </c>
      <c r="O634" s="38">
        <f t="shared" si="67"/>
        <v>0</v>
      </c>
      <c r="P634" s="38">
        <f t="shared" si="68"/>
        <v>3</v>
      </c>
      <c r="Q634" s="36"/>
      <c r="R634" s="58">
        <f t="shared" si="69"/>
        <v>2852</v>
      </c>
    </row>
    <row r="635" spans="1:18">
      <c r="A635" s="35">
        <v>483</v>
      </c>
      <c r="B635" s="76">
        <v>483239118</v>
      </c>
      <c r="C635" s="77" t="s">
        <v>539</v>
      </c>
      <c r="D635" s="76">
        <v>239</v>
      </c>
      <c r="E635" s="77" t="s">
        <v>264</v>
      </c>
      <c r="F635" s="76">
        <v>118</v>
      </c>
      <c r="G635" s="77" t="s">
        <v>143</v>
      </c>
      <c r="H635" s="74">
        <v>3</v>
      </c>
      <c r="I635" s="36"/>
      <c r="J635" s="38">
        <f t="shared" si="63"/>
        <v>10416</v>
      </c>
      <c r="K635" s="38">
        <f t="shared" si="64"/>
        <v>0</v>
      </c>
      <c r="L635" s="38">
        <f t="shared" si="65"/>
        <v>0</v>
      </c>
      <c r="M635" s="36"/>
      <c r="N635" s="38">
        <f t="shared" si="66"/>
        <v>10900</v>
      </c>
      <c r="O635" s="38">
        <f t="shared" si="67"/>
        <v>0</v>
      </c>
      <c r="P635" s="38">
        <f t="shared" si="68"/>
        <v>0</v>
      </c>
      <c r="Q635" s="36"/>
      <c r="R635" s="58">
        <f t="shared" si="69"/>
        <v>484</v>
      </c>
    </row>
    <row r="636" spans="1:18">
      <c r="A636" s="35">
        <v>483</v>
      </c>
      <c r="B636" s="76">
        <v>483239131</v>
      </c>
      <c r="C636" s="77" t="s">
        <v>539</v>
      </c>
      <c r="D636" s="76">
        <v>239</v>
      </c>
      <c r="E636" s="77" t="s">
        <v>264</v>
      </c>
      <c r="F636" s="76">
        <v>131</v>
      </c>
      <c r="G636" s="77" t="s">
        <v>156</v>
      </c>
      <c r="H636" s="74">
        <v>3</v>
      </c>
      <c r="I636" s="36"/>
      <c r="J636" s="38">
        <f t="shared" si="63"/>
        <v>14069</v>
      </c>
      <c r="K636" s="38">
        <f t="shared" si="64"/>
        <v>0</v>
      </c>
      <c r="L636" s="38">
        <f t="shared" si="65"/>
        <v>1</v>
      </c>
      <c r="M636" s="36"/>
      <c r="N636" s="38">
        <f t="shared" si="66"/>
        <v>15556</v>
      </c>
      <c r="O636" s="38">
        <f t="shared" si="67"/>
        <v>0</v>
      </c>
      <c r="P636" s="38">
        <f t="shared" si="68"/>
        <v>2</v>
      </c>
      <c r="Q636" s="36"/>
      <c r="R636" s="58">
        <f t="shared" si="69"/>
        <v>1487</v>
      </c>
    </row>
    <row r="637" spans="1:18">
      <c r="A637" s="35">
        <v>483</v>
      </c>
      <c r="B637" s="76">
        <v>483239145</v>
      </c>
      <c r="C637" s="77" t="s">
        <v>539</v>
      </c>
      <c r="D637" s="76">
        <v>239</v>
      </c>
      <c r="E637" s="77" t="s">
        <v>264</v>
      </c>
      <c r="F637" s="76">
        <v>145</v>
      </c>
      <c r="G637" s="77" t="s">
        <v>170</v>
      </c>
      <c r="H637" s="74">
        <v>9</v>
      </c>
      <c r="I637" s="36"/>
      <c r="J637" s="38">
        <f t="shared" si="63"/>
        <v>10473</v>
      </c>
      <c r="K637" s="38">
        <f t="shared" si="64"/>
        <v>0</v>
      </c>
      <c r="L637" s="38">
        <f t="shared" si="65"/>
        <v>1</v>
      </c>
      <c r="M637" s="36"/>
      <c r="N637" s="38">
        <f t="shared" si="66"/>
        <v>12709</v>
      </c>
      <c r="O637" s="38">
        <f t="shared" si="67"/>
        <v>0</v>
      </c>
      <c r="P637" s="38">
        <f t="shared" si="68"/>
        <v>3</v>
      </c>
      <c r="Q637" s="36"/>
      <c r="R637" s="58">
        <f t="shared" si="69"/>
        <v>2236</v>
      </c>
    </row>
    <row r="638" spans="1:18">
      <c r="A638" s="35">
        <v>483</v>
      </c>
      <c r="B638" s="76">
        <v>483239171</v>
      </c>
      <c r="C638" s="77" t="s">
        <v>539</v>
      </c>
      <c r="D638" s="76">
        <v>239</v>
      </c>
      <c r="E638" s="77" t="s">
        <v>264</v>
      </c>
      <c r="F638" s="76">
        <v>171</v>
      </c>
      <c r="G638" s="77" t="s">
        <v>196</v>
      </c>
      <c r="H638" s="74">
        <v>18</v>
      </c>
      <c r="I638" s="36"/>
      <c r="J638" s="38">
        <f t="shared" si="63"/>
        <v>13019</v>
      </c>
      <c r="K638" s="38">
        <f t="shared" si="64"/>
        <v>0</v>
      </c>
      <c r="L638" s="38">
        <f t="shared" si="65"/>
        <v>6</v>
      </c>
      <c r="M638" s="36"/>
      <c r="N638" s="38">
        <f t="shared" si="66"/>
        <v>15111</v>
      </c>
      <c r="O638" s="38">
        <f t="shared" si="67"/>
        <v>0</v>
      </c>
      <c r="P638" s="38">
        <f t="shared" si="68"/>
        <v>9</v>
      </c>
      <c r="Q638" s="36"/>
      <c r="R638" s="58">
        <f t="shared" si="69"/>
        <v>2092</v>
      </c>
    </row>
    <row r="639" spans="1:18">
      <c r="A639" s="35">
        <v>483</v>
      </c>
      <c r="B639" s="76">
        <v>483239172</v>
      </c>
      <c r="C639" s="77" t="s">
        <v>539</v>
      </c>
      <c r="D639" s="76">
        <v>239</v>
      </c>
      <c r="E639" s="77" t="s">
        <v>264</v>
      </c>
      <c r="F639" s="76">
        <v>172</v>
      </c>
      <c r="G639" s="77" t="s">
        <v>197</v>
      </c>
      <c r="H639" s="74">
        <v>7</v>
      </c>
      <c r="I639" s="36"/>
      <c r="J639" s="38">
        <f t="shared" si="63"/>
        <v>13796</v>
      </c>
      <c r="K639" s="38">
        <f t="shared" si="64"/>
        <v>0</v>
      </c>
      <c r="L639" s="38">
        <f t="shared" si="65"/>
        <v>3</v>
      </c>
      <c r="M639" s="36"/>
      <c r="N639" s="38">
        <f t="shared" si="66"/>
        <v>15288</v>
      </c>
      <c r="O639" s="38">
        <f t="shared" si="67"/>
        <v>0</v>
      </c>
      <c r="P639" s="38">
        <f t="shared" si="68"/>
        <v>3</v>
      </c>
      <c r="Q639" s="36"/>
      <c r="R639" s="58">
        <f t="shared" si="69"/>
        <v>1492</v>
      </c>
    </row>
    <row r="640" spans="1:18">
      <c r="A640" s="35">
        <v>483</v>
      </c>
      <c r="B640" s="76">
        <v>483239182</v>
      </c>
      <c r="C640" s="77" t="s">
        <v>539</v>
      </c>
      <c r="D640" s="76">
        <v>239</v>
      </c>
      <c r="E640" s="77" t="s">
        <v>264</v>
      </c>
      <c r="F640" s="76">
        <v>182</v>
      </c>
      <c r="G640" s="77" t="s">
        <v>207</v>
      </c>
      <c r="H640" s="74">
        <v>30</v>
      </c>
      <c r="I640" s="36"/>
      <c r="J640" s="38">
        <f t="shared" si="63"/>
        <v>12412</v>
      </c>
      <c r="K640" s="38">
        <f t="shared" si="64"/>
        <v>0</v>
      </c>
      <c r="L640" s="38">
        <f t="shared" si="65"/>
        <v>8</v>
      </c>
      <c r="M640" s="36"/>
      <c r="N640" s="38">
        <f t="shared" si="66"/>
        <v>13356</v>
      </c>
      <c r="O640" s="38">
        <f t="shared" si="67"/>
        <v>0</v>
      </c>
      <c r="P640" s="38">
        <f t="shared" si="68"/>
        <v>8</v>
      </c>
      <c r="Q640" s="36"/>
      <c r="R640" s="58">
        <f t="shared" si="69"/>
        <v>944</v>
      </c>
    </row>
    <row r="641" spans="1:18">
      <c r="A641" s="35">
        <v>483</v>
      </c>
      <c r="B641" s="76">
        <v>483239231</v>
      </c>
      <c r="C641" s="77" t="s">
        <v>539</v>
      </c>
      <c r="D641" s="76">
        <v>239</v>
      </c>
      <c r="E641" s="77" t="s">
        <v>264</v>
      </c>
      <c r="F641" s="76">
        <v>231</v>
      </c>
      <c r="G641" s="77" t="s">
        <v>256</v>
      </c>
      <c r="H641" s="74">
        <v>14</v>
      </c>
      <c r="I641" s="36"/>
      <c r="J641" s="38">
        <f t="shared" si="63"/>
        <v>12748</v>
      </c>
      <c r="K641" s="38">
        <f t="shared" si="64"/>
        <v>0</v>
      </c>
      <c r="L641" s="38">
        <f t="shared" si="65"/>
        <v>5</v>
      </c>
      <c r="M641" s="36"/>
      <c r="N641" s="38">
        <f t="shared" si="66"/>
        <v>13038</v>
      </c>
      <c r="O641" s="38">
        <f t="shared" si="67"/>
        <v>0</v>
      </c>
      <c r="P641" s="38">
        <f t="shared" si="68"/>
        <v>2</v>
      </c>
      <c r="Q641" s="36"/>
      <c r="R641" s="58">
        <f t="shared" si="69"/>
        <v>290</v>
      </c>
    </row>
    <row r="642" spans="1:18">
      <c r="A642" s="35">
        <v>483</v>
      </c>
      <c r="B642" s="76">
        <v>483239239</v>
      </c>
      <c r="C642" s="77" t="s">
        <v>539</v>
      </c>
      <c r="D642" s="76">
        <v>239</v>
      </c>
      <c r="E642" s="77" t="s">
        <v>264</v>
      </c>
      <c r="F642" s="76">
        <v>239</v>
      </c>
      <c r="G642" s="77" t="s">
        <v>264</v>
      </c>
      <c r="H642" s="74">
        <v>310</v>
      </c>
      <c r="I642" s="36"/>
      <c r="J642" s="38">
        <f t="shared" si="63"/>
        <v>12023</v>
      </c>
      <c r="K642" s="38">
        <f t="shared" si="64"/>
        <v>7</v>
      </c>
      <c r="L642" s="38">
        <f t="shared" si="65"/>
        <v>72</v>
      </c>
      <c r="M642" s="36"/>
      <c r="N642" s="38">
        <f t="shared" si="66"/>
        <v>12773</v>
      </c>
      <c r="O642" s="38">
        <f t="shared" si="67"/>
        <v>4</v>
      </c>
      <c r="P642" s="38">
        <f t="shared" si="68"/>
        <v>69</v>
      </c>
      <c r="Q642" s="36"/>
      <c r="R642" s="58">
        <f t="shared" si="69"/>
        <v>750</v>
      </c>
    </row>
    <row r="643" spans="1:18">
      <c r="A643" s="35">
        <v>483</v>
      </c>
      <c r="B643" s="76">
        <v>483239240</v>
      </c>
      <c r="C643" s="77" t="s">
        <v>539</v>
      </c>
      <c r="D643" s="76">
        <v>239</v>
      </c>
      <c r="E643" s="77" t="s">
        <v>264</v>
      </c>
      <c r="F643" s="76">
        <v>240</v>
      </c>
      <c r="G643" s="77" t="s">
        <v>265</v>
      </c>
      <c r="H643" s="74">
        <v>3</v>
      </c>
      <c r="I643" s="36"/>
      <c r="J643" s="38">
        <f t="shared" si="63"/>
        <v>12015.642921451614</v>
      </c>
      <c r="K643" s="38">
        <f t="shared" si="64"/>
        <v>0</v>
      </c>
      <c r="L643" s="38">
        <f t="shared" si="65"/>
        <v>0</v>
      </c>
      <c r="M643" s="36"/>
      <c r="N643" s="38">
        <f t="shared" si="66"/>
        <v>11030</v>
      </c>
      <c r="O643" s="38">
        <f t="shared" si="67"/>
        <v>0</v>
      </c>
      <c r="P643" s="38">
        <f t="shared" si="68"/>
        <v>0</v>
      </c>
      <c r="Q643" s="36"/>
      <c r="R643" s="58">
        <f t="shared" si="69"/>
        <v>-985.6429214516138</v>
      </c>
    </row>
    <row r="644" spans="1:18">
      <c r="A644" s="35">
        <v>483</v>
      </c>
      <c r="B644" s="76">
        <v>483239261</v>
      </c>
      <c r="C644" s="77" t="s">
        <v>539</v>
      </c>
      <c r="D644" s="76">
        <v>239</v>
      </c>
      <c r="E644" s="77" t="s">
        <v>264</v>
      </c>
      <c r="F644" s="76">
        <v>261</v>
      </c>
      <c r="G644" s="77" t="s">
        <v>286</v>
      </c>
      <c r="H644" s="74">
        <v>26</v>
      </c>
      <c r="I644" s="36"/>
      <c r="J644" s="38">
        <f t="shared" si="63"/>
        <v>11099</v>
      </c>
      <c r="K644" s="38">
        <f t="shared" si="64"/>
        <v>0</v>
      </c>
      <c r="L644" s="38">
        <f t="shared" si="65"/>
        <v>2</v>
      </c>
      <c r="M644" s="36"/>
      <c r="N644" s="38">
        <f t="shared" si="66"/>
        <v>12445</v>
      </c>
      <c r="O644" s="38">
        <f t="shared" si="67"/>
        <v>0</v>
      </c>
      <c r="P644" s="38">
        <f t="shared" si="68"/>
        <v>4</v>
      </c>
      <c r="Q644" s="36"/>
      <c r="R644" s="58">
        <f t="shared" si="69"/>
        <v>1346</v>
      </c>
    </row>
    <row r="645" spans="1:18">
      <c r="A645" s="35">
        <v>483</v>
      </c>
      <c r="B645" s="76">
        <v>483239310</v>
      </c>
      <c r="C645" s="77" t="s">
        <v>539</v>
      </c>
      <c r="D645" s="76">
        <v>239</v>
      </c>
      <c r="E645" s="77" t="s">
        <v>264</v>
      </c>
      <c r="F645" s="76">
        <v>310</v>
      </c>
      <c r="G645" s="77" t="s">
        <v>335</v>
      </c>
      <c r="H645" s="74">
        <v>70</v>
      </c>
      <c r="I645" s="36"/>
      <c r="J645" s="38">
        <f t="shared" si="63"/>
        <v>14134</v>
      </c>
      <c r="K645" s="38">
        <f t="shared" si="64"/>
        <v>0</v>
      </c>
      <c r="L645" s="38">
        <f t="shared" si="65"/>
        <v>37</v>
      </c>
      <c r="M645" s="36"/>
      <c r="N645" s="38">
        <f t="shared" si="66"/>
        <v>15931</v>
      </c>
      <c r="O645" s="38">
        <f t="shared" si="67"/>
        <v>0</v>
      </c>
      <c r="P645" s="38">
        <f t="shared" si="68"/>
        <v>37</v>
      </c>
      <c r="Q645" s="36"/>
      <c r="R645" s="58">
        <f t="shared" si="69"/>
        <v>1797</v>
      </c>
    </row>
    <row r="646" spans="1:18">
      <c r="A646" s="35">
        <v>483</v>
      </c>
      <c r="B646" s="76">
        <v>483239665</v>
      </c>
      <c r="C646" s="77" t="s">
        <v>539</v>
      </c>
      <c r="D646" s="76">
        <v>239</v>
      </c>
      <c r="E646" s="77" t="s">
        <v>264</v>
      </c>
      <c r="F646" s="76">
        <v>665</v>
      </c>
      <c r="G646" s="77" t="s">
        <v>398</v>
      </c>
      <c r="H646" s="74">
        <v>9</v>
      </c>
      <c r="I646" s="36"/>
      <c r="J646" s="38">
        <f t="shared" si="63"/>
        <v>14719</v>
      </c>
      <c r="K646" s="38">
        <f t="shared" si="64"/>
        <v>0</v>
      </c>
      <c r="L646" s="38">
        <f t="shared" si="65"/>
        <v>5</v>
      </c>
      <c r="M646" s="36"/>
      <c r="N646" s="38">
        <f t="shared" si="66"/>
        <v>13498</v>
      </c>
      <c r="O646" s="38">
        <f t="shared" si="67"/>
        <v>0</v>
      </c>
      <c r="P646" s="38">
        <f t="shared" si="68"/>
        <v>2</v>
      </c>
      <c r="Q646" s="36"/>
      <c r="R646" s="58">
        <f t="shared" si="69"/>
        <v>-1221</v>
      </c>
    </row>
    <row r="647" spans="1:18">
      <c r="A647" s="35">
        <v>483</v>
      </c>
      <c r="B647" s="76">
        <v>483239740</v>
      </c>
      <c r="C647" s="77" t="s">
        <v>539</v>
      </c>
      <c r="D647" s="76">
        <v>239</v>
      </c>
      <c r="E647" s="77" t="s">
        <v>264</v>
      </c>
      <c r="F647" s="76">
        <v>740</v>
      </c>
      <c r="G647" s="77" t="s">
        <v>421</v>
      </c>
      <c r="H647" s="74">
        <v>10</v>
      </c>
      <c r="I647" s="36"/>
      <c r="J647" s="38">
        <f t="shared" si="63"/>
        <v>11960</v>
      </c>
      <c r="K647" s="38">
        <f t="shared" si="64"/>
        <v>0</v>
      </c>
      <c r="L647" s="38">
        <f t="shared" si="65"/>
        <v>0</v>
      </c>
      <c r="M647" s="36"/>
      <c r="N647" s="38">
        <f t="shared" si="66"/>
        <v>12221</v>
      </c>
      <c r="O647" s="38">
        <f t="shared" si="67"/>
        <v>0</v>
      </c>
      <c r="P647" s="38">
        <f t="shared" si="68"/>
        <v>0</v>
      </c>
      <c r="Q647" s="36"/>
      <c r="R647" s="58">
        <f t="shared" si="69"/>
        <v>261</v>
      </c>
    </row>
    <row r="648" spans="1:18">
      <c r="A648" s="35">
        <v>483</v>
      </c>
      <c r="B648" s="76">
        <v>483239760</v>
      </c>
      <c r="C648" s="77" t="s">
        <v>539</v>
      </c>
      <c r="D648" s="76">
        <v>239</v>
      </c>
      <c r="E648" s="77" t="s">
        <v>264</v>
      </c>
      <c r="F648" s="76">
        <v>760</v>
      </c>
      <c r="G648" s="77" t="s">
        <v>426</v>
      </c>
      <c r="H648" s="74">
        <v>48</v>
      </c>
      <c r="I648" s="36"/>
      <c r="J648" s="38">
        <f t="shared" si="63"/>
        <v>12251</v>
      </c>
      <c r="K648" s="38">
        <f t="shared" si="64"/>
        <v>1</v>
      </c>
      <c r="L648" s="38">
        <f t="shared" si="65"/>
        <v>7</v>
      </c>
      <c r="M648" s="36"/>
      <c r="N648" s="38">
        <f t="shared" si="66"/>
        <v>12902</v>
      </c>
      <c r="O648" s="38">
        <f t="shared" si="67"/>
        <v>1</v>
      </c>
      <c r="P648" s="38">
        <f t="shared" si="68"/>
        <v>8</v>
      </c>
      <c r="Q648" s="36"/>
      <c r="R648" s="58">
        <f t="shared" si="69"/>
        <v>651</v>
      </c>
    </row>
    <row r="649" spans="1:18">
      <c r="A649" s="35">
        <v>484</v>
      </c>
      <c r="B649" s="76">
        <v>484035001</v>
      </c>
      <c r="C649" s="77" t="s">
        <v>540</v>
      </c>
      <c r="D649" s="76">
        <v>35</v>
      </c>
      <c r="E649" s="77" t="s">
        <v>60</v>
      </c>
      <c r="F649" s="76">
        <v>1</v>
      </c>
      <c r="G649" s="77" t="s">
        <v>26</v>
      </c>
      <c r="H649" s="74">
        <v>1</v>
      </c>
      <c r="I649" s="36"/>
      <c r="J649" s="38">
        <f t="shared" si="63"/>
        <v>17894</v>
      </c>
      <c r="K649" s="38">
        <f t="shared" si="64"/>
        <v>0</v>
      </c>
      <c r="L649" s="38">
        <f t="shared" si="65"/>
        <v>1</v>
      </c>
      <c r="M649" s="36"/>
      <c r="N649" s="38">
        <f t="shared" si="66"/>
        <v>19086</v>
      </c>
      <c r="O649" s="38">
        <f t="shared" si="67"/>
        <v>0</v>
      </c>
      <c r="P649" s="38">
        <f t="shared" si="68"/>
        <v>1</v>
      </c>
      <c r="Q649" s="36"/>
      <c r="R649" s="58">
        <f t="shared" si="69"/>
        <v>1192</v>
      </c>
    </row>
    <row r="650" spans="1:18">
      <c r="A650" s="35">
        <v>484</v>
      </c>
      <c r="B650" s="76">
        <v>484035018</v>
      </c>
      <c r="C650" s="77" t="s">
        <v>540</v>
      </c>
      <c r="D650" s="76">
        <v>35</v>
      </c>
      <c r="E650" s="77" t="s">
        <v>60</v>
      </c>
      <c r="F650" s="76">
        <v>18</v>
      </c>
      <c r="G650" s="77" t="s">
        <v>43</v>
      </c>
      <c r="H650" s="74">
        <v>3</v>
      </c>
      <c r="I650" s="36"/>
      <c r="J650" s="38">
        <f t="shared" ref="J650:J713" si="70">IFERROR(VLOOKUP($B650,ratesPFY,9,FALSE),"--")</f>
        <v>14723.34220248668</v>
      </c>
      <c r="K650" s="38">
        <f t="shared" ref="K650:K713" si="71">(IFERROR(VLOOKUP($B650,found23,12,FALSE),0)+
(IFERROR(VLOOKUP($B650,found23,13,FALSE),0)+
+(IFERROR(VLOOKUP($B650,found23,14,FALSE),0))))</f>
        <v>0</v>
      </c>
      <c r="L650" s="38">
        <f t="shared" ref="L650:L713" si="72">(IFERROR(VLOOKUP($B650,found23,15,FALSE),0))</f>
        <v>0</v>
      </c>
      <c r="M650" s="36"/>
      <c r="N650" s="38">
        <f t="shared" ref="N650:N713" si="73">IFERROR(VLOOKUP($B650,ratesQ1,8,FALSE),"--")</f>
        <v>15158</v>
      </c>
      <c r="O650" s="38">
        <f t="shared" ref="O650:O713" si="74">(IFERROR(VLOOKUP($B650,found24,12,FALSE),0)+
+(IFERROR(VLOOKUP($B650,found24,13,FALSE),0)
+(IFERROR(VLOOKUP($B650,found24,14,FALSE),0))))</f>
        <v>1</v>
      </c>
      <c r="P650" s="38">
        <f t="shared" ref="P650:P713" si="75">(IFERROR(VLOOKUP($B650,found24,15,FALSE),0))</f>
        <v>1</v>
      </c>
      <c r="Q650" s="36"/>
      <c r="R650" s="58">
        <f t="shared" si="69"/>
        <v>434.65779751332047</v>
      </c>
    </row>
    <row r="651" spans="1:18">
      <c r="A651" s="35">
        <v>484</v>
      </c>
      <c r="B651" s="76">
        <v>484035026</v>
      </c>
      <c r="C651" s="77" t="s">
        <v>540</v>
      </c>
      <c r="D651" s="76">
        <v>35</v>
      </c>
      <c r="E651" s="77" t="s">
        <v>60</v>
      </c>
      <c r="F651" s="76">
        <v>26</v>
      </c>
      <c r="G651" s="77" t="s">
        <v>51</v>
      </c>
      <c r="H651" s="74">
        <v>1</v>
      </c>
      <c r="I651" s="36"/>
      <c r="J651" s="38" t="str">
        <f t="shared" si="70"/>
        <v>--</v>
      </c>
      <c r="K651" s="38">
        <f t="shared" si="71"/>
        <v>0</v>
      </c>
      <c r="L651" s="38">
        <f t="shared" si="72"/>
        <v>0</v>
      </c>
      <c r="M651" s="36"/>
      <c r="N651" s="38">
        <f t="shared" si="73"/>
        <v>12747</v>
      </c>
      <c r="O651" s="38">
        <f t="shared" si="74"/>
        <v>0</v>
      </c>
      <c r="P651" s="38">
        <f t="shared" si="75"/>
        <v>0</v>
      </c>
      <c r="Q651" s="36"/>
      <c r="R651" s="58" t="str">
        <f t="shared" ref="R651:R714" si="76">IFERROR(N651-J651,"--")</f>
        <v>--</v>
      </c>
    </row>
    <row r="652" spans="1:18">
      <c r="A652" s="35">
        <v>484</v>
      </c>
      <c r="B652" s="76">
        <v>484035035</v>
      </c>
      <c r="C652" s="77" t="s">
        <v>540</v>
      </c>
      <c r="D652" s="76">
        <v>35</v>
      </c>
      <c r="E652" s="77" t="s">
        <v>60</v>
      </c>
      <c r="F652" s="76">
        <v>35</v>
      </c>
      <c r="G652" s="77" t="s">
        <v>60</v>
      </c>
      <c r="H652" s="74">
        <v>1252</v>
      </c>
      <c r="I652" s="36"/>
      <c r="J652" s="38">
        <f t="shared" si="70"/>
        <v>17357</v>
      </c>
      <c r="K652" s="38">
        <f t="shared" si="71"/>
        <v>243</v>
      </c>
      <c r="L652" s="38">
        <f t="shared" si="72"/>
        <v>1232</v>
      </c>
      <c r="M652" s="36"/>
      <c r="N652" s="38">
        <f t="shared" si="73"/>
        <v>19107</v>
      </c>
      <c r="O652" s="38">
        <f t="shared" si="74"/>
        <v>235</v>
      </c>
      <c r="P652" s="38">
        <f t="shared" si="75"/>
        <v>1075</v>
      </c>
      <c r="Q652" s="36"/>
      <c r="R652" s="58">
        <f t="shared" si="76"/>
        <v>1750</v>
      </c>
    </row>
    <row r="653" spans="1:18">
      <c r="A653" s="35">
        <v>484</v>
      </c>
      <c r="B653" s="76">
        <v>484035044</v>
      </c>
      <c r="C653" s="77" t="s">
        <v>540</v>
      </c>
      <c r="D653" s="76">
        <v>35</v>
      </c>
      <c r="E653" s="77" t="s">
        <v>60</v>
      </c>
      <c r="F653" s="76">
        <v>44</v>
      </c>
      <c r="G653" s="77" t="s">
        <v>69</v>
      </c>
      <c r="H653" s="74">
        <v>5</v>
      </c>
      <c r="I653" s="36"/>
      <c r="J653" s="38">
        <f t="shared" si="70"/>
        <v>13651</v>
      </c>
      <c r="K653" s="38">
        <f t="shared" si="71"/>
        <v>0</v>
      </c>
      <c r="L653" s="38">
        <f t="shared" si="72"/>
        <v>2</v>
      </c>
      <c r="M653" s="36"/>
      <c r="N653" s="38">
        <f t="shared" si="73"/>
        <v>16889</v>
      </c>
      <c r="O653" s="38">
        <f t="shared" si="74"/>
        <v>0</v>
      </c>
      <c r="P653" s="38">
        <f t="shared" si="75"/>
        <v>3</v>
      </c>
      <c r="Q653" s="36"/>
      <c r="R653" s="58">
        <f t="shared" si="76"/>
        <v>3238</v>
      </c>
    </row>
    <row r="654" spans="1:18">
      <c r="A654" s="35">
        <v>484</v>
      </c>
      <c r="B654" s="76">
        <v>484035046</v>
      </c>
      <c r="C654" s="77" t="s">
        <v>540</v>
      </c>
      <c r="D654" s="76">
        <v>35</v>
      </c>
      <c r="E654" s="77" t="s">
        <v>60</v>
      </c>
      <c r="F654" s="76">
        <v>46</v>
      </c>
      <c r="G654" s="77" t="s">
        <v>71</v>
      </c>
      <c r="H654" s="74">
        <v>1</v>
      </c>
      <c r="I654" s="36"/>
      <c r="J654" s="38" t="str">
        <f t="shared" si="70"/>
        <v>--</v>
      </c>
      <c r="K654" s="38">
        <f t="shared" si="71"/>
        <v>0</v>
      </c>
      <c r="L654" s="38">
        <f t="shared" si="72"/>
        <v>0</v>
      </c>
      <c r="M654" s="36"/>
      <c r="N654" s="38">
        <f t="shared" si="73"/>
        <v>13129</v>
      </c>
      <c r="O654" s="38">
        <f t="shared" si="74"/>
        <v>0</v>
      </c>
      <c r="P654" s="38">
        <f t="shared" si="75"/>
        <v>0</v>
      </c>
      <c r="Q654" s="36"/>
      <c r="R654" s="58" t="str">
        <f t="shared" si="76"/>
        <v>--</v>
      </c>
    </row>
    <row r="655" spans="1:18">
      <c r="A655" s="35">
        <v>484</v>
      </c>
      <c r="B655" s="76">
        <v>484035050</v>
      </c>
      <c r="C655" s="77" t="s">
        <v>540</v>
      </c>
      <c r="D655" s="76">
        <v>35</v>
      </c>
      <c r="E655" s="77" t="s">
        <v>60</v>
      </c>
      <c r="F655" s="76">
        <v>50</v>
      </c>
      <c r="G655" s="77" t="s">
        <v>75</v>
      </c>
      <c r="H655" s="74">
        <v>1</v>
      </c>
      <c r="I655" s="36"/>
      <c r="J655" s="38">
        <f t="shared" si="70"/>
        <v>15073</v>
      </c>
      <c r="K655" s="38">
        <f t="shared" si="71"/>
        <v>0</v>
      </c>
      <c r="L655" s="38">
        <f t="shared" si="72"/>
        <v>1</v>
      </c>
      <c r="M655" s="36"/>
      <c r="N655" s="38">
        <f t="shared" si="73"/>
        <v>18215</v>
      </c>
      <c r="O655" s="38">
        <f t="shared" si="74"/>
        <v>0</v>
      </c>
      <c r="P655" s="38">
        <f t="shared" si="75"/>
        <v>1</v>
      </c>
      <c r="Q655" s="36"/>
      <c r="R655" s="58">
        <f t="shared" si="76"/>
        <v>3142</v>
      </c>
    </row>
    <row r="656" spans="1:18">
      <c r="A656" s="35">
        <v>484</v>
      </c>
      <c r="B656" s="76">
        <v>484035057</v>
      </c>
      <c r="C656" s="77" t="s">
        <v>540</v>
      </c>
      <c r="D656" s="76">
        <v>35</v>
      </c>
      <c r="E656" s="77" t="s">
        <v>60</v>
      </c>
      <c r="F656" s="76">
        <v>57</v>
      </c>
      <c r="G656" s="77" t="s">
        <v>82</v>
      </c>
      <c r="H656" s="74">
        <v>1</v>
      </c>
      <c r="I656" s="36"/>
      <c r="J656" s="38" t="str">
        <f t="shared" si="70"/>
        <v>--</v>
      </c>
      <c r="K656" s="38">
        <f t="shared" si="71"/>
        <v>0</v>
      </c>
      <c r="L656" s="38">
        <f t="shared" si="72"/>
        <v>0</v>
      </c>
      <c r="M656" s="36"/>
      <c r="N656" s="38">
        <f t="shared" si="73"/>
        <v>19531</v>
      </c>
      <c r="O656" s="38">
        <f t="shared" si="74"/>
        <v>0</v>
      </c>
      <c r="P656" s="38">
        <f t="shared" si="75"/>
        <v>0</v>
      </c>
      <c r="Q656" s="36"/>
      <c r="R656" s="58" t="str">
        <f t="shared" si="76"/>
        <v>--</v>
      </c>
    </row>
    <row r="657" spans="1:18">
      <c r="A657" s="35">
        <v>484</v>
      </c>
      <c r="B657" s="76">
        <v>484035093</v>
      </c>
      <c r="C657" s="77" t="s">
        <v>540</v>
      </c>
      <c r="D657" s="76">
        <v>35</v>
      </c>
      <c r="E657" s="77" t="s">
        <v>60</v>
      </c>
      <c r="F657" s="76">
        <v>93</v>
      </c>
      <c r="G657" s="77" t="s">
        <v>118</v>
      </c>
      <c r="H657" s="74">
        <v>3</v>
      </c>
      <c r="I657" s="36"/>
      <c r="J657" s="38">
        <f t="shared" si="70"/>
        <v>19084</v>
      </c>
      <c r="K657" s="38">
        <f t="shared" si="71"/>
        <v>0</v>
      </c>
      <c r="L657" s="38">
        <f t="shared" si="72"/>
        <v>2</v>
      </c>
      <c r="M657" s="36"/>
      <c r="N657" s="38">
        <f t="shared" si="73"/>
        <v>20775</v>
      </c>
      <c r="O657" s="38">
        <f t="shared" si="74"/>
        <v>0</v>
      </c>
      <c r="P657" s="38">
        <f t="shared" si="75"/>
        <v>1</v>
      </c>
      <c r="Q657" s="36"/>
      <c r="R657" s="58">
        <f t="shared" si="76"/>
        <v>1691</v>
      </c>
    </row>
    <row r="658" spans="1:18">
      <c r="A658" s="35">
        <v>484</v>
      </c>
      <c r="B658" s="76">
        <v>484035100</v>
      </c>
      <c r="C658" s="77" t="s">
        <v>540</v>
      </c>
      <c r="D658" s="76">
        <v>35</v>
      </c>
      <c r="E658" s="77" t="s">
        <v>60</v>
      </c>
      <c r="F658" s="76">
        <v>100</v>
      </c>
      <c r="G658" s="77" t="s">
        <v>125</v>
      </c>
      <c r="H658" s="74">
        <v>1</v>
      </c>
      <c r="I658" s="36"/>
      <c r="J658" s="38" t="str">
        <f t="shared" si="70"/>
        <v>--</v>
      </c>
      <c r="K658" s="38">
        <f t="shared" si="71"/>
        <v>0</v>
      </c>
      <c r="L658" s="38">
        <f t="shared" si="72"/>
        <v>0</v>
      </c>
      <c r="M658" s="36"/>
      <c r="N658" s="38">
        <f t="shared" si="73"/>
        <v>16329</v>
      </c>
      <c r="O658" s="38">
        <f t="shared" si="74"/>
        <v>0</v>
      </c>
      <c r="P658" s="38">
        <f t="shared" si="75"/>
        <v>0</v>
      </c>
      <c r="Q658" s="36"/>
      <c r="R658" s="58" t="str">
        <f t="shared" si="76"/>
        <v>--</v>
      </c>
    </row>
    <row r="659" spans="1:18">
      <c r="A659" s="35">
        <v>484</v>
      </c>
      <c r="B659" s="76">
        <v>484035133</v>
      </c>
      <c r="C659" s="77" t="s">
        <v>540</v>
      </c>
      <c r="D659" s="76">
        <v>35</v>
      </c>
      <c r="E659" s="77" t="s">
        <v>60</v>
      </c>
      <c r="F659" s="76">
        <v>133</v>
      </c>
      <c r="G659" s="77" t="s">
        <v>158</v>
      </c>
      <c r="H659" s="74">
        <v>1</v>
      </c>
      <c r="I659" s="36"/>
      <c r="J659" s="38">
        <f t="shared" si="70"/>
        <v>13964.691946487292</v>
      </c>
      <c r="K659" s="38">
        <f t="shared" si="71"/>
        <v>0</v>
      </c>
      <c r="L659" s="38">
        <f t="shared" si="72"/>
        <v>0</v>
      </c>
      <c r="M659" s="36"/>
      <c r="N659" s="38">
        <f t="shared" si="73"/>
        <v>13129</v>
      </c>
      <c r="O659" s="38">
        <f t="shared" si="74"/>
        <v>0</v>
      </c>
      <c r="P659" s="38">
        <f t="shared" si="75"/>
        <v>0</v>
      </c>
      <c r="Q659" s="36"/>
      <c r="R659" s="58">
        <f t="shared" si="76"/>
        <v>-835.69194648729172</v>
      </c>
    </row>
    <row r="660" spans="1:18">
      <c r="A660" s="35">
        <v>484</v>
      </c>
      <c r="B660" s="76">
        <v>484035163</v>
      </c>
      <c r="C660" s="77" t="s">
        <v>540</v>
      </c>
      <c r="D660" s="76">
        <v>35</v>
      </c>
      <c r="E660" s="77" t="s">
        <v>60</v>
      </c>
      <c r="F660" s="76">
        <v>163</v>
      </c>
      <c r="G660" s="77" t="s">
        <v>188</v>
      </c>
      <c r="H660" s="74">
        <v>1</v>
      </c>
      <c r="I660" s="36"/>
      <c r="J660" s="38">
        <f t="shared" si="70"/>
        <v>15762</v>
      </c>
      <c r="K660" s="38">
        <f t="shared" si="71"/>
        <v>0</v>
      </c>
      <c r="L660" s="38">
        <f t="shared" si="72"/>
        <v>1</v>
      </c>
      <c r="M660" s="36"/>
      <c r="N660" s="38">
        <f t="shared" si="73"/>
        <v>13129</v>
      </c>
      <c r="O660" s="38">
        <f t="shared" si="74"/>
        <v>0</v>
      </c>
      <c r="P660" s="38">
        <f t="shared" si="75"/>
        <v>0</v>
      </c>
      <c r="Q660" s="36"/>
      <c r="R660" s="58">
        <f t="shared" si="76"/>
        <v>-2633</v>
      </c>
    </row>
    <row r="661" spans="1:18">
      <c r="A661" s="35">
        <v>484</v>
      </c>
      <c r="B661" s="76">
        <v>484035207</v>
      </c>
      <c r="C661" s="77" t="s">
        <v>540</v>
      </c>
      <c r="D661" s="76">
        <v>35</v>
      </c>
      <c r="E661" s="77" t="s">
        <v>60</v>
      </c>
      <c r="F661" s="76">
        <v>207</v>
      </c>
      <c r="G661" s="77" t="s">
        <v>232</v>
      </c>
      <c r="H661" s="74">
        <v>1</v>
      </c>
      <c r="I661" s="36"/>
      <c r="J661" s="38">
        <f t="shared" si="70"/>
        <v>16962</v>
      </c>
      <c r="K661" s="38">
        <f t="shared" si="71"/>
        <v>0</v>
      </c>
      <c r="L661" s="38">
        <f t="shared" si="72"/>
        <v>1</v>
      </c>
      <c r="M661" s="36"/>
      <c r="N661" s="38">
        <f t="shared" si="73"/>
        <v>17896</v>
      </c>
      <c r="O661" s="38">
        <f t="shared" si="74"/>
        <v>0</v>
      </c>
      <c r="P661" s="38">
        <f t="shared" si="75"/>
        <v>1</v>
      </c>
      <c r="Q661" s="36"/>
      <c r="R661" s="58">
        <f t="shared" si="76"/>
        <v>934</v>
      </c>
    </row>
    <row r="662" spans="1:18">
      <c r="A662" s="35">
        <v>484</v>
      </c>
      <c r="B662" s="76">
        <v>484035220</v>
      </c>
      <c r="C662" s="77" t="s">
        <v>540</v>
      </c>
      <c r="D662" s="76">
        <v>35</v>
      </c>
      <c r="E662" s="77" t="s">
        <v>60</v>
      </c>
      <c r="F662" s="76">
        <v>220</v>
      </c>
      <c r="G662" s="77" t="s">
        <v>245</v>
      </c>
      <c r="H662" s="74">
        <v>1</v>
      </c>
      <c r="I662" s="36"/>
      <c r="J662" s="38">
        <f t="shared" si="70"/>
        <v>13824.907319639307</v>
      </c>
      <c r="K662" s="38">
        <f t="shared" si="71"/>
        <v>0</v>
      </c>
      <c r="L662" s="38">
        <f t="shared" si="72"/>
        <v>0</v>
      </c>
      <c r="M662" s="36"/>
      <c r="N662" s="38">
        <f t="shared" si="73"/>
        <v>17400</v>
      </c>
      <c r="O662" s="38">
        <f t="shared" si="74"/>
        <v>0</v>
      </c>
      <c r="P662" s="38">
        <f t="shared" si="75"/>
        <v>1</v>
      </c>
      <c r="Q662" s="36"/>
      <c r="R662" s="58">
        <f t="shared" si="76"/>
        <v>3575.0926803606926</v>
      </c>
    </row>
    <row r="663" spans="1:18">
      <c r="A663" s="35">
        <v>484</v>
      </c>
      <c r="B663" s="76">
        <v>484035243</v>
      </c>
      <c r="C663" s="77" t="s">
        <v>540</v>
      </c>
      <c r="D663" s="76">
        <v>35</v>
      </c>
      <c r="E663" s="77" t="s">
        <v>60</v>
      </c>
      <c r="F663" s="76">
        <v>243</v>
      </c>
      <c r="G663" s="77" t="s">
        <v>268</v>
      </c>
      <c r="H663" s="74">
        <v>7</v>
      </c>
      <c r="I663" s="36"/>
      <c r="J663" s="38">
        <f t="shared" si="70"/>
        <v>15450</v>
      </c>
      <c r="K663" s="38">
        <f t="shared" si="71"/>
        <v>0</v>
      </c>
      <c r="L663" s="38">
        <f t="shared" si="72"/>
        <v>1</v>
      </c>
      <c r="M663" s="36"/>
      <c r="N663" s="38">
        <f t="shared" si="73"/>
        <v>20039</v>
      </c>
      <c r="O663" s="38">
        <f t="shared" si="74"/>
        <v>1</v>
      </c>
      <c r="P663" s="38">
        <f t="shared" si="75"/>
        <v>4</v>
      </c>
      <c r="Q663" s="36"/>
      <c r="R663" s="58">
        <f t="shared" si="76"/>
        <v>4589</v>
      </c>
    </row>
    <row r="664" spans="1:18">
      <c r="A664" s="35">
        <v>484</v>
      </c>
      <c r="B664" s="76">
        <v>484035244</v>
      </c>
      <c r="C664" s="77" t="s">
        <v>540</v>
      </c>
      <c r="D664" s="76">
        <v>35</v>
      </c>
      <c r="E664" s="77" t="s">
        <v>60</v>
      </c>
      <c r="F664" s="76">
        <v>244</v>
      </c>
      <c r="G664" s="77" t="s">
        <v>269</v>
      </c>
      <c r="H664" s="74">
        <v>7</v>
      </c>
      <c r="I664" s="36"/>
      <c r="J664" s="38">
        <f t="shared" si="70"/>
        <v>16656</v>
      </c>
      <c r="K664" s="38">
        <f t="shared" si="71"/>
        <v>2</v>
      </c>
      <c r="L664" s="38">
        <f t="shared" si="72"/>
        <v>8</v>
      </c>
      <c r="M664" s="36"/>
      <c r="N664" s="38">
        <f t="shared" si="73"/>
        <v>17986</v>
      </c>
      <c r="O664" s="38">
        <f t="shared" si="74"/>
        <v>3</v>
      </c>
      <c r="P664" s="38">
        <f t="shared" si="75"/>
        <v>6</v>
      </c>
      <c r="Q664" s="36"/>
      <c r="R664" s="58">
        <f t="shared" si="76"/>
        <v>1330</v>
      </c>
    </row>
    <row r="665" spans="1:18">
      <c r="A665" s="35">
        <v>484</v>
      </c>
      <c r="B665" s="76">
        <v>484035248</v>
      </c>
      <c r="C665" s="77" t="s">
        <v>540</v>
      </c>
      <c r="D665" s="76">
        <v>35</v>
      </c>
      <c r="E665" s="77" t="s">
        <v>60</v>
      </c>
      <c r="F665" s="76">
        <v>248</v>
      </c>
      <c r="G665" s="77" t="s">
        <v>273</v>
      </c>
      <c r="H665" s="74">
        <v>5</v>
      </c>
      <c r="I665" s="36"/>
      <c r="J665" s="38">
        <f t="shared" si="70"/>
        <v>19084</v>
      </c>
      <c r="K665" s="38">
        <f t="shared" si="71"/>
        <v>0</v>
      </c>
      <c r="L665" s="38">
        <f t="shared" si="72"/>
        <v>1</v>
      </c>
      <c r="M665" s="36"/>
      <c r="N665" s="38">
        <f t="shared" si="73"/>
        <v>17988</v>
      </c>
      <c r="O665" s="38">
        <f t="shared" si="74"/>
        <v>2</v>
      </c>
      <c r="P665" s="38">
        <f t="shared" si="75"/>
        <v>1</v>
      </c>
      <c r="Q665" s="36"/>
      <c r="R665" s="58">
        <f t="shared" si="76"/>
        <v>-1096</v>
      </c>
    </row>
    <row r="666" spans="1:18">
      <c r="A666" s="35">
        <v>484</v>
      </c>
      <c r="B666" s="76">
        <v>484035258</v>
      </c>
      <c r="C666" s="77" t="s">
        <v>540</v>
      </c>
      <c r="D666" s="76">
        <v>35</v>
      </c>
      <c r="E666" s="77" t="s">
        <v>60</v>
      </c>
      <c r="F666" s="76">
        <v>258</v>
      </c>
      <c r="G666" s="77" t="s">
        <v>283</v>
      </c>
      <c r="H666" s="74">
        <v>1</v>
      </c>
      <c r="I666" s="36"/>
      <c r="J666" s="38">
        <f t="shared" si="70"/>
        <v>15157.483749697996</v>
      </c>
      <c r="K666" s="38">
        <f t="shared" si="71"/>
        <v>0</v>
      </c>
      <c r="L666" s="38">
        <f t="shared" si="72"/>
        <v>0</v>
      </c>
      <c r="M666" s="36"/>
      <c r="N666" s="38">
        <f t="shared" si="73"/>
        <v>21273</v>
      </c>
      <c r="O666" s="38">
        <f t="shared" si="74"/>
        <v>1</v>
      </c>
      <c r="P666" s="38">
        <f t="shared" si="75"/>
        <v>1</v>
      </c>
      <c r="Q666" s="36"/>
      <c r="R666" s="58">
        <f t="shared" si="76"/>
        <v>6115.5162503020038</v>
      </c>
    </row>
    <row r="667" spans="1:18">
      <c r="A667" s="35">
        <v>484</v>
      </c>
      <c r="B667" s="76">
        <v>484035262</v>
      </c>
      <c r="C667" s="77" t="s">
        <v>540</v>
      </c>
      <c r="D667" s="76">
        <v>35</v>
      </c>
      <c r="E667" s="77" t="s">
        <v>60</v>
      </c>
      <c r="F667" s="76">
        <v>262</v>
      </c>
      <c r="G667" s="77" t="s">
        <v>287</v>
      </c>
      <c r="H667" s="74">
        <v>1</v>
      </c>
      <c r="I667" s="36"/>
      <c r="J667" s="38">
        <f t="shared" si="70"/>
        <v>13688.277095481049</v>
      </c>
      <c r="K667" s="38">
        <f t="shared" si="71"/>
        <v>0</v>
      </c>
      <c r="L667" s="38">
        <f t="shared" si="72"/>
        <v>0</v>
      </c>
      <c r="M667" s="36"/>
      <c r="N667" s="38">
        <f t="shared" si="73"/>
        <v>17784</v>
      </c>
      <c r="O667" s="38">
        <f t="shared" si="74"/>
        <v>0</v>
      </c>
      <c r="P667" s="38">
        <f t="shared" si="75"/>
        <v>1</v>
      </c>
      <c r="Q667" s="36"/>
      <c r="R667" s="58">
        <f t="shared" si="76"/>
        <v>4095.7229045189506</v>
      </c>
    </row>
    <row r="668" spans="1:18">
      <c r="A668" s="35">
        <v>484</v>
      </c>
      <c r="B668" s="76">
        <v>484035285</v>
      </c>
      <c r="C668" s="77" t="s">
        <v>540</v>
      </c>
      <c r="D668" s="76">
        <v>35</v>
      </c>
      <c r="E668" s="77" t="s">
        <v>60</v>
      </c>
      <c r="F668" s="76">
        <v>285</v>
      </c>
      <c r="G668" s="77" t="s">
        <v>310</v>
      </c>
      <c r="H668" s="74">
        <v>3</v>
      </c>
      <c r="I668" s="36"/>
      <c r="J668" s="38">
        <f t="shared" si="70"/>
        <v>15862</v>
      </c>
      <c r="K668" s="38">
        <f t="shared" si="71"/>
        <v>1</v>
      </c>
      <c r="L668" s="38">
        <f t="shared" si="72"/>
        <v>5</v>
      </c>
      <c r="M668" s="36"/>
      <c r="N668" s="38">
        <f t="shared" si="73"/>
        <v>17009</v>
      </c>
      <c r="O668" s="38">
        <f t="shared" si="74"/>
        <v>1</v>
      </c>
      <c r="P668" s="38">
        <f t="shared" si="75"/>
        <v>1</v>
      </c>
      <c r="Q668" s="36"/>
      <c r="R668" s="58">
        <f t="shared" si="76"/>
        <v>1147</v>
      </c>
    </row>
    <row r="669" spans="1:18">
      <c r="A669" s="35">
        <v>484</v>
      </c>
      <c r="B669" s="76">
        <v>484035314</v>
      </c>
      <c r="C669" s="77" t="s">
        <v>540</v>
      </c>
      <c r="D669" s="76">
        <v>35</v>
      </c>
      <c r="E669" s="77" t="s">
        <v>60</v>
      </c>
      <c r="F669" s="76">
        <v>314</v>
      </c>
      <c r="G669" s="77" t="s">
        <v>339</v>
      </c>
      <c r="H669" s="74">
        <v>1</v>
      </c>
      <c r="I669" s="36"/>
      <c r="J669" s="38">
        <f t="shared" si="70"/>
        <v>16986</v>
      </c>
      <c r="K669" s="38">
        <f t="shared" si="71"/>
        <v>1</v>
      </c>
      <c r="L669" s="38">
        <f t="shared" si="72"/>
        <v>3</v>
      </c>
      <c r="M669" s="36"/>
      <c r="N669" s="38">
        <f t="shared" si="73"/>
        <v>18570</v>
      </c>
      <c r="O669" s="38">
        <f t="shared" si="74"/>
        <v>1</v>
      </c>
      <c r="P669" s="38">
        <f t="shared" si="75"/>
        <v>2</v>
      </c>
      <c r="Q669" s="36"/>
      <c r="R669" s="58">
        <f t="shared" si="76"/>
        <v>1584</v>
      </c>
    </row>
    <row r="670" spans="1:18">
      <c r="A670" s="35">
        <v>484</v>
      </c>
      <c r="B670" s="76">
        <v>484035336</v>
      </c>
      <c r="C670" s="77" t="s">
        <v>540</v>
      </c>
      <c r="D670" s="76">
        <v>35</v>
      </c>
      <c r="E670" s="77" t="s">
        <v>60</v>
      </c>
      <c r="F670" s="76">
        <v>336</v>
      </c>
      <c r="G670" s="77" t="s">
        <v>361</v>
      </c>
      <c r="H670" s="74">
        <v>2</v>
      </c>
      <c r="I670" s="36"/>
      <c r="J670" s="38">
        <f t="shared" si="70"/>
        <v>13302</v>
      </c>
      <c r="K670" s="38">
        <f t="shared" si="71"/>
        <v>0</v>
      </c>
      <c r="L670" s="38">
        <f t="shared" si="72"/>
        <v>1</v>
      </c>
      <c r="M670" s="36"/>
      <c r="N670" s="38">
        <f t="shared" si="73"/>
        <v>17400</v>
      </c>
      <c r="O670" s="38">
        <f t="shared" si="74"/>
        <v>0</v>
      </c>
      <c r="P670" s="38">
        <f t="shared" si="75"/>
        <v>1</v>
      </c>
      <c r="Q670" s="36"/>
      <c r="R670" s="58">
        <f t="shared" si="76"/>
        <v>4098</v>
      </c>
    </row>
    <row r="671" spans="1:18">
      <c r="A671" s="35">
        <v>485</v>
      </c>
      <c r="B671" s="76">
        <v>485258030</v>
      </c>
      <c r="C671" s="77" t="s">
        <v>541</v>
      </c>
      <c r="D671" s="76">
        <v>258</v>
      </c>
      <c r="E671" s="77" t="s">
        <v>283</v>
      </c>
      <c r="F671" s="76">
        <v>30</v>
      </c>
      <c r="G671" s="77" t="s">
        <v>55</v>
      </c>
      <c r="H671" s="74">
        <v>4</v>
      </c>
      <c r="I671" s="36"/>
      <c r="J671" s="38">
        <f t="shared" si="70"/>
        <v>12755.293434167574</v>
      </c>
      <c r="K671" s="38">
        <f t="shared" si="71"/>
        <v>0</v>
      </c>
      <c r="L671" s="38">
        <f t="shared" si="72"/>
        <v>0</v>
      </c>
      <c r="M671" s="36"/>
      <c r="N671" s="38">
        <f t="shared" si="73"/>
        <v>17757</v>
      </c>
      <c r="O671" s="38">
        <f t="shared" si="74"/>
        <v>0</v>
      </c>
      <c r="P671" s="38">
        <f t="shared" si="75"/>
        <v>1</v>
      </c>
      <c r="Q671" s="36"/>
      <c r="R671" s="58">
        <f t="shared" si="76"/>
        <v>5001.7065658324263</v>
      </c>
    </row>
    <row r="672" spans="1:18">
      <c r="A672" s="35">
        <v>485</v>
      </c>
      <c r="B672" s="76">
        <v>485258071</v>
      </c>
      <c r="C672" s="77" t="s">
        <v>541</v>
      </c>
      <c r="D672" s="76">
        <v>258</v>
      </c>
      <c r="E672" s="77" t="s">
        <v>283</v>
      </c>
      <c r="F672" s="76">
        <v>71</v>
      </c>
      <c r="G672" s="77" t="s">
        <v>96</v>
      </c>
      <c r="H672" s="74">
        <v>2</v>
      </c>
      <c r="I672" s="36"/>
      <c r="J672" s="38">
        <f t="shared" si="70"/>
        <v>11611</v>
      </c>
      <c r="K672" s="38">
        <f t="shared" si="71"/>
        <v>0</v>
      </c>
      <c r="L672" s="38">
        <f t="shared" si="72"/>
        <v>0</v>
      </c>
      <c r="M672" s="36"/>
      <c r="N672" s="38">
        <f t="shared" si="73"/>
        <v>16951</v>
      </c>
      <c r="O672" s="38">
        <f t="shared" si="74"/>
        <v>0</v>
      </c>
      <c r="P672" s="38">
        <f t="shared" si="75"/>
        <v>2</v>
      </c>
      <c r="Q672" s="36"/>
      <c r="R672" s="58">
        <f t="shared" si="76"/>
        <v>5340</v>
      </c>
    </row>
    <row r="673" spans="1:18">
      <c r="A673" s="35">
        <v>485</v>
      </c>
      <c r="B673" s="76">
        <v>485258079</v>
      </c>
      <c r="C673" s="77" t="s">
        <v>541</v>
      </c>
      <c r="D673" s="76">
        <v>258</v>
      </c>
      <c r="E673" s="77" t="s">
        <v>283</v>
      </c>
      <c r="F673" s="76">
        <v>79</v>
      </c>
      <c r="G673" s="77" t="s">
        <v>104</v>
      </c>
      <c r="H673" s="74">
        <v>2</v>
      </c>
      <c r="I673" s="36"/>
      <c r="J673" s="38">
        <f t="shared" si="70"/>
        <v>12809.629255589431</v>
      </c>
      <c r="K673" s="38">
        <f t="shared" si="71"/>
        <v>0</v>
      </c>
      <c r="L673" s="38">
        <f t="shared" si="72"/>
        <v>0</v>
      </c>
      <c r="M673" s="36"/>
      <c r="N673" s="38">
        <f t="shared" si="73"/>
        <v>19562</v>
      </c>
      <c r="O673" s="38">
        <f t="shared" si="74"/>
        <v>1</v>
      </c>
      <c r="P673" s="38">
        <f t="shared" si="75"/>
        <v>2</v>
      </c>
      <c r="Q673" s="36"/>
      <c r="R673" s="58">
        <f t="shared" si="76"/>
        <v>6752.3707444105694</v>
      </c>
    </row>
    <row r="674" spans="1:18">
      <c r="A674" s="35">
        <v>485</v>
      </c>
      <c r="B674" s="76">
        <v>485258107</v>
      </c>
      <c r="C674" s="77" t="s">
        <v>541</v>
      </c>
      <c r="D674" s="76">
        <v>258</v>
      </c>
      <c r="E674" s="77" t="s">
        <v>283</v>
      </c>
      <c r="F674" s="76">
        <v>107</v>
      </c>
      <c r="G674" s="77" t="s">
        <v>132</v>
      </c>
      <c r="H674" s="74">
        <v>1</v>
      </c>
      <c r="I674" s="36"/>
      <c r="J674" s="38">
        <f t="shared" si="70"/>
        <v>10683</v>
      </c>
      <c r="K674" s="38">
        <f t="shared" si="71"/>
        <v>0</v>
      </c>
      <c r="L674" s="38">
        <f t="shared" si="72"/>
        <v>0</v>
      </c>
      <c r="M674" s="36"/>
      <c r="N674" s="38">
        <f t="shared" si="73"/>
        <v>10332</v>
      </c>
      <c r="O674" s="38">
        <f t="shared" si="74"/>
        <v>0</v>
      </c>
      <c r="P674" s="38">
        <f t="shared" si="75"/>
        <v>0</v>
      </c>
      <c r="Q674" s="36"/>
      <c r="R674" s="58">
        <f t="shared" si="76"/>
        <v>-351</v>
      </c>
    </row>
    <row r="675" spans="1:18">
      <c r="A675" s="35">
        <v>485</v>
      </c>
      <c r="B675" s="76">
        <v>485258128</v>
      </c>
      <c r="C675" s="77" t="s">
        <v>541</v>
      </c>
      <c r="D675" s="76">
        <v>258</v>
      </c>
      <c r="E675" s="77" t="s">
        <v>283</v>
      </c>
      <c r="F675" s="76">
        <v>128</v>
      </c>
      <c r="G675" s="77" t="s">
        <v>153</v>
      </c>
      <c r="H675" s="74">
        <v>1</v>
      </c>
      <c r="I675" s="36"/>
      <c r="J675" s="38">
        <f t="shared" si="70"/>
        <v>15597</v>
      </c>
      <c r="K675" s="38">
        <f t="shared" si="71"/>
        <v>0</v>
      </c>
      <c r="L675" s="38">
        <f t="shared" si="72"/>
        <v>1</v>
      </c>
      <c r="M675" s="36"/>
      <c r="N675" s="38">
        <f t="shared" si="73"/>
        <v>17867</v>
      </c>
      <c r="O675" s="38">
        <f t="shared" si="74"/>
        <v>0</v>
      </c>
      <c r="P675" s="38">
        <f t="shared" si="75"/>
        <v>2</v>
      </c>
      <c r="Q675" s="36"/>
      <c r="R675" s="58">
        <f t="shared" si="76"/>
        <v>2270</v>
      </c>
    </row>
    <row r="676" spans="1:18">
      <c r="A676" s="35">
        <v>485</v>
      </c>
      <c r="B676" s="76">
        <v>485258163</v>
      </c>
      <c r="C676" s="77" t="s">
        <v>541</v>
      </c>
      <c r="D676" s="76">
        <v>258</v>
      </c>
      <c r="E676" s="77" t="s">
        <v>283</v>
      </c>
      <c r="F676" s="76">
        <v>163</v>
      </c>
      <c r="G676" s="77" t="s">
        <v>188</v>
      </c>
      <c r="H676" s="74">
        <v>9</v>
      </c>
      <c r="I676" s="36"/>
      <c r="J676" s="38">
        <f t="shared" si="70"/>
        <v>14812</v>
      </c>
      <c r="K676" s="38">
        <f t="shared" si="71"/>
        <v>0</v>
      </c>
      <c r="L676" s="38">
        <f t="shared" si="72"/>
        <v>9</v>
      </c>
      <c r="M676" s="36"/>
      <c r="N676" s="38">
        <f t="shared" si="73"/>
        <v>15811</v>
      </c>
      <c r="O676" s="38">
        <f t="shared" si="74"/>
        <v>1</v>
      </c>
      <c r="P676" s="38">
        <f t="shared" si="75"/>
        <v>8</v>
      </c>
      <c r="Q676" s="36"/>
      <c r="R676" s="58">
        <f t="shared" si="76"/>
        <v>999</v>
      </c>
    </row>
    <row r="677" spans="1:18">
      <c r="A677" s="35">
        <v>485</v>
      </c>
      <c r="B677" s="76">
        <v>485258229</v>
      </c>
      <c r="C677" s="77" t="s">
        <v>541</v>
      </c>
      <c r="D677" s="76">
        <v>258</v>
      </c>
      <c r="E677" s="77" t="s">
        <v>283</v>
      </c>
      <c r="F677" s="76">
        <v>229</v>
      </c>
      <c r="G677" s="77" t="s">
        <v>254</v>
      </c>
      <c r="H677" s="74">
        <v>24</v>
      </c>
      <c r="I677" s="36"/>
      <c r="J677" s="38">
        <f t="shared" si="70"/>
        <v>15205</v>
      </c>
      <c r="K677" s="38">
        <f t="shared" si="71"/>
        <v>1</v>
      </c>
      <c r="L677" s="38">
        <f t="shared" si="72"/>
        <v>6</v>
      </c>
      <c r="M677" s="36"/>
      <c r="N677" s="38">
        <f t="shared" si="73"/>
        <v>15997</v>
      </c>
      <c r="O677" s="38">
        <f t="shared" si="74"/>
        <v>1</v>
      </c>
      <c r="P677" s="38">
        <f t="shared" si="75"/>
        <v>8</v>
      </c>
      <c r="Q677" s="36"/>
      <c r="R677" s="58">
        <f t="shared" si="76"/>
        <v>792</v>
      </c>
    </row>
    <row r="678" spans="1:18">
      <c r="A678" s="35">
        <v>485</v>
      </c>
      <c r="B678" s="76">
        <v>485258258</v>
      </c>
      <c r="C678" s="77" t="s">
        <v>541</v>
      </c>
      <c r="D678" s="76">
        <v>258</v>
      </c>
      <c r="E678" s="77" t="s">
        <v>283</v>
      </c>
      <c r="F678" s="76">
        <v>258</v>
      </c>
      <c r="G678" s="77" t="s">
        <v>283</v>
      </c>
      <c r="H678" s="74">
        <v>437</v>
      </c>
      <c r="I678" s="36"/>
      <c r="J678" s="38">
        <f t="shared" si="70"/>
        <v>13966</v>
      </c>
      <c r="K678" s="38">
        <f t="shared" si="71"/>
        <v>13</v>
      </c>
      <c r="L678" s="38">
        <f t="shared" si="72"/>
        <v>240</v>
      </c>
      <c r="M678" s="36"/>
      <c r="N678" s="38">
        <f t="shared" si="73"/>
        <v>15219</v>
      </c>
      <c r="O678" s="38">
        <f t="shared" si="74"/>
        <v>15</v>
      </c>
      <c r="P678" s="38">
        <f t="shared" si="75"/>
        <v>254</v>
      </c>
      <c r="Q678" s="36"/>
      <c r="R678" s="58">
        <f t="shared" si="76"/>
        <v>1253</v>
      </c>
    </row>
    <row r="679" spans="1:18">
      <c r="A679" s="35">
        <v>486</v>
      </c>
      <c r="B679" s="76">
        <v>486348151</v>
      </c>
      <c r="C679" s="77" t="s">
        <v>565</v>
      </c>
      <c r="D679" s="76">
        <v>348</v>
      </c>
      <c r="E679" s="77" t="s">
        <v>373</v>
      </c>
      <c r="F679" s="76">
        <v>151</v>
      </c>
      <c r="G679" s="77" t="s">
        <v>176</v>
      </c>
      <c r="H679" s="74">
        <v>3</v>
      </c>
      <c r="I679" s="36"/>
      <c r="J679" s="38">
        <f t="shared" si="70"/>
        <v>15171</v>
      </c>
      <c r="K679" s="38">
        <f t="shared" si="71"/>
        <v>0</v>
      </c>
      <c r="L679" s="38">
        <f t="shared" si="72"/>
        <v>2</v>
      </c>
      <c r="M679" s="36"/>
      <c r="N679" s="38">
        <f t="shared" si="73"/>
        <v>16575</v>
      </c>
      <c r="O679" s="38">
        <f t="shared" si="74"/>
        <v>0</v>
      </c>
      <c r="P679" s="38">
        <f t="shared" si="75"/>
        <v>2</v>
      </c>
      <c r="Q679" s="36"/>
      <c r="R679" s="58">
        <f t="shared" si="76"/>
        <v>1404</v>
      </c>
    </row>
    <row r="680" spans="1:18">
      <c r="A680" s="35">
        <v>486</v>
      </c>
      <c r="B680" s="76">
        <v>486348153</v>
      </c>
      <c r="C680" s="77" t="s">
        <v>565</v>
      </c>
      <c r="D680" s="76">
        <v>348</v>
      </c>
      <c r="E680" s="77" t="s">
        <v>373</v>
      </c>
      <c r="F680" s="76">
        <v>153</v>
      </c>
      <c r="G680" s="77" t="s">
        <v>178</v>
      </c>
      <c r="H680" s="74">
        <v>1</v>
      </c>
      <c r="I680" s="36"/>
      <c r="J680" s="38">
        <f t="shared" si="70"/>
        <v>10115</v>
      </c>
      <c r="K680" s="38">
        <f t="shared" si="71"/>
        <v>0</v>
      </c>
      <c r="L680" s="38">
        <f t="shared" si="72"/>
        <v>0</v>
      </c>
      <c r="M680" s="36"/>
      <c r="N680" s="38">
        <f t="shared" si="73"/>
        <v>10705</v>
      </c>
      <c r="O680" s="38">
        <f t="shared" si="74"/>
        <v>0</v>
      </c>
      <c r="P680" s="38">
        <f t="shared" si="75"/>
        <v>0</v>
      </c>
      <c r="Q680" s="36"/>
      <c r="R680" s="58">
        <f t="shared" si="76"/>
        <v>590</v>
      </c>
    </row>
    <row r="681" spans="1:18">
      <c r="A681" s="35">
        <v>486</v>
      </c>
      <c r="B681" s="76">
        <v>486348186</v>
      </c>
      <c r="C681" s="77" t="s">
        <v>565</v>
      </c>
      <c r="D681" s="76">
        <v>348</v>
      </c>
      <c r="E681" s="77" t="s">
        <v>373</v>
      </c>
      <c r="F681" s="76">
        <v>186</v>
      </c>
      <c r="G681" s="77" t="s">
        <v>211</v>
      </c>
      <c r="H681" s="74">
        <v>1</v>
      </c>
      <c r="I681" s="36"/>
      <c r="J681" s="38">
        <f t="shared" si="70"/>
        <v>16023</v>
      </c>
      <c r="K681" s="38">
        <f t="shared" si="71"/>
        <v>1</v>
      </c>
      <c r="L681" s="38">
        <f t="shared" si="72"/>
        <v>3</v>
      </c>
      <c r="M681" s="36"/>
      <c r="N681" s="38">
        <f t="shared" si="73"/>
        <v>16933</v>
      </c>
      <c r="O681" s="38">
        <f t="shared" si="74"/>
        <v>1</v>
      </c>
      <c r="P681" s="38">
        <f t="shared" si="75"/>
        <v>3</v>
      </c>
      <c r="Q681" s="36"/>
      <c r="R681" s="58">
        <f t="shared" si="76"/>
        <v>910</v>
      </c>
    </row>
    <row r="682" spans="1:18">
      <c r="A682" s="35">
        <v>486</v>
      </c>
      <c r="B682" s="76">
        <v>486348215</v>
      </c>
      <c r="C682" s="77" t="s">
        <v>565</v>
      </c>
      <c r="D682" s="76">
        <v>348</v>
      </c>
      <c r="E682" s="77" t="s">
        <v>373</v>
      </c>
      <c r="F682" s="76">
        <v>215</v>
      </c>
      <c r="G682" s="77" t="s">
        <v>240</v>
      </c>
      <c r="H682" s="74">
        <v>1</v>
      </c>
      <c r="I682" s="36"/>
      <c r="J682" s="38">
        <f t="shared" si="70"/>
        <v>18511</v>
      </c>
      <c r="K682" s="38">
        <f t="shared" si="71"/>
        <v>1</v>
      </c>
      <c r="L682" s="38">
        <f t="shared" si="72"/>
        <v>1</v>
      </c>
      <c r="M682" s="36"/>
      <c r="N682" s="38">
        <f t="shared" si="73"/>
        <v>19799</v>
      </c>
      <c r="O682" s="38">
        <f t="shared" si="74"/>
        <v>1</v>
      </c>
      <c r="P682" s="38">
        <f t="shared" si="75"/>
        <v>1</v>
      </c>
      <c r="Q682" s="36"/>
      <c r="R682" s="58">
        <f t="shared" si="76"/>
        <v>1288</v>
      </c>
    </row>
    <row r="683" spans="1:18">
      <c r="A683" s="35">
        <v>486</v>
      </c>
      <c r="B683" s="76">
        <v>486348277</v>
      </c>
      <c r="C683" s="77" t="s">
        <v>565</v>
      </c>
      <c r="D683" s="76">
        <v>348</v>
      </c>
      <c r="E683" s="77" t="s">
        <v>373</v>
      </c>
      <c r="F683" s="76">
        <v>277</v>
      </c>
      <c r="G683" s="77" t="s">
        <v>302</v>
      </c>
      <c r="H683" s="74">
        <v>8</v>
      </c>
      <c r="I683" s="36"/>
      <c r="J683" s="38">
        <f t="shared" si="70"/>
        <v>17446</v>
      </c>
      <c r="K683" s="38">
        <f t="shared" si="71"/>
        <v>3</v>
      </c>
      <c r="L683" s="38">
        <f t="shared" si="72"/>
        <v>8</v>
      </c>
      <c r="M683" s="36"/>
      <c r="N683" s="38">
        <f t="shared" si="73"/>
        <v>19092</v>
      </c>
      <c r="O683" s="38">
        <f t="shared" si="74"/>
        <v>2</v>
      </c>
      <c r="P683" s="38">
        <f t="shared" si="75"/>
        <v>6</v>
      </c>
      <c r="Q683" s="36"/>
      <c r="R683" s="58">
        <f t="shared" si="76"/>
        <v>1646</v>
      </c>
    </row>
    <row r="684" spans="1:18">
      <c r="A684" s="35">
        <v>486</v>
      </c>
      <c r="B684" s="76">
        <v>486348316</v>
      </c>
      <c r="C684" s="77" t="s">
        <v>565</v>
      </c>
      <c r="D684" s="76">
        <v>348</v>
      </c>
      <c r="E684" s="77" t="s">
        <v>373</v>
      </c>
      <c r="F684" s="76">
        <v>316</v>
      </c>
      <c r="G684" s="77" t="s">
        <v>341</v>
      </c>
      <c r="H684" s="74">
        <v>3</v>
      </c>
      <c r="I684" s="36"/>
      <c r="J684" s="38">
        <f t="shared" si="70"/>
        <v>16631</v>
      </c>
      <c r="K684" s="38">
        <f t="shared" si="71"/>
        <v>1</v>
      </c>
      <c r="L684" s="38">
        <f t="shared" si="72"/>
        <v>5</v>
      </c>
      <c r="M684" s="36"/>
      <c r="N684" s="38">
        <f t="shared" si="73"/>
        <v>18264</v>
      </c>
      <c r="O684" s="38">
        <f t="shared" si="74"/>
        <v>1</v>
      </c>
      <c r="P684" s="38">
        <f t="shared" si="75"/>
        <v>4</v>
      </c>
      <c r="Q684" s="36"/>
      <c r="R684" s="58">
        <f t="shared" si="76"/>
        <v>1633</v>
      </c>
    </row>
    <row r="685" spans="1:18">
      <c r="A685" s="35">
        <v>486</v>
      </c>
      <c r="B685" s="76">
        <v>486348348</v>
      </c>
      <c r="C685" s="77" t="s">
        <v>565</v>
      </c>
      <c r="D685" s="76">
        <v>348</v>
      </c>
      <c r="E685" s="77" t="s">
        <v>373</v>
      </c>
      <c r="F685" s="76">
        <v>348</v>
      </c>
      <c r="G685" s="77" t="s">
        <v>373</v>
      </c>
      <c r="H685" s="74">
        <v>632</v>
      </c>
      <c r="I685" s="36"/>
      <c r="J685" s="38">
        <f t="shared" si="70"/>
        <v>15898</v>
      </c>
      <c r="K685" s="38">
        <f t="shared" si="71"/>
        <v>160</v>
      </c>
      <c r="L685" s="38">
        <f t="shared" si="72"/>
        <v>527</v>
      </c>
      <c r="M685" s="36"/>
      <c r="N685" s="38">
        <f t="shared" si="73"/>
        <v>17475</v>
      </c>
      <c r="O685" s="38">
        <f t="shared" si="74"/>
        <v>165</v>
      </c>
      <c r="P685" s="38">
        <f t="shared" si="75"/>
        <v>549</v>
      </c>
      <c r="Q685" s="36"/>
      <c r="R685" s="58">
        <f t="shared" si="76"/>
        <v>1577</v>
      </c>
    </row>
    <row r="686" spans="1:18">
      <c r="A686" s="35">
        <v>486</v>
      </c>
      <c r="B686" s="76">
        <v>486348658</v>
      </c>
      <c r="C686" s="77" t="s">
        <v>565</v>
      </c>
      <c r="D686" s="76">
        <v>348</v>
      </c>
      <c r="E686" s="77" t="s">
        <v>373</v>
      </c>
      <c r="F686" s="76">
        <v>658</v>
      </c>
      <c r="G686" s="77" t="s">
        <v>395</v>
      </c>
      <c r="H686" s="74">
        <v>3</v>
      </c>
      <c r="I686" s="36"/>
      <c r="J686" s="38">
        <f t="shared" si="70"/>
        <v>15989</v>
      </c>
      <c r="K686" s="38">
        <f t="shared" si="71"/>
        <v>1</v>
      </c>
      <c r="L686" s="38">
        <f t="shared" si="72"/>
        <v>3</v>
      </c>
      <c r="M686" s="36"/>
      <c r="N686" s="38">
        <f t="shared" si="73"/>
        <v>17128</v>
      </c>
      <c r="O686" s="38">
        <f t="shared" si="74"/>
        <v>1</v>
      </c>
      <c r="P686" s="38">
        <f t="shared" si="75"/>
        <v>3</v>
      </c>
      <c r="Q686" s="36"/>
      <c r="R686" s="58">
        <f t="shared" si="76"/>
        <v>1139</v>
      </c>
    </row>
    <row r="687" spans="1:18">
      <c r="A687" s="35">
        <v>486</v>
      </c>
      <c r="B687" s="76">
        <v>486348753</v>
      </c>
      <c r="C687" s="77" t="s">
        <v>565</v>
      </c>
      <c r="D687" s="76">
        <v>348</v>
      </c>
      <c r="E687" s="77" t="s">
        <v>373</v>
      </c>
      <c r="F687" s="76">
        <v>753</v>
      </c>
      <c r="G687" s="77" t="s">
        <v>424</v>
      </c>
      <c r="H687" s="74">
        <v>1</v>
      </c>
      <c r="I687" s="36"/>
      <c r="J687" s="38">
        <f t="shared" si="70"/>
        <v>10115</v>
      </c>
      <c r="K687" s="38">
        <f t="shared" si="71"/>
        <v>0</v>
      </c>
      <c r="L687" s="38">
        <f t="shared" si="72"/>
        <v>0</v>
      </c>
      <c r="M687" s="36"/>
      <c r="N687" s="38">
        <f t="shared" si="73"/>
        <v>10705</v>
      </c>
      <c r="O687" s="38">
        <f t="shared" si="74"/>
        <v>0</v>
      </c>
      <c r="P687" s="38">
        <f t="shared" si="75"/>
        <v>0</v>
      </c>
      <c r="Q687" s="36"/>
      <c r="R687" s="58">
        <f t="shared" si="76"/>
        <v>590</v>
      </c>
    </row>
    <row r="688" spans="1:18">
      <c r="A688" s="35">
        <v>486</v>
      </c>
      <c r="B688" s="76">
        <v>486348767</v>
      </c>
      <c r="C688" s="77" t="s">
        <v>565</v>
      </c>
      <c r="D688" s="76">
        <v>348</v>
      </c>
      <c r="E688" s="77" t="s">
        <v>373</v>
      </c>
      <c r="F688" s="76">
        <v>767</v>
      </c>
      <c r="G688" s="77" t="s">
        <v>430</v>
      </c>
      <c r="H688" s="74">
        <v>6</v>
      </c>
      <c r="I688" s="36"/>
      <c r="J688" s="38">
        <f t="shared" si="70"/>
        <v>14612</v>
      </c>
      <c r="K688" s="38">
        <f t="shared" si="71"/>
        <v>3</v>
      </c>
      <c r="L688" s="38">
        <f t="shared" si="72"/>
        <v>11</v>
      </c>
      <c r="M688" s="36"/>
      <c r="N688" s="38">
        <f t="shared" si="73"/>
        <v>16980</v>
      </c>
      <c r="O688" s="38">
        <f t="shared" si="74"/>
        <v>3</v>
      </c>
      <c r="P688" s="38">
        <f t="shared" si="75"/>
        <v>8</v>
      </c>
      <c r="Q688" s="36"/>
      <c r="R688" s="58">
        <f t="shared" si="76"/>
        <v>2368</v>
      </c>
    </row>
    <row r="689" spans="1:18">
      <c r="A689" s="35">
        <v>486</v>
      </c>
      <c r="B689" s="76">
        <v>486348775</v>
      </c>
      <c r="C689" s="77" t="s">
        <v>565</v>
      </c>
      <c r="D689" s="76">
        <v>348</v>
      </c>
      <c r="E689" s="77" t="s">
        <v>373</v>
      </c>
      <c r="F689" s="76">
        <v>775</v>
      </c>
      <c r="G689" s="77" t="s">
        <v>434</v>
      </c>
      <c r="H689" s="74">
        <v>7</v>
      </c>
      <c r="I689" s="36"/>
      <c r="J689" s="38">
        <f t="shared" si="70"/>
        <v>16970</v>
      </c>
      <c r="K689" s="38">
        <f t="shared" si="71"/>
        <v>2</v>
      </c>
      <c r="L689" s="38">
        <f t="shared" si="72"/>
        <v>2</v>
      </c>
      <c r="M689" s="36"/>
      <c r="N689" s="38">
        <f t="shared" si="73"/>
        <v>14334</v>
      </c>
      <c r="O689" s="38">
        <f t="shared" si="74"/>
        <v>3</v>
      </c>
      <c r="P689" s="38">
        <f t="shared" si="75"/>
        <v>4</v>
      </c>
      <c r="Q689" s="36"/>
      <c r="R689" s="58">
        <f t="shared" si="76"/>
        <v>-2636</v>
      </c>
    </row>
    <row r="690" spans="1:18">
      <c r="A690" s="35">
        <v>487</v>
      </c>
      <c r="B690" s="76">
        <v>487049010</v>
      </c>
      <c r="C690" s="77" t="s">
        <v>542</v>
      </c>
      <c r="D690" s="76">
        <v>49</v>
      </c>
      <c r="E690" s="77" t="s">
        <v>74</v>
      </c>
      <c r="F690" s="76">
        <v>10</v>
      </c>
      <c r="G690" s="77" t="s">
        <v>35</v>
      </c>
      <c r="H690" s="74">
        <v>3</v>
      </c>
      <c r="I690" s="36"/>
      <c r="J690" s="38" t="str">
        <f t="shared" si="70"/>
        <v>--</v>
      </c>
      <c r="K690" s="38">
        <f t="shared" si="71"/>
        <v>0</v>
      </c>
      <c r="L690" s="38">
        <f t="shared" si="72"/>
        <v>0</v>
      </c>
      <c r="M690" s="36"/>
      <c r="N690" s="38">
        <f t="shared" si="73"/>
        <v>12479</v>
      </c>
      <c r="O690" s="38">
        <f t="shared" si="74"/>
        <v>0</v>
      </c>
      <c r="P690" s="38">
        <f t="shared" si="75"/>
        <v>0</v>
      </c>
      <c r="Q690" s="36"/>
      <c r="R690" s="58" t="str">
        <f t="shared" si="76"/>
        <v>--</v>
      </c>
    </row>
    <row r="691" spans="1:18">
      <c r="A691" s="35">
        <v>487</v>
      </c>
      <c r="B691" s="76">
        <v>487049018</v>
      </c>
      <c r="C691" s="77" t="s">
        <v>542</v>
      </c>
      <c r="D691" s="76">
        <v>49</v>
      </c>
      <c r="E691" s="77" t="s">
        <v>74</v>
      </c>
      <c r="F691" s="76">
        <v>18</v>
      </c>
      <c r="G691" s="77" t="s">
        <v>43</v>
      </c>
      <c r="H691" s="74">
        <v>1</v>
      </c>
      <c r="I691" s="36"/>
      <c r="J691" s="38">
        <f t="shared" si="70"/>
        <v>12704</v>
      </c>
      <c r="K691" s="38">
        <f t="shared" si="71"/>
        <v>0</v>
      </c>
      <c r="L691" s="38">
        <f t="shared" si="72"/>
        <v>0</v>
      </c>
      <c r="M691" s="36"/>
      <c r="N691" s="38">
        <f t="shared" si="73"/>
        <v>13493</v>
      </c>
      <c r="O691" s="38">
        <f t="shared" si="74"/>
        <v>0</v>
      </c>
      <c r="P691" s="38">
        <f t="shared" si="75"/>
        <v>0</v>
      </c>
      <c r="Q691" s="36"/>
      <c r="R691" s="58">
        <f t="shared" si="76"/>
        <v>789</v>
      </c>
    </row>
    <row r="692" spans="1:18">
      <c r="A692" s="35">
        <v>487</v>
      </c>
      <c r="B692" s="76">
        <v>487049026</v>
      </c>
      <c r="C692" s="77" t="s">
        <v>542</v>
      </c>
      <c r="D692" s="76">
        <v>49</v>
      </c>
      <c r="E692" s="77" t="s">
        <v>74</v>
      </c>
      <c r="F692" s="76">
        <v>26</v>
      </c>
      <c r="G692" s="77" t="s">
        <v>51</v>
      </c>
      <c r="H692" s="74">
        <v>1</v>
      </c>
      <c r="I692" s="36"/>
      <c r="J692" s="38">
        <f t="shared" si="70"/>
        <v>11970.349152708473</v>
      </c>
      <c r="K692" s="38">
        <f t="shared" si="71"/>
        <v>0</v>
      </c>
      <c r="L692" s="38">
        <f t="shared" si="72"/>
        <v>0</v>
      </c>
      <c r="M692" s="36"/>
      <c r="N692" s="38">
        <f t="shared" si="73"/>
        <v>16271</v>
      </c>
      <c r="O692" s="38">
        <f t="shared" si="74"/>
        <v>0</v>
      </c>
      <c r="P692" s="38">
        <f t="shared" si="75"/>
        <v>1</v>
      </c>
      <c r="Q692" s="36"/>
      <c r="R692" s="58">
        <f t="shared" si="76"/>
        <v>4300.6508472915266</v>
      </c>
    </row>
    <row r="693" spans="1:18">
      <c r="A693" s="35">
        <v>487</v>
      </c>
      <c r="B693" s="76">
        <v>487049031</v>
      </c>
      <c r="C693" s="77" t="s">
        <v>542</v>
      </c>
      <c r="D693" s="76">
        <v>49</v>
      </c>
      <c r="E693" s="77" t="s">
        <v>74</v>
      </c>
      <c r="F693" s="76">
        <v>31</v>
      </c>
      <c r="G693" s="77" t="s">
        <v>56</v>
      </c>
      <c r="H693" s="74">
        <v>1</v>
      </c>
      <c r="I693" s="36"/>
      <c r="J693" s="38" t="str">
        <f t="shared" si="70"/>
        <v>--</v>
      </c>
      <c r="K693" s="38">
        <f t="shared" si="71"/>
        <v>0</v>
      </c>
      <c r="L693" s="38">
        <f t="shared" si="72"/>
        <v>0</v>
      </c>
      <c r="M693" s="36"/>
      <c r="N693" s="38">
        <f t="shared" si="73"/>
        <v>13034</v>
      </c>
      <c r="O693" s="38">
        <f t="shared" si="74"/>
        <v>0</v>
      </c>
      <c r="P693" s="38">
        <f t="shared" si="75"/>
        <v>0</v>
      </c>
      <c r="Q693" s="36"/>
      <c r="R693" s="58" t="str">
        <f t="shared" si="76"/>
        <v>--</v>
      </c>
    </row>
    <row r="694" spans="1:18">
      <c r="A694" s="35">
        <v>487</v>
      </c>
      <c r="B694" s="76">
        <v>487049035</v>
      </c>
      <c r="C694" s="77" t="s">
        <v>542</v>
      </c>
      <c r="D694" s="76">
        <v>49</v>
      </c>
      <c r="E694" s="77" t="s">
        <v>74</v>
      </c>
      <c r="F694" s="76">
        <v>35</v>
      </c>
      <c r="G694" s="77" t="s">
        <v>60</v>
      </c>
      <c r="H694" s="74">
        <v>21</v>
      </c>
      <c r="I694" s="36"/>
      <c r="J694" s="38">
        <f t="shared" si="70"/>
        <v>17443</v>
      </c>
      <c r="K694" s="38">
        <f t="shared" si="71"/>
        <v>0</v>
      </c>
      <c r="L694" s="38">
        <f t="shared" si="72"/>
        <v>30</v>
      </c>
      <c r="M694" s="36"/>
      <c r="N694" s="38">
        <f t="shared" si="73"/>
        <v>18660</v>
      </c>
      <c r="O694" s="38">
        <f t="shared" si="74"/>
        <v>0</v>
      </c>
      <c r="P694" s="38">
        <f t="shared" si="75"/>
        <v>13</v>
      </c>
      <c r="Q694" s="36"/>
      <c r="R694" s="58">
        <f t="shared" si="76"/>
        <v>1217</v>
      </c>
    </row>
    <row r="695" spans="1:18">
      <c r="A695" s="35">
        <v>487</v>
      </c>
      <c r="B695" s="76">
        <v>487049040</v>
      </c>
      <c r="C695" s="77" t="s">
        <v>542</v>
      </c>
      <c r="D695" s="76">
        <v>49</v>
      </c>
      <c r="E695" s="77" t="s">
        <v>74</v>
      </c>
      <c r="F695" s="76">
        <v>40</v>
      </c>
      <c r="G695" s="77" t="s">
        <v>65</v>
      </c>
      <c r="H695" s="74">
        <v>1</v>
      </c>
      <c r="I695" s="36"/>
      <c r="J695" s="38">
        <f t="shared" si="70"/>
        <v>12954.484033485678</v>
      </c>
      <c r="K695" s="38">
        <f t="shared" si="71"/>
        <v>0</v>
      </c>
      <c r="L695" s="38">
        <f t="shared" si="72"/>
        <v>0</v>
      </c>
      <c r="M695" s="36"/>
      <c r="N695" s="38">
        <f t="shared" si="73"/>
        <v>19237</v>
      </c>
      <c r="O695" s="38">
        <f t="shared" si="74"/>
        <v>0</v>
      </c>
      <c r="P695" s="38">
        <f t="shared" si="75"/>
        <v>1</v>
      </c>
      <c r="Q695" s="36"/>
      <c r="R695" s="58">
        <f t="shared" si="76"/>
        <v>6282.5159665143219</v>
      </c>
    </row>
    <row r="696" spans="1:18">
      <c r="A696" s="35">
        <v>487</v>
      </c>
      <c r="B696" s="76">
        <v>487049044</v>
      </c>
      <c r="C696" s="77" t="s">
        <v>542</v>
      </c>
      <c r="D696" s="76">
        <v>49</v>
      </c>
      <c r="E696" s="77" t="s">
        <v>74</v>
      </c>
      <c r="F696" s="76">
        <v>44</v>
      </c>
      <c r="G696" s="77" t="s">
        <v>69</v>
      </c>
      <c r="H696" s="74">
        <v>3</v>
      </c>
      <c r="I696" s="36"/>
      <c r="J696" s="38">
        <f t="shared" si="70"/>
        <v>15030</v>
      </c>
      <c r="K696" s="38">
        <f t="shared" si="71"/>
        <v>0</v>
      </c>
      <c r="L696" s="38">
        <f t="shared" si="72"/>
        <v>3</v>
      </c>
      <c r="M696" s="36"/>
      <c r="N696" s="38">
        <f t="shared" si="73"/>
        <v>16120</v>
      </c>
      <c r="O696" s="38">
        <f t="shared" si="74"/>
        <v>0</v>
      </c>
      <c r="P696" s="38">
        <f t="shared" si="75"/>
        <v>1</v>
      </c>
      <c r="Q696" s="36"/>
      <c r="R696" s="58">
        <f t="shared" si="76"/>
        <v>1090</v>
      </c>
    </row>
    <row r="697" spans="1:18">
      <c r="A697" s="35">
        <v>487</v>
      </c>
      <c r="B697" s="76">
        <v>487049049</v>
      </c>
      <c r="C697" s="77" t="s">
        <v>542</v>
      </c>
      <c r="D697" s="76">
        <v>49</v>
      </c>
      <c r="E697" s="77" t="s">
        <v>74</v>
      </c>
      <c r="F697" s="76">
        <v>49</v>
      </c>
      <c r="G697" s="77" t="s">
        <v>74</v>
      </c>
      <c r="H697" s="74">
        <v>64</v>
      </c>
      <c r="I697" s="36"/>
      <c r="J697" s="38">
        <f t="shared" si="70"/>
        <v>17425</v>
      </c>
      <c r="K697" s="38">
        <f t="shared" si="71"/>
        <v>4</v>
      </c>
      <c r="L697" s="38">
        <f t="shared" si="72"/>
        <v>46</v>
      </c>
      <c r="M697" s="36"/>
      <c r="N697" s="38">
        <f t="shared" si="73"/>
        <v>18763</v>
      </c>
      <c r="O697" s="38">
        <f t="shared" si="74"/>
        <v>5</v>
      </c>
      <c r="P697" s="38">
        <f t="shared" si="75"/>
        <v>47</v>
      </c>
      <c r="Q697" s="36"/>
      <c r="R697" s="58">
        <f t="shared" si="76"/>
        <v>1338</v>
      </c>
    </row>
    <row r="698" spans="1:18">
      <c r="A698" s="35">
        <v>487</v>
      </c>
      <c r="B698" s="76">
        <v>487049057</v>
      </c>
      <c r="C698" s="77" t="s">
        <v>542</v>
      </c>
      <c r="D698" s="76">
        <v>49</v>
      </c>
      <c r="E698" s="77" t="s">
        <v>74</v>
      </c>
      <c r="F698" s="76">
        <v>57</v>
      </c>
      <c r="G698" s="77" t="s">
        <v>82</v>
      </c>
      <c r="H698" s="74">
        <v>6</v>
      </c>
      <c r="I698" s="36"/>
      <c r="J698" s="38">
        <f t="shared" si="70"/>
        <v>15251</v>
      </c>
      <c r="K698" s="38">
        <f t="shared" si="71"/>
        <v>0</v>
      </c>
      <c r="L698" s="38">
        <f t="shared" si="72"/>
        <v>3</v>
      </c>
      <c r="M698" s="36"/>
      <c r="N698" s="38">
        <f t="shared" si="73"/>
        <v>16652</v>
      </c>
      <c r="O698" s="38">
        <f t="shared" si="74"/>
        <v>1</v>
      </c>
      <c r="P698" s="38">
        <f t="shared" si="75"/>
        <v>2</v>
      </c>
      <c r="Q698" s="36"/>
      <c r="R698" s="58">
        <f t="shared" si="76"/>
        <v>1401</v>
      </c>
    </row>
    <row r="699" spans="1:18">
      <c r="A699" s="35">
        <v>487</v>
      </c>
      <c r="B699" s="76">
        <v>487049093</v>
      </c>
      <c r="C699" s="77" t="s">
        <v>542</v>
      </c>
      <c r="D699" s="76">
        <v>49</v>
      </c>
      <c r="E699" s="77" t="s">
        <v>74</v>
      </c>
      <c r="F699" s="76">
        <v>93</v>
      </c>
      <c r="G699" s="77" t="s">
        <v>118</v>
      </c>
      <c r="H699" s="74">
        <v>72</v>
      </c>
      <c r="I699" s="36"/>
      <c r="J699" s="38">
        <f t="shared" si="70"/>
        <v>15423</v>
      </c>
      <c r="K699" s="38">
        <f t="shared" si="71"/>
        <v>1</v>
      </c>
      <c r="L699" s="38">
        <f t="shared" si="72"/>
        <v>26</v>
      </c>
      <c r="M699" s="36"/>
      <c r="N699" s="38">
        <f t="shared" si="73"/>
        <v>17473</v>
      </c>
      <c r="O699" s="38">
        <f t="shared" si="74"/>
        <v>2</v>
      </c>
      <c r="P699" s="38">
        <f t="shared" si="75"/>
        <v>28</v>
      </c>
      <c r="Q699" s="36"/>
      <c r="R699" s="58">
        <f t="shared" si="76"/>
        <v>2050</v>
      </c>
    </row>
    <row r="700" spans="1:18">
      <c r="A700" s="35">
        <v>487</v>
      </c>
      <c r="B700" s="76">
        <v>487049097</v>
      </c>
      <c r="C700" s="77" t="s">
        <v>542</v>
      </c>
      <c r="D700" s="76">
        <v>49</v>
      </c>
      <c r="E700" s="77" t="s">
        <v>74</v>
      </c>
      <c r="F700" s="76">
        <v>97</v>
      </c>
      <c r="G700" s="77" t="s">
        <v>122</v>
      </c>
      <c r="H700" s="74">
        <v>1</v>
      </c>
      <c r="I700" s="36"/>
      <c r="J700" s="38">
        <f t="shared" si="70"/>
        <v>15701.485072463767</v>
      </c>
      <c r="K700" s="38">
        <f t="shared" si="71"/>
        <v>0</v>
      </c>
      <c r="L700" s="38">
        <f t="shared" si="72"/>
        <v>0</v>
      </c>
      <c r="M700" s="36"/>
      <c r="N700" s="38">
        <f t="shared" si="73"/>
        <v>19238</v>
      </c>
      <c r="O700" s="38">
        <f t="shared" si="74"/>
        <v>0</v>
      </c>
      <c r="P700" s="38">
        <f t="shared" si="75"/>
        <v>1</v>
      </c>
      <c r="Q700" s="36"/>
      <c r="R700" s="58">
        <f t="shared" si="76"/>
        <v>3536.5149275362328</v>
      </c>
    </row>
    <row r="701" spans="1:18">
      <c r="A701" s="35">
        <v>487</v>
      </c>
      <c r="B701" s="76">
        <v>487049100</v>
      </c>
      <c r="C701" s="77" t="s">
        <v>542</v>
      </c>
      <c r="D701" s="76">
        <v>49</v>
      </c>
      <c r="E701" s="77" t="s">
        <v>74</v>
      </c>
      <c r="F701" s="76">
        <v>100</v>
      </c>
      <c r="G701" s="77" t="s">
        <v>125</v>
      </c>
      <c r="H701" s="74">
        <v>1</v>
      </c>
      <c r="I701" s="36"/>
      <c r="J701" s="38">
        <f t="shared" si="70"/>
        <v>14901</v>
      </c>
      <c r="K701" s="38">
        <f t="shared" si="71"/>
        <v>0</v>
      </c>
      <c r="L701" s="38">
        <f t="shared" si="72"/>
        <v>1</v>
      </c>
      <c r="M701" s="36"/>
      <c r="N701" s="38">
        <f t="shared" si="73"/>
        <v>16089</v>
      </c>
      <c r="O701" s="38">
        <f t="shared" si="74"/>
        <v>0</v>
      </c>
      <c r="P701" s="38">
        <f t="shared" si="75"/>
        <v>1</v>
      </c>
      <c r="Q701" s="36"/>
      <c r="R701" s="58">
        <f t="shared" si="76"/>
        <v>1188</v>
      </c>
    </row>
    <row r="702" spans="1:18">
      <c r="A702" s="35">
        <v>487</v>
      </c>
      <c r="B702" s="76">
        <v>487049128</v>
      </c>
      <c r="C702" s="77" t="s">
        <v>542</v>
      </c>
      <c r="D702" s="76">
        <v>49</v>
      </c>
      <c r="E702" s="77" t="s">
        <v>74</v>
      </c>
      <c r="F702" s="76">
        <v>128</v>
      </c>
      <c r="G702" s="77" t="s">
        <v>153</v>
      </c>
      <c r="H702" s="74">
        <v>1</v>
      </c>
      <c r="I702" s="36"/>
      <c r="J702" s="38">
        <f t="shared" si="70"/>
        <v>14901</v>
      </c>
      <c r="K702" s="38">
        <f t="shared" si="71"/>
        <v>0</v>
      </c>
      <c r="L702" s="38">
        <f t="shared" si="72"/>
        <v>1</v>
      </c>
      <c r="M702" s="36"/>
      <c r="N702" s="38">
        <f t="shared" si="73"/>
        <v>20819</v>
      </c>
      <c r="O702" s="38">
        <f t="shared" si="74"/>
        <v>0</v>
      </c>
      <c r="P702" s="38">
        <f t="shared" si="75"/>
        <v>1</v>
      </c>
      <c r="Q702" s="36"/>
      <c r="R702" s="58">
        <f t="shared" si="76"/>
        <v>5918</v>
      </c>
    </row>
    <row r="703" spans="1:18">
      <c r="A703" s="35">
        <v>487</v>
      </c>
      <c r="B703" s="76">
        <v>487049149</v>
      </c>
      <c r="C703" s="77" t="s">
        <v>542</v>
      </c>
      <c r="D703" s="76">
        <v>49</v>
      </c>
      <c r="E703" s="77" t="s">
        <v>74</v>
      </c>
      <c r="F703" s="76">
        <v>149</v>
      </c>
      <c r="G703" s="77" t="s">
        <v>174</v>
      </c>
      <c r="H703" s="74">
        <v>1</v>
      </c>
      <c r="I703" s="36"/>
      <c r="J703" s="38">
        <f t="shared" si="70"/>
        <v>17386.039515521137</v>
      </c>
      <c r="K703" s="38">
        <f t="shared" si="71"/>
        <v>0</v>
      </c>
      <c r="L703" s="38">
        <f t="shared" si="72"/>
        <v>0</v>
      </c>
      <c r="M703" s="36"/>
      <c r="N703" s="38">
        <f t="shared" si="73"/>
        <v>19793</v>
      </c>
      <c r="O703" s="38">
        <f t="shared" si="74"/>
        <v>0</v>
      </c>
      <c r="P703" s="38">
        <f t="shared" si="75"/>
        <v>1</v>
      </c>
      <c r="Q703" s="36"/>
      <c r="R703" s="58">
        <f t="shared" si="76"/>
        <v>2406.9604844788628</v>
      </c>
    </row>
    <row r="704" spans="1:18">
      <c r="A704" s="35">
        <v>487</v>
      </c>
      <c r="B704" s="76">
        <v>487049163</v>
      </c>
      <c r="C704" s="77" t="s">
        <v>542</v>
      </c>
      <c r="D704" s="76">
        <v>49</v>
      </c>
      <c r="E704" s="77" t="s">
        <v>74</v>
      </c>
      <c r="F704" s="76">
        <v>163</v>
      </c>
      <c r="G704" s="77" t="s">
        <v>188</v>
      </c>
      <c r="H704" s="74">
        <v>13</v>
      </c>
      <c r="I704" s="36"/>
      <c r="J704" s="38">
        <f t="shared" si="70"/>
        <v>16483</v>
      </c>
      <c r="K704" s="38">
        <f t="shared" si="71"/>
        <v>1</v>
      </c>
      <c r="L704" s="38">
        <f t="shared" si="72"/>
        <v>10</v>
      </c>
      <c r="M704" s="36"/>
      <c r="N704" s="38">
        <f t="shared" si="73"/>
        <v>17768</v>
      </c>
      <c r="O704" s="38">
        <f t="shared" si="74"/>
        <v>1</v>
      </c>
      <c r="P704" s="38">
        <f t="shared" si="75"/>
        <v>8</v>
      </c>
      <c r="Q704" s="36"/>
      <c r="R704" s="58">
        <f t="shared" si="76"/>
        <v>1285</v>
      </c>
    </row>
    <row r="705" spans="1:18">
      <c r="A705" s="35">
        <v>487</v>
      </c>
      <c r="B705" s="76">
        <v>487049165</v>
      </c>
      <c r="C705" s="77" t="s">
        <v>542</v>
      </c>
      <c r="D705" s="76">
        <v>49</v>
      </c>
      <c r="E705" s="77" t="s">
        <v>74</v>
      </c>
      <c r="F705" s="76">
        <v>165</v>
      </c>
      <c r="G705" s="77" t="s">
        <v>190</v>
      </c>
      <c r="H705" s="74">
        <v>42</v>
      </c>
      <c r="I705" s="36"/>
      <c r="J705" s="38">
        <f t="shared" si="70"/>
        <v>16533</v>
      </c>
      <c r="K705" s="38">
        <f t="shared" si="71"/>
        <v>2</v>
      </c>
      <c r="L705" s="38">
        <f t="shared" si="72"/>
        <v>36</v>
      </c>
      <c r="M705" s="36"/>
      <c r="N705" s="38">
        <f t="shared" si="73"/>
        <v>17752</v>
      </c>
      <c r="O705" s="38">
        <f t="shared" si="74"/>
        <v>1</v>
      </c>
      <c r="P705" s="38">
        <f t="shared" si="75"/>
        <v>33</v>
      </c>
      <c r="Q705" s="36"/>
      <c r="R705" s="58">
        <f t="shared" si="76"/>
        <v>1219</v>
      </c>
    </row>
    <row r="706" spans="1:18">
      <c r="A706" s="35">
        <v>487</v>
      </c>
      <c r="B706" s="76">
        <v>487049176</v>
      </c>
      <c r="C706" s="77" t="s">
        <v>542</v>
      </c>
      <c r="D706" s="76">
        <v>49</v>
      </c>
      <c r="E706" s="77" t="s">
        <v>74</v>
      </c>
      <c r="F706" s="76">
        <v>176</v>
      </c>
      <c r="G706" s="77" t="s">
        <v>201</v>
      </c>
      <c r="H706" s="74">
        <v>68</v>
      </c>
      <c r="I706" s="36"/>
      <c r="J706" s="38">
        <f t="shared" si="70"/>
        <v>16387</v>
      </c>
      <c r="K706" s="38">
        <f t="shared" si="71"/>
        <v>3</v>
      </c>
      <c r="L706" s="38">
        <f t="shared" si="72"/>
        <v>34</v>
      </c>
      <c r="M706" s="36"/>
      <c r="N706" s="38">
        <f t="shared" si="73"/>
        <v>17381</v>
      </c>
      <c r="O706" s="38">
        <f t="shared" si="74"/>
        <v>2</v>
      </c>
      <c r="P706" s="38">
        <f t="shared" si="75"/>
        <v>32</v>
      </c>
      <c r="Q706" s="36"/>
      <c r="R706" s="58">
        <f t="shared" si="76"/>
        <v>994</v>
      </c>
    </row>
    <row r="707" spans="1:18">
      <c r="A707" s="35">
        <v>487</v>
      </c>
      <c r="B707" s="76">
        <v>487049178</v>
      </c>
      <c r="C707" s="77" t="s">
        <v>542</v>
      </c>
      <c r="D707" s="76">
        <v>49</v>
      </c>
      <c r="E707" s="77" t="s">
        <v>74</v>
      </c>
      <c r="F707" s="76">
        <v>178</v>
      </c>
      <c r="G707" s="77" t="s">
        <v>203</v>
      </c>
      <c r="H707" s="74">
        <v>3</v>
      </c>
      <c r="I707" s="36"/>
      <c r="J707" s="38">
        <f t="shared" si="70"/>
        <v>15017</v>
      </c>
      <c r="K707" s="38">
        <f t="shared" si="71"/>
        <v>0</v>
      </c>
      <c r="L707" s="38">
        <f t="shared" si="72"/>
        <v>1</v>
      </c>
      <c r="M707" s="36"/>
      <c r="N707" s="38">
        <f t="shared" si="73"/>
        <v>17147</v>
      </c>
      <c r="O707" s="38">
        <f t="shared" si="74"/>
        <v>0</v>
      </c>
      <c r="P707" s="38">
        <f t="shared" si="75"/>
        <v>3</v>
      </c>
      <c r="Q707" s="36"/>
      <c r="R707" s="58">
        <f t="shared" si="76"/>
        <v>2130</v>
      </c>
    </row>
    <row r="708" spans="1:18">
      <c r="A708" s="35">
        <v>487</v>
      </c>
      <c r="B708" s="76">
        <v>487049181</v>
      </c>
      <c r="C708" s="77" t="s">
        <v>542</v>
      </c>
      <c r="D708" s="76">
        <v>49</v>
      </c>
      <c r="E708" s="77" t="s">
        <v>74</v>
      </c>
      <c r="F708" s="76">
        <v>181</v>
      </c>
      <c r="G708" s="77" t="s">
        <v>206</v>
      </c>
      <c r="H708" s="74">
        <v>3</v>
      </c>
      <c r="I708" s="36"/>
      <c r="J708" s="38">
        <f t="shared" si="70"/>
        <v>14901</v>
      </c>
      <c r="K708" s="38">
        <f t="shared" si="71"/>
        <v>0</v>
      </c>
      <c r="L708" s="38">
        <f t="shared" si="72"/>
        <v>1</v>
      </c>
      <c r="M708" s="36"/>
      <c r="N708" s="38">
        <f t="shared" si="73"/>
        <v>16954</v>
      </c>
      <c r="O708" s="38">
        <f t="shared" si="74"/>
        <v>0</v>
      </c>
      <c r="P708" s="38">
        <f t="shared" si="75"/>
        <v>2</v>
      </c>
      <c r="Q708" s="36"/>
      <c r="R708" s="58">
        <f t="shared" si="76"/>
        <v>2053</v>
      </c>
    </row>
    <row r="709" spans="1:18">
      <c r="A709" s="35">
        <v>487</v>
      </c>
      <c r="B709" s="76">
        <v>487049182</v>
      </c>
      <c r="C709" s="77" t="s">
        <v>542</v>
      </c>
      <c r="D709" s="76">
        <v>49</v>
      </c>
      <c r="E709" s="77" t="s">
        <v>74</v>
      </c>
      <c r="F709" s="76">
        <v>182</v>
      </c>
      <c r="G709" s="77" t="s">
        <v>207</v>
      </c>
      <c r="H709" s="74">
        <v>3</v>
      </c>
      <c r="I709" s="36"/>
      <c r="J709" s="38">
        <f t="shared" si="70"/>
        <v>13139.008011564407</v>
      </c>
      <c r="K709" s="38">
        <f t="shared" si="71"/>
        <v>0</v>
      </c>
      <c r="L709" s="38">
        <f t="shared" si="72"/>
        <v>0</v>
      </c>
      <c r="M709" s="36"/>
      <c r="N709" s="38">
        <f t="shared" si="73"/>
        <v>11359</v>
      </c>
      <c r="O709" s="38">
        <f t="shared" si="74"/>
        <v>0</v>
      </c>
      <c r="P709" s="38">
        <f t="shared" si="75"/>
        <v>0</v>
      </c>
      <c r="Q709" s="36"/>
      <c r="R709" s="58">
        <f t="shared" si="76"/>
        <v>-1780.0080115644068</v>
      </c>
    </row>
    <row r="710" spans="1:18">
      <c r="A710" s="35">
        <v>487</v>
      </c>
      <c r="B710" s="76">
        <v>487049199</v>
      </c>
      <c r="C710" s="77" t="s">
        <v>542</v>
      </c>
      <c r="D710" s="76">
        <v>49</v>
      </c>
      <c r="E710" s="77" t="s">
        <v>74</v>
      </c>
      <c r="F710" s="76">
        <v>199</v>
      </c>
      <c r="G710" s="77" t="s">
        <v>224</v>
      </c>
      <c r="H710" s="74">
        <v>2</v>
      </c>
      <c r="I710" s="36"/>
      <c r="J710" s="38">
        <f t="shared" si="70"/>
        <v>11982.317991734053</v>
      </c>
      <c r="K710" s="38">
        <f t="shared" si="71"/>
        <v>0</v>
      </c>
      <c r="L710" s="38">
        <f t="shared" si="72"/>
        <v>0</v>
      </c>
      <c r="M710" s="36"/>
      <c r="N710" s="38">
        <f t="shared" si="73"/>
        <v>16106</v>
      </c>
      <c r="O710" s="38">
        <f t="shared" si="74"/>
        <v>0</v>
      </c>
      <c r="P710" s="38">
        <f t="shared" si="75"/>
        <v>1</v>
      </c>
      <c r="Q710" s="36"/>
      <c r="R710" s="58">
        <f t="shared" si="76"/>
        <v>4123.6820082659469</v>
      </c>
    </row>
    <row r="711" spans="1:18">
      <c r="A711" s="35">
        <v>487</v>
      </c>
      <c r="B711" s="76">
        <v>487049201</v>
      </c>
      <c r="C711" s="77" t="s">
        <v>542</v>
      </c>
      <c r="D711" s="76">
        <v>49</v>
      </c>
      <c r="E711" s="77" t="s">
        <v>74</v>
      </c>
      <c r="F711" s="76">
        <v>201</v>
      </c>
      <c r="G711" s="77" t="s">
        <v>226</v>
      </c>
      <c r="H711" s="74">
        <v>1</v>
      </c>
      <c r="I711" s="36"/>
      <c r="J711" s="38">
        <f t="shared" si="70"/>
        <v>16657.577270715865</v>
      </c>
      <c r="K711" s="38">
        <f t="shared" si="71"/>
        <v>0</v>
      </c>
      <c r="L711" s="38">
        <f t="shared" si="72"/>
        <v>0</v>
      </c>
      <c r="M711" s="36"/>
      <c r="N711" s="38">
        <f t="shared" si="73"/>
        <v>19793</v>
      </c>
      <c r="O711" s="38">
        <f t="shared" si="74"/>
        <v>0</v>
      </c>
      <c r="P711" s="38">
        <f t="shared" si="75"/>
        <v>1</v>
      </c>
      <c r="Q711" s="36"/>
      <c r="R711" s="58">
        <f t="shared" si="76"/>
        <v>3135.4227292841351</v>
      </c>
    </row>
    <row r="712" spans="1:18">
      <c r="A712" s="35">
        <v>487</v>
      </c>
      <c r="B712" s="76">
        <v>487049229</v>
      </c>
      <c r="C712" s="77" t="s">
        <v>542</v>
      </c>
      <c r="D712" s="76">
        <v>49</v>
      </c>
      <c r="E712" s="77" t="s">
        <v>74</v>
      </c>
      <c r="F712" s="76">
        <v>229</v>
      </c>
      <c r="G712" s="77" t="s">
        <v>254</v>
      </c>
      <c r="H712" s="74">
        <v>4</v>
      </c>
      <c r="I712" s="36"/>
      <c r="J712" s="38">
        <f t="shared" si="70"/>
        <v>12704</v>
      </c>
      <c r="K712" s="38">
        <f t="shared" si="71"/>
        <v>0</v>
      </c>
      <c r="L712" s="38">
        <f t="shared" si="72"/>
        <v>0</v>
      </c>
      <c r="M712" s="36"/>
      <c r="N712" s="38">
        <f t="shared" si="73"/>
        <v>13136</v>
      </c>
      <c r="O712" s="38">
        <f t="shared" si="74"/>
        <v>1</v>
      </c>
      <c r="P712" s="38">
        <f t="shared" si="75"/>
        <v>0</v>
      </c>
      <c r="Q712" s="36"/>
      <c r="R712" s="58">
        <f t="shared" si="76"/>
        <v>432</v>
      </c>
    </row>
    <row r="713" spans="1:18">
      <c r="A713" s="35">
        <v>487</v>
      </c>
      <c r="B713" s="76">
        <v>487049243</v>
      </c>
      <c r="C713" s="77" t="s">
        <v>542</v>
      </c>
      <c r="D713" s="76">
        <v>49</v>
      </c>
      <c r="E713" s="77" t="s">
        <v>74</v>
      </c>
      <c r="F713" s="76">
        <v>243</v>
      </c>
      <c r="G713" s="77" t="s">
        <v>268</v>
      </c>
      <c r="H713" s="74">
        <v>1</v>
      </c>
      <c r="I713" s="36"/>
      <c r="J713" s="38">
        <f t="shared" si="70"/>
        <v>15518.332806854127</v>
      </c>
      <c r="K713" s="38">
        <f t="shared" si="71"/>
        <v>0</v>
      </c>
      <c r="L713" s="38">
        <f t="shared" si="72"/>
        <v>0</v>
      </c>
      <c r="M713" s="36"/>
      <c r="N713" s="38">
        <f t="shared" si="73"/>
        <v>24028</v>
      </c>
      <c r="O713" s="38">
        <f t="shared" si="74"/>
        <v>1</v>
      </c>
      <c r="P713" s="38">
        <f t="shared" si="75"/>
        <v>1</v>
      </c>
      <c r="Q713" s="36"/>
      <c r="R713" s="58">
        <f t="shared" si="76"/>
        <v>8509.6671931458732</v>
      </c>
    </row>
    <row r="714" spans="1:18">
      <c r="A714" s="35">
        <v>487</v>
      </c>
      <c r="B714" s="76">
        <v>487049244</v>
      </c>
      <c r="C714" s="77" t="s">
        <v>542</v>
      </c>
      <c r="D714" s="76">
        <v>49</v>
      </c>
      <c r="E714" s="77" t="s">
        <v>74</v>
      </c>
      <c r="F714" s="76">
        <v>244</v>
      </c>
      <c r="G714" s="77" t="s">
        <v>269</v>
      </c>
      <c r="H714" s="74">
        <v>5</v>
      </c>
      <c r="I714" s="36"/>
      <c r="J714" s="38">
        <f t="shared" ref="J714:J777" si="77">IFERROR(VLOOKUP($B714,ratesPFY,9,FALSE),"--")</f>
        <v>14253</v>
      </c>
      <c r="K714" s="38">
        <f t="shared" ref="K714:K777" si="78">(IFERROR(VLOOKUP($B714,found23,12,FALSE),0)+
(IFERROR(VLOOKUP($B714,found23,13,FALSE),0)+
+(IFERROR(VLOOKUP($B714,found23,14,FALSE),0))))</f>
        <v>0</v>
      </c>
      <c r="L714" s="38">
        <f t="shared" ref="L714:L777" si="79">(IFERROR(VLOOKUP($B714,found23,15,FALSE),0))</f>
        <v>2</v>
      </c>
      <c r="M714" s="36"/>
      <c r="N714" s="38">
        <f t="shared" ref="N714:N777" si="80">IFERROR(VLOOKUP($B714,ratesQ1,8,FALSE),"--")</f>
        <v>16622</v>
      </c>
      <c r="O714" s="38">
        <f t="shared" ref="O714:O777" si="81">(IFERROR(VLOOKUP($B714,found24,12,FALSE),0)+
+(IFERROR(VLOOKUP($B714,found24,13,FALSE),0)
+(IFERROR(VLOOKUP($B714,found24,14,FALSE),0))))</f>
        <v>0</v>
      </c>
      <c r="P714" s="38">
        <f t="shared" ref="P714:P777" si="82">(IFERROR(VLOOKUP($B714,found24,15,FALSE),0))</f>
        <v>2</v>
      </c>
      <c r="Q714" s="36"/>
      <c r="R714" s="58">
        <f t="shared" si="76"/>
        <v>2369</v>
      </c>
    </row>
    <row r="715" spans="1:18">
      <c r="A715" s="35">
        <v>487</v>
      </c>
      <c r="B715" s="76">
        <v>487049248</v>
      </c>
      <c r="C715" s="77" t="s">
        <v>542</v>
      </c>
      <c r="D715" s="76">
        <v>49</v>
      </c>
      <c r="E715" s="77" t="s">
        <v>74</v>
      </c>
      <c r="F715" s="76">
        <v>248</v>
      </c>
      <c r="G715" s="77" t="s">
        <v>273</v>
      </c>
      <c r="H715" s="74">
        <v>23</v>
      </c>
      <c r="I715" s="36"/>
      <c r="J715" s="38">
        <f t="shared" si="77"/>
        <v>16058</v>
      </c>
      <c r="K715" s="38">
        <f t="shared" si="78"/>
        <v>1</v>
      </c>
      <c r="L715" s="38">
        <f t="shared" si="79"/>
        <v>9</v>
      </c>
      <c r="M715" s="36"/>
      <c r="N715" s="38">
        <f t="shared" si="80"/>
        <v>17166</v>
      </c>
      <c r="O715" s="38">
        <f t="shared" si="81"/>
        <v>2</v>
      </c>
      <c r="P715" s="38">
        <f t="shared" si="82"/>
        <v>8</v>
      </c>
      <c r="Q715" s="36"/>
      <c r="R715" s="58">
        <f t="shared" ref="R715:R778" si="83">IFERROR(N715-J715,"--")</f>
        <v>1108</v>
      </c>
    </row>
    <row r="716" spans="1:18">
      <c r="A716" s="35">
        <v>487</v>
      </c>
      <c r="B716" s="76">
        <v>487049262</v>
      </c>
      <c r="C716" s="77" t="s">
        <v>542</v>
      </c>
      <c r="D716" s="76">
        <v>49</v>
      </c>
      <c r="E716" s="77" t="s">
        <v>74</v>
      </c>
      <c r="F716" s="76">
        <v>262</v>
      </c>
      <c r="G716" s="77" t="s">
        <v>287</v>
      </c>
      <c r="H716" s="74">
        <v>7</v>
      </c>
      <c r="I716" s="36"/>
      <c r="J716" s="38">
        <f t="shared" si="77"/>
        <v>15270</v>
      </c>
      <c r="K716" s="38">
        <f t="shared" si="78"/>
        <v>0</v>
      </c>
      <c r="L716" s="38">
        <f t="shared" si="79"/>
        <v>4</v>
      </c>
      <c r="M716" s="36"/>
      <c r="N716" s="38">
        <f t="shared" si="80"/>
        <v>17453</v>
      </c>
      <c r="O716" s="38">
        <f t="shared" si="81"/>
        <v>0</v>
      </c>
      <c r="P716" s="38">
        <f t="shared" si="82"/>
        <v>4</v>
      </c>
      <c r="Q716" s="36"/>
      <c r="R716" s="58">
        <f t="shared" si="83"/>
        <v>2183</v>
      </c>
    </row>
    <row r="717" spans="1:18">
      <c r="A717" s="35">
        <v>487</v>
      </c>
      <c r="B717" s="76">
        <v>487049274</v>
      </c>
      <c r="C717" s="77" t="s">
        <v>542</v>
      </c>
      <c r="D717" s="76">
        <v>49</v>
      </c>
      <c r="E717" s="77" t="s">
        <v>74</v>
      </c>
      <c r="F717" s="76">
        <v>274</v>
      </c>
      <c r="G717" s="77" t="s">
        <v>299</v>
      </c>
      <c r="H717" s="74">
        <v>131</v>
      </c>
      <c r="I717" s="36"/>
      <c r="J717" s="38">
        <f t="shared" si="77"/>
        <v>16379</v>
      </c>
      <c r="K717" s="38">
        <f t="shared" si="78"/>
        <v>5</v>
      </c>
      <c r="L717" s="38">
        <f t="shared" si="79"/>
        <v>109</v>
      </c>
      <c r="M717" s="36"/>
      <c r="N717" s="38">
        <f t="shared" si="80"/>
        <v>18182</v>
      </c>
      <c r="O717" s="38">
        <f t="shared" si="81"/>
        <v>5</v>
      </c>
      <c r="P717" s="38">
        <f t="shared" si="82"/>
        <v>97</v>
      </c>
      <c r="Q717" s="36"/>
      <c r="R717" s="58">
        <f t="shared" si="83"/>
        <v>1803</v>
      </c>
    </row>
    <row r="718" spans="1:18">
      <c r="A718" s="35">
        <v>487</v>
      </c>
      <c r="B718" s="76">
        <v>487049285</v>
      </c>
      <c r="C718" s="77" t="s">
        <v>542</v>
      </c>
      <c r="D718" s="76">
        <v>49</v>
      </c>
      <c r="E718" s="77" t="s">
        <v>74</v>
      </c>
      <c r="F718" s="76">
        <v>285</v>
      </c>
      <c r="G718" s="77" t="s">
        <v>310</v>
      </c>
      <c r="H718" s="74">
        <v>3</v>
      </c>
      <c r="I718" s="36"/>
      <c r="J718" s="38">
        <f t="shared" si="77"/>
        <v>11334</v>
      </c>
      <c r="K718" s="38">
        <f t="shared" si="78"/>
        <v>0</v>
      </c>
      <c r="L718" s="38">
        <f t="shared" si="79"/>
        <v>0</v>
      </c>
      <c r="M718" s="36"/>
      <c r="N718" s="38">
        <f t="shared" si="80"/>
        <v>13493</v>
      </c>
      <c r="O718" s="38">
        <f t="shared" si="81"/>
        <v>0</v>
      </c>
      <c r="P718" s="38">
        <f t="shared" si="82"/>
        <v>0</v>
      </c>
      <c r="Q718" s="36"/>
      <c r="R718" s="58">
        <f t="shared" si="83"/>
        <v>2159</v>
      </c>
    </row>
    <row r="719" spans="1:18">
      <c r="A719" s="35">
        <v>487</v>
      </c>
      <c r="B719" s="76">
        <v>487049293</v>
      </c>
      <c r="C719" s="77" t="s">
        <v>542</v>
      </c>
      <c r="D719" s="76">
        <v>49</v>
      </c>
      <c r="E719" s="77" t="s">
        <v>74</v>
      </c>
      <c r="F719" s="76">
        <v>293</v>
      </c>
      <c r="G719" s="77" t="s">
        <v>318</v>
      </c>
      <c r="H719" s="74">
        <v>2</v>
      </c>
      <c r="I719" s="36"/>
      <c r="J719" s="38">
        <f t="shared" si="77"/>
        <v>14953.293164987406</v>
      </c>
      <c r="K719" s="38">
        <f t="shared" si="78"/>
        <v>0</v>
      </c>
      <c r="L719" s="38">
        <f t="shared" si="79"/>
        <v>0</v>
      </c>
      <c r="M719" s="36"/>
      <c r="N719" s="38">
        <f t="shared" si="80"/>
        <v>20819</v>
      </c>
      <c r="O719" s="38">
        <f t="shared" si="81"/>
        <v>0</v>
      </c>
      <c r="P719" s="38">
        <f t="shared" si="82"/>
        <v>2</v>
      </c>
      <c r="Q719" s="36"/>
      <c r="R719" s="58">
        <f t="shared" si="83"/>
        <v>5865.7068350125937</v>
      </c>
    </row>
    <row r="720" spans="1:18">
      <c r="A720" s="35">
        <v>487</v>
      </c>
      <c r="B720" s="76">
        <v>487049295</v>
      </c>
      <c r="C720" s="77" t="s">
        <v>542</v>
      </c>
      <c r="D720" s="76">
        <v>49</v>
      </c>
      <c r="E720" s="77" t="s">
        <v>74</v>
      </c>
      <c r="F720" s="76">
        <v>295</v>
      </c>
      <c r="G720" s="77" t="s">
        <v>320</v>
      </c>
      <c r="H720" s="74">
        <v>1</v>
      </c>
      <c r="I720" s="36"/>
      <c r="J720" s="38" t="str">
        <f t="shared" si="77"/>
        <v>--</v>
      </c>
      <c r="K720" s="38">
        <f t="shared" si="78"/>
        <v>0</v>
      </c>
      <c r="L720" s="38">
        <f t="shared" si="79"/>
        <v>0</v>
      </c>
      <c r="M720" s="36"/>
      <c r="N720" s="38">
        <f t="shared" si="80"/>
        <v>12678</v>
      </c>
      <c r="O720" s="38">
        <f t="shared" si="81"/>
        <v>0</v>
      </c>
      <c r="P720" s="38">
        <f t="shared" si="82"/>
        <v>0</v>
      </c>
      <c r="Q720" s="36"/>
      <c r="R720" s="58" t="str">
        <f t="shared" si="83"/>
        <v>--</v>
      </c>
    </row>
    <row r="721" spans="1:18">
      <c r="A721" s="35">
        <v>487</v>
      </c>
      <c r="B721" s="76">
        <v>487049308</v>
      </c>
      <c r="C721" s="77" t="s">
        <v>542</v>
      </c>
      <c r="D721" s="76">
        <v>49</v>
      </c>
      <c r="E721" s="77" t="s">
        <v>74</v>
      </c>
      <c r="F721" s="76">
        <v>308</v>
      </c>
      <c r="G721" s="77" t="s">
        <v>333</v>
      </c>
      <c r="H721" s="74">
        <v>4</v>
      </c>
      <c r="I721" s="36"/>
      <c r="J721" s="38">
        <f t="shared" si="77"/>
        <v>13216</v>
      </c>
      <c r="K721" s="38">
        <f t="shared" si="78"/>
        <v>0</v>
      </c>
      <c r="L721" s="38">
        <f t="shared" si="79"/>
        <v>1</v>
      </c>
      <c r="M721" s="36"/>
      <c r="N721" s="38">
        <f t="shared" si="80"/>
        <v>16089</v>
      </c>
      <c r="O721" s="38">
        <f t="shared" si="81"/>
        <v>0</v>
      </c>
      <c r="P721" s="38">
        <f t="shared" si="82"/>
        <v>2</v>
      </c>
      <c r="Q721" s="36"/>
      <c r="R721" s="58">
        <f t="shared" si="83"/>
        <v>2873</v>
      </c>
    </row>
    <row r="722" spans="1:18">
      <c r="A722" s="35">
        <v>487</v>
      </c>
      <c r="B722" s="76">
        <v>487049344</v>
      </c>
      <c r="C722" s="77" t="s">
        <v>542</v>
      </c>
      <c r="D722" s="76">
        <v>49</v>
      </c>
      <c r="E722" s="77" t="s">
        <v>74</v>
      </c>
      <c r="F722" s="76">
        <v>344</v>
      </c>
      <c r="G722" s="77" t="s">
        <v>369</v>
      </c>
      <c r="H722" s="74">
        <v>1</v>
      </c>
      <c r="I722" s="36"/>
      <c r="J722" s="38">
        <f t="shared" si="77"/>
        <v>11664.974948618958</v>
      </c>
      <c r="K722" s="38">
        <f t="shared" si="78"/>
        <v>0</v>
      </c>
      <c r="L722" s="38">
        <f t="shared" si="79"/>
        <v>0</v>
      </c>
      <c r="M722" s="36"/>
      <c r="N722" s="38">
        <f t="shared" si="80"/>
        <v>16106</v>
      </c>
      <c r="O722" s="38">
        <f t="shared" si="81"/>
        <v>0</v>
      </c>
      <c r="P722" s="38">
        <f t="shared" si="82"/>
        <v>1</v>
      </c>
      <c r="Q722" s="36"/>
      <c r="R722" s="58">
        <f t="shared" si="83"/>
        <v>4441.0250513810424</v>
      </c>
    </row>
    <row r="723" spans="1:18">
      <c r="A723" s="35">
        <v>487</v>
      </c>
      <c r="B723" s="76">
        <v>487049347</v>
      </c>
      <c r="C723" s="77" t="s">
        <v>542</v>
      </c>
      <c r="D723" s="76">
        <v>49</v>
      </c>
      <c r="E723" s="77" t="s">
        <v>74</v>
      </c>
      <c r="F723" s="76">
        <v>347</v>
      </c>
      <c r="G723" s="77" t="s">
        <v>372</v>
      </c>
      <c r="H723" s="74">
        <v>13</v>
      </c>
      <c r="I723" s="36"/>
      <c r="J723" s="38">
        <f t="shared" si="77"/>
        <v>16813</v>
      </c>
      <c r="K723" s="38">
        <f t="shared" si="78"/>
        <v>0</v>
      </c>
      <c r="L723" s="38">
        <f t="shared" si="79"/>
        <v>7</v>
      </c>
      <c r="M723" s="36"/>
      <c r="N723" s="38">
        <f t="shared" si="80"/>
        <v>18339</v>
      </c>
      <c r="O723" s="38">
        <f t="shared" si="81"/>
        <v>0</v>
      </c>
      <c r="P723" s="38">
        <f t="shared" si="82"/>
        <v>7</v>
      </c>
      <c r="Q723" s="36"/>
      <c r="R723" s="58">
        <f t="shared" si="83"/>
        <v>1526</v>
      </c>
    </row>
    <row r="724" spans="1:18">
      <c r="A724" s="35">
        <v>487</v>
      </c>
      <c r="B724" s="76">
        <v>487274010</v>
      </c>
      <c r="C724" s="77" t="s">
        <v>542</v>
      </c>
      <c r="D724" s="76">
        <v>274</v>
      </c>
      <c r="E724" s="77" t="s">
        <v>299</v>
      </c>
      <c r="F724" s="76">
        <v>10</v>
      </c>
      <c r="G724" s="77" t="s">
        <v>35</v>
      </c>
      <c r="H724" s="74">
        <v>4</v>
      </c>
      <c r="I724" s="36"/>
      <c r="J724" s="38">
        <f t="shared" si="77"/>
        <v>12135</v>
      </c>
      <c r="K724" s="38">
        <f t="shared" si="78"/>
        <v>2</v>
      </c>
      <c r="L724" s="38">
        <f t="shared" si="79"/>
        <v>3</v>
      </c>
      <c r="M724" s="36"/>
      <c r="N724" s="38">
        <f t="shared" si="80"/>
        <v>13184</v>
      </c>
      <c r="O724" s="38">
        <f t="shared" si="81"/>
        <v>1</v>
      </c>
      <c r="P724" s="38">
        <f t="shared" si="82"/>
        <v>3</v>
      </c>
      <c r="Q724" s="36"/>
      <c r="R724" s="58">
        <f t="shared" si="83"/>
        <v>1049</v>
      </c>
    </row>
    <row r="725" spans="1:18">
      <c r="A725" s="35">
        <v>487</v>
      </c>
      <c r="B725" s="76">
        <v>487274026</v>
      </c>
      <c r="C725" s="77" t="s">
        <v>542</v>
      </c>
      <c r="D725" s="76">
        <v>274</v>
      </c>
      <c r="E725" s="77" t="s">
        <v>299</v>
      </c>
      <c r="F725" s="76">
        <v>26</v>
      </c>
      <c r="G725" s="77" t="s">
        <v>51</v>
      </c>
      <c r="H725" s="74">
        <v>2</v>
      </c>
      <c r="I725" s="36"/>
      <c r="J725" s="38" t="str">
        <f t="shared" si="77"/>
        <v>--</v>
      </c>
      <c r="K725" s="38">
        <f t="shared" si="78"/>
        <v>0</v>
      </c>
      <c r="L725" s="38">
        <f t="shared" si="79"/>
        <v>1</v>
      </c>
      <c r="M725" s="36"/>
      <c r="N725" s="38">
        <f t="shared" si="80"/>
        <v>12747</v>
      </c>
      <c r="O725" s="38">
        <f t="shared" si="81"/>
        <v>0</v>
      </c>
      <c r="P725" s="38">
        <f t="shared" si="82"/>
        <v>0</v>
      </c>
      <c r="Q725" s="36"/>
      <c r="R725" s="58" t="str">
        <f t="shared" si="83"/>
        <v>--</v>
      </c>
    </row>
    <row r="726" spans="1:18">
      <c r="A726" s="35">
        <v>487</v>
      </c>
      <c r="B726" s="76">
        <v>487274030</v>
      </c>
      <c r="C726" s="77" t="s">
        <v>542</v>
      </c>
      <c r="D726" s="76">
        <v>274</v>
      </c>
      <c r="E726" s="77" t="s">
        <v>299</v>
      </c>
      <c r="F726" s="76">
        <v>30</v>
      </c>
      <c r="G726" s="77" t="s">
        <v>55</v>
      </c>
      <c r="H726" s="74">
        <v>1</v>
      </c>
      <c r="I726" s="36"/>
      <c r="J726" s="38">
        <f t="shared" si="77"/>
        <v>15868</v>
      </c>
      <c r="K726" s="38">
        <f t="shared" si="78"/>
        <v>0</v>
      </c>
      <c r="L726" s="38">
        <f t="shared" si="79"/>
        <v>1</v>
      </c>
      <c r="M726" s="36"/>
      <c r="N726" s="38">
        <f t="shared" si="80"/>
        <v>13609</v>
      </c>
      <c r="O726" s="38">
        <f t="shared" si="81"/>
        <v>0</v>
      </c>
      <c r="P726" s="38">
        <f t="shared" si="82"/>
        <v>0</v>
      </c>
      <c r="Q726" s="36"/>
      <c r="R726" s="58">
        <f t="shared" si="83"/>
        <v>-2259</v>
      </c>
    </row>
    <row r="727" spans="1:18">
      <c r="A727" s="35">
        <v>487</v>
      </c>
      <c r="B727" s="76">
        <v>487274031</v>
      </c>
      <c r="C727" s="77" t="s">
        <v>542</v>
      </c>
      <c r="D727" s="76">
        <v>274</v>
      </c>
      <c r="E727" s="77" t="s">
        <v>299</v>
      </c>
      <c r="F727" s="76">
        <v>31</v>
      </c>
      <c r="G727" s="77" t="s">
        <v>56</v>
      </c>
      <c r="H727" s="74">
        <v>7</v>
      </c>
      <c r="I727" s="36"/>
      <c r="J727" s="38">
        <f t="shared" si="77"/>
        <v>13544</v>
      </c>
      <c r="K727" s="38">
        <f t="shared" si="78"/>
        <v>1</v>
      </c>
      <c r="L727" s="38">
        <f t="shared" si="79"/>
        <v>2</v>
      </c>
      <c r="M727" s="36"/>
      <c r="N727" s="38">
        <f t="shared" si="80"/>
        <v>15520</v>
      </c>
      <c r="O727" s="38">
        <f t="shared" si="81"/>
        <v>2</v>
      </c>
      <c r="P727" s="38">
        <f t="shared" si="82"/>
        <v>3</v>
      </c>
      <c r="Q727" s="36"/>
      <c r="R727" s="58">
        <f t="shared" si="83"/>
        <v>1976</v>
      </c>
    </row>
    <row r="728" spans="1:18">
      <c r="A728" s="35">
        <v>487</v>
      </c>
      <c r="B728" s="76">
        <v>487274035</v>
      </c>
      <c r="C728" s="77" t="s">
        <v>542</v>
      </c>
      <c r="D728" s="76">
        <v>274</v>
      </c>
      <c r="E728" s="77" t="s">
        <v>299</v>
      </c>
      <c r="F728" s="76">
        <v>35</v>
      </c>
      <c r="G728" s="77" t="s">
        <v>60</v>
      </c>
      <c r="H728" s="74">
        <v>14</v>
      </c>
      <c r="I728" s="36"/>
      <c r="J728" s="38">
        <f t="shared" si="77"/>
        <v>16587</v>
      </c>
      <c r="K728" s="38">
        <f t="shared" si="78"/>
        <v>2</v>
      </c>
      <c r="L728" s="38">
        <f t="shared" si="79"/>
        <v>19</v>
      </c>
      <c r="M728" s="36"/>
      <c r="N728" s="38">
        <f t="shared" si="80"/>
        <v>18389</v>
      </c>
      <c r="O728" s="38">
        <f t="shared" si="81"/>
        <v>4</v>
      </c>
      <c r="P728" s="38">
        <f t="shared" si="82"/>
        <v>20</v>
      </c>
      <c r="Q728" s="36"/>
      <c r="R728" s="58">
        <f t="shared" si="83"/>
        <v>1802</v>
      </c>
    </row>
    <row r="729" spans="1:18">
      <c r="A729" s="35">
        <v>487</v>
      </c>
      <c r="B729" s="76">
        <v>487274044</v>
      </c>
      <c r="C729" s="77" t="s">
        <v>542</v>
      </c>
      <c r="D729" s="76">
        <v>274</v>
      </c>
      <c r="E729" s="77" t="s">
        <v>299</v>
      </c>
      <c r="F729" s="76">
        <v>44</v>
      </c>
      <c r="G729" s="77" t="s">
        <v>69</v>
      </c>
      <c r="H729" s="74">
        <v>1</v>
      </c>
      <c r="I729" s="36"/>
      <c r="J729" s="38">
        <f t="shared" si="77"/>
        <v>17025</v>
      </c>
      <c r="K729" s="38">
        <f t="shared" si="78"/>
        <v>0</v>
      </c>
      <c r="L729" s="38">
        <f t="shared" si="79"/>
        <v>2</v>
      </c>
      <c r="M729" s="36"/>
      <c r="N729" s="38">
        <f t="shared" si="80"/>
        <v>16123</v>
      </c>
      <c r="O729" s="38">
        <f t="shared" si="81"/>
        <v>1</v>
      </c>
      <c r="P729" s="38">
        <f t="shared" si="82"/>
        <v>1</v>
      </c>
      <c r="Q729" s="36"/>
      <c r="R729" s="58">
        <f t="shared" si="83"/>
        <v>-902</v>
      </c>
    </row>
    <row r="730" spans="1:18">
      <c r="A730" s="35">
        <v>487</v>
      </c>
      <c r="B730" s="76">
        <v>487274048</v>
      </c>
      <c r="C730" s="77" t="s">
        <v>542</v>
      </c>
      <c r="D730" s="76">
        <v>274</v>
      </c>
      <c r="E730" s="77" t="s">
        <v>299</v>
      </c>
      <c r="F730" s="76">
        <v>48</v>
      </c>
      <c r="G730" s="77" t="s">
        <v>73</v>
      </c>
      <c r="H730" s="74">
        <v>1</v>
      </c>
      <c r="I730" s="36"/>
      <c r="J730" s="38">
        <f t="shared" si="77"/>
        <v>11899</v>
      </c>
      <c r="K730" s="38">
        <f t="shared" si="78"/>
        <v>1</v>
      </c>
      <c r="L730" s="38">
        <f t="shared" si="79"/>
        <v>0</v>
      </c>
      <c r="M730" s="36"/>
      <c r="N730" s="38">
        <f t="shared" si="80"/>
        <v>11201</v>
      </c>
      <c r="O730" s="38">
        <f t="shared" si="81"/>
        <v>0</v>
      </c>
      <c r="P730" s="38">
        <f t="shared" si="82"/>
        <v>0</v>
      </c>
      <c r="Q730" s="36"/>
      <c r="R730" s="58">
        <f t="shared" si="83"/>
        <v>-698</v>
      </c>
    </row>
    <row r="731" spans="1:18">
      <c r="A731" s="35">
        <v>487</v>
      </c>
      <c r="B731" s="76">
        <v>487274049</v>
      </c>
      <c r="C731" s="77" t="s">
        <v>542</v>
      </c>
      <c r="D731" s="76">
        <v>274</v>
      </c>
      <c r="E731" s="77" t="s">
        <v>299</v>
      </c>
      <c r="F731" s="76">
        <v>49</v>
      </c>
      <c r="G731" s="77" t="s">
        <v>74</v>
      </c>
      <c r="H731" s="74">
        <v>63</v>
      </c>
      <c r="I731" s="36"/>
      <c r="J731" s="38">
        <f t="shared" si="77"/>
        <v>15610</v>
      </c>
      <c r="K731" s="38">
        <f t="shared" si="78"/>
        <v>17</v>
      </c>
      <c r="L731" s="38">
        <f t="shared" si="79"/>
        <v>58</v>
      </c>
      <c r="M731" s="36"/>
      <c r="N731" s="38">
        <f t="shared" si="80"/>
        <v>17129</v>
      </c>
      <c r="O731" s="38">
        <f t="shared" si="81"/>
        <v>14</v>
      </c>
      <c r="P731" s="38">
        <f t="shared" si="82"/>
        <v>44</v>
      </c>
      <c r="Q731" s="36"/>
      <c r="R731" s="58">
        <f t="shared" si="83"/>
        <v>1519</v>
      </c>
    </row>
    <row r="732" spans="1:18">
      <c r="A732" s="35">
        <v>487</v>
      </c>
      <c r="B732" s="76">
        <v>487274057</v>
      </c>
      <c r="C732" s="77" t="s">
        <v>542</v>
      </c>
      <c r="D732" s="76">
        <v>274</v>
      </c>
      <c r="E732" s="77" t="s">
        <v>299</v>
      </c>
      <c r="F732" s="76">
        <v>57</v>
      </c>
      <c r="G732" s="77" t="s">
        <v>82</v>
      </c>
      <c r="H732" s="74">
        <v>22</v>
      </c>
      <c r="I732" s="36"/>
      <c r="J732" s="38">
        <f t="shared" si="77"/>
        <v>15923</v>
      </c>
      <c r="K732" s="38">
        <f t="shared" si="78"/>
        <v>6</v>
      </c>
      <c r="L732" s="38">
        <f t="shared" si="79"/>
        <v>12</v>
      </c>
      <c r="M732" s="36"/>
      <c r="N732" s="38">
        <f t="shared" si="80"/>
        <v>18661</v>
      </c>
      <c r="O732" s="38">
        <f t="shared" si="81"/>
        <v>6</v>
      </c>
      <c r="P732" s="38">
        <f t="shared" si="82"/>
        <v>12</v>
      </c>
      <c r="Q732" s="36"/>
      <c r="R732" s="58">
        <f t="shared" si="83"/>
        <v>2738</v>
      </c>
    </row>
    <row r="733" spans="1:18">
      <c r="A733" s="35">
        <v>487</v>
      </c>
      <c r="B733" s="76">
        <v>487274093</v>
      </c>
      <c r="C733" s="77" t="s">
        <v>542</v>
      </c>
      <c r="D733" s="76">
        <v>274</v>
      </c>
      <c r="E733" s="77" t="s">
        <v>299</v>
      </c>
      <c r="F733" s="76">
        <v>93</v>
      </c>
      <c r="G733" s="77" t="s">
        <v>118</v>
      </c>
      <c r="H733" s="74">
        <v>66</v>
      </c>
      <c r="I733" s="36"/>
      <c r="J733" s="38">
        <f t="shared" si="77"/>
        <v>16143</v>
      </c>
      <c r="K733" s="38">
        <f t="shared" si="78"/>
        <v>13</v>
      </c>
      <c r="L733" s="38">
        <f t="shared" si="79"/>
        <v>39</v>
      </c>
      <c r="M733" s="36"/>
      <c r="N733" s="38">
        <f t="shared" si="80"/>
        <v>18061</v>
      </c>
      <c r="O733" s="38">
        <f t="shared" si="81"/>
        <v>15</v>
      </c>
      <c r="P733" s="38">
        <f t="shared" si="82"/>
        <v>42</v>
      </c>
      <c r="Q733" s="36"/>
      <c r="R733" s="58">
        <f t="shared" si="83"/>
        <v>1918</v>
      </c>
    </row>
    <row r="734" spans="1:18">
      <c r="A734" s="35">
        <v>487</v>
      </c>
      <c r="B734" s="76">
        <v>487274095</v>
      </c>
      <c r="C734" s="77" t="s">
        <v>542</v>
      </c>
      <c r="D734" s="76">
        <v>274</v>
      </c>
      <c r="E734" s="77" t="s">
        <v>299</v>
      </c>
      <c r="F734" s="76">
        <v>95</v>
      </c>
      <c r="G734" s="77" t="s">
        <v>120</v>
      </c>
      <c r="H734" s="74">
        <v>1</v>
      </c>
      <c r="I734" s="36"/>
      <c r="J734" s="38" t="str">
        <f t="shared" si="77"/>
        <v>--</v>
      </c>
      <c r="K734" s="38">
        <f t="shared" si="78"/>
        <v>0</v>
      </c>
      <c r="L734" s="38">
        <f t="shared" si="79"/>
        <v>0</v>
      </c>
      <c r="M734" s="36"/>
      <c r="N734" s="38">
        <f t="shared" si="80"/>
        <v>19169</v>
      </c>
      <c r="O734" s="38">
        <f t="shared" si="81"/>
        <v>0</v>
      </c>
      <c r="P734" s="38">
        <f t="shared" si="82"/>
        <v>1</v>
      </c>
      <c r="Q734" s="36"/>
      <c r="R734" s="58" t="str">
        <f t="shared" si="83"/>
        <v>--</v>
      </c>
    </row>
    <row r="735" spans="1:18">
      <c r="A735" s="35">
        <v>487</v>
      </c>
      <c r="B735" s="76">
        <v>487274097</v>
      </c>
      <c r="C735" s="77" t="s">
        <v>542</v>
      </c>
      <c r="D735" s="76">
        <v>274</v>
      </c>
      <c r="E735" s="77" t="s">
        <v>299</v>
      </c>
      <c r="F735" s="76">
        <v>97</v>
      </c>
      <c r="G735" s="77" t="s">
        <v>122</v>
      </c>
      <c r="H735" s="74">
        <v>3</v>
      </c>
      <c r="I735" s="36"/>
      <c r="J735" s="38">
        <f t="shared" si="77"/>
        <v>15701.485072463767</v>
      </c>
      <c r="K735" s="38">
        <f t="shared" si="78"/>
        <v>0</v>
      </c>
      <c r="L735" s="38">
        <f t="shared" si="79"/>
        <v>0</v>
      </c>
      <c r="M735" s="36"/>
      <c r="N735" s="38">
        <f t="shared" si="80"/>
        <v>18645</v>
      </c>
      <c r="O735" s="38">
        <f t="shared" si="81"/>
        <v>0</v>
      </c>
      <c r="P735" s="38">
        <f t="shared" si="82"/>
        <v>1</v>
      </c>
      <c r="Q735" s="36"/>
      <c r="R735" s="58">
        <f t="shared" si="83"/>
        <v>2943.5149275362328</v>
      </c>
    </row>
    <row r="736" spans="1:18">
      <c r="A736" s="35">
        <v>487</v>
      </c>
      <c r="B736" s="76">
        <v>487274128</v>
      </c>
      <c r="C736" s="77" t="s">
        <v>542</v>
      </c>
      <c r="D736" s="76">
        <v>274</v>
      </c>
      <c r="E736" s="77" t="s">
        <v>299</v>
      </c>
      <c r="F736" s="76">
        <v>128</v>
      </c>
      <c r="G736" s="77" t="s">
        <v>153</v>
      </c>
      <c r="H736" s="74">
        <v>1</v>
      </c>
      <c r="I736" s="36"/>
      <c r="J736" s="38">
        <f t="shared" si="77"/>
        <v>9659</v>
      </c>
      <c r="K736" s="38">
        <f t="shared" si="78"/>
        <v>1</v>
      </c>
      <c r="L736" s="38">
        <f t="shared" si="79"/>
        <v>0</v>
      </c>
      <c r="M736" s="36"/>
      <c r="N736" s="38">
        <f t="shared" si="80"/>
        <v>11201</v>
      </c>
      <c r="O736" s="38">
        <f t="shared" si="81"/>
        <v>0</v>
      </c>
      <c r="P736" s="38">
        <f t="shared" si="82"/>
        <v>0</v>
      </c>
      <c r="Q736" s="36"/>
      <c r="R736" s="58">
        <f t="shared" si="83"/>
        <v>1542</v>
      </c>
    </row>
    <row r="737" spans="1:18">
      <c r="A737" s="35">
        <v>487</v>
      </c>
      <c r="B737" s="76">
        <v>487274149</v>
      </c>
      <c r="C737" s="77" t="s">
        <v>542</v>
      </c>
      <c r="D737" s="76">
        <v>274</v>
      </c>
      <c r="E737" s="77" t="s">
        <v>299</v>
      </c>
      <c r="F737" s="76">
        <v>149</v>
      </c>
      <c r="G737" s="77" t="s">
        <v>174</v>
      </c>
      <c r="H737" s="74">
        <v>3</v>
      </c>
      <c r="I737" s="36"/>
      <c r="J737" s="38">
        <f t="shared" si="77"/>
        <v>14837</v>
      </c>
      <c r="K737" s="38">
        <f t="shared" si="78"/>
        <v>0</v>
      </c>
      <c r="L737" s="38">
        <f t="shared" si="79"/>
        <v>2</v>
      </c>
      <c r="M737" s="36"/>
      <c r="N737" s="38">
        <f t="shared" si="80"/>
        <v>8072</v>
      </c>
      <c r="O737" s="38">
        <f t="shared" si="81"/>
        <v>0</v>
      </c>
      <c r="P737" s="38">
        <f t="shared" si="82"/>
        <v>0</v>
      </c>
      <c r="Q737" s="36"/>
      <c r="R737" s="58">
        <f t="shared" si="83"/>
        <v>-6765</v>
      </c>
    </row>
    <row r="738" spans="1:18">
      <c r="A738" s="35">
        <v>487</v>
      </c>
      <c r="B738" s="76">
        <v>487274153</v>
      </c>
      <c r="C738" s="77" t="s">
        <v>542</v>
      </c>
      <c r="D738" s="76">
        <v>274</v>
      </c>
      <c r="E738" s="77" t="s">
        <v>299</v>
      </c>
      <c r="F738" s="76">
        <v>153</v>
      </c>
      <c r="G738" s="77" t="s">
        <v>178</v>
      </c>
      <c r="H738" s="74">
        <v>1</v>
      </c>
      <c r="I738" s="36"/>
      <c r="J738" s="38">
        <f t="shared" si="77"/>
        <v>15254.340083668003</v>
      </c>
      <c r="K738" s="38">
        <f t="shared" si="78"/>
        <v>0</v>
      </c>
      <c r="L738" s="38">
        <f t="shared" si="79"/>
        <v>0</v>
      </c>
      <c r="M738" s="36"/>
      <c r="N738" s="38">
        <f t="shared" si="80"/>
        <v>16545</v>
      </c>
      <c r="O738" s="38">
        <f t="shared" si="81"/>
        <v>0</v>
      </c>
      <c r="P738" s="38">
        <f t="shared" si="82"/>
        <v>0</v>
      </c>
      <c r="Q738" s="36"/>
      <c r="R738" s="58">
        <f t="shared" si="83"/>
        <v>1290.659916331997</v>
      </c>
    </row>
    <row r="739" spans="1:18">
      <c r="A739" s="35">
        <v>487</v>
      </c>
      <c r="B739" s="76">
        <v>487274160</v>
      </c>
      <c r="C739" s="77" t="s">
        <v>542</v>
      </c>
      <c r="D739" s="76">
        <v>274</v>
      </c>
      <c r="E739" s="77" t="s">
        <v>299</v>
      </c>
      <c r="F739" s="76">
        <v>160</v>
      </c>
      <c r="G739" s="77" t="s">
        <v>185</v>
      </c>
      <c r="H739" s="74">
        <v>3</v>
      </c>
      <c r="I739" s="36"/>
      <c r="J739" s="38">
        <f t="shared" si="77"/>
        <v>17025</v>
      </c>
      <c r="K739" s="38">
        <f t="shared" si="78"/>
        <v>0</v>
      </c>
      <c r="L739" s="38">
        <f t="shared" si="79"/>
        <v>1</v>
      </c>
      <c r="M739" s="36"/>
      <c r="N739" s="38">
        <f t="shared" si="80"/>
        <v>18645</v>
      </c>
      <c r="O739" s="38">
        <f t="shared" si="81"/>
        <v>0</v>
      </c>
      <c r="P739" s="38">
        <f t="shared" si="82"/>
        <v>1</v>
      </c>
      <c r="Q739" s="36"/>
      <c r="R739" s="58">
        <f t="shared" si="83"/>
        <v>1620</v>
      </c>
    </row>
    <row r="740" spans="1:18">
      <c r="A740" s="35">
        <v>487</v>
      </c>
      <c r="B740" s="76">
        <v>487274163</v>
      </c>
      <c r="C740" s="77" t="s">
        <v>542</v>
      </c>
      <c r="D740" s="76">
        <v>274</v>
      </c>
      <c r="E740" s="77" t="s">
        <v>299</v>
      </c>
      <c r="F740" s="76">
        <v>163</v>
      </c>
      <c r="G740" s="77" t="s">
        <v>188</v>
      </c>
      <c r="H740" s="74">
        <v>13</v>
      </c>
      <c r="I740" s="36"/>
      <c r="J740" s="38">
        <f t="shared" si="77"/>
        <v>16241</v>
      </c>
      <c r="K740" s="38">
        <f t="shared" si="78"/>
        <v>4</v>
      </c>
      <c r="L740" s="38">
        <f t="shared" si="79"/>
        <v>9</v>
      </c>
      <c r="M740" s="36"/>
      <c r="N740" s="38">
        <f t="shared" si="80"/>
        <v>18314</v>
      </c>
      <c r="O740" s="38">
        <f t="shared" si="81"/>
        <v>4</v>
      </c>
      <c r="P740" s="38">
        <f t="shared" si="82"/>
        <v>10</v>
      </c>
      <c r="Q740" s="36"/>
      <c r="R740" s="58">
        <f t="shared" si="83"/>
        <v>2073</v>
      </c>
    </row>
    <row r="741" spans="1:18">
      <c r="A741" s="35">
        <v>487</v>
      </c>
      <c r="B741" s="76">
        <v>487274165</v>
      </c>
      <c r="C741" s="77" t="s">
        <v>542</v>
      </c>
      <c r="D741" s="76">
        <v>274</v>
      </c>
      <c r="E741" s="77" t="s">
        <v>299</v>
      </c>
      <c r="F741" s="76">
        <v>165</v>
      </c>
      <c r="G741" s="77" t="s">
        <v>190</v>
      </c>
      <c r="H741" s="74">
        <v>33</v>
      </c>
      <c r="I741" s="36"/>
      <c r="J741" s="38">
        <f t="shared" si="77"/>
        <v>14899</v>
      </c>
      <c r="K741" s="38">
        <f t="shared" si="78"/>
        <v>11</v>
      </c>
      <c r="L741" s="38">
        <f t="shared" si="79"/>
        <v>19</v>
      </c>
      <c r="M741" s="36"/>
      <c r="N741" s="38">
        <f t="shared" si="80"/>
        <v>16672</v>
      </c>
      <c r="O741" s="38">
        <f t="shared" si="81"/>
        <v>7</v>
      </c>
      <c r="P741" s="38">
        <f t="shared" si="82"/>
        <v>19</v>
      </c>
      <c r="Q741" s="36"/>
      <c r="R741" s="58">
        <f t="shared" si="83"/>
        <v>1773</v>
      </c>
    </row>
    <row r="742" spans="1:18">
      <c r="A742" s="35">
        <v>487</v>
      </c>
      <c r="B742" s="76">
        <v>487274176</v>
      </c>
      <c r="C742" s="77" t="s">
        <v>542</v>
      </c>
      <c r="D742" s="76">
        <v>274</v>
      </c>
      <c r="E742" s="77" t="s">
        <v>299</v>
      </c>
      <c r="F742" s="76">
        <v>176</v>
      </c>
      <c r="G742" s="77" t="s">
        <v>201</v>
      </c>
      <c r="H742" s="74">
        <v>81</v>
      </c>
      <c r="I742" s="36"/>
      <c r="J742" s="38">
        <f t="shared" si="77"/>
        <v>15007</v>
      </c>
      <c r="K742" s="38">
        <f t="shared" si="78"/>
        <v>22</v>
      </c>
      <c r="L742" s="38">
        <f t="shared" si="79"/>
        <v>44</v>
      </c>
      <c r="M742" s="36"/>
      <c r="N742" s="38">
        <f t="shared" si="80"/>
        <v>16293</v>
      </c>
      <c r="O742" s="38">
        <f t="shared" si="81"/>
        <v>21</v>
      </c>
      <c r="P742" s="38">
        <f t="shared" si="82"/>
        <v>44</v>
      </c>
      <c r="Q742" s="36"/>
      <c r="R742" s="58">
        <f t="shared" si="83"/>
        <v>1286</v>
      </c>
    </row>
    <row r="743" spans="1:18">
      <c r="A743" s="35">
        <v>487</v>
      </c>
      <c r="B743" s="76">
        <v>487274178</v>
      </c>
      <c r="C743" s="77" t="s">
        <v>542</v>
      </c>
      <c r="D743" s="76">
        <v>274</v>
      </c>
      <c r="E743" s="77" t="s">
        <v>299</v>
      </c>
      <c r="F743" s="76">
        <v>178</v>
      </c>
      <c r="G743" s="77" t="s">
        <v>203</v>
      </c>
      <c r="H743" s="74">
        <v>3</v>
      </c>
      <c r="I743" s="36"/>
      <c r="J743" s="38">
        <f t="shared" si="77"/>
        <v>14833</v>
      </c>
      <c r="K743" s="38">
        <f t="shared" si="78"/>
        <v>0</v>
      </c>
      <c r="L743" s="38">
        <f t="shared" si="79"/>
        <v>3</v>
      </c>
      <c r="M743" s="36"/>
      <c r="N743" s="38">
        <f t="shared" si="80"/>
        <v>10470</v>
      </c>
      <c r="O743" s="38">
        <f t="shared" si="81"/>
        <v>0</v>
      </c>
      <c r="P743" s="38">
        <f t="shared" si="82"/>
        <v>1</v>
      </c>
      <c r="Q743" s="36"/>
      <c r="R743" s="58">
        <f t="shared" si="83"/>
        <v>-4363</v>
      </c>
    </row>
    <row r="744" spans="1:18">
      <c r="A744" s="35">
        <v>487</v>
      </c>
      <c r="B744" s="76">
        <v>487274181</v>
      </c>
      <c r="C744" s="77" t="s">
        <v>542</v>
      </c>
      <c r="D744" s="76">
        <v>274</v>
      </c>
      <c r="E744" s="77" t="s">
        <v>299</v>
      </c>
      <c r="F744" s="76">
        <v>181</v>
      </c>
      <c r="G744" s="77" t="s">
        <v>206</v>
      </c>
      <c r="H744" s="74">
        <v>3</v>
      </c>
      <c r="I744" s="36"/>
      <c r="J744" s="38">
        <f t="shared" si="77"/>
        <v>15959</v>
      </c>
      <c r="K744" s="38">
        <f t="shared" si="78"/>
        <v>3</v>
      </c>
      <c r="L744" s="38">
        <f t="shared" si="79"/>
        <v>4</v>
      </c>
      <c r="M744" s="36"/>
      <c r="N744" s="38">
        <f t="shared" si="80"/>
        <v>13106</v>
      </c>
      <c r="O744" s="38">
        <f t="shared" si="81"/>
        <v>2</v>
      </c>
      <c r="P744" s="38">
        <f t="shared" si="82"/>
        <v>0</v>
      </c>
      <c r="Q744" s="36"/>
      <c r="R744" s="58">
        <f t="shared" si="83"/>
        <v>-2853</v>
      </c>
    </row>
    <row r="745" spans="1:18">
      <c r="A745" s="35">
        <v>487</v>
      </c>
      <c r="B745" s="76">
        <v>487274189</v>
      </c>
      <c r="C745" s="77" t="s">
        <v>542</v>
      </c>
      <c r="D745" s="76">
        <v>274</v>
      </c>
      <c r="E745" s="77" t="s">
        <v>299</v>
      </c>
      <c r="F745" s="76">
        <v>189</v>
      </c>
      <c r="G745" s="77" t="s">
        <v>214</v>
      </c>
      <c r="H745" s="74">
        <v>2</v>
      </c>
      <c r="I745" s="36"/>
      <c r="J745" s="38">
        <f t="shared" si="77"/>
        <v>11876.535469617698</v>
      </c>
      <c r="K745" s="38">
        <f t="shared" si="78"/>
        <v>0</v>
      </c>
      <c r="L745" s="38">
        <f t="shared" si="79"/>
        <v>0</v>
      </c>
      <c r="M745" s="36"/>
      <c r="N745" s="38">
        <f t="shared" si="80"/>
        <v>12566</v>
      </c>
      <c r="O745" s="38">
        <f t="shared" si="81"/>
        <v>0</v>
      </c>
      <c r="P745" s="38">
        <f t="shared" si="82"/>
        <v>0</v>
      </c>
      <c r="Q745" s="36"/>
      <c r="R745" s="58">
        <f t="shared" si="83"/>
        <v>689.46453038230175</v>
      </c>
    </row>
    <row r="746" spans="1:18">
      <c r="A746" s="35">
        <v>487</v>
      </c>
      <c r="B746" s="76">
        <v>487274201</v>
      </c>
      <c r="C746" s="77" t="s">
        <v>542</v>
      </c>
      <c r="D746" s="76">
        <v>274</v>
      </c>
      <c r="E746" s="77" t="s">
        <v>299</v>
      </c>
      <c r="F746" s="76">
        <v>201</v>
      </c>
      <c r="G746" s="77" t="s">
        <v>226</v>
      </c>
      <c r="H746" s="74">
        <v>2</v>
      </c>
      <c r="I746" s="36"/>
      <c r="J746" s="38">
        <f t="shared" si="77"/>
        <v>16657.577270715865</v>
      </c>
      <c r="K746" s="38">
        <f t="shared" si="78"/>
        <v>0</v>
      </c>
      <c r="L746" s="38">
        <f t="shared" si="79"/>
        <v>0</v>
      </c>
      <c r="M746" s="36"/>
      <c r="N746" s="38">
        <f t="shared" si="80"/>
        <v>22026</v>
      </c>
      <c r="O746" s="38">
        <f t="shared" si="81"/>
        <v>2</v>
      </c>
      <c r="P746" s="38">
        <f t="shared" si="82"/>
        <v>2</v>
      </c>
      <c r="Q746" s="36"/>
      <c r="R746" s="58">
        <f t="shared" si="83"/>
        <v>5368.4227292841351</v>
      </c>
    </row>
    <row r="747" spans="1:18">
      <c r="A747" s="35">
        <v>487</v>
      </c>
      <c r="B747" s="76">
        <v>487274220</v>
      </c>
      <c r="C747" s="77" t="s">
        <v>542</v>
      </c>
      <c r="D747" s="76">
        <v>274</v>
      </c>
      <c r="E747" s="77" t="s">
        <v>299</v>
      </c>
      <c r="F747" s="76">
        <v>220</v>
      </c>
      <c r="G747" s="77" t="s">
        <v>245</v>
      </c>
      <c r="H747" s="74">
        <v>1</v>
      </c>
      <c r="I747" s="36"/>
      <c r="J747" s="38">
        <f t="shared" si="77"/>
        <v>15868</v>
      </c>
      <c r="K747" s="38">
        <f t="shared" si="78"/>
        <v>0</v>
      </c>
      <c r="L747" s="38">
        <f t="shared" si="79"/>
        <v>3</v>
      </c>
      <c r="M747" s="36"/>
      <c r="N747" s="38">
        <f t="shared" si="80"/>
        <v>17374</v>
      </c>
      <c r="O747" s="38">
        <f t="shared" si="81"/>
        <v>0</v>
      </c>
      <c r="P747" s="38">
        <f t="shared" si="82"/>
        <v>1</v>
      </c>
      <c r="Q747" s="36"/>
      <c r="R747" s="58">
        <f t="shared" si="83"/>
        <v>1506</v>
      </c>
    </row>
    <row r="748" spans="1:18">
      <c r="A748" s="35">
        <v>487</v>
      </c>
      <c r="B748" s="76">
        <v>487274229</v>
      </c>
      <c r="C748" s="77" t="s">
        <v>542</v>
      </c>
      <c r="D748" s="76">
        <v>274</v>
      </c>
      <c r="E748" s="77" t="s">
        <v>299</v>
      </c>
      <c r="F748" s="76">
        <v>229</v>
      </c>
      <c r="G748" s="77" t="s">
        <v>254</v>
      </c>
      <c r="H748" s="74">
        <v>4</v>
      </c>
      <c r="I748" s="36"/>
      <c r="J748" s="38">
        <f t="shared" si="77"/>
        <v>11135</v>
      </c>
      <c r="K748" s="38">
        <f t="shared" si="78"/>
        <v>1</v>
      </c>
      <c r="L748" s="38">
        <f t="shared" si="79"/>
        <v>0</v>
      </c>
      <c r="M748" s="36"/>
      <c r="N748" s="38">
        <f t="shared" si="80"/>
        <v>11987</v>
      </c>
      <c r="O748" s="38">
        <f t="shared" si="81"/>
        <v>1</v>
      </c>
      <c r="P748" s="38">
        <f t="shared" si="82"/>
        <v>1</v>
      </c>
      <c r="Q748" s="36"/>
      <c r="R748" s="58">
        <f t="shared" si="83"/>
        <v>852</v>
      </c>
    </row>
    <row r="749" spans="1:18">
      <c r="A749" s="35">
        <v>487</v>
      </c>
      <c r="B749" s="76">
        <v>487274246</v>
      </c>
      <c r="C749" s="77" t="s">
        <v>542</v>
      </c>
      <c r="D749" s="76">
        <v>274</v>
      </c>
      <c r="E749" s="77" t="s">
        <v>299</v>
      </c>
      <c r="F749" s="76">
        <v>246</v>
      </c>
      <c r="G749" s="77" t="s">
        <v>271</v>
      </c>
      <c r="H749" s="74">
        <v>1</v>
      </c>
      <c r="I749" s="36"/>
      <c r="J749" s="38" t="str">
        <f t="shared" si="77"/>
        <v>--</v>
      </c>
      <c r="K749" s="38">
        <f t="shared" si="78"/>
        <v>0</v>
      </c>
      <c r="L749" s="38">
        <f t="shared" si="79"/>
        <v>0</v>
      </c>
      <c r="M749" s="36"/>
      <c r="N749" s="38">
        <f t="shared" si="80"/>
        <v>12423</v>
      </c>
      <c r="O749" s="38">
        <f t="shared" si="81"/>
        <v>0</v>
      </c>
      <c r="P749" s="38">
        <f t="shared" si="82"/>
        <v>0</v>
      </c>
      <c r="Q749" s="36"/>
      <c r="R749" s="58" t="str">
        <f t="shared" si="83"/>
        <v>--</v>
      </c>
    </row>
    <row r="750" spans="1:18">
      <c r="A750" s="35">
        <v>487</v>
      </c>
      <c r="B750" s="76">
        <v>487274248</v>
      </c>
      <c r="C750" s="77" t="s">
        <v>542</v>
      </c>
      <c r="D750" s="76">
        <v>274</v>
      </c>
      <c r="E750" s="77" t="s">
        <v>299</v>
      </c>
      <c r="F750" s="76">
        <v>248</v>
      </c>
      <c r="G750" s="77" t="s">
        <v>273</v>
      </c>
      <c r="H750" s="74">
        <v>28</v>
      </c>
      <c r="I750" s="36"/>
      <c r="J750" s="38">
        <f t="shared" si="77"/>
        <v>14276</v>
      </c>
      <c r="K750" s="38">
        <f t="shared" si="78"/>
        <v>8</v>
      </c>
      <c r="L750" s="38">
        <f t="shared" si="79"/>
        <v>12</v>
      </c>
      <c r="M750" s="36"/>
      <c r="N750" s="38">
        <f t="shared" si="80"/>
        <v>16394</v>
      </c>
      <c r="O750" s="38">
        <f t="shared" si="81"/>
        <v>13</v>
      </c>
      <c r="P750" s="38">
        <f t="shared" si="82"/>
        <v>20</v>
      </c>
      <c r="Q750" s="36"/>
      <c r="R750" s="58">
        <f t="shared" si="83"/>
        <v>2118</v>
      </c>
    </row>
    <row r="751" spans="1:18">
      <c r="A751" s="35">
        <v>487</v>
      </c>
      <c r="B751" s="76">
        <v>487274262</v>
      </c>
      <c r="C751" s="77" t="s">
        <v>542</v>
      </c>
      <c r="D751" s="76">
        <v>274</v>
      </c>
      <c r="E751" s="77" t="s">
        <v>299</v>
      </c>
      <c r="F751" s="76">
        <v>262</v>
      </c>
      <c r="G751" s="77" t="s">
        <v>287</v>
      </c>
      <c r="H751" s="74">
        <v>14</v>
      </c>
      <c r="I751" s="36"/>
      <c r="J751" s="38">
        <f t="shared" si="77"/>
        <v>13592</v>
      </c>
      <c r="K751" s="38">
        <f t="shared" si="78"/>
        <v>2</v>
      </c>
      <c r="L751" s="38">
        <f t="shared" si="79"/>
        <v>6</v>
      </c>
      <c r="M751" s="36"/>
      <c r="N751" s="38">
        <f t="shared" si="80"/>
        <v>14634</v>
      </c>
      <c r="O751" s="38">
        <f t="shared" si="81"/>
        <v>1</v>
      </c>
      <c r="P751" s="38">
        <f t="shared" si="82"/>
        <v>7</v>
      </c>
      <c r="Q751" s="36"/>
      <c r="R751" s="58">
        <f t="shared" si="83"/>
        <v>1042</v>
      </c>
    </row>
    <row r="752" spans="1:18">
      <c r="A752" s="35">
        <v>487</v>
      </c>
      <c r="B752" s="76">
        <v>487274274</v>
      </c>
      <c r="C752" s="77" t="s">
        <v>542</v>
      </c>
      <c r="D752" s="76">
        <v>274</v>
      </c>
      <c r="E752" s="77" t="s">
        <v>299</v>
      </c>
      <c r="F752" s="76">
        <v>274</v>
      </c>
      <c r="G752" s="77" t="s">
        <v>299</v>
      </c>
      <c r="H752" s="74">
        <v>197</v>
      </c>
      <c r="I752" s="36"/>
      <c r="J752" s="38">
        <f t="shared" si="77"/>
        <v>16064</v>
      </c>
      <c r="K752" s="38">
        <f t="shared" si="78"/>
        <v>54</v>
      </c>
      <c r="L752" s="38">
        <f t="shared" si="79"/>
        <v>164</v>
      </c>
      <c r="M752" s="36"/>
      <c r="N752" s="38">
        <f t="shared" si="80"/>
        <v>17387</v>
      </c>
      <c r="O752" s="38">
        <f t="shared" si="81"/>
        <v>50</v>
      </c>
      <c r="P752" s="38">
        <f t="shared" si="82"/>
        <v>148</v>
      </c>
      <c r="Q752" s="36"/>
      <c r="R752" s="58">
        <f t="shared" si="83"/>
        <v>1323</v>
      </c>
    </row>
    <row r="753" spans="1:18">
      <c r="A753" s="35">
        <v>487</v>
      </c>
      <c r="B753" s="76">
        <v>487274284</v>
      </c>
      <c r="C753" s="77" t="s">
        <v>542</v>
      </c>
      <c r="D753" s="76">
        <v>274</v>
      </c>
      <c r="E753" s="77" t="s">
        <v>299</v>
      </c>
      <c r="F753" s="76">
        <v>284</v>
      </c>
      <c r="G753" s="77" t="s">
        <v>309</v>
      </c>
      <c r="H753" s="74">
        <v>6</v>
      </c>
      <c r="I753" s="36"/>
      <c r="J753" s="38">
        <f t="shared" si="77"/>
        <v>15088</v>
      </c>
      <c r="K753" s="38">
        <f t="shared" si="78"/>
        <v>2</v>
      </c>
      <c r="L753" s="38">
        <f t="shared" si="79"/>
        <v>6</v>
      </c>
      <c r="M753" s="36"/>
      <c r="N753" s="38">
        <f t="shared" si="80"/>
        <v>15614</v>
      </c>
      <c r="O753" s="38">
        <f t="shared" si="81"/>
        <v>3</v>
      </c>
      <c r="P753" s="38">
        <f t="shared" si="82"/>
        <v>4</v>
      </c>
      <c r="Q753" s="36"/>
      <c r="R753" s="58">
        <f t="shared" si="83"/>
        <v>526</v>
      </c>
    </row>
    <row r="754" spans="1:18">
      <c r="A754" s="35">
        <v>487</v>
      </c>
      <c r="B754" s="76">
        <v>487274295</v>
      </c>
      <c r="C754" s="77" t="s">
        <v>542</v>
      </c>
      <c r="D754" s="76">
        <v>274</v>
      </c>
      <c r="E754" s="77" t="s">
        <v>299</v>
      </c>
      <c r="F754" s="76">
        <v>295</v>
      </c>
      <c r="G754" s="77" t="s">
        <v>320</v>
      </c>
      <c r="H754" s="74">
        <v>4</v>
      </c>
      <c r="I754" s="36"/>
      <c r="J754" s="38">
        <f t="shared" si="77"/>
        <v>11941.320043370508</v>
      </c>
      <c r="K754" s="38">
        <f t="shared" si="78"/>
        <v>0</v>
      </c>
      <c r="L754" s="38">
        <f t="shared" si="79"/>
        <v>0</v>
      </c>
      <c r="M754" s="36"/>
      <c r="N754" s="38">
        <f t="shared" si="80"/>
        <v>15654</v>
      </c>
      <c r="O754" s="38">
        <f t="shared" si="81"/>
        <v>1</v>
      </c>
      <c r="P754" s="38">
        <f t="shared" si="82"/>
        <v>4</v>
      </c>
      <c r="Q754" s="36"/>
      <c r="R754" s="58">
        <f t="shared" si="83"/>
        <v>3712.6799566294922</v>
      </c>
    </row>
    <row r="755" spans="1:18">
      <c r="A755" s="35">
        <v>487</v>
      </c>
      <c r="B755" s="76">
        <v>487274305</v>
      </c>
      <c r="C755" s="77" t="s">
        <v>542</v>
      </c>
      <c r="D755" s="76">
        <v>274</v>
      </c>
      <c r="E755" s="77" t="s">
        <v>299</v>
      </c>
      <c r="F755" s="76">
        <v>305</v>
      </c>
      <c r="G755" s="77" t="s">
        <v>330</v>
      </c>
      <c r="H755" s="74">
        <v>2</v>
      </c>
      <c r="I755" s="36"/>
      <c r="J755" s="38" t="str">
        <f t="shared" si="77"/>
        <v>--</v>
      </c>
      <c r="K755" s="38">
        <f t="shared" si="78"/>
        <v>0</v>
      </c>
      <c r="L755" s="38">
        <f t="shared" si="79"/>
        <v>0</v>
      </c>
      <c r="M755" s="36"/>
      <c r="N755" s="38">
        <f t="shared" si="80"/>
        <v>12982</v>
      </c>
      <c r="O755" s="38">
        <f t="shared" si="81"/>
        <v>0</v>
      </c>
      <c r="P755" s="38">
        <f t="shared" si="82"/>
        <v>0</v>
      </c>
      <c r="Q755" s="36"/>
      <c r="R755" s="58" t="str">
        <f t="shared" si="83"/>
        <v>--</v>
      </c>
    </row>
    <row r="756" spans="1:18">
      <c r="A756" s="35">
        <v>487</v>
      </c>
      <c r="B756" s="76">
        <v>487274308</v>
      </c>
      <c r="C756" s="77" t="s">
        <v>542</v>
      </c>
      <c r="D756" s="76">
        <v>274</v>
      </c>
      <c r="E756" s="77" t="s">
        <v>299</v>
      </c>
      <c r="F756" s="76">
        <v>308</v>
      </c>
      <c r="G756" s="77" t="s">
        <v>333</v>
      </c>
      <c r="H756" s="74">
        <v>7</v>
      </c>
      <c r="I756" s="36"/>
      <c r="J756" s="38">
        <f t="shared" si="77"/>
        <v>15676</v>
      </c>
      <c r="K756" s="38">
        <f t="shared" si="78"/>
        <v>0</v>
      </c>
      <c r="L756" s="38">
        <f t="shared" si="79"/>
        <v>8</v>
      </c>
      <c r="M756" s="36"/>
      <c r="N756" s="38">
        <f t="shared" si="80"/>
        <v>17635</v>
      </c>
      <c r="O756" s="38">
        <f t="shared" si="81"/>
        <v>1</v>
      </c>
      <c r="P756" s="38">
        <f t="shared" si="82"/>
        <v>7</v>
      </c>
      <c r="Q756" s="36"/>
      <c r="R756" s="58">
        <f t="shared" si="83"/>
        <v>1959</v>
      </c>
    </row>
    <row r="757" spans="1:18">
      <c r="A757" s="35">
        <v>487</v>
      </c>
      <c r="B757" s="76">
        <v>487274314</v>
      </c>
      <c r="C757" s="77" t="s">
        <v>542</v>
      </c>
      <c r="D757" s="76">
        <v>274</v>
      </c>
      <c r="E757" s="77" t="s">
        <v>299</v>
      </c>
      <c r="F757" s="76">
        <v>314</v>
      </c>
      <c r="G757" s="77" t="s">
        <v>339</v>
      </c>
      <c r="H757" s="74">
        <v>7</v>
      </c>
      <c r="I757" s="36"/>
      <c r="J757" s="38">
        <f t="shared" si="77"/>
        <v>15868</v>
      </c>
      <c r="K757" s="38">
        <f t="shared" si="78"/>
        <v>0</v>
      </c>
      <c r="L757" s="38">
        <f t="shared" si="79"/>
        <v>1</v>
      </c>
      <c r="M757" s="36"/>
      <c r="N757" s="38">
        <f t="shared" si="80"/>
        <v>17771</v>
      </c>
      <c r="O757" s="38">
        <f t="shared" si="81"/>
        <v>1</v>
      </c>
      <c r="P757" s="38">
        <f t="shared" si="82"/>
        <v>2</v>
      </c>
      <c r="Q757" s="36"/>
      <c r="R757" s="58">
        <f t="shared" si="83"/>
        <v>1903</v>
      </c>
    </row>
    <row r="758" spans="1:18">
      <c r="A758" s="35">
        <v>487</v>
      </c>
      <c r="B758" s="76">
        <v>487274336</v>
      </c>
      <c r="C758" s="77" t="s">
        <v>542</v>
      </c>
      <c r="D758" s="76">
        <v>274</v>
      </c>
      <c r="E758" s="77" t="s">
        <v>299</v>
      </c>
      <c r="F758" s="76">
        <v>336</v>
      </c>
      <c r="G758" s="77" t="s">
        <v>361</v>
      </c>
      <c r="H758" s="74">
        <v>2</v>
      </c>
      <c r="I758" s="36"/>
      <c r="J758" s="38">
        <f t="shared" si="77"/>
        <v>14165.168426448598</v>
      </c>
      <c r="K758" s="38">
        <f t="shared" si="78"/>
        <v>0</v>
      </c>
      <c r="L758" s="38">
        <f t="shared" si="79"/>
        <v>0</v>
      </c>
      <c r="M758" s="36"/>
      <c r="N758" s="38">
        <f t="shared" si="80"/>
        <v>17318</v>
      </c>
      <c r="O758" s="38">
        <f t="shared" si="81"/>
        <v>0</v>
      </c>
      <c r="P758" s="38">
        <f t="shared" si="82"/>
        <v>1</v>
      </c>
      <c r="Q758" s="36"/>
      <c r="R758" s="58">
        <f t="shared" si="83"/>
        <v>3152.8315735514025</v>
      </c>
    </row>
    <row r="759" spans="1:18">
      <c r="A759" s="35">
        <v>487</v>
      </c>
      <c r="B759" s="76">
        <v>487274346</v>
      </c>
      <c r="C759" s="77" t="s">
        <v>542</v>
      </c>
      <c r="D759" s="76">
        <v>274</v>
      </c>
      <c r="E759" s="77" t="s">
        <v>299</v>
      </c>
      <c r="F759" s="76">
        <v>346</v>
      </c>
      <c r="G759" s="77" t="s">
        <v>371</v>
      </c>
      <c r="H759" s="74">
        <v>1</v>
      </c>
      <c r="I759" s="36"/>
      <c r="J759" s="38">
        <f t="shared" si="77"/>
        <v>13235</v>
      </c>
      <c r="K759" s="38">
        <f t="shared" si="78"/>
        <v>1</v>
      </c>
      <c r="L759" s="38">
        <f t="shared" si="79"/>
        <v>0</v>
      </c>
      <c r="M759" s="36"/>
      <c r="N759" s="38">
        <f t="shared" si="80"/>
        <v>14058</v>
      </c>
      <c r="O759" s="38">
        <f t="shared" si="81"/>
        <v>1</v>
      </c>
      <c r="P759" s="38">
        <f t="shared" si="82"/>
        <v>0</v>
      </c>
      <c r="Q759" s="36"/>
      <c r="R759" s="58">
        <f t="shared" si="83"/>
        <v>823</v>
      </c>
    </row>
    <row r="760" spans="1:18">
      <c r="A760" s="35">
        <v>487</v>
      </c>
      <c r="B760" s="76">
        <v>487274347</v>
      </c>
      <c r="C760" s="77" t="s">
        <v>542</v>
      </c>
      <c r="D760" s="76">
        <v>274</v>
      </c>
      <c r="E760" s="77" t="s">
        <v>299</v>
      </c>
      <c r="F760" s="76">
        <v>347</v>
      </c>
      <c r="G760" s="77" t="s">
        <v>372</v>
      </c>
      <c r="H760" s="74">
        <v>13</v>
      </c>
      <c r="I760" s="36"/>
      <c r="J760" s="38">
        <f t="shared" si="77"/>
        <v>14927</v>
      </c>
      <c r="K760" s="38">
        <f t="shared" si="78"/>
        <v>5</v>
      </c>
      <c r="L760" s="38">
        <f t="shared" si="79"/>
        <v>7</v>
      </c>
      <c r="M760" s="36"/>
      <c r="N760" s="38">
        <f t="shared" si="80"/>
        <v>15439</v>
      </c>
      <c r="O760" s="38">
        <f t="shared" si="81"/>
        <v>4</v>
      </c>
      <c r="P760" s="38">
        <f t="shared" si="82"/>
        <v>8</v>
      </c>
      <c r="Q760" s="36"/>
      <c r="R760" s="58">
        <f t="shared" si="83"/>
        <v>512</v>
      </c>
    </row>
    <row r="761" spans="1:18">
      <c r="A761" s="35">
        <v>487</v>
      </c>
      <c r="B761" s="76">
        <v>487274350</v>
      </c>
      <c r="C761" s="77" t="s">
        <v>542</v>
      </c>
      <c r="D761" s="76">
        <v>274</v>
      </c>
      <c r="E761" s="77" t="s">
        <v>299</v>
      </c>
      <c r="F761" s="76">
        <v>350</v>
      </c>
      <c r="G761" s="77" t="s">
        <v>375</v>
      </c>
      <c r="H761" s="74">
        <v>1</v>
      </c>
      <c r="I761" s="36"/>
      <c r="J761" s="38" t="str">
        <f t="shared" si="77"/>
        <v>--</v>
      </c>
      <c r="K761" s="38">
        <f t="shared" si="78"/>
        <v>0</v>
      </c>
      <c r="L761" s="38">
        <f t="shared" si="79"/>
        <v>0</v>
      </c>
      <c r="M761" s="36"/>
      <c r="N761" s="38">
        <f t="shared" si="80"/>
        <v>12163</v>
      </c>
      <c r="O761" s="38">
        <f t="shared" si="81"/>
        <v>0</v>
      </c>
      <c r="P761" s="38">
        <f t="shared" si="82"/>
        <v>0</v>
      </c>
      <c r="Q761" s="36"/>
      <c r="R761" s="58" t="str">
        <f t="shared" si="83"/>
        <v>--</v>
      </c>
    </row>
    <row r="762" spans="1:18">
      <c r="A762" s="35">
        <v>488</v>
      </c>
      <c r="B762" s="76">
        <v>488219001</v>
      </c>
      <c r="C762" s="77" t="s">
        <v>458</v>
      </c>
      <c r="D762" s="76">
        <v>219</v>
      </c>
      <c r="E762" s="77" t="s">
        <v>244</v>
      </c>
      <c r="F762" s="76">
        <v>1</v>
      </c>
      <c r="G762" s="77" t="s">
        <v>26</v>
      </c>
      <c r="H762" s="74">
        <v>48</v>
      </c>
      <c r="I762" s="36"/>
      <c r="J762" s="38">
        <f t="shared" si="77"/>
        <v>12976</v>
      </c>
      <c r="K762" s="38">
        <f t="shared" si="78"/>
        <v>2</v>
      </c>
      <c r="L762" s="38">
        <f t="shared" si="79"/>
        <v>10</v>
      </c>
      <c r="M762" s="36"/>
      <c r="N762" s="38">
        <f t="shared" si="80"/>
        <v>13491</v>
      </c>
      <c r="O762" s="38">
        <f t="shared" si="81"/>
        <v>1</v>
      </c>
      <c r="P762" s="38">
        <f t="shared" si="82"/>
        <v>14</v>
      </c>
      <c r="Q762" s="36"/>
      <c r="R762" s="58">
        <f t="shared" si="83"/>
        <v>515</v>
      </c>
    </row>
    <row r="763" spans="1:18">
      <c r="A763" s="35">
        <v>488</v>
      </c>
      <c r="B763" s="76">
        <v>488219016</v>
      </c>
      <c r="C763" s="77" t="s">
        <v>458</v>
      </c>
      <c r="D763" s="76">
        <v>219</v>
      </c>
      <c r="E763" s="77" t="s">
        <v>244</v>
      </c>
      <c r="F763" s="76">
        <v>16</v>
      </c>
      <c r="G763" s="77" t="s">
        <v>41</v>
      </c>
      <c r="H763" s="74">
        <v>2</v>
      </c>
      <c r="I763" s="36"/>
      <c r="J763" s="38">
        <f t="shared" si="77"/>
        <v>16603</v>
      </c>
      <c r="K763" s="38">
        <f t="shared" si="78"/>
        <v>0</v>
      </c>
      <c r="L763" s="38">
        <f t="shared" si="79"/>
        <v>3</v>
      </c>
      <c r="M763" s="36"/>
      <c r="N763" s="38">
        <f t="shared" si="80"/>
        <v>18552</v>
      </c>
      <c r="O763" s="38">
        <f t="shared" si="81"/>
        <v>0</v>
      </c>
      <c r="P763" s="38">
        <f t="shared" si="82"/>
        <v>3</v>
      </c>
      <c r="Q763" s="36"/>
      <c r="R763" s="58">
        <f t="shared" si="83"/>
        <v>1949</v>
      </c>
    </row>
    <row r="764" spans="1:18">
      <c r="A764" s="35">
        <v>488</v>
      </c>
      <c r="B764" s="76">
        <v>488219035</v>
      </c>
      <c r="C764" s="77" t="s">
        <v>458</v>
      </c>
      <c r="D764" s="76">
        <v>219</v>
      </c>
      <c r="E764" s="77" t="s">
        <v>244</v>
      </c>
      <c r="F764" s="76">
        <v>35</v>
      </c>
      <c r="G764" s="77" t="s">
        <v>60</v>
      </c>
      <c r="H764" s="74">
        <v>2</v>
      </c>
      <c r="I764" s="36"/>
      <c r="J764" s="38">
        <f t="shared" si="77"/>
        <v>18666</v>
      </c>
      <c r="K764" s="38">
        <f t="shared" si="78"/>
        <v>0</v>
      </c>
      <c r="L764" s="38">
        <f t="shared" si="79"/>
        <v>2</v>
      </c>
      <c r="M764" s="36"/>
      <c r="N764" s="38">
        <f t="shared" si="80"/>
        <v>20371</v>
      </c>
      <c r="O764" s="38">
        <f t="shared" si="81"/>
        <v>0</v>
      </c>
      <c r="P764" s="38">
        <f t="shared" si="82"/>
        <v>1</v>
      </c>
      <c r="Q764" s="36"/>
      <c r="R764" s="58">
        <f t="shared" si="83"/>
        <v>1705</v>
      </c>
    </row>
    <row r="765" spans="1:18">
      <c r="A765" s="35">
        <v>488</v>
      </c>
      <c r="B765" s="76">
        <v>488219040</v>
      </c>
      <c r="C765" s="77" t="s">
        <v>458</v>
      </c>
      <c r="D765" s="76">
        <v>219</v>
      </c>
      <c r="E765" s="77" t="s">
        <v>244</v>
      </c>
      <c r="F765" s="76">
        <v>40</v>
      </c>
      <c r="G765" s="77" t="s">
        <v>65</v>
      </c>
      <c r="H765" s="74">
        <v>19</v>
      </c>
      <c r="I765" s="36"/>
      <c r="J765" s="38">
        <f t="shared" si="77"/>
        <v>14629</v>
      </c>
      <c r="K765" s="38">
        <f t="shared" si="78"/>
        <v>0</v>
      </c>
      <c r="L765" s="38">
        <f t="shared" si="79"/>
        <v>4</v>
      </c>
      <c r="M765" s="36"/>
      <c r="N765" s="38">
        <f t="shared" si="80"/>
        <v>15574</v>
      </c>
      <c r="O765" s="38">
        <f t="shared" si="81"/>
        <v>0</v>
      </c>
      <c r="P765" s="38">
        <f t="shared" si="82"/>
        <v>8</v>
      </c>
      <c r="Q765" s="36"/>
      <c r="R765" s="58">
        <f t="shared" si="83"/>
        <v>945</v>
      </c>
    </row>
    <row r="766" spans="1:18">
      <c r="A766" s="35">
        <v>488</v>
      </c>
      <c r="B766" s="76">
        <v>488219044</v>
      </c>
      <c r="C766" s="77" t="s">
        <v>458</v>
      </c>
      <c r="D766" s="76">
        <v>219</v>
      </c>
      <c r="E766" s="77" t="s">
        <v>244</v>
      </c>
      <c r="F766" s="76">
        <v>44</v>
      </c>
      <c r="G766" s="77" t="s">
        <v>69</v>
      </c>
      <c r="H766" s="74">
        <v>164</v>
      </c>
      <c r="I766" s="36"/>
      <c r="J766" s="38">
        <f t="shared" si="77"/>
        <v>15424</v>
      </c>
      <c r="K766" s="38">
        <f t="shared" si="78"/>
        <v>24</v>
      </c>
      <c r="L766" s="38">
        <f t="shared" si="79"/>
        <v>81</v>
      </c>
      <c r="M766" s="36"/>
      <c r="N766" s="38">
        <f t="shared" si="80"/>
        <v>17146</v>
      </c>
      <c r="O766" s="38">
        <f t="shared" si="81"/>
        <v>27</v>
      </c>
      <c r="P766" s="38">
        <f t="shared" si="82"/>
        <v>101</v>
      </c>
      <c r="Q766" s="36"/>
      <c r="R766" s="58">
        <f t="shared" si="83"/>
        <v>1722</v>
      </c>
    </row>
    <row r="767" spans="1:18">
      <c r="A767" s="35">
        <v>488</v>
      </c>
      <c r="B767" s="76">
        <v>488219050</v>
      </c>
      <c r="C767" s="77" t="s">
        <v>458</v>
      </c>
      <c r="D767" s="76">
        <v>219</v>
      </c>
      <c r="E767" s="77" t="s">
        <v>244</v>
      </c>
      <c r="F767" s="76">
        <v>50</v>
      </c>
      <c r="G767" s="77" t="s">
        <v>75</v>
      </c>
      <c r="H767" s="74">
        <v>1</v>
      </c>
      <c r="I767" s="36"/>
      <c r="J767" s="38">
        <f t="shared" si="77"/>
        <v>16708</v>
      </c>
      <c r="K767" s="38">
        <f t="shared" si="78"/>
        <v>0</v>
      </c>
      <c r="L767" s="38">
        <f t="shared" si="79"/>
        <v>1</v>
      </c>
      <c r="M767" s="36"/>
      <c r="N767" s="38">
        <f t="shared" si="80"/>
        <v>12883</v>
      </c>
      <c r="O767" s="38">
        <f t="shared" si="81"/>
        <v>0</v>
      </c>
      <c r="P767" s="38">
        <f t="shared" si="82"/>
        <v>0</v>
      </c>
      <c r="Q767" s="36"/>
      <c r="R767" s="58">
        <f t="shared" si="83"/>
        <v>-3825</v>
      </c>
    </row>
    <row r="768" spans="1:18">
      <c r="A768" s="35">
        <v>488</v>
      </c>
      <c r="B768" s="76">
        <v>488219052</v>
      </c>
      <c r="C768" s="77" t="s">
        <v>458</v>
      </c>
      <c r="D768" s="76">
        <v>219</v>
      </c>
      <c r="E768" s="77" t="s">
        <v>244</v>
      </c>
      <c r="F768" s="76">
        <v>52</v>
      </c>
      <c r="G768" s="77" t="s">
        <v>77</v>
      </c>
      <c r="H768" s="74">
        <v>3</v>
      </c>
      <c r="I768" s="36"/>
      <c r="J768" s="38">
        <f t="shared" si="77"/>
        <v>10475</v>
      </c>
      <c r="K768" s="38">
        <f t="shared" si="78"/>
        <v>0</v>
      </c>
      <c r="L768" s="38">
        <f t="shared" si="79"/>
        <v>0</v>
      </c>
      <c r="M768" s="36"/>
      <c r="N768" s="38">
        <f t="shared" si="80"/>
        <v>10992</v>
      </c>
      <c r="O768" s="38">
        <f t="shared" si="81"/>
        <v>0</v>
      </c>
      <c r="P768" s="38">
        <f t="shared" si="82"/>
        <v>0</v>
      </c>
      <c r="Q768" s="36"/>
      <c r="R768" s="58">
        <f t="shared" si="83"/>
        <v>517</v>
      </c>
    </row>
    <row r="769" spans="1:18">
      <c r="A769" s="35">
        <v>488</v>
      </c>
      <c r="B769" s="76">
        <v>488219065</v>
      </c>
      <c r="C769" s="77" t="s">
        <v>458</v>
      </c>
      <c r="D769" s="76">
        <v>219</v>
      </c>
      <c r="E769" s="77" t="s">
        <v>244</v>
      </c>
      <c r="F769" s="76">
        <v>65</v>
      </c>
      <c r="G769" s="77" t="s">
        <v>90</v>
      </c>
      <c r="H769" s="74">
        <v>9</v>
      </c>
      <c r="I769" s="36"/>
      <c r="J769" s="38">
        <f t="shared" si="77"/>
        <v>11514</v>
      </c>
      <c r="K769" s="38">
        <f t="shared" si="78"/>
        <v>0</v>
      </c>
      <c r="L769" s="38">
        <f t="shared" si="79"/>
        <v>1</v>
      </c>
      <c r="M769" s="36"/>
      <c r="N769" s="38">
        <f t="shared" si="80"/>
        <v>12519</v>
      </c>
      <c r="O769" s="38">
        <f t="shared" si="81"/>
        <v>0</v>
      </c>
      <c r="P769" s="38">
        <f t="shared" si="82"/>
        <v>2</v>
      </c>
      <c r="Q769" s="36"/>
      <c r="R769" s="58">
        <f t="shared" si="83"/>
        <v>1005</v>
      </c>
    </row>
    <row r="770" spans="1:18">
      <c r="A770" s="35">
        <v>488</v>
      </c>
      <c r="B770" s="76">
        <v>488219082</v>
      </c>
      <c r="C770" s="77" t="s">
        <v>458</v>
      </c>
      <c r="D770" s="76">
        <v>219</v>
      </c>
      <c r="E770" s="77" t="s">
        <v>244</v>
      </c>
      <c r="F770" s="76">
        <v>82</v>
      </c>
      <c r="G770" s="77" t="s">
        <v>107</v>
      </c>
      <c r="H770" s="74">
        <v>1</v>
      </c>
      <c r="I770" s="36"/>
      <c r="J770" s="38" t="str">
        <f t="shared" si="77"/>
        <v>--</v>
      </c>
      <c r="K770" s="38">
        <f t="shared" si="78"/>
        <v>0</v>
      </c>
      <c r="L770" s="38">
        <f t="shared" si="79"/>
        <v>0</v>
      </c>
      <c r="M770" s="36"/>
      <c r="N770" s="38">
        <f t="shared" si="80"/>
        <v>12334</v>
      </c>
      <c r="O770" s="38">
        <f t="shared" si="81"/>
        <v>0</v>
      </c>
      <c r="P770" s="38">
        <f t="shared" si="82"/>
        <v>0</v>
      </c>
      <c r="Q770" s="36"/>
      <c r="R770" s="58" t="str">
        <f t="shared" si="83"/>
        <v>--</v>
      </c>
    </row>
    <row r="771" spans="1:18">
      <c r="A771" s="35">
        <v>488</v>
      </c>
      <c r="B771" s="76">
        <v>488219083</v>
      </c>
      <c r="C771" s="77" t="s">
        <v>458</v>
      </c>
      <c r="D771" s="76">
        <v>219</v>
      </c>
      <c r="E771" s="77" t="s">
        <v>244</v>
      </c>
      <c r="F771" s="76">
        <v>83</v>
      </c>
      <c r="G771" s="77" t="s">
        <v>108</v>
      </c>
      <c r="H771" s="74">
        <v>8</v>
      </c>
      <c r="I771" s="36"/>
      <c r="J771" s="38">
        <f t="shared" si="77"/>
        <v>14104</v>
      </c>
      <c r="K771" s="38">
        <f t="shared" si="78"/>
        <v>2</v>
      </c>
      <c r="L771" s="38">
        <f t="shared" si="79"/>
        <v>5</v>
      </c>
      <c r="M771" s="36"/>
      <c r="N771" s="38">
        <f t="shared" si="80"/>
        <v>15125</v>
      </c>
      <c r="O771" s="38">
        <f t="shared" si="81"/>
        <v>2</v>
      </c>
      <c r="P771" s="38">
        <f t="shared" si="82"/>
        <v>6</v>
      </c>
      <c r="Q771" s="36"/>
      <c r="R771" s="58">
        <f t="shared" si="83"/>
        <v>1021</v>
      </c>
    </row>
    <row r="772" spans="1:18">
      <c r="A772" s="35">
        <v>488</v>
      </c>
      <c r="B772" s="76">
        <v>488219118</v>
      </c>
      <c r="C772" s="77" t="s">
        <v>458</v>
      </c>
      <c r="D772" s="76">
        <v>219</v>
      </c>
      <c r="E772" s="77" t="s">
        <v>244</v>
      </c>
      <c r="F772" s="76">
        <v>118</v>
      </c>
      <c r="G772" s="77" t="s">
        <v>143</v>
      </c>
      <c r="H772" s="74">
        <v>1</v>
      </c>
      <c r="I772" s="36"/>
      <c r="J772" s="38">
        <f t="shared" si="77"/>
        <v>15057</v>
      </c>
      <c r="K772" s="38">
        <f t="shared" si="78"/>
        <v>0</v>
      </c>
      <c r="L772" s="38">
        <f t="shared" si="79"/>
        <v>2</v>
      </c>
      <c r="M772" s="36"/>
      <c r="N772" s="38">
        <f t="shared" si="80"/>
        <v>13760</v>
      </c>
      <c r="O772" s="38">
        <f t="shared" si="81"/>
        <v>0</v>
      </c>
      <c r="P772" s="38">
        <f t="shared" si="82"/>
        <v>1</v>
      </c>
      <c r="Q772" s="36"/>
      <c r="R772" s="58">
        <f t="shared" si="83"/>
        <v>-1297</v>
      </c>
    </row>
    <row r="773" spans="1:18">
      <c r="A773" s="35">
        <v>488</v>
      </c>
      <c r="B773" s="76">
        <v>488219122</v>
      </c>
      <c r="C773" s="77" t="s">
        <v>458</v>
      </c>
      <c r="D773" s="76">
        <v>219</v>
      </c>
      <c r="E773" s="77" t="s">
        <v>244</v>
      </c>
      <c r="F773" s="76">
        <v>122</v>
      </c>
      <c r="G773" s="77" t="s">
        <v>147</v>
      </c>
      <c r="H773" s="74">
        <v>26</v>
      </c>
      <c r="I773" s="36"/>
      <c r="J773" s="38">
        <f t="shared" si="77"/>
        <v>12989</v>
      </c>
      <c r="K773" s="38">
        <f t="shared" si="78"/>
        <v>4</v>
      </c>
      <c r="L773" s="38">
        <f t="shared" si="79"/>
        <v>9</v>
      </c>
      <c r="M773" s="36"/>
      <c r="N773" s="38">
        <f t="shared" si="80"/>
        <v>13217</v>
      </c>
      <c r="O773" s="38">
        <f t="shared" si="81"/>
        <v>5</v>
      </c>
      <c r="P773" s="38">
        <f t="shared" si="82"/>
        <v>6</v>
      </c>
      <c r="Q773" s="36"/>
      <c r="R773" s="58">
        <f t="shared" si="83"/>
        <v>228</v>
      </c>
    </row>
    <row r="774" spans="1:18">
      <c r="A774" s="35">
        <v>488</v>
      </c>
      <c r="B774" s="76">
        <v>488219131</v>
      </c>
      <c r="C774" s="77" t="s">
        <v>458</v>
      </c>
      <c r="D774" s="76">
        <v>219</v>
      </c>
      <c r="E774" s="77" t="s">
        <v>244</v>
      </c>
      <c r="F774" s="76">
        <v>131</v>
      </c>
      <c r="G774" s="77" t="s">
        <v>156</v>
      </c>
      <c r="H774" s="74">
        <v>6</v>
      </c>
      <c r="I774" s="36"/>
      <c r="J774" s="38">
        <f t="shared" si="77"/>
        <v>11529</v>
      </c>
      <c r="K774" s="38">
        <f t="shared" si="78"/>
        <v>0</v>
      </c>
      <c r="L774" s="38">
        <f t="shared" si="79"/>
        <v>0</v>
      </c>
      <c r="M774" s="36"/>
      <c r="N774" s="38">
        <f t="shared" si="80"/>
        <v>12535</v>
      </c>
      <c r="O774" s="38">
        <f t="shared" si="81"/>
        <v>0</v>
      </c>
      <c r="P774" s="38">
        <f t="shared" si="82"/>
        <v>1</v>
      </c>
      <c r="Q774" s="36"/>
      <c r="R774" s="58">
        <f t="shared" si="83"/>
        <v>1006</v>
      </c>
    </row>
    <row r="775" spans="1:18">
      <c r="A775" s="35">
        <v>488</v>
      </c>
      <c r="B775" s="76">
        <v>488219133</v>
      </c>
      <c r="C775" s="77" t="s">
        <v>458</v>
      </c>
      <c r="D775" s="76">
        <v>219</v>
      </c>
      <c r="E775" s="77" t="s">
        <v>244</v>
      </c>
      <c r="F775" s="76">
        <v>133</v>
      </c>
      <c r="G775" s="77" t="s">
        <v>158</v>
      </c>
      <c r="H775" s="74">
        <v>28</v>
      </c>
      <c r="I775" s="36"/>
      <c r="J775" s="38">
        <f t="shared" si="77"/>
        <v>13801</v>
      </c>
      <c r="K775" s="38">
        <f t="shared" si="78"/>
        <v>7</v>
      </c>
      <c r="L775" s="38">
        <f t="shared" si="79"/>
        <v>10</v>
      </c>
      <c r="M775" s="36"/>
      <c r="N775" s="38">
        <f t="shared" si="80"/>
        <v>14031</v>
      </c>
      <c r="O775" s="38">
        <f t="shared" si="81"/>
        <v>4</v>
      </c>
      <c r="P775" s="38">
        <f t="shared" si="82"/>
        <v>7</v>
      </c>
      <c r="Q775" s="36"/>
      <c r="R775" s="58">
        <f t="shared" si="83"/>
        <v>230</v>
      </c>
    </row>
    <row r="776" spans="1:18">
      <c r="A776" s="35">
        <v>488</v>
      </c>
      <c r="B776" s="76">
        <v>488219142</v>
      </c>
      <c r="C776" s="77" t="s">
        <v>458</v>
      </c>
      <c r="D776" s="76">
        <v>219</v>
      </c>
      <c r="E776" s="77" t="s">
        <v>244</v>
      </c>
      <c r="F776" s="76">
        <v>142</v>
      </c>
      <c r="G776" s="77" t="s">
        <v>167</v>
      </c>
      <c r="H776" s="74">
        <v>19</v>
      </c>
      <c r="I776" s="36"/>
      <c r="J776" s="38">
        <f t="shared" si="77"/>
        <v>11993</v>
      </c>
      <c r="K776" s="38">
        <f t="shared" si="78"/>
        <v>0</v>
      </c>
      <c r="L776" s="38">
        <f t="shared" si="79"/>
        <v>3</v>
      </c>
      <c r="M776" s="36"/>
      <c r="N776" s="38">
        <f t="shared" si="80"/>
        <v>13266</v>
      </c>
      <c r="O776" s="38">
        <f t="shared" si="81"/>
        <v>0</v>
      </c>
      <c r="P776" s="38">
        <f t="shared" si="82"/>
        <v>5</v>
      </c>
      <c r="Q776" s="36"/>
      <c r="R776" s="58">
        <f t="shared" si="83"/>
        <v>1273</v>
      </c>
    </row>
    <row r="777" spans="1:18">
      <c r="A777" s="35">
        <v>488</v>
      </c>
      <c r="B777" s="76">
        <v>488219145</v>
      </c>
      <c r="C777" s="77" t="s">
        <v>458</v>
      </c>
      <c r="D777" s="76">
        <v>219</v>
      </c>
      <c r="E777" s="77" t="s">
        <v>244</v>
      </c>
      <c r="F777" s="76">
        <v>145</v>
      </c>
      <c r="G777" s="77" t="s">
        <v>170</v>
      </c>
      <c r="H777" s="74">
        <v>5</v>
      </c>
      <c r="I777" s="36"/>
      <c r="J777" s="38">
        <f t="shared" si="77"/>
        <v>14321</v>
      </c>
      <c r="K777" s="38">
        <f t="shared" si="78"/>
        <v>0</v>
      </c>
      <c r="L777" s="38">
        <f t="shared" si="79"/>
        <v>4</v>
      </c>
      <c r="M777" s="36"/>
      <c r="N777" s="38">
        <f t="shared" si="80"/>
        <v>13738</v>
      </c>
      <c r="O777" s="38">
        <f t="shared" si="81"/>
        <v>0</v>
      </c>
      <c r="P777" s="38">
        <f t="shared" si="82"/>
        <v>2</v>
      </c>
      <c r="Q777" s="36"/>
      <c r="R777" s="58">
        <f t="shared" si="83"/>
        <v>-583</v>
      </c>
    </row>
    <row r="778" spans="1:18">
      <c r="A778" s="35">
        <v>488</v>
      </c>
      <c r="B778" s="76">
        <v>488219171</v>
      </c>
      <c r="C778" s="77" t="s">
        <v>458</v>
      </c>
      <c r="D778" s="76">
        <v>219</v>
      </c>
      <c r="E778" s="77" t="s">
        <v>244</v>
      </c>
      <c r="F778" s="76">
        <v>171</v>
      </c>
      <c r="G778" s="77" t="s">
        <v>196</v>
      </c>
      <c r="H778" s="74">
        <v>10</v>
      </c>
      <c r="I778" s="36"/>
      <c r="J778" s="38">
        <f t="shared" ref="J778:J841" si="84">IFERROR(VLOOKUP($B778,ratesPFY,9,FALSE),"--")</f>
        <v>12734</v>
      </c>
      <c r="K778" s="38">
        <f t="shared" ref="K778:K841" si="85">(IFERROR(VLOOKUP($B778,found23,12,FALSE),0)+
(IFERROR(VLOOKUP($B778,found23,13,FALSE),0)+
+(IFERROR(VLOOKUP($B778,found23,14,FALSE),0))))</f>
        <v>0</v>
      </c>
      <c r="L778" s="38">
        <f t="shared" ref="L778:L841" si="86">(IFERROR(VLOOKUP($B778,found23,15,FALSE),0))</f>
        <v>4</v>
      </c>
      <c r="M778" s="36"/>
      <c r="N778" s="38">
        <f t="shared" ref="N778:N841" si="87">IFERROR(VLOOKUP($B778,ratesQ1,8,FALSE),"--")</f>
        <v>14454</v>
      </c>
      <c r="O778" s="38">
        <f t="shared" ref="O778:O841" si="88">(IFERROR(VLOOKUP($B778,found24,12,FALSE),0)+
+(IFERROR(VLOOKUP($B778,found24,13,FALSE),0)
+(IFERROR(VLOOKUP($B778,found24,14,FALSE),0))))</f>
        <v>1</v>
      </c>
      <c r="P778" s="38">
        <f t="shared" ref="P778:P841" si="89">(IFERROR(VLOOKUP($B778,found24,15,FALSE),0))</f>
        <v>6</v>
      </c>
      <c r="Q778" s="36"/>
      <c r="R778" s="58">
        <f t="shared" si="83"/>
        <v>1720</v>
      </c>
    </row>
    <row r="779" spans="1:18">
      <c r="A779" s="35">
        <v>488</v>
      </c>
      <c r="B779" s="76">
        <v>488219182</v>
      </c>
      <c r="C779" s="77" t="s">
        <v>458</v>
      </c>
      <c r="D779" s="76">
        <v>219</v>
      </c>
      <c r="E779" s="77" t="s">
        <v>244</v>
      </c>
      <c r="F779" s="76">
        <v>182</v>
      </c>
      <c r="G779" s="77" t="s">
        <v>207</v>
      </c>
      <c r="H779" s="74">
        <v>1</v>
      </c>
      <c r="I779" s="36"/>
      <c r="J779" s="38">
        <f t="shared" si="84"/>
        <v>10603</v>
      </c>
      <c r="K779" s="38">
        <f t="shared" si="85"/>
        <v>0</v>
      </c>
      <c r="L779" s="38">
        <f t="shared" si="86"/>
        <v>0</v>
      </c>
      <c r="M779" s="36"/>
      <c r="N779" s="38">
        <f t="shared" si="87"/>
        <v>10857</v>
      </c>
      <c r="O779" s="38">
        <f t="shared" si="88"/>
        <v>0</v>
      </c>
      <c r="P779" s="38">
        <f t="shared" si="89"/>
        <v>0</v>
      </c>
      <c r="Q779" s="36"/>
      <c r="R779" s="58">
        <f t="shared" ref="R779:R842" si="90">IFERROR(N779-J779,"--")</f>
        <v>254</v>
      </c>
    </row>
    <row r="780" spans="1:18">
      <c r="A780" s="35">
        <v>488</v>
      </c>
      <c r="B780" s="76">
        <v>488219219</v>
      </c>
      <c r="C780" s="77" t="s">
        <v>458</v>
      </c>
      <c r="D780" s="76">
        <v>219</v>
      </c>
      <c r="E780" s="77" t="s">
        <v>244</v>
      </c>
      <c r="F780" s="76">
        <v>219</v>
      </c>
      <c r="G780" s="77" t="s">
        <v>244</v>
      </c>
      <c r="H780" s="74">
        <v>9</v>
      </c>
      <c r="I780" s="36"/>
      <c r="J780" s="38">
        <f t="shared" si="84"/>
        <v>11480</v>
      </c>
      <c r="K780" s="38">
        <f t="shared" si="85"/>
        <v>0</v>
      </c>
      <c r="L780" s="38">
        <f t="shared" si="86"/>
        <v>1</v>
      </c>
      <c r="M780" s="36"/>
      <c r="N780" s="38">
        <f t="shared" si="87"/>
        <v>12207</v>
      </c>
      <c r="O780" s="38">
        <f t="shared" si="88"/>
        <v>0</v>
      </c>
      <c r="P780" s="38">
        <f t="shared" si="89"/>
        <v>1</v>
      </c>
      <c r="Q780" s="36"/>
      <c r="R780" s="58">
        <f t="shared" si="90"/>
        <v>727</v>
      </c>
    </row>
    <row r="781" spans="1:18">
      <c r="A781" s="35">
        <v>488</v>
      </c>
      <c r="B781" s="76">
        <v>488219231</v>
      </c>
      <c r="C781" s="77" t="s">
        <v>458</v>
      </c>
      <c r="D781" s="76">
        <v>219</v>
      </c>
      <c r="E781" s="77" t="s">
        <v>244</v>
      </c>
      <c r="F781" s="76">
        <v>231</v>
      </c>
      <c r="G781" s="77" t="s">
        <v>256</v>
      </c>
      <c r="H781" s="74">
        <v>23</v>
      </c>
      <c r="I781" s="36"/>
      <c r="J781" s="38">
        <f t="shared" si="84"/>
        <v>12244</v>
      </c>
      <c r="K781" s="38">
        <f t="shared" si="85"/>
        <v>1</v>
      </c>
      <c r="L781" s="38">
        <f t="shared" si="86"/>
        <v>7</v>
      </c>
      <c r="M781" s="36"/>
      <c r="N781" s="38">
        <f t="shared" si="87"/>
        <v>12432</v>
      </c>
      <c r="O781" s="38">
        <f t="shared" si="88"/>
        <v>0</v>
      </c>
      <c r="P781" s="38">
        <f t="shared" si="89"/>
        <v>4</v>
      </c>
      <c r="Q781" s="36"/>
      <c r="R781" s="58">
        <f t="shared" si="90"/>
        <v>188</v>
      </c>
    </row>
    <row r="782" spans="1:18">
      <c r="A782" s="35">
        <v>488</v>
      </c>
      <c r="B782" s="76">
        <v>488219239</v>
      </c>
      <c r="C782" s="77" t="s">
        <v>458</v>
      </c>
      <c r="D782" s="76">
        <v>219</v>
      </c>
      <c r="E782" s="77" t="s">
        <v>244</v>
      </c>
      <c r="F782" s="76">
        <v>239</v>
      </c>
      <c r="G782" s="77" t="s">
        <v>264</v>
      </c>
      <c r="H782" s="74">
        <v>12</v>
      </c>
      <c r="I782" s="36"/>
      <c r="J782" s="38">
        <f t="shared" si="84"/>
        <v>12508</v>
      </c>
      <c r="K782" s="38">
        <f t="shared" si="85"/>
        <v>0</v>
      </c>
      <c r="L782" s="38">
        <f t="shared" si="86"/>
        <v>3</v>
      </c>
      <c r="M782" s="36"/>
      <c r="N782" s="38">
        <f t="shared" si="87"/>
        <v>14923</v>
      </c>
      <c r="O782" s="38">
        <f t="shared" si="88"/>
        <v>0</v>
      </c>
      <c r="P782" s="38">
        <f t="shared" si="89"/>
        <v>6</v>
      </c>
      <c r="Q782" s="36"/>
      <c r="R782" s="58">
        <f t="shared" si="90"/>
        <v>2415</v>
      </c>
    </row>
    <row r="783" spans="1:18">
      <c r="A783" s="35">
        <v>488</v>
      </c>
      <c r="B783" s="76">
        <v>488219243</v>
      </c>
      <c r="C783" s="77" t="s">
        <v>458</v>
      </c>
      <c r="D783" s="76">
        <v>219</v>
      </c>
      <c r="E783" s="77" t="s">
        <v>244</v>
      </c>
      <c r="F783" s="76">
        <v>243</v>
      </c>
      <c r="G783" s="77" t="s">
        <v>268</v>
      </c>
      <c r="H783" s="74">
        <v>31</v>
      </c>
      <c r="I783" s="36"/>
      <c r="J783" s="38">
        <f t="shared" si="84"/>
        <v>13612</v>
      </c>
      <c r="K783" s="38">
        <f t="shared" si="85"/>
        <v>4</v>
      </c>
      <c r="L783" s="38">
        <f t="shared" si="86"/>
        <v>14</v>
      </c>
      <c r="M783" s="36"/>
      <c r="N783" s="38">
        <f t="shared" si="87"/>
        <v>15143</v>
      </c>
      <c r="O783" s="38">
        <f t="shared" si="88"/>
        <v>3</v>
      </c>
      <c r="P783" s="38">
        <f t="shared" si="89"/>
        <v>13</v>
      </c>
      <c r="Q783" s="36"/>
      <c r="R783" s="58">
        <f t="shared" si="90"/>
        <v>1531</v>
      </c>
    </row>
    <row r="784" spans="1:18">
      <c r="A784" s="35">
        <v>488</v>
      </c>
      <c r="B784" s="76">
        <v>488219244</v>
      </c>
      <c r="C784" s="77" t="s">
        <v>458</v>
      </c>
      <c r="D784" s="76">
        <v>219</v>
      </c>
      <c r="E784" s="77" t="s">
        <v>244</v>
      </c>
      <c r="F784" s="76">
        <v>244</v>
      </c>
      <c r="G784" s="77" t="s">
        <v>269</v>
      </c>
      <c r="H784" s="74">
        <v>159</v>
      </c>
      <c r="I784" s="36"/>
      <c r="J784" s="38">
        <f t="shared" si="84"/>
        <v>14695</v>
      </c>
      <c r="K784" s="38">
        <f t="shared" si="85"/>
        <v>36</v>
      </c>
      <c r="L784" s="38">
        <f t="shared" si="86"/>
        <v>102</v>
      </c>
      <c r="M784" s="36"/>
      <c r="N784" s="38">
        <f t="shared" si="87"/>
        <v>15784</v>
      </c>
      <c r="O784" s="38">
        <f t="shared" si="88"/>
        <v>26</v>
      </c>
      <c r="P784" s="38">
        <f t="shared" si="89"/>
        <v>91</v>
      </c>
      <c r="Q784" s="36"/>
      <c r="R784" s="58">
        <f t="shared" si="90"/>
        <v>1089</v>
      </c>
    </row>
    <row r="785" spans="1:18">
      <c r="A785" s="35">
        <v>488</v>
      </c>
      <c r="B785" s="76">
        <v>488219251</v>
      </c>
      <c r="C785" s="77" t="s">
        <v>458</v>
      </c>
      <c r="D785" s="76">
        <v>219</v>
      </c>
      <c r="E785" s="77" t="s">
        <v>244</v>
      </c>
      <c r="F785" s="76">
        <v>251</v>
      </c>
      <c r="G785" s="77" t="s">
        <v>276</v>
      </c>
      <c r="H785" s="74">
        <v>105</v>
      </c>
      <c r="I785" s="36"/>
      <c r="J785" s="38">
        <f t="shared" si="84"/>
        <v>13306</v>
      </c>
      <c r="K785" s="38">
        <f t="shared" si="85"/>
        <v>8</v>
      </c>
      <c r="L785" s="38">
        <f t="shared" si="86"/>
        <v>39</v>
      </c>
      <c r="M785" s="36"/>
      <c r="N785" s="38">
        <f t="shared" si="87"/>
        <v>13989</v>
      </c>
      <c r="O785" s="38">
        <f t="shared" si="88"/>
        <v>7</v>
      </c>
      <c r="P785" s="38">
        <f t="shared" si="89"/>
        <v>34</v>
      </c>
      <c r="Q785" s="36"/>
      <c r="R785" s="58">
        <f t="shared" si="90"/>
        <v>683</v>
      </c>
    </row>
    <row r="786" spans="1:18">
      <c r="A786" s="35">
        <v>488</v>
      </c>
      <c r="B786" s="76">
        <v>488219264</v>
      </c>
      <c r="C786" s="77" t="s">
        <v>458</v>
      </c>
      <c r="D786" s="76">
        <v>219</v>
      </c>
      <c r="E786" s="77" t="s">
        <v>244</v>
      </c>
      <c r="F786" s="76">
        <v>264</v>
      </c>
      <c r="G786" s="77" t="s">
        <v>289</v>
      </c>
      <c r="H786" s="74">
        <v>17</v>
      </c>
      <c r="I786" s="36"/>
      <c r="J786" s="38">
        <f t="shared" si="84"/>
        <v>11430</v>
      </c>
      <c r="K786" s="38">
        <f t="shared" si="85"/>
        <v>0</v>
      </c>
      <c r="L786" s="38">
        <f t="shared" si="86"/>
        <v>2</v>
      </c>
      <c r="M786" s="36"/>
      <c r="N786" s="38">
        <f t="shared" si="87"/>
        <v>12192</v>
      </c>
      <c r="O786" s="38">
        <f t="shared" si="88"/>
        <v>0</v>
      </c>
      <c r="P786" s="38">
        <f t="shared" si="89"/>
        <v>2</v>
      </c>
      <c r="Q786" s="36"/>
      <c r="R786" s="58">
        <f t="shared" si="90"/>
        <v>762</v>
      </c>
    </row>
    <row r="787" spans="1:18">
      <c r="A787" s="35">
        <v>488</v>
      </c>
      <c r="B787" s="76">
        <v>488219285</v>
      </c>
      <c r="C787" s="77" t="s">
        <v>458</v>
      </c>
      <c r="D787" s="76">
        <v>219</v>
      </c>
      <c r="E787" s="77" t="s">
        <v>244</v>
      </c>
      <c r="F787" s="76">
        <v>285</v>
      </c>
      <c r="G787" s="77" t="s">
        <v>310</v>
      </c>
      <c r="H787" s="74">
        <v>7</v>
      </c>
      <c r="I787" s="36"/>
      <c r="J787" s="38">
        <f t="shared" si="84"/>
        <v>15388</v>
      </c>
      <c r="K787" s="38">
        <f t="shared" si="85"/>
        <v>0</v>
      </c>
      <c r="L787" s="38">
        <f t="shared" si="86"/>
        <v>2</v>
      </c>
      <c r="M787" s="36"/>
      <c r="N787" s="38">
        <f t="shared" si="87"/>
        <v>17147</v>
      </c>
      <c r="O787" s="38">
        <f t="shared" si="88"/>
        <v>1</v>
      </c>
      <c r="P787" s="38">
        <f t="shared" si="89"/>
        <v>7</v>
      </c>
      <c r="Q787" s="36"/>
      <c r="R787" s="58">
        <f t="shared" si="90"/>
        <v>1759</v>
      </c>
    </row>
    <row r="788" spans="1:18">
      <c r="A788" s="35">
        <v>488</v>
      </c>
      <c r="B788" s="76">
        <v>488219293</v>
      </c>
      <c r="C788" s="77" t="s">
        <v>458</v>
      </c>
      <c r="D788" s="76">
        <v>219</v>
      </c>
      <c r="E788" s="77" t="s">
        <v>244</v>
      </c>
      <c r="F788" s="76">
        <v>293</v>
      </c>
      <c r="G788" s="77" t="s">
        <v>318</v>
      </c>
      <c r="H788" s="74">
        <v>4</v>
      </c>
      <c r="I788" s="36"/>
      <c r="J788" s="38">
        <f t="shared" si="84"/>
        <v>17353</v>
      </c>
      <c r="K788" s="38">
        <f t="shared" si="85"/>
        <v>0</v>
      </c>
      <c r="L788" s="38">
        <f t="shared" si="86"/>
        <v>2</v>
      </c>
      <c r="M788" s="36"/>
      <c r="N788" s="38">
        <f t="shared" si="87"/>
        <v>15857</v>
      </c>
      <c r="O788" s="38">
        <f t="shared" si="88"/>
        <v>0</v>
      </c>
      <c r="P788" s="38">
        <f t="shared" si="89"/>
        <v>2</v>
      </c>
      <c r="Q788" s="36"/>
      <c r="R788" s="58">
        <f t="shared" si="90"/>
        <v>-1496</v>
      </c>
    </row>
    <row r="789" spans="1:18">
      <c r="A789" s="35">
        <v>488</v>
      </c>
      <c r="B789" s="76">
        <v>488219336</v>
      </c>
      <c r="C789" s="77" t="s">
        <v>458</v>
      </c>
      <c r="D789" s="76">
        <v>219</v>
      </c>
      <c r="E789" s="77" t="s">
        <v>244</v>
      </c>
      <c r="F789" s="76">
        <v>336</v>
      </c>
      <c r="G789" s="77" t="s">
        <v>361</v>
      </c>
      <c r="H789" s="74">
        <v>285</v>
      </c>
      <c r="I789" s="36"/>
      <c r="J789" s="38">
        <f t="shared" si="84"/>
        <v>12768</v>
      </c>
      <c r="K789" s="38">
        <f t="shared" si="85"/>
        <v>19</v>
      </c>
      <c r="L789" s="38">
        <f t="shared" si="86"/>
        <v>82</v>
      </c>
      <c r="M789" s="36"/>
      <c r="N789" s="38">
        <f t="shared" si="87"/>
        <v>13534</v>
      </c>
      <c r="O789" s="38">
        <f t="shared" si="88"/>
        <v>14</v>
      </c>
      <c r="P789" s="38">
        <f t="shared" si="89"/>
        <v>79</v>
      </c>
      <c r="Q789" s="36"/>
      <c r="R789" s="58">
        <f t="shared" si="90"/>
        <v>766</v>
      </c>
    </row>
    <row r="790" spans="1:18">
      <c r="A790" s="35">
        <v>488</v>
      </c>
      <c r="B790" s="76">
        <v>488219625</v>
      </c>
      <c r="C790" s="77" t="s">
        <v>458</v>
      </c>
      <c r="D790" s="76">
        <v>219</v>
      </c>
      <c r="E790" s="77" t="s">
        <v>244</v>
      </c>
      <c r="F790" s="76">
        <v>625</v>
      </c>
      <c r="G790" s="77" t="s">
        <v>388</v>
      </c>
      <c r="H790" s="74">
        <v>3</v>
      </c>
      <c r="I790" s="36"/>
      <c r="J790" s="38">
        <f t="shared" si="84"/>
        <v>15760</v>
      </c>
      <c r="K790" s="38">
        <f t="shared" si="85"/>
        <v>2</v>
      </c>
      <c r="L790" s="38">
        <f t="shared" si="86"/>
        <v>2</v>
      </c>
      <c r="M790" s="36"/>
      <c r="N790" s="38">
        <f t="shared" si="87"/>
        <v>11261</v>
      </c>
      <c r="O790" s="38">
        <f t="shared" si="88"/>
        <v>0</v>
      </c>
      <c r="P790" s="38">
        <f t="shared" si="89"/>
        <v>0</v>
      </c>
      <c r="Q790" s="36"/>
      <c r="R790" s="58">
        <f t="shared" si="90"/>
        <v>-4499</v>
      </c>
    </row>
    <row r="791" spans="1:18">
      <c r="A791" s="35">
        <v>488</v>
      </c>
      <c r="B791" s="76">
        <v>488219760</v>
      </c>
      <c r="C791" s="77" t="s">
        <v>458</v>
      </c>
      <c r="D791" s="76">
        <v>219</v>
      </c>
      <c r="E791" s="77" t="s">
        <v>244</v>
      </c>
      <c r="F791" s="76">
        <v>760</v>
      </c>
      <c r="G791" s="77" t="s">
        <v>426</v>
      </c>
      <c r="H791" s="74">
        <v>5</v>
      </c>
      <c r="I791" s="36"/>
      <c r="J791" s="38">
        <f t="shared" si="84"/>
        <v>11896</v>
      </c>
      <c r="K791" s="38">
        <f t="shared" si="85"/>
        <v>0</v>
      </c>
      <c r="L791" s="38">
        <f t="shared" si="86"/>
        <v>0</v>
      </c>
      <c r="M791" s="36"/>
      <c r="N791" s="38">
        <f t="shared" si="87"/>
        <v>13474</v>
      </c>
      <c r="O791" s="38">
        <f t="shared" si="88"/>
        <v>0</v>
      </c>
      <c r="P791" s="38">
        <f t="shared" si="89"/>
        <v>1</v>
      </c>
      <c r="Q791" s="36"/>
      <c r="R791" s="58">
        <f t="shared" si="90"/>
        <v>1578</v>
      </c>
    </row>
    <row r="792" spans="1:18">
      <c r="A792" s="35">
        <v>488</v>
      </c>
      <c r="B792" s="76">
        <v>488219780</v>
      </c>
      <c r="C792" s="77" t="s">
        <v>458</v>
      </c>
      <c r="D792" s="76">
        <v>219</v>
      </c>
      <c r="E792" s="77" t="s">
        <v>244</v>
      </c>
      <c r="F792" s="76">
        <v>780</v>
      </c>
      <c r="G792" s="77" t="s">
        <v>436</v>
      </c>
      <c r="H792" s="74">
        <v>62</v>
      </c>
      <c r="I792" s="36"/>
      <c r="J792" s="38">
        <f t="shared" si="84"/>
        <v>12877</v>
      </c>
      <c r="K792" s="38">
        <f t="shared" si="85"/>
        <v>3</v>
      </c>
      <c r="L792" s="38">
        <f t="shared" si="86"/>
        <v>17</v>
      </c>
      <c r="M792" s="36"/>
      <c r="N792" s="38">
        <f t="shared" si="87"/>
        <v>13561</v>
      </c>
      <c r="O792" s="38">
        <f t="shared" si="88"/>
        <v>1</v>
      </c>
      <c r="P792" s="38">
        <f t="shared" si="89"/>
        <v>19</v>
      </c>
      <c r="Q792" s="36"/>
      <c r="R792" s="58">
        <f t="shared" si="90"/>
        <v>684</v>
      </c>
    </row>
    <row r="793" spans="1:18">
      <c r="A793" s="35">
        <v>489</v>
      </c>
      <c r="B793" s="76">
        <v>489020020</v>
      </c>
      <c r="C793" s="77" t="s">
        <v>543</v>
      </c>
      <c r="D793" s="76">
        <v>20</v>
      </c>
      <c r="E793" s="77" t="s">
        <v>45</v>
      </c>
      <c r="F793" s="76">
        <v>20</v>
      </c>
      <c r="G793" s="77" t="s">
        <v>45</v>
      </c>
      <c r="H793" s="74">
        <v>247</v>
      </c>
      <c r="I793" s="36"/>
      <c r="J793" s="38">
        <f t="shared" si="84"/>
        <v>13883</v>
      </c>
      <c r="K793" s="38">
        <f t="shared" si="85"/>
        <v>7</v>
      </c>
      <c r="L793" s="38">
        <f t="shared" si="86"/>
        <v>86</v>
      </c>
      <c r="M793" s="36"/>
      <c r="N793" s="38">
        <f t="shared" si="87"/>
        <v>14905</v>
      </c>
      <c r="O793" s="38">
        <f t="shared" si="88"/>
        <v>6</v>
      </c>
      <c r="P793" s="38">
        <f t="shared" si="89"/>
        <v>88</v>
      </c>
      <c r="Q793" s="36"/>
      <c r="R793" s="58">
        <f t="shared" si="90"/>
        <v>1022</v>
      </c>
    </row>
    <row r="794" spans="1:18">
      <c r="A794" s="35">
        <v>489</v>
      </c>
      <c r="B794" s="76">
        <v>489020036</v>
      </c>
      <c r="C794" s="77" t="s">
        <v>543</v>
      </c>
      <c r="D794" s="76">
        <v>20</v>
      </c>
      <c r="E794" s="77" t="s">
        <v>45</v>
      </c>
      <c r="F794" s="76">
        <v>36</v>
      </c>
      <c r="G794" s="77" t="s">
        <v>61</v>
      </c>
      <c r="H794" s="74">
        <v>82</v>
      </c>
      <c r="I794" s="36"/>
      <c r="J794" s="38">
        <f t="shared" si="84"/>
        <v>12654</v>
      </c>
      <c r="K794" s="38">
        <f t="shared" si="85"/>
        <v>0</v>
      </c>
      <c r="L794" s="38">
        <f t="shared" si="86"/>
        <v>20</v>
      </c>
      <c r="M794" s="36"/>
      <c r="N794" s="38">
        <f t="shared" si="87"/>
        <v>13837</v>
      </c>
      <c r="O794" s="38">
        <f t="shared" si="88"/>
        <v>0</v>
      </c>
      <c r="P794" s="38">
        <f t="shared" si="89"/>
        <v>24</v>
      </c>
      <c r="Q794" s="36"/>
      <c r="R794" s="58">
        <f t="shared" si="90"/>
        <v>1183</v>
      </c>
    </row>
    <row r="795" spans="1:18">
      <c r="A795" s="35">
        <v>489</v>
      </c>
      <c r="B795" s="76">
        <v>489020052</v>
      </c>
      <c r="C795" s="77" t="s">
        <v>543</v>
      </c>
      <c r="D795" s="76">
        <v>20</v>
      </c>
      <c r="E795" s="77" t="s">
        <v>45</v>
      </c>
      <c r="F795" s="76">
        <v>52</v>
      </c>
      <c r="G795" s="77" t="s">
        <v>77</v>
      </c>
      <c r="H795" s="74">
        <v>3</v>
      </c>
      <c r="I795" s="36"/>
      <c r="J795" s="38">
        <f t="shared" si="84"/>
        <v>14140</v>
      </c>
      <c r="K795" s="38">
        <f t="shared" si="85"/>
        <v>0</v>
      </c>
      <c r="L795" s="38">
        <f t="shared" si="86"/>
        <v>2</v>
      </c>
      <c r="M795" s="36"/>
      <c r="N795" s="38">
        <f t="shared" si="87"/>
        <v>14448</v>
      </c>
      <c r="O795" s="38">
        <f t="shared" si="88"/>
        <v>0</v>
      </c>
      <c r="P795" s="38">
        <f t="shared" si="89"/>
        <v>2</v>
      </c>
      <c r="Q795" s="36"/>
      <c r="R795" s="58">
        <f t="shared" si="90"/>
        <v>308</v>
      </c>
    </row>
    <row r="796" spans="1:18">
      <c r="A796" s="35">
        <v>489</v>
      </c>
      <c r="B796" s="76">
        <v>489020096</v>
      </c>
      <c r="C796" s="77" t="s">
        <v>543</v>
      </c>
      <c r="D796" s="76">
        <v>20</v>
      </c>
      <c r="E796" s="77" t="s">
        <v>45</v>
      </c>
      <c r="F796" s="76">
        <v>96</v>
      </c>
      <c r="G796" s="77" t="s">
        <v>121</v>
      </c>
      <c r="H796" s="74">
        <v>93</v>
      </c>
      <c r="I796" s="36"/>
      <c r="J796" s="38">
        <f t="shared" si="84"/>
        <v>13238</v>
      </c>
      <c r="K796" s="38">
        <f t="shared" si="85"/>
        <v>2</v>
      </c>
      <c r="L796" s="38">
        <f t="shared" si="86"/>
        <v>33</v>
      </c>
      <c r="M796" s="36"/>
      <c r="N796" s="38">
        <f t="shared" si="87"/>
        <v>13900</v>
      </c>
      <c r="O796" s="38">
        <f t="shared" si="88"/>
        <v>1</v>
      </c>
      <c r="P796" s="38">
        <f t="shared" si="89"/>
        <v>30</v>
      </c>
      <c r="Q796" s="36"/>
      <c r="R796" s="58">
        <f t="shared" si="90"/>
        <v>662</v>
      </c>
    </row>
    <row r="797" spans="1:18">
      <c r="A797" s="35">
        <v>489</v>
      </c>
      <c r="B797" s="76">
        <v>489020172</v>
      </c>
      <c r="C797" s="77" t="s">
        <v>543</v>
      </c>
      <c r="D797" s="76">
        <v>20</v>
      </c>
      <c r="E797" s="77" t="s">
        <v>45</v>
      </c>
      <c r="F797" s="76">
        <v>172</v>
      </c>
      <c r="G797" s="77" t="s">
        <v>197</v>
      </c>
      <c r="H797" s="74">
        <v>38</v>
      </c>
      <c r="I797" s="36"/>
      <c r="J797" s="38">
        <f t="shared" si="84"/>
        <v>12737</v>
      </c>
      <c r="K797" s="38">
        <f t="shared" si="85"/>
        <v>0</v>
      </c>
      <c r="L797" s="38">
        <f t="shared" si="86"/>
        <v>11</v>
      </c>
      <c r="M797" s="36"/>
      <c r="N797" s="38">
        <f t="shared" si="87"/>
        <v>13597</v>
      </c>
      <c r="O797" s="38">
        <f t="shared" si="88"/>
        <v>0</v>
      </c>
      <c r="P797" s="38">
        <f t="shared" si="89"/>
        <v>9</v>
      </c>
      <c r="Q797" s="36"/>
      <c r="R797" s="58">
        <f t="shared" si="90"/>
        <v>860</v>
      </c>
    </row>
    <row r="798" spans="1:18">
      <c r="A798" s="35">
        <v>489</v>
      </c>
      <c r="B798" s="76">
        <v>489020182</v>
      </c>
      <c r="C798" s="77" t="s">
        <v>543</v>
      </c>
      <c r="D798" s="76">
        <v>20</v>
      </c>
      <c r="E798" s="77" t="s">
        <v>45</v>
      </c>
      <c r="F798" s="76">
        <v>182</v>
      </c>
      <c r="G798" s="77" t="s">
        <v>207</v>
      </c>
      <c r="H798" s="74">
        <v>1</v>
      </c>
      <c r="I798" s="36"/>
      <c r="J798" s="38">
        <f t="shared" si="84"/>
        <v>13139.008011564407</v>
      </c>
      <c r="K798" s="38">
        <f t="shared" si="85"/>
        <v>0</v>
      </c>
      <c r="L798" s="38">
        <f t="shared" si="86"/>
        <v>0</v>
      </c>
      <c r="M798" s="36"/>
      <c r="N798" s="38">
        <f t="shared" si="87"/>
        <v>18112</v>
      </c>
      <c r="O798" s="38">
        <f t="shared" si="88"/>
        <v>0</v>
      </c>
      <c r="P798" s="38">
        <f t="shared" si="89"/>
        <v>1</v>
      </c>
      <c r="Q798" s="36"/>
      <c r="R798" s="58">
        <f t="shared" si="90"/>
        <v>4972.9919884355932</v>
      </c>
    </row>
    <row r="799" spans="1:18">
      <c r="A799" s="35">
        <v>489</v>
      </c>
      <c r="B799" s="76">
        <v>489020197</v>
      </c>
      <c r="C799" s="77" t="s">
        <v>543</v>
      </c>
      <c r="D799" s="76">
        <v>20</v>
      </c>
      <c r="E799" s="77" t="s">
        <v>45</v>
      </c>
      <c r="F799" s="76">
        <v>197</v>
      </c>
      <c r="G799" s="77" t="s">
        <v>222</v>
      </c>
      <c r="H799" s="74">
        <v>1</v>
      </c>
      <c r="I799" s="36"/>
      <c r="J799" s="38">
        <f t="shared" si="84"/>
        <v>11611</v>
      </c>
      <c r="K799" s="38">
        <f t="shared" si="85"/>
        <v>0</v>
      </c>
      <c r="L799" s="38">
        <f t="shared" si="86"/>
        <v>0</v>
      </c>
      <c r="M799" s="36"/>
      <c r="N799" s="38">
        <f t="shared" si="87"/>
        <v>12243</v>
      </c>
      <c r="O799" s="38">
        <f t="shared" si="88"/>
        <v>0</v>
      </c>
      <c r="P799" s="38">
        <f t="shared" si="89"/>
        <v>0</v>
      </c>
      <c r="Q799" s="36"/>
      <c r="R799" s="58">
        <f t="shared" si="90"/>
        <v>632</v>
      </c>
    </row>
    <row r="800" spans="1:18">
      <c r="A800" s="35">
        <v>489</v>
      </c>
      <c r="B800" s="76">
        <v>489020239</v>
      </c>
      <c r="C800" s="77" t="s">
        <v>543</v>
      </c>
      <c r="D800" s="76">
        <v>20</v>
      </c>
      <c r="E800" s="77" t="s">
        <v>45</v>
      </c>
      <c r="F800" s="76">
        <v>239</v>
      </c>
      <c r="G800" s="77" t="s">
        <v>264</v>
      </c>
      <c r="H800" s="74">
        <v>49</v>
      </c>
      <c r="I800" s="36"/>
      <c r="J800" s="38">
        <f t="shared" si="84"/>
        <v>12165</v>
      </c>
      <c r="K800" s="38">
        <f t="shared" si="85"/>
        <v>0</v>
      </c>
      <c r="L800" s="38">
        <f t="shared" si="86"/>
        <v>6</v>
      </c>
      <c r="M800" s="36"/>
      <c r="N800" s="38">
        <f t="shared" si="87"/>
        <v>12918</v>
      </c>
      <c r="O800" s="38">
        <f t="shared" si="88"/>
        <v>0</v>
      </c>
      <c r="P800" s="38">
        <f t="shared" si="89"/>
        <v>6</v>
      </c>
      <c r="Q800" s="36"/>
      <c r="R800" s="58">
        <f t="shared" si="90"/>
        <v>753</v>
      </c>
    </row>
    <row r="801" spans="1:18">
      <c r="A801" s="35">
        <v>489</v>
      </c>
      <c r="B801" s="76">
        <v>489020261</v>
      </c>
      <c r="C801" s="77" t="s">
        <v>543</v>
      </c>
      <c r="D801" s="76">
        <v>20</v>
      </c>
      <c r="E801" s="77" t="s">
        <v>45</v>
      </c>
      <c r="F801" s="76">
        <v>261</v>
      </c>
      <c r="G801" s="77" t="s">
        <v>286</v>
      </c>
      <c r="H801" s="74">
        <v>133</v>
      </c>
      <c r="I801" s="36"/>
      <c r="J801" s="38">
        <f t="shared" si="84"/>
        <v>12408</v>
      </c>
      <c r="K801" s="38">
        <f t="shared" si="85"/>
        <v>0</v>
      </c>
      <c r="L801" s="38">
        <f t="shared" si="86"/>
        <v>28</v>
      </c>
      <c r="M801" s="36"/>
      <c r="N801" s="38">
        <f t="shared" si="87"/>
        <v>13209</v>
      </c>
      <c r="O801" s="38">
        <f t="shared" si="88"/>
        <v>0</v>
      </c>
      <c r="P801" s="38">
        <f t="shared" si="89"/>
        <v>31</v>
      </c>
      <c r="Q801" s="36"/>
      <c r="R801" s="58">
        <f t="shared" si="90"/>
        <v>801</v>
      </c>
    </row>
    <row r="802" spans="1:18">
      <c r="A802" s="35">
        <v>489</v>
      </c>
      <c r="B802" s="76">
        <v>489020300</v>
      </c>
      <c r="C802" s="77" t="s">
        <v>543</v>
      </c>
      <c r="D802" s="76">
        <v>20</v>
      </c>
      <c r="E802" s="77" t="s">
        <v>45</v>
      </c>
      <c r="F802" s="76">
        <v>300</v>
      </c>
      <c r="G802" s="77" t="s">
        <v>325</v>
      </c>
      <c r="H802" s="74">
        <v>1</v>
      </c>
      <c r="I802" s="36"/>
      <c r="J802" s="38" t="str">
        <f t="shared" si="84"/>
        <v>--</v>
      </c>
      <c r="K802" s="38">
        <f t="shared" si="85"/>
        <v>0</v>
      </c>
      <c r="L802" s="38">
        <f t="shared" si="86"/>
        <v>0</v>
      </c>
      <c r="M802" s="36"/>
      <c r="N802" s="38">
        <f t="shared" si="87"/>
        <v>13298</v>
      </c>
      <c r="O802" s="38">
        <f t="shared" si="88"/>
        <v>0</v>
      </c>
      <c r="P802" s="38">
        <f t="shared" si="89"/>
        <v>0</v>
      </c>
      <c r="Q802" s="36"/>
      <c r="R802" s="58" t="str">
        <f t="shared" si="90"/>
        <v>--</v>
      </c>
    </row>
    <row r="803" spans="1:18">
      <c r="A803" s="35">
        <v>489</v>
      </c>
      <c r="B803" s="76">
        <v>489020310</v>
      </c>
      <c r="C803" s="77" t="s">
        <v>543</v>
      </c>
      <c r="D803" s="76">
        <v>20</v>
      </c>
      <c r="E803" s="77" t="s">
        <v>45</v>
      </c>
      <c r="F803" s="76">
        <v>310</v>
      </c>
      <c r="G803" s="77" t="s">
        <v>335</v>
      </c>
      <c r="H803" s="74">
        <v>18</v>
      </c>
      <c r="I803" s="36"/>
      <c r="J803" s="38">
        <f t="shared" si="84"/>
        <v>12390</v>
      </c>
      <c r="K803" s="38">
        <f t="shared" si="85"/>
        <v>0</v>
      </c>
      <c r="L803" s="38">
        <f t="shared" si="86"/>
        <v>2</v>
      </c>
      <c r="M803" s="36"/>
      <c r="N803" s="38">
        <f t="shared" si="87"/>
        <v>13422</v>
      </c>
      <c r="O803" s="38">
        <f t="shared" si="88"/>
        <v>0</v>
      </c>
      <c r="P803" s="38">
        <f t="shared" si="89"/>
        <v>3</v>
      </c>
      <c r="Q803" s="36"/>
      <c r="R803" s="58">
        <f t="shared" si="90"/>
        <v>1032</v>
      </c>
    </row>
    <row r="804" spans="1:18">
      <c r="A804" s="35">
        <v>489</v>
      </c>
      <c r="B804" s="76">
        <v>489020645</v>
      </c>
      <c r="C804" s="77" t="s">
        <v>543</v>
      </c>
      <c r="D804" s="76">
        <v>20</v>
      </c>
      <c r="E804" s="77" t="s">
        <v>45</v>
      </c>
      <c r="F804" s="76">
        <v>645</v>
      </c>
      <c r="G804" s="77" t="s">
        <v>392</v>
      </c>
      <c r="H804" s="74">
        <v>106</v>
      </c>
      <c r="I804" s="36"/>
      <c r="J804" s="38">
        <f t="shared" si="84"/>
        <v>13892</v>
      </c>
      <c r="K804" s="38">
        <f t="shared" si="85"/>
        <v>0</v>
      </c>
      <c r="L804" s="38">
        <f t="shared" si="86"/>
        <v>32</v>
      </c>
      <c r="M804" s="36"/>
      <c r="N804" s="38">
        <f t="shared" si="87"/>
        <v>15349</v>
      </c>
      <c r="O804" s="38">
        <f t="shared" si="88"/>
        <v>3</v>
      </c>
      <c r="P804" s="38">
        <f t="shared" si="89"/>
        <v>44</v>
      </c>
      <c r="Q804" s="36"/>
      <c r="R804" s="58">
        <f t="shared" si="90"/>
        <v>1457</v>
      </c>
    </row>
    <row r="805" spans="1:18">
      <c r="A805" s="35">
        <v>489</v>
      </c>
      <c r="B805" s="76">
        <v>489020660</v>
      </c>
      <c r="C805" s="77" t="s">
        <v>543</v>
      </c>
      <c r="D805" s="76">
        <v>20</v>
      </c>
      <c r="E805" s="77" t="s">
        <v>45</v>
      </c>
      <c r="F805" s="76">
        <v>660</v>
      </c>
      <c r="G805" s="77" t="s">
        <v>396</v>
      </c>
      <c r="H805" s="74">
        <v>37</v>
      </c>
      <c r="I805" s="36"/>
      <c r="J805" s="38">
        <f t="shared" si="84"/>
        <v>14140</v>
      </c>
      <c r="K805" s="38">
        <f t="shared" si="85"/>
        <v>0</v>
      </c>
      <c r="L805" s="38">
        <f t="shared" si="86"/>
        <v>7</v>
      </c>
      <c r="M805" s="36"/>
      <c r="N805" s="38">
        <f t="shared" si="87"/>
        <v>14770</v>
      </c>
      <c r="O805" s="38">
        <f t="shared" si="88"/>
        <v>0</v>
      </c>
      <c r="P805" s="38">
        <f t="shared" si="89"/>
        <v>11</v>
      </c>
      <c r="Q805" s="36"/>
      <c r="R805" s="58">
        <f t="shared" si="90"/>
        <v>630</v>
      </c>
    </row>
    <row r="806" spans="1:18">
      <c r="A806" s="35">
        <v>489</v>
      </c>
      <c r="B806" s="76">
        <v>489020712</v>
      </c>
      <c r="C806" s="77" t="s">
        <v>543</v>
      </c>
      <c r="D806" s="76">
        <v>20</v>
      </c>
      <c r="E806" s="77" t="s">
        <v>45</v>
      </c>
      <c r="F806" s="76">
        <v>712</v>
      </c>
      <c r="G806" s="77" t="s">
        <v>413</v>
      </c>
      <c r="H806" s="74">
        <v>28</v>
      </c>
      <c r="I806" s="36"/>
      <c r="J806" s="38">
        <f t="shared" si="84"/>
        <v>12684</v>
      </c>
      <c r="K806" s="38">
        <f t="shared" si="85"/>
        <v>0</v>
      </c>
      <c r="L806" s="38">
        <f t="shared" si="86"/>
        <v>7</v>
      </c>
      <c r="M806" s="36"/>
      <c r="N806" s="38">
        <f t="shared" si="87"/>
        <v>13379</v>
      </c>
      <c r="O806" s="38">
        <f t="shared" si="88"/>
        <v>0</v>
      </c>
      <c r="P806" s="38">
        <f t="shared" si="89"/>
        <v>6</v>
      </c>
      <c r="Q806" s="36"/>
      <c r="R806" s="58">
        <f t="shared" si="90"/>
        <v>695</v>
      </c>
    </row>
    <row r="807" spans="1:18">
      <c r="A807" s="35">
        <v>491</v>
      </c>
      <c r="B807" s="76">
        <v>491095064</v>
      </c>
      <c r="C807" s="77" t="s">
        <v>544</v>
      </c>
      <c r="D807" s="76">
        <v>95</v>
      </c>
      <c r="E807" s="77" t="s">
        <v>120</v>
      </c>
      <c r="F807" s="76">
        <v>64</v>
      </c>
      <c r="G807" s="77" t="s">
        <v>89</v>
      </c>
      <c r="H807" s="74">
        <v>1</v>
      </c>
      <c r="I807" s="36"/>
      <c r="J807" s="38" t="str">
        <f t="shared" si="84"/>
        <v>--</v>
      </c>
      <c r="K807" s="38">
        <f t="shared" si="85"/>
        <v>0</v>
      </c>
      <c r="L807" s="38">
        <f t="shared" si="86"/>
        <v>0</v>
      </c>
      <c r="M807" s="36"/>
      <c r="N807" s="38">
        <f t="shared" si="87"/>
        <v>15778</v>
      </c>
      <c r="O807" s="38">
        <f t="shared" si="88"/>
        <v>0</v>
      </c>
      <c r="P807" s="38">
        <f t="shared" si="89"/>
        <v>0</v>
      </c>
      <c r="Q807" s="36"/>
      <c r="R807" s="58" t="str">
        <f t="shared" si="90"/>
        <v>--</v>
      </c>
    </row>
    <row r="808" spans="1:18">
      <c r="A808" s="35">
        <v>491</v>
      </c>
      <c r="B808" s="76">
        <v>491095072</v>
      </c>
      <c r="C808" s="77" t="s">
        <v>544</v>
      </c>
      <c r="D808" s="76">
        <v>95</v>
      </c>
      <c r="E808" s="77" t="s">
        <v>120</v>
      </c>
      <c r="F808" s="76">
        <v>72</v>
      </c>
      <c r="G808" s="77" t="s">
        <v>97</v>
      </c>
      <c r="H808" s="74">
        <v>3</v>
      </c>
      <c r="I808" s="36"/>
      <c r="J808" s="38">
        <f t="shared" si="84"/>
        <v>16419</v>
      </c>
      <c r="K808" s="38">
        <f t="shared" si="85"/>
        <v>2</v>
      </c>
      <c r="L808" s="38">
        <f t="shared" si="86"/>
        <v>3</v>
      </c>
      <c r="M808" s="36"/>
      <c r="N808" s="38">
        <f t="shared" si="87"/>
        <v>17558</v>
      </c>
      <c r="O808" s="38">
        <f t="shared" si="88"/>
        <v>2</v>
      </c>
      <c r="P808" s="38">
        <f t="shared" si="89"/>
        <v>4</v>
      </c>
      <c r="Q808" s="36"/>
      <c r="R808" s="58">
        <f t="shared" si="90"/>
        <v>1139</v>
      </c>
    </row>
    <row r="809" spans="1:18">
      <c r="A809" s="35">
        <v>491</v>
      </c>
      <c r="B809" s="76">
        <v>491095095</v>
      </c>
      <c r="C809" s="77" t="s">
        <v>544</v>
      </c>
      <c r="D809" s="76">
        <v>95</v>
      </c>
      <c r="E809" s="77" t="s">
        <v>120</v>
      </c>
      <c r="F809" s="76">
        <v>95</v>
      </c>
      <c r="G809" s="77" t="s">
        <v>120</v>
      </c>
      <c r="H809" s="74">
        <v>1210</v>
      </c>
      <c r="I809" s="36"/>
      <c r="J809" s="38">
        <f t="shared" si="84"/>
        <v>15193</v>
      </c>
      <c r="K809" s="38">
        <f t="shared" si="85"/>
        <v>209</v>
      </c>
      <c r="L809" s="38">
        <f t="shared" si="86"/>
        <v>807</v>
      </c>
      <c r="M809" s="36"/>
      <c r="N809" s="38">
        <f t="shared" si="87"/>
        <v>16784</v>
      </c>
      <c r="O809" s="38">
        <f t="shared" si="88"/>
        <v>211</v>
      </c>
      <c r="P809" s="38">
        <f t="shared" si="89"/>
        <v>834</v>
      </c>
      <c r="Q809" s="36"/>
      <c r="R809" s="58">
        <f t="shared" si="90"/>
        <v>1591</v>
      </c>
    </row>
    <row r="810" spans="1:18">
      <c r="A810" s="35">
        <v>491</v>
      </c>
      <c r="B810" s="76">
        <v>491095201</v>
      </c>
      <c r="C810" s="77" t="s">
        <v>544</v>
      </c>
      <c r="D810" s="76">
        <v>95</v>
      </c>
      <c r="E810" s="77" t="s">
        <v>120</v>
      </c>
      <c r="F810" s="76">
        <v>201</v>
      </c>
      <c r="G810" s="77" t="s">
        <v>226</v>
      </c>
      <c r="H810" s="74">
        <v>23</v>
      </c>
      <c r="I810" s="36"/>
      <c r="J810" s="38">
        <f t="shared" si="84"/>
        <v>16343</v>
      </c>
      <c r="K810" s="38">
        <f t="shared" si="85"/>
        <v>0</v>
      </c>
      <c r="L810" s="38">
        <f t="shared" si="86"/>
        <v>7</v>
      </c>
      <c r="M810" s="36"/>
      <c r="N810" s="38">
        <f t="shared" si="87"/>
        <v>18472</v>
      </c>
      <c r="O810" s="38">
        <f t="shared" si="88"/>
        <v>0</v>
      </c>
      <c r="P810" s="38">
        <f t="shared" si="89"/>
        <v>18</v>
      </c>
      <c r="Q810" s="36"/>
      <c r="R810" s="58">
        <f t="shared" si="90"/>
        <v>2129</v>
      </c>
    </row>
    <row r="811" spans="1:18">
      <c r="A811" s="35">
        <v>491</v>
      </c>
      <c r="B811" s="76">
        <v>491095265</v>
      </c>
      <c r="C811" s="77" t="s">
        <v>544</v>
      </c>
      <c r="D811" s="76">
        <v>95</v>
      </c>
      <c r="E811" s="77" t="s">
        <v>120</v>
      </c>
      <c r="F811" s="76">
        <v>265</v>
      </c>
      <c r="G811" s="77" t="s">
        <v>290</v>
      </c>
      <c r="H811" s="74">
        <v>3</v>
      </c>
      <c r="I811" s="36"/>
      <c r="J811" s="38">
        <f t="shared" si="84"/>
        <v>14984</v>
      </c>
      <c r="K811" s="38">
        <f t="shared" si="85"/>
        <v>0</v>
      </c>
      <c r="L811" s="38">
        <f t="shared" si="86"/>
        <v>2</v>
      </c>
      <c r="M811" s="36"/>
      <c r="N811" s="38">
        <f t="shared" si="87"/>
        <v>11976</v>
      </c>
      <c r="O811" s="38">
        <f t="shared" si="88"/>
        <v>0</v>
      </c>
      <c r="P811" s="38">
        <f t="shared" si="89"/>
        <v>1</v>
      </c>
      <c r="Q811" s="36"/>
      <c r="R811" s="58">
        <f t="shared" si="90"/>
        <v>-3008</v>
      </c>
    </row>
    <row r="812" spans="1:18">
      <c r="A812" s="35">
        <v>491</v>
      </c>
      <c r="B812" s="76">
        <v>491095273</v>
      </c>
      <c r="C812" s="77" t="s">
        <v>544</v>
      </c>
      <c r="D812" s="76">
        <v>95</v>
      </c>
      <c r="E812" s="77" t="s">
        <v>120</v>
      </c>
      <c r="F812" s="76">
        <v>273</v>
      </c>
      <c r="G812" s="77" t="s">
        <v>298</v>
      </c>
      <c r="H812" s="74">
        <v>9</v>
      </c>
      <c r="I812" s="36"/>
      <c r="J812" s="38">
        <f t="shared" si="84"/>
        <v>12280</v>
      </c>
      <c r="K812" s="38">
        <f t="shared" si="85"/>
        <v>1</v>
      </c>
      <c r="L812" s="38">
        <f t="shared" si="86"/>
        <v>6</v>
      </c>
      <c r="M812" s="36"/>
      <c r="N812" s="38">
        <f t="shared" si="87"/>
        <v>13341</v>
      </c>
      <c r="O812" s="38">
        <f t="shared" si="88"/>
        <v>1</v>
      </c>
      <c r="P812" s="38">
        <f t="shared" si="89"/>
        <v>6</v>
      </c>
      <c r="Q812" s="36"/>
      <c r="R812" s="58">
        <f t="shared" si="90"/>
        <v>1061</v>
      </c>
    </row>
    <row r="813" spans="1:18">
      <c r="A813" s="35">
        <v>491</v>
      </c>
      <c r="B813" s="76">
        <v>491095292</v>
      </c>
      <c r="C813" s="77" t="s">
        <v>544</v>
      </c>
      <c r="D813" s="76">
        <v>95</v>
      </c>
      <c r="E813" s="77" t="s">
        <v>120</v>
      </c>
      <c r="F813" s="76">
        <v>292</v>
      </c>
      <c r="G813" s="77" t="s">
        <v>317</v>
      </c>
      <c r="H813" s="74">
        <v>18</v>
      </c>
      <c r="I813" s="36"/>
      <c r="J813" s="38">
        <f t="shared" si="84"/>
        <v>14128</v>
      </c>
      <c r="K813" s="38">
        <f t="shared" si="85"/>
        <v>3</v>
      </c>
      <c r="L813" s="38">
        <f t="shared" si="86"/>
        <v>10</v>
      </c>
      <c r="M813" s="36"/>
      <c r="N813" s="38">
        <f t="shared" si="87"/>
        <v>15204</v>
      </c>
      <c r="O813" s="38">
        <f t="shared" si="88"/>
        <v>4</v>
      </c>
      <c r="P813" s="38">
        <f t="shared" si="89"/>
        <v>12</v>
      </c>
      <c r="Q813" s="36"/>
      <c r="R813" s="58">
        <f t="shared" si="90"/>
        <v>1076</v>
      </c>
    </row>
    <row r="814" spans="1:18">
      <c r="A814" s="35">
        <v>491</v>
      </c>
      <c r="B814" s="76">
        <v>491095331</v>
      </c>
      <c r="C814" s="77" t="s">
        <v>544</v>
      </c>
      <c r="D814" s="76">
        <v>95</v>
      </c>
      <c r="E814" s="77" t="s">
        <v>120</v>
      </c>
      <c r="F814" s="76">
        <v>331</v>
      </c>
      <c r="G814" s="77" t="s">
        <v>356</v>
      </c>
      <c r="H814" s="74">
        <v>31</v>
      </c>
      <c r="I814" s="36"/>
      <c r="J814" s="38">
        <f t="shared" si="84"/>
        <v>13306</v>
      </c>
      <c r="K814" s="38">
        <f t="shared" si="85"/>
        <v>2</v>
      </c>
      <c r="L814" s="38">
        <f t="shared" si="86"/>
        <v>16</v>
      </c>
      <c r="M814" s="36"/>
      <c r="N814" s="38">
        <f t="shared" si="87"/>
        <v>14260</v>
      </c>
      <c r="O814" s="38">
        <f t="shared" si="88"/>
        <v>2</v>
      </c>
      <c r="P814" s="38">
        <f t="shared" si="89"/>
        <v>18</v>
      </c>
      <c r="Q814" s="36"/>
      <c r="R814" s="58">
        <f t="shared" si="90"/>
        <v>954</v>
      </c>
    </row>
    <row r="815" spans="1:18">
      <c r="A815" s="35">
        <v>491</v>
      </c>
      <c r="B815" s="76">
        <v>491095650</v>
      </c>
      <c r="C815" s="77" t="s">
        <v>544</v>
      </c>
      <c r="D815" s="76">
        <v>95</v>
      </c>
      <c r="E815" s="77" t="s">
        <v>120</v>
      </c>
      <c r="F815" s="76">
        <v>650</v>
      </c>
      <c r="G815" s="77" t="s">
        <v>393</v>
      </c>
      <c r="H815" s="74">
        <v>3</v>
      </c>
      <c r="I815" s="36"/>
      <c r="J815" s="38">
        <f t="shared" si="84"/>
        <v>11212</v>
      </c>
      <c r="K815" s="38">
        <f t="shared" si="85"/>
        <v>1</v>
      </c>
      <c r="L815" s="38">
        <f t="shared" si="86"/>
        <v>0</v>
      </c>
      <c r="M815" s="36"/>
      <c r="N815" s="38">
        <f t="shared" si="87"/>
        <v>11881</v>
      </c>
      <c r="O815" s="38">
        <f t="shared" si="88"/>
        <v>1</v>
      </c>
      <c r="P815" s="38">
        <f t="shared" si="89"/>
        <v>0</v>
      </c>
      <c r="Q815" s="36"/>
      <c r="R815" s="58">
        <f t="shared" si="90"/>
        <v>669</v>
      </c>
    </row>
    <row r="816" spans="1:18">
      <c r="A816" s="35">
        <v>491</v>
      </c>
      <c r="B816" s="76">
        <v>491095665</v>
      </c>
      <c r="C816" s="77" t="s">
        <v>544</v>
      </c>
      <c r="D816" s="76">
        <v>95</v>
      </c>
      <c r="E816" s="77" t="s">
        <v>120</v>
      </c>
      <c r="F816" s="76">
        <v>665</v>
      </c>
      <c r="G816" s="77" t="s">
        <v>398</v>
      </c>
      <c r="H816" s="74">
        <v>3</v>
      </c>
      <c r="I816" s="36"/>
      <c r="J816" s="38">
        <f t="shared" si="84"/>
        <v>12753</v>
      </c>
      <c r="K816" s="38">
        <f t="shared" si="85"/>
        <v>1</v>
      </c>
      <c r="L816" s="38">
        <f t="shared" si="86"/>
        <v>2</v>
      </c>
      <c r="M816" s="36"/>
      <c r="N816" s="38">
        <f t="shared" si="87"/>
        <v>10519</v>
      </c>
      <c r="O816" s="38">
        <f t="shared" si="88"/>
        <v>0</v>
      </c>
      <c r="P816" s="38">
        <f t="shared" si="89"/>
        <v>0</v>
      </c>
      <c r="Q816" s="36"/>
      <c r="R816" s="58">
        <f t="shared" si="90"/>
        <v>-2234</v>
      </c>
    </row>
    <row r="817" spans="1:18">
      <c r="A817" s="35">
        <v>491</v>
      </c>
      <c r="B817" s="76">
        <v>491095763</v>
      </c>
      <c r="C817" s="77" t="s">
        <v>544</v>
      </c>
      <c r="D817" s="76">
        <v>95</v>
      </c>
      <c r="E817" s="77" t="s">
        <v>120</v>
      </c>
      <c r="F817" s="76">
        <v>763</v>
      </c>
      <c r="G817" s="77" t="s">
        <v>427</v>
      </c>
      <c r="H817" s="74">
        <v>6</v>
      </c>
      <c r="I817" s="36"/>
      <c r="J817" s="38">
        <f t="shared" si="84"/>
        <v>13817</v>
      </c>
      <c r="K817" s="38">
        <f t="shared" si="85"/>
        <v>0</v>
      </c>
      <c r="L817" s="38">
        <f t="shared" si="86"/>
        <v>1</v>
      </c>
      <c r="M817" s="36"/>
      <c r="N817" s="38">
        <f t="shared" si="87"/>
        <v>13812</v>
      </c>
      <c r="O817" s="38">
        <f t="shared" si="88"/>
        <v>0</v>
      </c>
      <c r="P817" s="38">
        <f t="shared" si="89"/>
        <v>1</v>
      </c>
      <c r="Q817" s="36"/>
      <c r="R817" s="58">
        <f t="shared" si="90"/>
        <v>-5</v>
      </c>
    </row>
    <row r="818" spans="1:18">
      <c r="A818" s="35">
        <v>492</v>
      </c>
      <c r="B818" s="76">
        <v>492281061</v>
      </c>
      <c r="C818" s="77" t="s">
        <v>545</v>
      </c>
      <c r="D818" s="76">
        <v>281</v>
      </c>
      <c r="E818" s="77" t="s">
        <v>306</v>
      </c>
      <c r="F818" s="76">
        <v>61</v>
      </c>
      <c r="G818" s="77" t="s">
        <v>86</v>
      </c>
      <c r="H818" s="74">
        <v>5</v>
      </c>
      <c r="I818" s="36"/>
      <c r="J818" s="38">
        <f t="shared" si="84"/>
        <v>10115</v>
      </c>
      <c r="K818" s="38">
        <f t="shared" si="85"/>
        <v>0</v>
      </c>
      <c r="L818" s="38">
        <f t="shared" si="86"/>
        <v>0</v>
      </c>
      <c r="M818" s="36"/>
      <c r="N818" s="38">
        <f t="shared" si="87"/>
        <v>10652</v>
      </c>
      <c r="O818" s="38">
        <f t="shared" si="88"/>
        <v>0</v>
      </c>
      <c r="P818" s="38">
        <f t="shared" si="89"/>
        <v>0</v>
      </c>
      <c r="Q818" s="36"/>
      <c r="R818" s="58">
        <f t="shared" si="90"/>
        <v>537</v>
      </c>
    </row>
    <row r="819" spans="1:18">
      <c r="A819" s="35">
        <v>492</v>
      </c>
      <c r="B819" s="76">
        <v>492281086</v>
      </c>
      <c r="C819" s="77" t="s">
        <v>545</v>
      </c>
      <c r="D819" s="76">
        <v>281</v>
      </c>
      <c r="E819" s="77" t="s">
        <v>306</v>
      </c>
      <c r="F819" s="76">
        <v>86</v>
      </c>
      <c r="G819" s="77" t="s">
        <v>111</v>
      </c>
      <c r="H819" s="74">
        <v>1</v>
      </c>
      <c r="I819" s="36"/>
      <c r="J819" s="38">
        <f t="shared" si="84"/>
        <v>13303.401318407959</v>
      </c>
      <c r="K819" s="38">
        <f t="shared" si="85"/>
        <v>0</v>
      </c>
      <c r="L819" s="38">
        <f t="shared" si="86"/>
        <v>0</v>
      </c>
      <c r="M819" s="36"/>
      <c r="N819" s="38">
        <f t="shared" si="87"/>
        <v>10652</v>
      </c>
      <c r="O819" s="38">
        <f t="shared" si="88"/>
        <v>0</v>
      </c>
      <c r="P819" s="38">
        <f t="shared" si="89"/>
        <v>0</v>
      </c>
      <c r="Q819" s="36"/>
      <c r="R819" s="58">
        <f t="shared" si="90"/>
        <v>-2651.4013184079595</v>
      </c>
    </row>
    <row r="820" spans="1:18">
      <c r="A820" s="35">
        <v>492</v>
      </c>
      <c r="B820" s="76">
        <v>492281087</v>
      </c>
      <c r="C820" s="77" t="s">
        <v>545</v>
      </c>
      <c r="D820" s="76">
        <v>281</v>
      </c>
      <c r="E820" s="77" t="s">
        <v>306</v>
      </c>
      <c r="F820" s="76">
        <v>87</v>
      </c>
      <c r="G820" s="77" t="s">
        <v>112</v>
      </c>
      <c r="H820" s="74">
        <v>1</v>
      </c>
      <c r="I820" s="36"/>
      <c r="J820" s="38">
        <f t="shared" si="84"/>
        <v>12232.634074950691</v>
      </c>
      <c r="K820" s="38">
        <f t="shared" si="85"/>
        <v>0</v>
      </c>
      <c r="L820" s="38">
        <f t="shared" si="86"/>
        <v>0</v>
      </c>
      <c r="M820" s="36"/>
      <c r="N820" s="38">
        <f t="shared" si="87"/>
        <v>15838</v>
      </c>
      <c r="O820" s="38">
        <f t="shared" si="88"/>
        <v>0</v>
      </c>
      <c r="P820" s="38">
        <f t="shared" si="89"/>
        <v>2</v>
      </c>
      <c r="Q820" s="36"/>
      <c r="R820" s="58">
        <f t="shared" si="90"/>
        <v>3605.3659250493092</v>
      </c>
    </row>
    <row r="821" spans="1:18">
      <c r="A821" s="35">
        <v>492</v>
      </c>
      <c r="B821" s="76">
        <v>492281281</v>
      </c>
      <c r="C821" s="77" t="s">
        <v>545</v>
      </c>
      <c r="D821" s="76">
        <v>281</v>
      </c>
      <c r="E821" s="77" t="s">
        <v>306</v>
      </c>
      <c r="F821" s="76">
        <v>281</v>
      </c>
      <c r="G821" s="77" t="s">
        <v>306</v>
      </c>
      <c r="H821" s="74">
        <v>350</v>
      </c>
      <c r="I821" s="36"/>
      <c r="J821" s="38">
        <f t="shared" si="84"/>
        <v>16577</v>
      </c>
      <c r="K821" s="38">
        <f t="shared" si="85"/>
        <v>88</v>
      </c>
      <c r="L821" s="38">
        <f t="shared" si="86"/>
        <v>313</v>
      </c>
      <c r="M821" s="36"/>
      <c r="N821" s="38">
        <f t="shared" si="87"/>
        <v>18126</v>
      </c>
      <c r="O821" s="38">
        <f t="shared" si="88"/>
        <v>73</v>
      </c>
      <c r="P821" s="38">
        <f t="shared" si="89"/>
        <v>313</v>
      </c>
      <c r="Q821" s="36"/>
      <c r="R821" s="58">
        <f t="shared" si="90"/>
        <v>1549</v>
      </c>
    </row>
    <row r="822" spans="1:18">
      <c r="A822" s="35">
        <v>492</v>
      </c>
      <c r="B822" s="76">
        <v>492281325</v>
      </c>
      <c r="C822" s="77" t="s">
        <v>545</v>
      </c>
      <c r="D822" s="76">
        <v>281</v>
      </c>
      <c r="E822" s="77" t="s">
        <v>306</v>
      </c>
      <c r="F822" s="76">
        <v>325</v>
      </c>
      <c r="G822" s="77" t="s">
        <v>350</v>
      </c>
      <c r="H822" s="74">
        <v>1</v>
      </c>
      <c r="I822" s="36"/>
      <c r="J822" s="38">
        <f t="shared" si="84"/>
        <v>14217.67856848185</v>
      </c>
      <c r="K822" s="38">
        <f t="shared" si="85"/>
        <v>0</v>
      </c>
      <c r="L822" s="38">
        <f t="shared" si="86"/>
        <v>0</v>
      </c>
      <c r="M822" s="36"/>
      <c r="N822" s="38">
        <f t="shared" si="87"/>
        <v>15469</v>
      </c>
      <c r="O822" s="38">
        <f t="shared" si="88"/>
        <v>0</v>
      </c>
      <c r="P822" s="38">
        <f t="shared" si="89"/>
        <v>0</v>
      </c>
      <c r="Q822" s="36"/>
      <c r="R822" s="58">
        <f t="shared" si="90"/>
        <v>1251.3214315181503</v>
      </c>
    </row>
    <row r="823" spans="1:18">
      <c r="A823" s="35">
        <v>492</v>
      </c>
      <c r="B823" s="76">
        <v>492281332</v>
      </c>
      <c r="C823" s="77" t="s">
        <v>545</v>
      </c>
      <c r="D823" s="76">
        <v>281</v>
      </c>
      <c r="E823" s="77" t="s">
        <v>306</v>
      </c>
      <c r="F823" s="76">
        <v>332</v>
      </c>
      <c r="G823" s="77" t="s">
        <v>357</v>
      </c>
      <c r="H823" s="74">
        <v>2</v>
      </c>
      <c r="I823" s="36"/>
      <c r="J823" s="38">
        <f t="shared" si="84"/>
        <v>14678.608624649149</v>
      </c>
      <c r="K823" s="38">
        <f t="shared" si="85"/>
        <v>0</v>
      </c>
      <c r="L823" s="38">
        <f t="shared" si="86"/>
        <v>0</v>
      </c>
      <c r="M823" s="36"/>
      <c r="N823" s="38">
        <f t="shared" si="87"/>
        <v>17232</v>
      </c>
      <c r="O823" s="38">
        <f t="shared" si="88"/>
        <v>0</v>
      </c>
      <c r="P823" s="38">
        <f t="shared" si="89"/>
        <v>1</v>
      </c>
      <c r="Q823" s="36"/>
      <c r="R823" s="58">
        <f t="shared" si="90"/>
        <v>2553.3913753508514</v>
      </c>
    </row>
    <row r="824" spans="1:18">
      <c r="A824" s="35">
        <v>493</v>
      </c>
      <c r="B824" s="76">
        <v>493057035</v>
      </c>
      <c r="C824" s="77" t="s">
        <v>566</v>
      </c>
      <c r="D824" s="76">
        <v>57</v>
      </c>
      <c r="E824" s="77" t="s">
        <v>82</v>
      </c>
      <c r="F824" s="76">
        <v>35</v>
      </c>
      <c r="G824" s="77" t="s">
        <v>60</v>
      </c>
      <c r="H824" s="74">
        <v>29</v>
      </c>
      <c r="I824" s="36"/>
      <c r="J824" s="38">
        <f t="shared" si="84"/>
        <v>20022</v>
      </c>
      <c r="K824" s="38">
        <f t="shared" si="85"/>
        <v>14</v>
      </c>
      <c r="L824" s="38">
        <f t="shared" si="86"/>
        <v>22</v>
      </c>
      <c r="M824" s="36"/>
      <c r="N824" s="38">
        <f t="shared" si="87"/>
        <v>20566</v>
      </c>
      <c r="O824" s="38">
        <f t="shared" si="88"/>
        <v>8</v>
      </c>
      <c r="P824" s="38">
        <f t="shared" si="89"/>
        <v>14</v>
      </c>
      <c r="Q824" s="36"/>
      <c r="R824" s="58">
        <f t="shared" si="90"/>
        <v>544</v>
      </c>
    </row>
    <row r="825" spans="1:18">
      <c r="A825" s="35">
        <v>493</v>
      </c>
      <c r="B825" s="76">
        <v>493057057</v>
      </c>
      <c r="C825" s="77" t="s">
        <v>566</v>
      </c>
      <c r="D825" s="76">
        <v>57</v>
      </c>
      <c r="E825" s="77" t="s">
        <v>82</v>
      </c>
      <c r="F825" s="76">
        <v>57</v>
      </c>
      <c r="G825" s="77" t="s">
        <v>82</v>
      </c>
      <c r="H825" s="74">
        <v>122</v>
      </c>
      <c r="I825" s="36"/>
      <c r="J825" s="38">
        <f t="shared" si="84"/>
        <v>19637</v>
      </c>
      <c r="K825" s="38">
        <f t="shared" si="85"/>
        <v>62</v>
      </c>
      <c r="L825" s="38">
        <f t="shared" si="86"/>
        <v>90</v>
      </c>
      <c r="M825" s="36"/>
      <c r="N825" s="38">
        <f t="shared" si="87"/>
        <v>20559</v>
      </c>
      <c r="O825" s="38">
        <f t="shared" si="88"/>
        <v>65</v>
      </c>
      <c r="P825" s="38">
        <f t="shared" si="89"/>
        <v>85</v>
      </c>
      <c r="Q825" s="36"/>
      <c r="R825" s="58">
        <f t="shared" si="90"/>
        <v>922</v>
      </c>
    </row>
    <row r="826" spans="1:18">
      <c r="A826" s="35">
        <v>493</v>
      </c>
      <c r="B826" s="76">
        <v>493057093</v>
      </c>
      <c r="C826" s="77" t="s">
        <v>566</v>
      </c>
      <c r="D826" s="76">
        <v>57</v>
      </c>
      <c r="E826" s="77" t="s">
        <v>82</v>
      </c>
      <c r="F826" s="76">
        <v>93</v>
      </c>
      <c r="G826" s="77" t="s">
        <v>118</v>
      </c>
      <c r="H826" s="74">
        <v>27</v>
      </c>
      <c r="I826" s="36"/>
      <c r="J826" s="38">
        <f t="shared" si="84"/>
        <v>19674</v>
      </c>
      <c r="K826" s="38">
        <f t="shared" si="85"/>
        <v>12</v>
      </c>
      <c r="L826" s="38">
        <f t="shared" si="86"/>
        <v>18</v>
      </c>
      <c r="M826" s="36"/>
      <c r="N826" s="38">
        <f t="shared" si="87"/>
        <v>21677</v>
      </c>
      <c r="O826" s="38">
        <f t="shared" si="88"/>
        <v>16</v>
      </c>
      <c r="P826" s="38">
        <f t="shared" si="89"/>
        <v>23</v>
      </c>
      <c r="Q826" s="36"/>
      <c r="R826" s="58">
        <f t="shared" si="90"/>
        <v>2003</v>
      </c>
    </row>
    <row r="827" spans="1:18">
      <c r="A827" s="35">
        <v>493</v>
      </c>
      <c r="B827" s="76">
        <v>493057163</v>
      </c>
      <c r="C827" s="77" t="s">
        <v>566</v>
      </c>
      <c r="D827" s="76">
        <v>57</v>
      </c>
      <c r="E827" s="77" t="s">
        <v>82</v>
      </c>
      <c r="F827" s="76">
        <v>163</v>
      </c>
      <c r="G827" s="77" t="s">
        <v>188</v>
      </c>
      <c r="H827" s="74">
        <v>12</v>
      </c>
      <c r="I827" s="36"/>
      <c r="J827" s="38">
        <f t="shared" si="84"/>
        <v>17491</v>
      </c>
      <c r="K827" s="38">
        <f t="shared" si="85"/>
        <v>5</v>
      </c>
      <c r="L827" s="38">
        <f t="shared" si="86"/>
        <v>4</v>
      </c>
      <c r="M827" s="36"/>
      <c r="N827" s="38">
        <f t="shared" si="87"/>
        <v>20834</v>
      </c>
      <c r="O827" s="38">
        <f t="shared" si="88"/>
        <v>5</v>
      </c>
      <c r="P827" s="38">
        <f t="shared" si="89"/>
        <v>8</v>
      </c>
      <c r="Q827" s="36"/>
      <c r="R827" s="58">
        <f t="shared" si="90"/>
        <v>3343</v>
      </c>
    </row>
    <row r="828" spans="1:18">
      <c r="A828" s="35">
        <v>493</v>
      </c>
      <c r="B828" s="76">
        <v>493057165</v>
      </c>
      <c r="C828" s="77" t="s">
        <v>566</v>
      </c>
      <c r="D828" s="76">
        <v>57</v>
      </c>
      <c r="E828" s="77" t="s">
        <v>82</v>
      </c>
      <c r="F828" s="76">
        <v>165</v>
      </c>
      <c r="G828" s="77" t="s">
        <v>190</v>
      </c>
      <c r="H828" s="74">
        <v>7</v>
      </c>
      <c r="I828" s="36"/>
      <c r="J828" s="38">
        <f t="shared" si="84"/>
        <v>18690</v>
      </c>
      <c r="K828" s="38">
        <f t="shared" si="85"/>
        <v>1</v>
      </c>
      <c r="L828" s="38">
        <f t="shared" si="86"/>
        <v>4</v>
      </c>
      <c r="M828" s="36"/>
      <c r="N828" s="38">
        <f t="shared" si="87"/>
        <v>20967</v>
      </c>
      <c r="O828" s="38">
        <f t="shared" si="88"/>
        <v>1</v>
      </c>
      <c r="P828" s="38">
        <f t="shared" si="89"/>
        <v>2</v>
      </c>
      <c r="Q828" s="36"/>
      <c r="R828" s="58">
        <f t="shared" si="90"/>
        <v>2277</v>
      </c>
    </row>
    <row r="829" spans="1:18">
      <c r="A829" s="35">
        <v>493</v>
      </c>
      <c r="B829" s="76">
        <v>493057176</v>
      </c>
      <c r="C829" s="77" t="s">
        <v>566</v>
      </c>
      <c r="D829" s="76">
        <v>57</v>
      </c>
      <c r="E829" s="77" t="s">
        <v>82</v>
      </c>
      <c r="F829" s="76">
        <v>176</v>
      </c>
      <c r="G829" s="77" t="s">
        <v>201</v>
      </c>
      <c r="H829" s="74">
        <v>1</v>
      </c>
      <c r="I829" s="36"/>
      <c r="J829" s="38">
        <f t="shared" si="84"/>
        <v>20097</v>
      </c>
      <c r="K829" s="38">
        <f t="shared" si="85"/>
        <v>1</v>
      </c>
      <c r="L829" s="38">
        <f t="shared" si="86"/>
        <v>1</v>
      </c>
      <c r="M829" s="36"/>
      <c r="N829" s="38">
        <f t="shared" si="87"/>
        <v>21730</v>
      </c>
      <c r="O829" s="38">
        <f t="shared" si="88"/>
        <v>3</v>
      </c>
      <c r="P829" s="38">
        <f t="shared" si="89"/>
        <v>3</v>
      </c>
      <c r="Q829" s="36"/>
      <c r="R829" s="58">
        <f t="shared" si="90"/>
        <v>1633</v>
      </c>
    </row>
    <row r="830" spans="1:18">
      <c r="A830" s="35">
        <v>493</v>
      </c>
      <c r="B830" s="76">
        <v>493057248</v>
      </c>
      <c r="C830" s="77" t="s">
        <v>566</v>
      </c>
      <c r="D830" s="76">
        <v>57</v>
      </c>
      <c r="E830" s="77" t="s">
        <v>82</v>
      </c>
      <c r="F830" s="76">
        <v>248</v>
      </c>
      <c r="G830" s="77" t="s">
        <v>273</v>
      </c>
      <c r="H830" s="74">
        <v>20</v>
      </c>
      <c r="I830" s="36"/>
      <c r="J830" s="38">
        <f t="shared" si="84"/>
        <v>18790</v>
      </c>
      <c r="K830" s="38">
        <f t="shared" si="85"/>
        <v>16</v>
      </c>
      <c r="L830" s="38">
        <f t="shared" si="86"/>
        <v>18</v>
      </c>
      <c r="M830" s="36"/>
      <c r="N830" s="38">
        <f t="shared" si="87"/>
        <v>19520</v>
      </c>
      <c r="O830" s="38">
        <f t="shared" si="88"/>
        <v>18</v>
      </c>
      <c r="P830" s="38">
        <f t="shared" si="89"/>
        <v>17</v>
      </c>
      <c r="Q830" s="36"/>
      <c r="R830" s="58">
        <f t="shared" si="90"/>
        <v>730</v>
      </c>
    </row>
    <row r="831" spans="1:18">
      <c r="A831" s="35">
        <v>493</v>
      </c>
      <c r="B831" s="76">
        <v>493057274</v>
      </c>
      <c r="C831" s="77" t="s">
        <v>566</v>
      </c>
      <c r="D831" s="76">
        <v>57</v>
      </c>
      <c r="E831" s="77" t="s">
        <v>82</v>
      </c>
      <c r="F831" s="76">
        <v>274</v>
      </c>
      <c r="G831" s="77" t="s">
        <v>299</v>
      </c>
      <c r="H831" s="74">
        <v>2</v>
      </c>
      <c r="I831" s="36"/>
      <c r="J831" s="38">
        <f t="shared" si="84"/>
        <v>19340</v>
      </c>
      <c r="K831" s="38">
        <f t="shared" si="85"/>
        <v>1</v>
      </c>
      <c r="L831" s="38">
        <f t="shared" si="86"/>
        <v>2</v>
      </c>
      <c r="M831" s="36"/>
      <c r="N831" s="38">
        <f t="shared" si="87"/>
        <v>22467</v>
      </c>
      <c r="O831" s="38">
        <f t="shared" si="88"/>
        <v>1</v>
      </c>
      <c r="P831" s="38">
        <f t="shared" si="89"/>
        <v>1</v>
      </c>
      <c r="Q831" s="36"/>
      <c r="R831" s="58">
        <f t="shared" si="90"/>
        <v>3127</v>
      </c>
    </row>
    <row r="832" spans="1:18">
      <c r="A832" s="35">
        <v>494</v>
      </c>
      <c r="B832" s="76">
        <v>494093031</v>
      </c>
      <c r="C832" s="77" t="s">
        <v>546</v>
      </c>
      <c r="D832" s="76">
        <v>93</v>
      </c>
      <c r="E832" s="77" t="s">
        <v>118</v>
      </c>
      <c r="F832" s="76">
        <v>31</v>
      </c>
      <c r="G832" s="77" t="s">
        <v>56</v>
      </c>
      <c r="H832" s="74">
        <v>2</v>
      </c>
      <c r="I832" s="36"/>
      <c r="J832" s="38">
        <f t="shared" si="84"/>
        <v>12042.119718280468</v>
      </c>
      <c r="K832" s="38">
        <f t="shared" si="85"/>
        <v>0</v>
      </c>
      <c r="L832" s="38">
        <f t="shared" si="86"/>
        <v>0</v>
      </c>
      <c r="M832" s="36"/>
      <c r="N832" s="38">
        <f t="shared" si="87"/>
        <v>11073</v>
      </c>
      <c r="O832" s="38">
        <f t="shared" si="88"/>
        <v>0</v>
      </c>
      <c r="P832" s="38">
        <f t="shared" si="89"/>
        <v>0</v>
      </c>
      <c r="Q832" s="36"/>
      <c r="R832" s="58">
        <f t="shared" si="90"/>
        <v>-969.11971828046808</v>
      </c>
    </row>
    <row r="833" spans="1:18">
      <c r="A833" s="35">
        <v>494</v>
      </c>
      <c r="B833" s="76">
        <v>494093035</v>
      </c>
      <c r="C833" s="77" t="s">
        <v>546</v>
      </c>
      <c r="D833" s="76">
        <v>93</v>
      </c>
      <c r="E833" s="77" t="s">
        <v>118</v>
      </c>
      <c r="F833" s="76">
        <v>35</v>
      </c>
      <c r="G833" s="77" t="s">
        <v>60</v>
      </c>
      <c r="H833" s="74">
        <v>6</v>
      </c>
      <c r="I833" s="36"/>
      <c r="J833" s="38">
        <f t="shared" si="84"/>
        <v>17196</v>
      </c>
      <c r="K833" s="38">
        <f t="shared" si="85"/>
        <v>0</v>
      </c>
      <c r="L833" s="38">
        <f t="shared" si="86"/>
        <v>3</v>
      </c>
      <c r="M833" s="36"/>
      <c r="N833" s="38">
        <f t="shared" si="87"/>
        <v>19148</v>
      </c>
      <c r="O833" s="38">
        <f t="shared" si="88"/>
        <v>1</v>
      </c>
      <c r="P833" s="38">
        <f t="shared" si="89"/>
        <v>5</v>
      </c>
      <c r="Q833" s="36"/>
      <c r="R833" s="58">
        <f t="shared" si="90"/>
        <v>1952</v>
      </c>
    </row>
    <row r="834" spans="1:18">
      <c r="A834" s="35">
        <v>494</v>
      </c>
      <c r="B834" s="76">
        <v>494093049</v>
      </c>
      <c r="C834" s="77" t="s">
        <v>546</v>
      </c>
      <c r="D834" s="76">
        <v>93</v>
      </c>
      <c r="E834" s="77" t="s">
        <v>118</v>
      </c>
      <c r="F834" s="76">
        <v>49</v>
      </c>
      <c r="G834" s="77" t="s">
        <v>74</v>
      </c>
      <c r="H834" s="74">
        <v>2</v>
      </c>
      <c r="I834" s="36"/>
      <c r="J834" s="38">
        <f t="shared" si="84"/>
        <v>16521</v>
      </c>
      <c r="K834" s="38">
        <f t="shared" si="85"/>
        <v>0</v>
      </c>
      <c r="L834" s="38">
        <f t="shared" si="86"/>
        <v>2</v>
      </c>
      <c r="M834" s="36"/>
      <c r="N834" s="38">
        <f t="shared" si="87"/>
        <v>17767</v>
      </c>
      <c r="O834" s="38">
        <f t="shared" si="88"/>
        <v>0</v>
      </c>
      <c r="P834" s="38">
        <f t="shared" si="89"/>
        <v>2</v>
      </c>
      <c r="Q834" s="36"/>
      <c r="R834" s="58">
        <f t="shared" si="90"/>
        <v>1246</v>
      </c>
    </row>
    <row r="835" spans="1:18">
      <c r="A835" s="35">
        <v>494</v>
      </c>
      <c r="B835" s="76">
        <v>494093056</v>
      </c>
      <c r="C835" s="77" t="s">
        <v>546</v>
      </c>
      <c r="D835" s="76">
        <v>93</v>
      </c>
      <c r="E835" s="77" t="s">
        <v>118</v>
      </c>
      <c r="F835" s="76">
        <v>56</v>
      </c>
      <c r="G835" s="77" t="s">
        <v>81</v>
      </c>
      <c r="H835" s="74">
        <v>1</v>
      </c>
      <c r="I835" s="36"/>
      <c r="J835" s="38">
        <f t="shared" si="84"/>
        <v>10055</v>
      </c>
      <c r="K835" s="38">
        <f t="shared" si="85"/>
        <v>0</v>
      </c>
      <c r="L835" s="38">
        <f t="shared" si="86"/>
        <v>0</v>
      </c>
      <c r="M835" s="36"/>
      <c r="N835" s="38">
        <f t="shared" si="87"/>
        <v>10679</v>
      </c>
      <c r="O835" s="38">
        <f t="shared" si="88"/>
        <v>0</v>
      </c>
      <c r="P835" s="38">
        <f t="shared" si="89"/>
        <v>0</v>
      </c>
      <c r="Q835" s="36"/>
      <c r="R835" s="58">
        <f t="shared" si="90"/>
        <v>624</v>
      </c>
    </row>
    <row r="836" spans="1:18">
      <c r="A836" s="35">
        <v>494</v>
      </c>
      <c r="B836" s="76">
        <v>494093057</v>
      </c>
      <c r="C836" s="77" t="s">
        <v>546</v>
      </c>
      <c r="D836" s="76">
        <v>93</v>
      </c>
      <c r="E836" s="77" t="s">
        <v>118</v>
      </c>
      <c r="F836" s="76">
        <v>57</v>
      </c>
      <c r="G836" s="77" t="s">
        <v>82</v>
      </c>
      <c r="H836" s="74">
        <v>81</v>
      </c>
      <c r="I836" s="36"/>
      <c r="J836" s="38">
        <f t="shared" si="84"/>
        <v>15773</v>
      </c>
      <c r="K836" s="38">
        <f t="shared" si="85"/>
        <v>19</v>
      </c>
      <c r="L836" s="38">
        <f t="shared" si="86"/>
        <v>52</v>
      </c>
      <c r="M836" s="36"/>
      <c r="N836" s="38">
        <f t="shared" si="87"/>
        <v>17761</v>
      </c>
      <c r="O836" s="38">
        <f t="shared" si="88"/>
        <v>23</v>
      </c>
      <c r="P836" s="38">
        <f t="shared" si="89"/>
        <v>54</v>
      </c>
      <c r="Q836" s="36"/>
      <c r="R836" s="58">
        <f t="shared" si="90"/>
        <v>1988</v>
      </c>
    </row>
    <row r="837" spans="1:18">
      <c r="A837" s="35">
        <v>494</v>
      </c>
      <c r="B837" s="76">
        <v>494093071</v>
      </c>
      <c r="C837" s="77" t="s">
        <v>546</v>
      </c>
      <c r="D837" s="76">
        <v>93</v>
      </c>
      <c r="E837" s="77" t="s">
        <v>118</v>
      </c>
      <c r="F837" s="76">
        <v>71</v>
      </c>
      <c r="G837" s="77" t="s">
        <v>96</v>
      </c>
      <c r="H837" s="74">
        <v>5</v>
      </c>
      <c r="I837" s="36"/>
      <c r="J837" s="38">
        <f t="shared" si="84"/>
        <v>12955</v>
      </c>
      <c r="K837" s="38">
        <f t="shared" si="85"/>
        <v>2</v>
      </c>
      <c r="L837" s="38">
        <f t="shared" si="86"/>
        <v>0</v>
      </c>
      <c r="M837" s="36"/>
      <c r="N837" s="38">
        <f t="shared" si="87"/>
        <v>11754</v>
      </c>
      <c r="O837" s="38">
        <f t="shared" si="88"/>
        <v>1</v>
      </c>
      <c r="P837" s="38">
        <f t="shared" si="89"/>
        <v>0</v>
      </c>
      <c r="Q837" s="36"/>
      <c r="R837" s="58">
        <f t="shared" si="90"/>
        <v>-1201</v>
      </c>
    </row>
    <row r="838" spans="1:18">
      <c r="A838" s="35">
        <v>494</v>
      </c>
      <c r="B838" s="76">
        <v>494093093</v>
      </c>
      <c r="C838" s="77" t="s">
        <v>546</v>
      </c>
      <c r="D838" s="76">
        <v>93</v>
      </c>
      <c r="E838" s="77" t="s">
        <v>118</v>
      </c>
      <c r="F838" s="76">
        <v>93</v>
      </c>
      <c r="G838" s="77" t="s">
        <v>118</v>
      </c>
      <c r="H838" s="74">
        <v>266</v>
      </c>
      <c r="I838" s="36"/>
      <c r="J838" s="38">
        <f t="shared" si="84"/>
        <v>15189</v>
      </c>
      <c r="K838" s="38">
        <f t="shared" si="85"/>
        <v>67</v>
      </c>
      <c r="L838" s="38">
        <f t="shared" si="86"/>
        <v>168</v>
      </c>
      <c r="M838" s="36"/>
      <c r="N838" s="38">
        <f t="shared" si="87"/>
        <v>16938</v>
      </c>
      <c r="O838" s="38">
        <f t="shared" si="88"/>
        <v>78</v>
      </c>
      <c r="P838" s="38">
        <f t="shared" si="89"/>
        <v>178</v>
      </c>
      <c r="Q838" s="36"/>
      <c r="R838" s="58">
        <f t="shared" si="90"/>
        <v>1749</v>
      </c>
    </row>
    <row r="839" spans="1:18">
      <c r="A839" s="35">
        <v>494</v>
      </c>
      <c r="B839" s="76">
        <v>494093097</v>
      </c>
      <c r="C839" s="77" t="s">
        <v>546</v>
      </c>
      <c r="D839" s="76">
        <v>93</v>
      </c>
      <c r="E839" s="77" t="s">
        <v>118</v>
      </c>
      <c r="F839" s="76">
        <v>97</v>
      </c>
      <c r="G839" s="77" t="s">
        <v>122</v>
      </c>
      <c r="H839" s="74">
        <v>3</v>
      </c>
      <c r="I839" s="36"/>
      <c r="J839" s="38">
        <f t="shared" si="84"/>
        <v>15701.485072463767</v>
      </c>
      <c r="K839" s="38">
        <f t="shared" si="85"/>
        <v>0</v>
      </c>
      <c r="L839" s="38">
        <f t="shared" si="86"/>
        <v>0</v>
      </c>
      <c r="M839" s="36"/>
      <c r="N839" s="38">
        <f t="shared" si="87"/>
        <v>21133</v>
      </c>
      <c r="O839" s="38">
        <f t="shared" si="88"/>
        <v>2</v>
      </c>
      <c r="P839" s="38">
        <f t="shared" si="89"/>
        <v>2</v>
      </c>
      <c r="Q839" s="36"/>
      <c r="R839" s="58">
        <f t="shared" si="90"/>
        <v>5431.5149275362328</v>
      </c>
    </row>
    <row r="840" spans="1:18">
      <c r="A840" s="35">
        <v>494</v>
      </c>
      <c r="B840" s="76">
        <v>494093128</v>
      </c>
      <c r="C840" s="77" t="s">
        <v>546</v>
      </c>
      <c r="D840" s="76">
        <v>93</v>
      </c>
      <c r="E840" s="77" t="s">
        <v>118</v>
      </c>
      <c r="F840" s="76">
        <v>128</v>
      </c>
      <c r="G840" s="77" t="s">
        <v>153</v>
      </c>
      <c r="H840" s="74">
        <v>1</v>
      </c>
      <c r="I840" s="36"/>
      <c r="J840" s="38">
        <f t="shared" si="84"/>
        <v>10432</v>
      </c>
      <c r="K840" s="38">
        <f t="shared" si="85"/>
        <v>0</v>
      </c>
      <c r="L840" s="38">
        <f t="shared" si="86"/>
        <v>0</v>
      </c>
      <c r="M840" s="36"/>
      <c r="N840" s="38">
        <f t="shared" si="87"/>
        <v>10679</v>
      </c>
      <c r="O840" s="38">
        <f t="shared" si="88"/>
        <v>0</v>
      </c>
      <c r="P840" s="38">
        <f t="shared" si="89"/>
        <v>0</v>
      </c>
      <c r="Q840" s="36"/>
      <c r="R840" s="58">
        <f t="shared" si="90"/>
        <v>247</v>
      </c>
    </row>
    <row r="841" spans="1:18">
      <c r="A841" s="35">
        <v>494</v>
      </c>
      <c r="B841" s="76">
        <v>494093149</v>
      </c>
      <c r="C841" s="77" t="s">
        <v>546</v>
      </c>
      <c r="D841" s="76">
        <v>93</v>
      </c>
      <c r="E841" s="77" t="s">
        <v>118</v>
      </c>
      <c r="F841" s="76">
        <v>149</v>
      </c>
      <c r="G841" s="77" t="s">
        <v>174</v>
      </c>
      <c r="H841" s="74">
        <v>3</v>
      </c>
      <c r="I841" s="36"/>
      <c r="J841" s="38">
        <f t="shared" si="84"/>
        <v>17386.039515521137</v>
      </c>
      <c r="K841" s="38">
        <f t="shared" si="85"/>
        <v>0</v>
      </c>
      <c r="L841" s="38">
        <f t="shared" si="86"/>
        <v>0</v>
      </c>
      <c r="M841" s="36"/>
      <c r="N841" s="38">
        <f t="shared" si="87"/>
        <v>19618</v>
      </c>
      <c r="O841" s="38">
        <f t="shared" si="88"/>
        <v>1</v>
      </c>
      <c r="P841" s="38">
        <f t="shared" si="89"/>
        <v>3</v>
      </c>
      <c r="Q841" s="36"/>
      <c r="R841" s="58">
        <f t="shared" si="90"/>
        <v>2231.9604844788628</v>
      </c>
    </row>
    <row r="842" spans="1:18">
      <c r="A842" s="35">
        <v>494</v>
      </c>
      <c r="B842" s="76">
        <v>494093163</v>
      </c>
      <c r="C842" s="77" t="s">
        <v>546</v>
      </c>
      <c r="D842" s="76">
        <v>93</v>
      </c>
      <c r="E842" s="77" t="s">
        <v>118</v>
      </c>
      <c r="F842" s="76">
        <v>163</v>
      </c>
      <c r="G842" s="77" t="s">
        <v>188</v>
      </c>
      <c r="H842" s="74">
        <v>17</v>
      </c>
      <c r="I842" s="36"/>
      <c r="J842" s="38">
        <f t="shared" ref="J842:J905" si="91">IFERROR(VLOOKUP($B842,ratesPFY,9,FALSE),"--")</f>
        <v>16182</v>
      </c>
      <c r="K842" s="38">
        <f t="shared" ref="K842:K905" si="92">(IFERROR(VLOOKUP($B842,found23,12,FALSE),0)+
(IFERROR(VLOOKUP($B842,found23,13,FALSE),0)+
+(IFERROR(VLOOKUP($B842,found23,14,FALSE),0))))</f>
        <v>4</v>
      </c>
      <c r="L842" s="38">
        <f t="shared" ref="L842:L905" si="93">(IFERROR(VLOOKUP($B842,found23,15,FALSE),0))</f>
        <v>15</v>
      </c>
      <c r="M842" s="36"/>
      <c r="N842" s="38">
        <f t="shared" ref="N842:N905" si="94">IFERROR(VLOOKUP($B842,ratesQ1,8,FALSE),"--")</f>
        <v>18407</v>
      </c>
      <c r="O842" s="38">
        <f t="shared" ref="O842:O905" si="95">(IFERROR(VLOOKUP($B842,found24,12,FALSE),0)+
+(IFERROR(VLOOKUP($B842,found24,13,FALSE),0)
+(IFERROR(VLOOKUP($B842,found24,14,FALSE),0))))</f>
        <v>4</v>
      </c>
      <c r="P842" s="38">
        <f t="shared" ref="P842:P905" si="96">(IFERROR(VLOOKUP($B842,found24,15,FALSE),0))</f>
        <v>15</v>
      </c>
      <c r="Q842" s="36"/>
      <c r="R842" s="58">
        <f t="shared" si="90"/>
        <v>2225</v>
      </c>
    </row>
    <row r="843" spans="1:18">
      <c r="A843" s="35">
        <v>494</v>
      </c>
      <c r="B843" s="76">
        <v>494093165</v>
      </c>
      <c r="C843" s="77" t="s">
        <v>546</v>
      </c>
      <c r="D843" s="76">
        <v>93</v>
      </c>
      <c r="E843" s="77" t="s">
        <v>118</v>
      </c>
      <c r="F843" s="76">
        <v>165</v>
      </c>
      <c r="G843" s="77" t="s">
        <v>190</v>
      </c>
      <c r="H843" s="74">
        <v>41</v>
      </c>
      <c r="I843" s="36"/>
      <c r="J843" s="38">
        <f t="shared" si="91"/>
        <v>14857</v>
      </c>
      <c r="K843" s="38">
        <f t="shared" si="92"/>
        <v>6</v>
      </c>
      <c r="L843" s="38">
        <f t="shared" si="93"/>
        <v>31</v>
      </c>
      <c r="M843" s="36"/>
      <c r="N843" s="38">
        <f t="shared" si="94"/>
        <v>16035</v>
      </c>
      <c r="O843" s="38">
        <f t="shared" si="95"/>
        <v>7</v>
      </c>
      <c r="P843" s="38">
        <f t="shared" si="96"/>
        <v>22</v>
      </c>
      <c r="Q843" s="36"/>
      <c r="R843" s="58">
        <f t="shared" ref="R843:R906" si="97">IFERROR(N843-J843,"--")</f>
        <v>1178</v>
      </c>
    </row>
    <row r="844" spans="1:18">
      <c r="A844" s="35">
        <v>494</v>
      </c>
      <c r="B844" s="76">
        <v>494093176</v>
      </c>
      <c r="C844" s="77" t="s">
        <v>546</v>
      </c>
      <c r="D844" s="76">
        <v>93</v>
      </c>
      <c r="E844" s="77" t="s">
        <v>118</v>
      </c>
      <c r="F844" s="76">
        <v>176</v>
      </c>
      <c r="G844" s="77" t="s">
        <v>201</v>
      </c>
      <c r="H844" s="74">
        <v>12</v>
      </c>
      <c r="I844" s="36"/>
      <c r="J844" s="38">
        <f t="shared" si="91"/>
        <v>16605</v>
      </c>
      <c r="K844" s="38">
        <f t="shared" si="92"/>
        <v>2</v>
      </c>
      <c r="L844" s="38">
        <f t="shared" si="93"/>
        <v>9</v>
      </c>
      <c r="M844" s="36"/>
      <c r="N844" s="38">
        <f t="shared" si="94"/>
        <v>17642</v>
      </c>
      <c r="O844" s="38">
        <f t="shared" si="95"/>
        <v>2</v>
      </c>
      <c r="P844" s="38">
        <f t="shared" si="96"/>
        <v>10</v>
      </c>
      <c r="Q844" s="36"/>
      <c r="R844" s="58">
        <f t="shared" si="97"/>
        <v>1037</v>
      </c>
    </row>
    <row r="845" spans="1:18">
      <c r="A845" s="35">
        <v>494</v>
      </c>
      <c r="B845" s="76">
        <v>494093178</v>
      </c>
      <c r="C845" s="77" t="s">
        <v>546</v>
      </c>
      <c r="D845" s="76">
        <v>93</v>
      </c>
      <c r="E845" s="77" t="s">
        <v>118</v>
      </c>
      <c r="F845" s="76">
        <v>178</v>
      </c>
      <c r="G845" s="77" t="s">
        <v>203</v>
      </c>
      <c r="H845" s="74">
        <v>2</v>
      </c>
      <c r="I845" s="36"/>
      <c r="J845" s="38">
        <f t="shared" si="91"/>
        <v>10244</v>
      </c>
      <c r="K845" s="38">
        <f t="shared" si="92"/>
        <v>0</v>
      </c>
      <c r="L845" s="38">
        <f t="shared" si="93"/>
        <v>0</v>
      </c>
      <c r="M845" s="36"/>
      <c r="N845" s="38">
        <f t="shared" si="94"/>
        <v>10876</v>
      </c>
      <c r="O845" s="38">
        <f t="shared" si="95"/>
        <v>0</v>
      </c>
      <c r="P845" s="38">
        <f t="shared" si="96"/>
        <v>0</v>
      </c>
      <c r="Q845" s="36"/>
      <c r="R845" s="58">
        <f t="shared" si="97"/>
        <v>632</v>
      </c>
    </row>
    <row r="846" spans="1:18">
      <c r="A846" s="35">
        <v>494</v>
      </c>
      <c r="B846" s="76">
        <v>494093181</v>
      </c>
      <c r="C846" s="77" t="s">
        <v>546</v>
      </c>
      <c r="D846" s="76">
        <v>93</v>
      </c>
      <c r="E846" s="77" t="s">
        <v>118</v>
      </c>
      <c r="F846" s="76">
        <v>181</v>
      </c>
      <c r="G846" s="77" t="s">
        <v>206</v>
      </c>
      <c r="H846" s="74">
        <v>6</v>
      </c>
      <c r="I846" s="36"/>
      <c r="J846" s="38">
        <f t="shared" si="91"/>
        <v>17087</v>
      </c>
      <c r="K846" s="38">
        <f t="shared" si="92"/>
        <v>0</v>
      </c>
      <c r="L846" s="38">
        <f t="shared" si="93"/>
        <v>7</v>
      </c>
      <c r="M846" s="36"/>
      <c r="N846" s="38">
        <f t="shared" si="94"/>
        <v>18775</v>
      </c>
      <c r="O846" s="38">
        <f t="shared" si="95"/>
        <v>1</v>
      </c>
      <c r="P846" s="38">
        <f t="shared" si="96"/>
        <v>6</v>
      </c>
      <c r="Q846" s="36"/>
      <c r="R846" s="58">
        <f t="shared" si="97"/>
        <v>1688</v>
      </c>
    </row>
    <row r="847" spans="1:18">
      <c r="A847" s="35">
        <v>494</v>
      </c>
      <c r="B847" s="76">
        <v>494093229</v>
      </c>
      <c r="C847" s="77" t="s">
        <v>546</v>
      </c>
      <c r="D847" s="76">
        <v>93</v>
      </c>
      <c r="E847" s="77" t="s">
        <v>118</v>
      </c>
      <c r="F847" s="76">
        <v>229</v>
      </c>
      <c r="G847" s="77" t="s">
        <v>254</v>
      </c>
      <c r="H847" s="74">
        <v>5</v>
      </c>
      <c r="I847" s="36"/>
      <c r="J847" s="38">
        <f t="shared" si="91"/>
        <v>18290</v>
      </c>
      <c r="K847" s="38">
        <f t="shared" si="92"/>
        <v>2</v>
      </c>
      <c r="L847" s="38">
        <f t="shared" si="93"/>
        <v>4</v>
      </c>
      <c r="M847" s="36"/>
      <c r="N847" s="38">
        <f t="shared" si="94"/>
        <v>15112</v>
      </c>
      <c r="O847" s="38">
        <f t="shared" si="95"/>
        <v>0</v>
      </c>
      <c r="P847" s="38">
        <f t="shared" si="96"/>
        <v>3</v>
      </c>
      <c r="Q847" s="36"/>
      <c r="R847" s="58">
        <f t="shared" si="97"/>
        <v>-3178</v>
      </c>
    </row>
    <row r="848" spans="1:18">
      <c r="A848" s="35">
        <v>494</v>
      </c>
      <c r="B848" s="76">
        <v>494093248</v>
      </c>
      <c r="C848" s="77" t="s">
        <v>546</v>
      </c>
      <c r="D848" s="76">
        <v>93</v>
      </c>
      <c r="E848" s="77" t="s">
        <v>118</v>
      </c>
      <c r="F848" s="76">
        <v>248</v>
      </c>
      <c r="G848" s="77" t="s">
        <v>273</v>
      </c>
      <c r="H848" s="74">
        <v>297</v>
      </c>
      <c r="I848" s="36"/>
      <c r="J848" s="38">
        <f t="shared" si="91"/>
        <v>15431</v>
      </c>
      <c r="K848" s="38">
        <f t="shared" si="92"/>
        <v>58</v>
      </c>
      <c r="L848" s="38">
        <f t="shared" si="93"/>
        <v>188</v>
      </c>
      <c r="M848" s="36"/>
      <c r="N848" s="38">
        <f t="shared" si="94"/>
        <v>16977</v>
      </c>
      <c r="O848" s="38">
        <f t="shared" si="95"/>
        <v>70</v>
      </c>
      <c r="P848" s="38">
        <f t="shared" si="96"/>
        <v>203</v>
      </c>
      <c r="Q848" s="36"/>
      <c r="R848" s="58">
        <f t="shared" si="97"/>
        <v>1546</v>
      </c>
    </row>
    <row r="849" spans="1:18">
      <c r="A849" s="35">
        <v>494</v>
      </c>
      <c r="B849" s="76">
        <v>494093262</v>
      </c>
      <c r="C849" s="77" t="s">
        <v>546</v>
      </c>
      <c r="D849" s="76">
        <v>93</v>
      </c>
      <c r="E849" s="77" t="s">
        <v>118</v>
      </c>
      <c r="F849" s="76">
        <v>262</v>
      </c>
      <c r="G849" s="77" t="s">
        <v>287</v>
      </c>
      <c r="H849" s="74">
        <v>19</v>
      </c>
      <c r="I849" s="36"/>
      <c r="J849" s="38">
        <f t="shared" si="91"/>
        <v>14591</v>
      </c>
      <c r="K849" s="38">
        <f t="shared" si="92"/>
        <v>1</v>
      </c>
      <c r="L849" s="38">
        <f t="shared" si="93"/>
        <v>9</v>
      </c>
      <c r="M849" s="36"/>
      <c r="N849" s="38">
        <f t="shared" si="94"/>
        <v>15017</v>
      </c>
      <c r="O849" s="38">
        <f t="shared" si="95"/>
        <v>1</v>
      </c>
      <c r="P849" s="38">
        <f t="shared" si="96"/>
        <v>7</v>
      </c>
      <c r="Q849" s="36"/>
      <c r="R849" s="58">
        <f t="shared" si="97"/>
        <v>426</v>
      </c>
    </row>
    <row r="850" spans="1:18">
      <c r="A850" s="35">
        <v>494</v>
      </c>
      <c r="B850" s="76">
        <v>494093284</v>
      </c>
      <c r="C850" s="77" t="s">
        <v>546</v>
      </c>
      <c r="D850" s="76">
        <v>93</v>
      </c>
      <c r="E850" s="77" t="s">
        <v>118</v>
      </c>
      <c r="F850" s="76">
        <v>284</v>
      </c>
      <c r="G850" s="77" t="s">
        <v>309</v>
      </c>
      <c r="H850" s="74">
        <v>4</v>
      </c>
      <c r="I850" s="36"/>
      <c r="J850" s="38">
        <f t="shared" si="91"/>
        <v>11312</v>
      </c>
      <c r="K850" s="38">
        <f t="shared" si="92"/>
        <v>1</v>
      </c>
      <c r="L850" s="38">
        <f t="shared" si="93"/>
        <v>0</v>
      </c>
      <c r="M850" s="36"/>
      <c r="N850" s="38">
        <f t="shared" si="94"/>
        <v>13693</v>
      </c>
      <c r="O850" s="38">
        <f t="shared" si="95"/>
        <v>2</v>
      </c>
      <c r="P850" s="38">
        <f t="shared" si="96"/>
        <v>1</v>
      </c>
      <c r="Q850" s="36"/>
      <c r="R850" s="58">
        <f t="shared" si="97"/>
        <v>2381</v>
      </c>
    </row>
    <row r="851" spans="1:18">
      <c r="A851" s="35">
        <v>494</v>
      </c>
      <c r="B851" s="76">
        <v>494093291</v>
      </c>
      <c r="C851" s="77" t="s">
        <v>546</v>
      </c>
      <c r="D851" s="76">
        <v>93</v>
      </c>
      <c r="E851" s="77" t="s">
        <v>118</v>
      </c>
      <c r="F851" s="76">
        <v>291</v>
      </c>
      <c r="G851" s="77" t="s">
        <v>316</v>
      </c>
      <c r="H851" s="74">
        <v>2</v>
      </c>
      <c r="I851" s="36"/>
      <c r="J851" s="38">
        <f t="shared" si="91"/>
        <v>15581</v>
      </c>
      <c r="K851" s="38">
        <f t="shared" si="92"/>
        <v>0</v>
      </c>
      <c r="L851" s="38">
        <f t="shared" si="93"/>
        <v>2</v>
      </c>
      <c r="M851" s="36"/>
      <c r="N851" s="38">
        <f t="shared" si="94"/>
        <v>16562</v>
      </c>
      <c r="O851" s="38">
        <f t="shared" si="95"/>
        <v>0</v>
      </c>
      <c r="P851" s="38">
        <f t="shared" si="96"/>
        <v>2</v>
      </c>
      <c r="Q851" s="36"/>
      <c r="R851" s="58">
        <f t="shared" si="97"/>
        <v>981</v>
      </c>
    </row>
    <row r="852" spans="1:18">
      <c r="A852" s="35">
        <v>494</v>
      </c>
      <c r="B852" s="76">
        <v>494093295</v>
      </c>
      <c r="C852" s="77" t="s">
        <v>546</v>
      </c>
      <c r="D852" s="76">
        <v>93</v>
      </c>
      <c r="E852" s="77" t="s">
        <v>118</v>
      </c>
      <c r="F852" s="76">
        <v>295</v>
      </c>
      <c r="G852" s="77" t="s">
        <v>320</v>
      </c>
      <c r="H852" s="74">
        <v>1</v>
      </c>
      <c r="I852" s="36"/>
      <c r="J852" s="38">
        <f t="shared" si="91"/>
        <v>11941.320043370508</v>
      </c>
      <c r="K852" s="38">
        <f t="shared" si="92"/>
        <v>0</v>
      </c>
      <c r="L852" s="38">
        <f t="shared" si="93"/>
        <v>0</v>
      </c>
      <c r="M852" s="36"/>
      <c r="N852" s="38">
        <f t="shared" si="94"/>
        <v>12666</v>
      </c>
      <c r="O852" s="38">
        <f t="shared" si="95"/>
        <v>0</v>
      </c>
      <c r="P852" s="38">
        <f t="shared" si="96"/>
        <v>0</v>
      </c>
      <c r="Q852" s="36"/>
      <c r="R852" s="58">
        <f t="shared" si="97"/>
        <v>724.67995662949215</v>
      </c>
    </row>
    <row r="853" spans="1:18">
      <c r="A853" s="35">
        <v>494</v>
      </c>
      <c r="B853" s="76">
        <v>494093346</v>
      </c>
      <c r="C853" s="77" t="s">
        <v>546</v>
      </c>
      <c r="D853" s="76">
        <v>93</v>
      </c>
      <c r="E853" s="77" t="s">
        <v>118</v>
      </c>
      <c r="F853" s="76">
        <v>346</v>
      </c>
      <c r="G853" s="77" t="s">
        <v>371</v>
      </c>
      <c r="H853" s="74">
        <v>1</v>
      </c>
      <c r="I853" s="36"/>
      <c r="J853" s="38">
        <f t="shared" si="91"/>
        <v>15559</v>
      </c>
      <c r="K853" s="38">
        <f t="shared" si="92"/>
        <v>0</v>
      </c>
      <c r="L853" s="38">
        <f t="shared" si="93"/>
        <v>1</v>
      </c>
      <c r="M853" s="36"/>
      <c r="N853" s="38">
        <f t="shared" si="94"/>
        <v>16774</v>
      </c>
      <c r="O853" s="38">
        <f t="shared" si="95"/>
        <v>0</v>
      </c>
      <c r="P853" s="38">
        <f t="shared" si="96"/>
        <v>1</v>
      </c>
      <c r="Q853" s="36"/>
      <c r="R853" s="58">
        <f t="shared" si="97"/>
        <v>1215</v>
      </c>
    </row>
    <row r="854" spans="1:18">
      <c r="A854" s="35">
        <v>494</v>
      </c>
      <c r="B854" s="76">
        <v>494093347</v>
      </c>
      <c r="C854" s="77" t="s">
        <v>546</v>
      </c>
      <c r="D854" s="76">
        <v>93</v>
      </c>
      <c r="E854" s="77" t="s">
        <v>118</v>
      </c>
      <c r="F854" s="76">
        <v>347</v>
      </c>
      <c r="G854" s="77" t="s">
        <v>372</v>
      </c>
      <c r="H854" s="74">
        <v>3</v>
      </c>
      <c r="I854" s="36"/>
      <c r="J854" s="38">
        <f t="shared" si="91"/>
        <v>17067</v>
      </c>
      <c r="K854" s="38">
        <f t="shared" si="92"/>
        <v>1</v>
      </c>
      <c r="L854" s="38">
        <f t="shared" si="93"/>
        <v>2</v>
      </c>
      <c r="M854" s="36"/>
      <c r="N854" s="38">
        <f t="shared" si="94"/>
        <v>19506</v>
      </c>
      <c r="O854" s="38">
        <f t="shared" si="95"/>
        <v>2</v>
      </c>
      <c r="P854" s="38">
        <f t="shared" si="96"/>
        <v>3</v>
      </c>
      <c r="Q854" s="36"/>
      <c r="R854" s="58">
        <f t="shared" si="97"/>
        <v>2439</v>
      </c>
    </row>
    <row r="855" spans="1:18">
      <c r="A855" s="35">
        <v>496</v>
      </c>
      <c r="B855" s="76">
        <v>496201003</v>
      </c>
      <c r="C855" s="77" t="s">
        <v>547</v>
      </c>
      <c r="D855" s="76">
        <v>201</v>
      </c>
      <c r="E855" s="77" t="s">
        <v>226</v>
      </c>
      <c r="F855" s="76">
        <v>3</v>
      </c>
      <c r="G855" s="77" t="s">
        <v>28</v>
      </c>
      <c r="H855" s="74">
        <v>1</v>
      </c>
      <c r="I855" s="36"/>
      <c r="J855" s="38">
        <f t="shared" si="91"/>
        <v>12089.715302013421</v>
      </c>
      <c r="K855" s="38">
        <f t="shared" si="92"/>
        <v>0</v>
      </c>
      <c r="L855" s="38">
        <f t="shared" si="93"/>
        <v>0</v>
      </c>
      <c r="M855" s="36"/>
      <c r="N855" s="38">
        <f t="shared" si="94"/>
        <v>13031</v>
      </c>
      <c r="O855" s="38">
        <f t="shared" si="95"/>
        <v>0</v>
      </c>
      <c r="P855" s="38">
        <f t="shared" si="96"/>
        <v>0</v>
      </c>
      <c r="Q855" s="36"/>
      <c r="R855" s="58">
        <f t="shared" si="97"/>
        <v>941.28469798657898</v>
      </c>
    </row>
    <row r="856" spans="1:18">
      <c r="A856" s="35">
        <v>496</v>
      </c>
      <c r="B856" s="76">
        <v>496201072</v>
      </c>
      <c r="C856" s="77" t="s">
        <v>547</v>
      </c>
      <c r="D856" s="76">
        <v>201</v>
      </c>
      <c r="E856" s="77" t="s">
        <v>226</v>
      </c>
      <c r="F856" s="76">
        <v>72</v>
      </c>
      <c r="G856" s="77" t="s">
        <v>97</v>
      </c>
      <c r="H856" s="74">
        <v>1</v>
      </c>
      <c r="I856" s="36"/>
      <c r="J856" s="38">
        <f t="shared" si="91"/>
        <v>13080</v>
      </c>
      <c r="K856" s="38">
        <f t="shared" si="92"/>
        <v>0</v>
      </c>
      <c r="L856" s="38">
        <f t="shared" si="93"/>
        <v>2</v>
      </c>
      <c r="M856" s="36"/>
      <c r="N856" s="38">
        <f t="shared" si="94"/>
        <v>13962</v>
      </c>
      <c r="O856" s="38">
        <f t="shared" si="95"/>
        <v>0</v>
      </c>
      <c r="P856" s="38">
        <f t="shared" si="96"/>
        <v>1</v>
      </c>
      <c r="Q856" s="36"/>
      <c r="R856" s="58">
        <f t="shared" si="97"/>
        <v>882</v>
      </c>
    </row>
    <row r="857" spans="1:18">
      <c r="A857" s="35">
        <v>496</v>
      </c>
      <c r="B857" s="76">
        <v>496201095</v>
      </c>
      <c r="C857" s="77" t="s">
        <v>547</v>
      </c>
      <c r="D857" s="76">
        <v>201</v>
      </c>
      <c r="E857" s="77" t="s">
        <v>226</v>
      </c>
      <c r="F857" s="76">
        <v>95</v>
      </c>
      <c r="G857" s="77" t="s">
        <v>120</v>
      </c>
      <c r="H857" s="74">
        <v>2</v>
      </c>
      <c r="I857" s="36"/>
      <c r="J857" s="38">
        <f t="shared" si="91"/>
        <v>15831</v>
      </c>
      <c r="K857" s="38">
        <f t="shared" si="92"/>
        <v>0</v>
      </c>
      <c r="L857" s="38">
        <f t="shared" si="93"/>
        <v>5</v>
      </c>
      <c r="M857" s="36"/>
      <c r="N857" s="38">
        <f t="shared" si="94"/>
        <v>19340</v>
      </c>
      <c r="O857" s="38">
        <f t="shared" si="95"/>
        <v>0</v>
      </c>
      <c r="P857" s="38">
        <f t="shared" si="96"/>
        <v>4</v>
      </c>
      <c r="Q857" s="36"/>
      <c r="R857" s="58">
        <f t="shared" si="97"/>
        <v>3509</v>
      </c>
    </row>
    <row r="858" spans="1:18">
      <c r="A858" s="35">
        <v>496</v>
      </c>
      <c r="B858" s="76">
        <v>496201201</v>
      </c>
      <c r="C858" s="77" t="s">
        <v>547</v>
      </c>
      <c r="D858" s="76">
        <v>201</v>
      </c>
      <c r="E858" s="77" t="s">
        <v>226</v>
      </c>
      <c r="F858" s="76">
        <v>201</v>
      </c>
      <c r="G858" s="77" t="s">
        <v>226</v>
      </c>
      <c r="H858" s="74">
        <v>495</v>
      </c>
      <c r="I858" s="36"/>
      <c r="J858" s="38">
        <f t="shared" si="91"/>
        <v>15506</v>
      </c>
      <c r="K858" s="38">
        <f t="shared" si="92"/>
        <v>49</v>
      </c>
      <c r="L858" s="38">
        <f t="shared" si="93"/>
        <v>372</v>
      </c>
      <c r="M858" s="36"/>
      <c r="N858" s="38">
        <f t="shared" si="94"/>
        <v>17337</v>
      </c>
      <c r="O858" s="38">
        <f t="shared" si="95"/>
        <v>47</v>
      </c>
      <c r="P858" s="38">
        <f t="shared" si="96"/>
        <v>394</v>
      </c>
      <c r="Q858" s="36"/>
      <c r="R858" s="58">
        <f t="shared" si="97"/>
        <v>1831</v>
      </c>
    </row>
    <row r="859" spans="1:18">
      <c r="A859" s="35">
        <v>496</v>
      </c>
      <c r="B859" s="76">
        <v>496201331</v>
      </c>
      <c r="C859" s="77" t="s">
        <v>547</v>
      </c>
      <c r="D859" s="76">
        <v>201</v>
      </c>
      <c r="E859" s="77" t="s">
        <v>226</v>
      </c>
      <c r="F859" s="76">
        <v>331</v>
      </c>
      <c r="G859" s="77" t="s">
        <v>356</v>
      </c>
      <c r="H859" s="74">
        <v>1</v>
      </c>
      <c r="I859" s="36"/>
      <c r="J859" s="38">
        <f t="shared" si="91"/>
        <v>12569.268859364875</v>
      </c>
      <c r="K859" s="38">
        <f t="shared" si="92"/>
        <v>0</v>
      </c>
      <c r="L859" s="38">
        <f t="shared" si="93"/>
        <v>0</v>
      </c>
      <c r="M859" s="36"/>
      <c r="N859" s="38">
        <f t="shared" si="94"/>
        <v>12243</v>
      </c>
      <c r="O859" s="38">
        <f t="shared" si="95"/>
        <v>0</v>
      </c>
      <c r="P859" s="38">
        <f t="shared" si="96"/>
        <v>0</v>
      </c>
      <c r="Q859" s="36"/>
      <c r="R859" s="58">
        <f t="shared" si="97"/>
        <v>-326.26885936487452</v>
      </c>
    </row>
    <row r="860" spans="1:18">
      <c r="A860" s="35">
        <v>497</v>
      </c>
      <c r="B860" s="76">
        <v>497117005</v>
      </c>
      <c r="C860" s="77" t="s">
        <v>548</v>
      </c>
      <c r="D860" s="76">
        <v>117</v>
      </c>
      <c r="E860" s="77" t="s">
        <v>142</v>
      </c>
      <c r="F860" s="76">
        <v>5</v>
      </c>
      <c r="G860" s="77" t="s">
        <v>30</v>
      </c>
      <c r="H860" s="74">
        <v>7</v>
      </c>
      <c r="I860" s="36"/>
      <c r="J860" s="38">
        <f t="shared" si="91"/>
        <v>12019</v>
      </c>
      <c r="K860" s="38">
        <f t="shared" si="92"/>
        <v>0</v>
      </c>
      <c r="L860" s="38">
        <f t="shared" si="93"/>
        <v>3</v>
      </c>
      <c r="M860" s="36"/>
      <c r="N860" s="38">
        <f t="shared" si="94"/>
        <v>13005</v>
      </c>
      <c r="O860" s="38">
        <f t="shared" si="95"/>
        <v>0</v>
      </c>
      <c r="P860" s="38">
        <f t="shared" si="96"/>
        <v>3</v>
      </c>
      <c r="Q860" s="36"/>
      <c r="R860" s="58">
        <f t="shared" si="97"/>
        <v>986</v>
      </c>
    </row>
    <row r="861" spans="1:18">
      <c r="A861" s="35">
        <v>497</v>
      </c>
      <c r="B861" s="76">
        <v>497117008</v>
      </c>
      <c r="C861" s="77" t="s">
        <v>548</v>
      </c>
      <c r="D861" s="76">
        <v>117</v>
      </c>
      <c r="E861" s="77" t="s">
        <v>142</v>
      </c>
      <c r="F861" s="76">
        <v>8</v>
      </c>
      <c r="G861" s="77" t="s">
        <v>33</v>
      </c>
      <c r="H861" s="74">
        <v>71</v>
      </c>
      <c r="I861" s="36"/>
      <c r="J861" s="38">
        <f t="shared" si="91"/>
        <v>10930</v>
      </c>
      <c r="K861" s="38">
        <f t="shared" si="92"/>
        <v>2</v>
      </c>
      <c r="L861" s="38">
        <f t="shared" si="93"/>
        <v>12</v>
      </c>
      <c r="M861" s="36"/>
      <c r="N861" s="38">
        <f t="shared" si="94"/>
        <v>11662</v>
      </c>
      <c r="O861" s="38">
        <f t="shared" si="95"/>
        <v>3</v>
      </c>
      <c r="P861" s="38">
        <f t="shared" si="96"/>
        <v>12</v>
      </c>
      <c r="Q861" s="36"/>
      <c r="R861" s="58">
        <f t="shared" si="97"/>
        <v>732</v>
      </c>
    </row>
    <row r="862" spans="1:18">
      <c r="A862" s="35">
        <v>497</v>
      </c>
      <c r="B862" s="76">
        <v>497117024</v>
      </c>
      <c r="C862" s="77" t="s">
        <v>548</v>
      </c>
      <c r="D862" s="76">
        <v>117</v>
      </c>
      <c r="E862" s="77" t="s">
        <v>142</v>
      </c>
      <c r="F862" s="76">
        <v>24</v>
      </c>
      <c r="G862" s="77" t="s">
        <v>49</v>
      </c>
      <c r="H862" s="74">
        <v>22</v>
      </c>
      <c r="I862" s="36"/>
      <c r="J862" s="38">
        <f t="shared" si="91"/>
        <v>11636</v>
      </c>
      <c r="K862" s="38">
        <f t="shared" si="92"/>
        <v>2</v>
      </c>
      <c r="L862" s="38">
        <f t="shared" si="93"/>
        <v>5</v>
      </c>
      <c r="M862" s="36"/>
      <c r="N862" s="38">
        <f t="shared" si="94"/>
        <v>12485</v>
      </c>
      <c r="O862" s="38">
        <f t="shared" si="95"/>
        <v>3</v>
      </c>
      <c r="P862" s="38">
        <f t="shared" si="96"/>
        <v>4</v>
      </c>
      <c r="Q862" s="36"/>
      <c r="R862" s="58">
        <f t="shared" si="97"/>
        <v>849</v>
      </c>
    </row>
    <row r="863" spans="1:18">
      <c r="A863" s="35">
        <v>497</v>
      </c>
      <c r="B863" s="76">
        <v>497117061</v>
      </c>
      <c r="C863" s="77" t="s">
        <v>548</v>
      </c>
      <c r="D863" s="76">
        <v>117</v>
      </c>
      <c r="E863" s="77" t="s">
        <v>142</v>
      </c>
      <c r="F863" s="76">
        <v>61</v>
      </c>
      <c r="G863" s="77" t="s">
        <v>86</v>
      </c>
      <c r="H863" s="74">
        <v>21</v>
      </c>
      <c r="I863" s="36"/>
      <c r="J863" s="38">
        <f t="shared" si="91"/>
        <v>12979</v>
      </c>
      <c r="K863" s="38">
        <f t="shared" si="92"/>
        <v>0</v>
      </c>
      <c r="L863" s="38">
        <f t="shared" si="93"/>
        <v>9</v>
      </c>
      <c r="M863" s="36"/>
      <c r="N863" s="38">
        <f t="shared" si="94"/>
        <v>13552</v>
      </c>
      <c r="O863" s="38">
        <f t="shared" si="95"/>
        <v>0</v>
      </c>
      <c r="P863" s="38">
        <f t="shared" si="96"/>
        <v>7</v>
      </c>
      <c r="Q863" s="36"/>
      <c r="R863" s="58">
        <f t="shared" si="97"/>
        <v>573</v>
      </c>
    </row>
    <row r="864" spans="1:18">
      <c r="A864" s="35">
        <v>497</v>
      </c>
      <c r="B864" s="76">
        <v>497117074</v>
      </c>
      <c r="C864" s="77" t="s">
        <v>548</v>
      </c>
      <c r="D864" s="76">
        <v>117</v>
      </c>
      <c r="E864" s="77" t="s">
        <v>142</v>
      </c>
      <c r="F864" s="76">
        <v>74</v>
      </c>
      <c r="G864" s="77" t="s">
        <v>99</v>
      </c>
      <c r="H864" s="74">
        <v>8</v>
      </c>
      <c r="I864" s="36"/>
      <c r="J864" s="38">
        <f t="shared" si="91"/>
        <v>11285</v>
      </c>
      <c r="K864" s="38">
        <f t="shared" si="92"/>
        <v>0</v>
      </c>
      <c r="L864" s="38">
        <f t="shared" si="93"/>
        <v>2</v>
      </c>
      <c r="M864" s="36"/>
      <c r="N864" s="38">
        <f t="shared" si="94"/>
        <v>12210</v>
      </c>
      <c r="O864" s="38">
        <f t="shared" si="95"/>
        <v>1</v>
      </c>
      <c r="P864" s="38">
        <f t="shared" si="96"/>
        <v>2</v>
      </c>
      <c r="Q864" s="36"/>
      <c r="R864" s="58">
        <f t="shared" si="97"/>
        <v>925</v>
      </c>
    </row>
    <row r="865" spans="1:18">
      <c r="A865" s="35">
        <v>497</v>
      </c>
      <c r="B865" s="76">
        <v>497117086</v>
      </c>
      <c r="C865" s="77" t="s">
        <v>548</v>
      </c>
      <c r="D865" s="76">
        <v>117</v>
      </c>
      <c r="E865" s="77" t="s">
        <v>142</v>
      </c>
      <c r="F865" s="76">
        <v>86</v>
      </c>
      <c r="G865" s="77" t="s">
        <v>111</v>
      </c>
      <c r="H865" s="74">
        <v>23</v>
      </c>
      <c r="I865" s="36"/>
      <c r="J865" s="38">
        <f t="shared" si="91"/>
        <v>11583</v>
      </c>
      <c r="K865" s="38">
        <f t="shared" si="92"/>
        <v>1</v>
      </c>
      <c r="L865" s="38">
        <f t="shared" si="93"/>
        <v>6</v>
      </c>
      <c r="M865" s="36"/>
      <c r="N865" s="38">
        <f t="shared" si="94"/>
        <v>11826</v>
      </c>
      <c r="O865" s="38">
        <f t="shared" si="95"/>
        <v>0</v>
      </c>
      <c r="P865" s="38">
        <f t="shared" si="96"/>
        <v>4</v>
      </c>
      <c r="Q865" s="36"/>
      <c r="R865" s="58">
        <f t="shared" si="97"/>
        <v>243</v>
      </c>
    </row>
    <row r="866" spans="1:18">
      <c r="A866" s="35">
        <v>497</v>
      </c>
      <c r="B866" s="76">
        <v>497117087</v>
      </c>
      <c r="C866" s="77" t="s">
        <v>548</v>
      </c>
      <c r="D866" s="76">
        <v>117</v>
      </c>
      <c r="E866" s="77" t="s">
        <v>142</v>
      </c>
      <c r="F866" s="76">
        <v>87</v>
      </c>
      <c r="G866" s="77" t="s">
        <v>112</v>
      </c>
      <c r="H866" s="74">
        <v>5</v>
      </c>
      <c r="I866" s="36"/>
      <c r="J866" s="38">
        <f t="shared" si="91"/>
        <v>10115</v>
      </c>
      <c r="K866" s="38">
        <f t="shared" si="92"/>
        <v>0</v>
      </c>
      <c r="L866" s="38">
        <f t="shared" si="93"/>
        <v>0</v>
      </c>
      <c r="M866" s="36"/>
      <c r="N866" s="38">
        <f t="shared" si="94"/>
        <v>14023</v>
      </c>
      <c r="O866" s="38">
        <f t="shared" si="95"/>
        <v>0</v>
      </c>
      <c r="P866" s="38">
        <f t="shared" si="96"/>
        <v>3</v>
      </c>
      <c r="Q866" s="36"/>
      <c r="R866" s="58">
        <f t="shared" si="97"/>
        <v>3908</v>
      </c>
    </row>
    <row r="867" spans="1:18">
      <c r="A867" s="35">
        <v>497</v>
      </c>
      <c r="B867" s="76">
        <v>497117111</v>
      </c>
      <c r="C867" s="77" t="s">
        <v>548</v>
      </c>
      <c r="D867" s="76">
        <v>117</v>
      </c>
      <c r="E867" s="77" t="s">
        <v>142</v>
      </c>
      <c r="F867" s="76">
        <v>111</v>
      </c>
      <c r="G867" s="77" t="s">
        <v>136</v>
      </c>
      <c r="H867" s="74">
        <v>10</v>
      </c>
      <c r="I867" s="36"/>
      <c r="J867" s="38">
        <f t="shared" si="91"/>
        <v>10657</v>
      </c>
      <c r="K867" s="38">
        <f t="shared" si="92"/>
        <v>0</v>
      </c>
      <c r="L867" s="38">
        <f t="shared" si="93"/>
        <v>1</v>
      </c>
      <c r="M867" s="36"/>
      <c r="N867" s="38">
        <f t="shared" si="94"/>
        <v>11603</v>
      </c>
      <c r="O867" s="38">
        <f t="shared" si="95"/>
        <v>0</v>
      </c>
      <c r="P867" s="38">
        <f t="shared" si="96"/>
        <v>2</v>
      </c>
      <c r="Q867" s="36"/>
      <c r="R867" s="58">
        <f t="shared" si="97"/>
        <v>946</v>
      </c>
    </row>
    <row r="868" spans="1:18">
      <c r="A868" s="35">
        <v>497</v>
      </c>
      <c r="B868" s="76">
        <v>497117114</v>
      </c>
      <c r="C868" s="77" t="s">
        <v>548</v>
      </c>
      <c r="D868" s="76">
        <v>117</v>
      </c>
      <c r="E868" s="77" t="s">
        <v>142</v>
      </c>
      <c r="F868" s="76">
        <v>114</v>
      </c>
      <c r="G868" s="77" t="s">
        <v>139</v>
      </c>
      <c r="H868" s="74">
        <v>17</v>
      </c>
      <c r="I868" s="36"/>
      <c r="J868" s="38">
        <f t="shared" si="91"/>
        <v>12599</v>
      </c>
      <c r="K868" s="38">
        <f t="shared" si="92"/>
        <v>2</v>
      </c>
      <c r="L868" s="38">
        <f t="shared" si="93"/>
        <v>7</v>
      </c>
      <c r="M868" s="36"/>
      <c r="N868" s="38">
        <f t="shared" si="94"/>
        <v>12815</v>
      </c>
      <c r="O868" s="38">
        <f t="shared" si="95"/>
        <v>3</v>
      </c>
      <c r="P868" s="38">
        <f t="shared" si="96"/>
        <v>4</v>
      </c>
      <c r="Q868" s="36"/>
      <c r="R868" s="58">
        <f t="shared" si="97"/>
        <v>216</v>
      </c>
    </row>
    <row r="869" spans="1:18">
      <c r="A869" s="35">
        <v>497</v>
      </c>
      <c r="B869" s="76">
        <v>497117117</v>
      </c>
      <c r="C869" s="77" t="s">
        <v>548</v>
      </c>
      <c r="D869" s="76">
        <v>117</v>
      </c>
      <c r="E869" s="77" t="s">
        <v>142</v>
      </c>
      <c r="F869" s="76">
        <v>117</v>
      </c>
      <c r="G869" s="77" t="s">
        <v>142</v>
      </c>
      <c r="H869" s="74">
        <v>37</v>
      </c>
      <c r="I869" s="36"/>
      <c r="J869" s="38">
        <f t="shared" si="91"/>
        <v>10621</v>
      </c>
      <c r="K869" s="38">
        <f t="shared" si="92"/>
        <v>0</v>
      </c>
      <c r="L869" s="38">
        <f t="shared" si="93"/>
        <v>2</v>
      </c>
      <c r="M869" s="36"/>
      <c r="N869" s="38">
        <f t="shared" si="94"/>
        <v>11641</v>
      </c>
      <c r="O869" s="38">
        <f t="shared" si="95"/>
        <v>2</v>
      </c>
      <c r="P869" s="38">
        <f t="shared" si="96"/>
        <v>3</v>
      </c>
      <c r="Q869" s="36"/>
      <c r="R869" s="58">
        <f t="shared" si="97"/>
        <v>1020</v>
      </c>
    </row>
    <row r="870" spans="1:18">
      <c r="A870" s="35">
        <v>497</v>
      </c>
      <c r="B870" s="76">
        <v>497117127</v>
      </c>
      <c r="C870" s="77" t="s">
        <v>548</v>
      </c>
      <c r="D870" s="76">
        <v>117</v>
      </c>
      <c r="E870" s="77" t="s">
        <v>142</v>
      </c>
      <c r="F870" s="76">
        <v>127</v>
      </c>
      <c r="G870" s="77" t="s">
        <v>152</v>
      </c>
      <c r="H870" s="74">
        <v>2</v>
      </c>
      <c r="I870" s="36"/>
      <c r="J870" s="38">
        <f t="shared" si="91"/>
        <v>10115</v>
      </c>
      <c r="K870" s="38">
        <f t="shared" si="92"/>
        <v>0</v>
      </c>
      <c r="L870" s="38">
        <f t="shared" si="93"/>
        <v>0</v>
      </c>
      <c r="M870" s="36"/>
      <c r="N870" s="38">
        <f t="shared" si="94"/>
        <v>10705</v>
      </c>
      <c r="O870" s="38">
        <f t="shared" si="95"/>
        <v>0</v>
      </c>
      <c r="P870" s="38">
        <f t="shared" si="96"/>
        <v>0</v>
      </c>
      <c r="Q870" s="36"/>
      <c r="R870" s="58">
        <f t="shared" si="97"/>
        <v>590</v>
      </c>
    </row>
    <row r="871" spans="1:18">
      <c r="A871" s="35">
        <v>497</v>
      </c>
      <c r="B871" s="76">
        <v>497117137</v>
      </c>
      <c r="C871" s="77" t="s">
        <v>548</v>
      </c>
      <c r="D871" s="76">
        <v>117</v>
      </c>
      <c r="E871" s="77" t="s">
        <v>142</v>
      </c>
      <c r="F871" s="76">
        <v>137</v>
      </c>
      <c r="G871" s="77" t="s">
        <v>162</v>
      </c>
      <c r="H871" s="74">
        <v>37</v>
      </c>
      <c r="I871" s="36"/>
      <c r="J871" s="38">
        <f t="shared" si="91"/>
        <v>11940</v>
      </c>
      <c r="K871" s="38">
        <f t="shared" si="92"/>
        <v>1</v>
      </c>
      <c r="L871" s="38">
        <f t="shared" si="93"/>
        <v>7</v>
      </c>
      <c r="M871" s="36"/>
      <c r="N871" s="38">
        <f t="shared" si="94"/>
        <v>12982</v>
      </c>
      <c r="O871" s="38">
        <f t="shared" si="95"/>
        <v>1</v>
      </c>
      <c r="P871" s="38">
        <f t="shared" si="96"/>
        <v>7</v>
      </c>
      <c r="Q871" s="36"/>
      <c r="R871" s="58">
        <f t="shared" si="97"/>
        <v>1042</v>
      </c>
    </row>
    <row r="872" spans="1:18">
      <c r="A872" s="35">
        <v>497</v>
      </c>
      <c r="B872" s="76">
        <v>497117159</v>
      </c>
      <c r="C872" s="77" t="s">
        <v>548</v>
      </c>
      <c r="D872" s="76">
        <v>117</v>
      </c>
      <c r="E872" s="77" t="s">
        <v>142</v>
      </c>
      <c r="F872" s="76">
        <v>159</v>
      </c>
      <c r="G872" s="77" t="s">
        <v>184</v>
      </c>
      <c r="H872" s="74">
        <v>6</v>
      </c>
      <c r="I872" s="36"/>
      <c r="J872" s="38">
        <f t="shared" si="91"/>
        <v>10296</v>
      </c>
      <c r="K872" s="38">
        <f t="shared" si="92"/>
        <v>0</v>
      </c>
      <c r="L872" s="38">
        <f t="shared" si="93"/>
        <v>0</v>
      </c>
      <c r="M872" s="36"/>
      <c r="N872" s="38">
        <f t="shared" si="94"/>
        <v>10872</v>
      </c>
      <c r="O872" s="38">
        <f t="shared" si="95"/>
        <v>0</v>
      </c>
      <c r="P872" s="38">
        <f t="shared" si="96"/>
        <v>0</v>
      </c>
      <c r="Q872" s="36"/>
      <c r="R872" s="58">
        <f t="shared" si="97"/>
        <v>576</v>
      </c>
    </row>
    <row r="873" spans="1:18">
      <c r="A873" s="35">
        <v>497</v>
      </c>
      <c r="B873" s="76">
        <v>497117161</v>
      </c>
      <c r="C873" s="77" t="s">
        <v>548</v>
      </c>
      <c r="D873" s="76">
        <v>117</v>
      </c>
      <c r="E873" s="77" t="s">
        <v>142</v>
      </c>
      <c r="F873" s="76">
        <v>161</v>
      </c>
      <c r="G873" s="77" t="s">
        <v>186</v>
      </c>
      <c r="H873" s="74">
        <v>2</v>
      </c>
      <c r="I873" s="36"/>
      <c r="J873" s="38">
        <f t="shared" si="91"/>
        <v>10115</v>
      </c>
      <c r="K873" s="38">
        <f t="shared" si="92"/>
        <v>0</v>
      </c>
      <c r="L873" s="38">
        <f t="shared" si="93"/>
        <v>0</v>
      </c>
      <c r="M873" s="36"/>
      <c r="N873" s="38">
        <f t="shared" si="94"/>
        <v>10679</v>
      </c>
      <c r="O873" s="38">
        <f t="shared" si="95"/>
        <v>0</v>
      </c>
      <c r="P873" s="38">
        <f t="shared" si="96"/>
        <v>0</v>
      </c>
      <c r="Q873" s="36"/>
      <c r="R873" s="58">
        <f t="shared" si="97"/>
        <v>564</v>
      </c>
    </row>
    <row r="874" spans="1:18">
      <c r="A874" s="35">
        <v>497</v>
      </c>
      <c r="B874" s="76">
        <v>497117210</v>
      </c>
      <c r="C874" s="77" t="s">
        <v>548</v>
      </c>
      <c r="D874" s="76">
        <v>117</v>
      </c>
      <c r="E874" s="77" t="s">
        <v>142</v>
      </c>
      <c r="F874" s="76">
        <v>210</v>
      </c>
      <c r="G874" s="77" t="s">
        <v>235</v>
      </c>
      <c r="H874" s="74">
        <v>47</v>
      </c>
      <c r="I874" s="36"/>
      <c r="J874" s="38">
        <f t="shared" si="91"/>
        <v>11443</v>
      </c>
      <c r="K874" s="38">
        <f t="shared" si="92"/>
        <v>1</v>
      </c>
      <c r="L874" s="38">
        <f t="shared" si="93"/>
        <v>8</v>
      </c>
      <c r="M874" s="36"/>
      <c r="N874" s="38">
        <f t="shared" si="94"/>
        <v>12064</v>
      </c>
      <c r="O874" s="38">
        <f t="shared" si="95"/>
        <v>0</v>
      </c>
      <c r="P874" s="38">
        <f t="shared" si="96"/>
        <v>9</v>
      </c>
      <c r="Q874" s="36"/>
      <c r="R874" s="58">
        <f t="shared" si="97"/>
        <v>621</v>
      </c>
    </row>
    <row r="875" spans="1:18">
      <c r="A875" s="35">
        <v>497</v>
      </c>
      <c r="B875" s="76">
        <v>497117223</v>
      </c>
      <c r="C875" s="77" t="s">
        <v>548</v>
      </c>
      <c r="D875" s="76">
        <v>117</v>
      </c>
      <c r="E875" s="77" t="s">
        <v>142</v>
      </c>
      <c r="F875" s="76">
        <v>223</v>
      </c>
      <c r="G875" s="77" t="s">
        <v>248</v>
      </c>
      <c r="H875" s="74">
        <v>3</v>
      </c>
      <c r="I875" s="36"/>
      <c r="J875" s="38">
        <f t="shared" si="91"/>
        <v>10102</v>
      </c>
      <c r="K875" s="38">
        <f t="shared" si="92"/>
        <v>0</v>
      </c>
      <c r="L875" s="38">
        <f t="shared" si="93"/>
        <v>0</v>
      </c>
      <c r="M875" s="36"/>
      <c r="N875" s="38">
        <f t="shared" si="94"/>
        <v>10612</v>
      </c>
      <c r="O875" s="38">
        <f t="shared" si="95"/>
        <v>0</v>
      </c>
      <c r="P875" s="38">
        <f t="shared" si="96"/>
        <v>0</v>
      </c>
      <c r="Q875" s="36"/>
      <c r="R875" s="58">
        <f t="shared" si="97"/>
        <v>510</v>
      </c>
    </row>
    <row r="876" spans="1:18">
      <c r="A876" s="35">
        <v>497</v>
      </c>
      <c r="B876" s="76">
        <v>497117227</v>
      </c>
      <c r="C876" s="77" t="s">
        <v>548</v>
      </c>
      <c r="D876" s="76">
        <v>117</v>
      </c>
      <c r="E876" s="77" t="s">
        <v>142</v>
      </c>
      <c r="F876" s="76">
        <v>227</v>
      </c>
      <c r="G876" s="77" t="s">
        <v>252</v>
      </c>
      <c r="H876" s="74">
        <v>3</v>
      </c>
      <c r="I876" s="36"/>
      <c r="J876" s="38">
        <f t="shared" si="91"/>
        <v>14071.793831919813</v>
      </c>
      <c r="K876" s="38">
        <f t="shared" si="92"/>
        <v>0</v>
      </c>
      <c r="L876" s="38">
        <f t="shared" si="93"/>
        <v>0</v>
      </c>
      <c r="M876" s="36"/>
      <c r="N876" s="38">
        <f t="shared" si="94"/>
        <v>10519</v>
      </c>
      <c r="O876" s="38">
        <f t="shared" si="95"/>
        <v>0</v>
      </c>
      <c r="P876" s="38">
        <f t="shared" si="96"/>
        <v>0</v>
      </c>
      <c r="Q876" s="36"/>
      <c r="R876" s="58">
        <f t="shared" si="97"/>
        <v>-3552.7938319198129</v>
      </c>
    </row>
    <row r="877" spans="1:18">
      <c r="A877" s="35">
        <v>497</v>
      </c>
      <c r="B877" s="76">
        <v>497117230</v>
      </c>
      <c r="C877" s="77" t="s">
        <v>548</v>
      </c>
      <c r="D877" s="76">
        <v>117</v>
      </c>
      <c r="E877" s="77" t="s">
        <v>142</v>
      </c>
      <c r="F877" s="76">
        <v>230</v>
      </c>
      <c r="G877" s="77" t="s">
        <v>255</v>
      </c>
      <c r="H877" s="74">
        <v>1</v>
      </c>
      <c r="I877" s="36"/>
      <c r="J877" s="38" t="str">
        <f t="shared" si="91"/>
        <v>--</v>
      </c>
      <c r="K877" s="38">
        <f t="shared" si="92"/>
        <v>0</v>
      </c>
      <c r="L877" s="38">
        <f t="shared" si="93"/>
        <v>0</v>
      </c>
      <c r="M877" s="36"/>
      <c r="N877" s="38">
        <f t="shared" si="94"/>
        <v>13627</v>
      </c>
      <c r="O877" s="38">
        <f t="shared" si="95"/>
        <v>0</v>
      </c>
      <c r="P877" s="38">
        <f t="shared" si="96"/>
        <v>0</v>
      </c>
      <c r="Q877" s="36"/>
      <c r="R877" s="58" t="str">
        <f t="shared" si="97"/>
        <v>--</v>
      </c>
    </row>
    <row r="878" spans="1:18">
      <c r="A878" s="35">
        <v>497</v>
      </c>
      <c r="B878" s="76">
        <v>497117272</v>
      </c>
      <c r="C878" s="77" t="s">
        <v>548</v>
      </c>
      <c r="D878" s="76">
        <v>117</v>
      </c>
      <c r="E878" s="77" t="s">
        <v>142</v>
      </c>
      <c r="F878" s="76">
        <v>272</v>
      </c>
      <c r="G878" s="77" t="s">
        <v>297</v>
      </c>
      <c r="H878" s="74">
        <v>3</v>
      </c>
      <c r="I878" s="36"/>
      <c r="J878" s="38">
        <f t="shared" si="91"/>
        <v>10115</v>
      </c>
      <c r="K878" s="38">
        <f t="shared" si="92"/>
        <v>0</v>
      </c>
      <c r="L878" s="38">
        <f t="shared" si="93"/>
        <v>0</v>
      </c>
      <c r="M878" s="36"/>
      <c r="N878" s="38">
        <f t="shared" si="94"/>
        <v>10581</v>
      </c>
      <c r="O878" s="38">
        <f t="shared" si="95"/>
        <v>0</v>
      </c>
      <c r="P878" s="38">
        <f t="shared" si="96"/>
        <v>0</v>
      </c>
      <c r="Q878" s="36"/>
      <c r="R878" s="58">
        <f t="shared" si="97"/>
        <v>466</v>
      </c>
    </row>
    <row r="879" spans="1:18">
      <c r="A879" s="35">
        <v>497</v>
      </c>
      <c r="B879" s="76">
        <v>497117275</v>
      </c>
      <c r="C879" s="77" t="s">
        <v>548</v>
      </c>
      <c r="D879" s="76">
        <v>117</v>
      </c>
      <c r="E879" s="77" t="s">
        <v>142</v>
      </c>
      <c r="F879" s="76">
        <v>275</v>
      </c>
      <c r="G879" s="77" t="s">
        <v>300</v>
      </c>
      <c r="H879" s="74">
        <v>4</v>
      </c>
      <c r="I879" s="36"/>
      <c r="J879" s="38">
        <f t="shared" si="91"/>
        <v>12914</v>
      </c>
      <c r="K879" s="38">
        <f t="shared" si="92"/>
        <v>0</v>
      </c>
      <c r="L879" s="38">
        <f t="shared" si="93"/>
        <v>4</v>
      </c>
      <c r="M879" s="36"/>
      <c r="N879" s="38">
        <f t="shared" si="94"/>
        <v>11521</v>
      </c>
      <c r="O879" s="38">
        <f t="shared" si="95"/>
        <v>0</v>
      </c>
      <c r="P879" s="38">
        <f t="shared" si="96"/>
        <v>1</v>
      </c>
      <c r="Q879" s="36"/>
      <c r="R879" s="58">
        <f t="shared" si="97"/>
        <v>-1393</v>
      </c>
    </row>
    <row r="880" spans="1:18">
      <c r="A880" s="35">
        <v>497</v>
      </c>
      <c r="B880" s="76">
        <v>497117278</v>
      </c>
      <c r="C880" s="77" t="s">
        <v>548</v>
      </c>
      <c r="D880" s="76">
        <v>117</v>
      </c>
      <c r="E880" s="77" t="s">
        <v>142</v>
      </c>
      <c r="F880" s="76">
        <v>278</v>
      </c>
      <c r="G880" s="77" t="s">
        <v>303</v>
      </c>
      <c r="H880" s="74">
        <v>58</v>
      </c>
      <c r="I880" s="36"/>
      <c r="J880" s="38">
        <f t="shared" si="91"/>
        <v>11440</v>
      </c>
      <c r="K880" s="38">
        <f t="shared" si="92"/>
        <v>0</v>
      </c>
      <c r="L880" s="38">
        <f t="shared" si="93"/>
        <v>9</v>
      </c>
      <c r="M880" s="36"/>
      <c r="N880" s="38">
        <f t="shared" si="94"/>
        <v>11677</v>
      </c>
      <c r="O880" s="38">
        <f t="shared" si="95"/>
        <v>1</v>
      </c>
      <c r="P880" s="38">
        <f t="shared" si="96"/>
        <v>7</v>
      </c>
      <c r="Q880" s="36"/>
      <c r="R880" s="58">
        <f t="shared" si="97"/>
        <v>237</v>
      </c>
    </row>
    <row r="881" spans="1:18">
      <c r="A881" s="35">
        <v>497</v>
      </c>
      <c r="B881" s="76">
        <v>497117281</v>
      </c>
      <c r="C881" s="77" t="s">
        <v>548</v>
      </c>
      <c r="D881" s="76">
        <v>117</v>
      </c>
      <c r="E881" s="77" t="s">
        <v>142</v>
      </c>
      <c r="F881" s="76">
        <v>281</v>
      </c>
      <c r="G881" s="77" t="s">
        <v>306</v>
      </c>
      <c r="H881" s="74">
        <v>79</v>
      </c>
      <c r="I881" s="36"/>
      <c r="J881" s="38">
        <f t="shared" si="91"/>
        <v>14793</v>
      </c>
      <c r="K881" s="38">
        <f t="shared" si="92"/>
        <v>1</v>
      </c>
      <c r="L881" s="38">
        <f t="shared" si="93"/>
        <v>65</v>
      </c>
      <c r="M881" s="36"/>
      <c r="N881" s="38">
        <f t="shared" si="94"/>
        <v>15788</v>
      </c>
      <c r="O881" s="38">
        <f t="shared" si="95"/>
        <v>2</v>
      </c>
      <c r="P881" s="38">
        <f t="shared" si="96"/>
        <v>48</v>
      </c>
      <c r="Q881" s="36"/>
      <c r="R881" s="58">
        <f t="shared" si="97"/>
        <v>995</v>
      </c>
    </row>
    <row r="882" spans="1:18">
      <c r="A882" s="35">
        <v>497</v>
      </c>
      <c r="B882" s="76">
        <v>497117325</v>
      </c>
      <c r="C882" s="77" t="s">
        <v>548</v>
      </c>
      <c r="D882" s="76">
        <v>117</v>
      </c>
      <c r="E882" s="77" t="s">
        <v>142</v>
      </c>
      <c r="F882" s="76">
        <v>325</v>
      </c>
      <c r="G882" s="77" t="s">
        <v>350</v>
      </c>
      <c r="H882" s="74">
        <v>14</v>
      </c>
      <c r="I882" s="36"/>
      <c r="J882" s="38">
        <f t="shared" si="91"/>
        <v>12429</v>
      </c>
      <c r="K882" s="38">
        <f t="shared" si="92"/>
        <v>0</v>
      </c>
      <c r="L882" s="38">
        <f t="shared" si="93"/>
        <v>4</v>
      </c>
      <c r="M882" s="36"/>
      <c r="N882" s="38">
        <f t="shared" si="94"/>
        <v>13347</v>
      </c>
      <c r="O882" s="38">
        <f t="shared" si="95"/>
        <v>0</v>
      </c>
      <c r="P882" s="38">
        <f t="shared" si="96"/>
        <v>5</v>
      </c>
      <c r="Q882" s="36"/>
      <c r="R882" s="58">
        <f t="shared" si="97"/>
        <v>918</v>
      </c>
    </row>
    <row r="883" spans="1:18">
      <c r="A883" s="35">
        <v>497</v>
      </c>
      <c r="B883" s="76">
        <v>497117332</v>
      </c>
      <c r="C883" s="77" t="s">
        <v>548</v>
      </c>
      <c r="D883" s="76">
        <v>117</v>
      </c>
      <c r="E883" s="77" t="s">
        <v>142</v>
      </c>
      <c r="F883" s="76">
        <v>332</v>
      </c>
      <c r="G883" s="77" t="s">
        <v>357</v>
      </c>
      <c r="H883" s="74">
        <v>10</v>
      </c>
      <c r="I883" s="36"/>
      <c r="J883" s="38">
        <f t="shared" si="91"/>
        <v>9935</v>
      </c>
      <c r="K883" s="38">
        <f t="shared" si="92"/>
        <v>0</v>
      </c>
      <c r="L883" s="38">
        <f t="shared" si="93"/>
        <v>0</v>
      </c>
      <c r="M883" s="36"/>
      <c r="N883" s="38">
        <f t="shared" si="94"/>
        <v>12897</v>
      </c>
      <c r="O883" s="38">
        <f t="shared" si="95"/>
        <v>0</v>
      </c>
      <c r="P883" s="38">
        <f t="shared" si="96"/>
        <v>3</v>
      </c>
      <c r="Q883" s="36"/>
      <c r="R883" s="58">
        <f t="shared" si="97"/>
        <v>2962</v>
      </c>
    </row>
    <row r="884" spans="1:18">
      <c r="A884" s="35">
        <v>497</v>
      </c>
      <c r="B884" s="76">
        <v>497117340</v>
      </c>
      <c r="C884" s="77" t="s">
        <v>548</v>
      </c>
      <c r="D884" s="76">
        <v>117</v>
      </c>
      <c r="E884" s="77" t="s">
        <v>142</v>
      </c>
      <c r="F884" s="76">
        <v>340</v>
      </c>
      <c r="G884" s="77" t="s">
        <v>365</v>
      </c>
      <c r="H884" s="74">
        <v>2</v>
      </c>
      <c r="I884" s="36"/>
      <c r="J884" s="38">
        <f t="shared" si="91"/>
        <v>11559</v>
      </c>
      <c r="K884" s="38">
        <f t="shared" si="92"/>
        <v>0</v>
      </c>
      <c r="L884" s="38">
        <f t="shared" si="93"/>
        <v>1</v>
      </c>
      <c r="M884" s="36"/>
      <c r="N884" s="38">
        <f t="shared" si="94"/>
        <v>13463</v>
      </c>
      <c r="O884" s="38">
        <f t="shared" si="95"/>
        <v>0</v>
      </c>
      <c r="P884" s="38">
        <f t="shared" si="96"/>
        <v>1</v>
      </c>
      <c r="Q884" s="36"/>
      <c r="R884" s="58">
        <f t="shared" si="97"/>
        <v>1904</v>
      </c>
    </row>
    <row r="885" spans="1:18">
      <c r="A885" s="35">
        <v>497</v>
      </c>
      <c r="B885" s="76">
        <v>497117605</v>
      </c>
      <c r="C885" s="77" t="s">
        <v>548</v>
      </c>
      <c r="D885" s="76">
        <v>117</v>
      </c>
      <c r="E885" s="77" t="s">
        <v>142</v>
      </c>
      <c r="F885" s="76">
        <v>605</v>
      </c>
      <c r="G885" s="77" t="s">
        <v>381</v>
      </c>
      <c r="H885" s="74">
        <v>58</v>
      </c>
      <c r="I885" s="36"/>
      <c r="J885" s="38">
        <f t="shared" si="91"/>
        <v>12278</v>
      </c>
      <c r="K885" s="38">
        <f t="shared" si="92"/>
        <v>1</v>
      </c>
      <c r="L885" s="38">
        <f t="shared" si="93"/>
        <v>16</v>
      </c>
      <c r="M885" s="36"/>
      <c r="N885" s="38">
        <f t="shared" si="94"/>
        <v>12847</v>
      </c>
      <c r="O885" s="38">
        <f t="shared" si="95"/>
        <v>0</v>
      </c>
      <c r="P885" s="38">
        <f t="shared" si="96"/>
        <v>15</v>
      </c>
      <c r="Q885" s="36"/>
      <c r="R885" s="58">
        <f t="shared" si="97"/>
        <v>569</v>
      </c>
    </row>
    <row r="886" spans="1:18">
      <c r="A886" s="35">
        <v>497</v>
      </c>
      <c r="B886" s="76">
        <v>497117615</v>
      </c>
      <c r="C886" s="77" t="s">
        <v>548</v>
      </c>
      <c r="D886" s="76">
        <v>117</v>
      </c>
      <c r="E886" s="77" t="s">
        <v>142</v>
      </c>
      <c r="F886" s="76">
        <v>615</v>
      </c>
      <c r="G886" s="77" t="s">
        <v>383</v>
      </c>
      <c r="H886" s="74">
        <v>1</v>
      </c>
      <c r="I886" s="36"/>
      <c r="J886" s="38">
        <f t="shared" si="91"/>
        <v>14269.600801591812</v>
      </c>
      <c r="K886" s="38">
        <f t="shared" si="92"/>
        <v>0</v>
      </c>
      <c r="L886" s="38">
        <f t="shared" si="93"/>
        <v>0</v>
      </c>
      <c r="M886" s="36"/>
      <c r="N886" s="38">
        <f t="shared" si="94"/>
        <v>15899</v>
      </c>
      <c r="O886" s="38">
        <f t="shared" si="95"/>
        <v>0</v>
      </c>
      <c r="P886" s="38">
        <f t="shared" si="96"/>
        <v>0</v>
      </c>
      <c r="Q886" s="36"/>
      <c r="R886" s="58">
        <f t="shared" si="97"/>
        <v>1629.3991984081877</v>
      </c>
    </row>
    <row r="887" spans="1:18">
      <c r="A887" s="35">
        <v>497</v>
      </c>
      <c r="B887" s="76">
        <v>497117632</v>
      </c>
      <c r="C887" s="77" t="s">
        <v>548</v>
      </c>
      <c r="D887" s="76">
        <v>117</v>
      </c>
      <c r="E887" s="77" t="s">
        <v>142</v>
      </c>
      <c r="F887" s="76">
        <v>632</v>
      </c>
      <c r="G887" s="77" t="s">
        <v>389</v>
      </c>
      <c r="H887" s="74">
        <v>2</v>
      </c>
      <c r="I887" s="36"/>
      <c r="J887" s="38">
        <f t="shared" si="91"/>
        <v>12612.451803278689</v>
      </c>
      <c r="K887" s="38">
        <f t="shared" si="92"/>
        <v>0</v>
      </c>
      <c r="L887" s="38">
        <f t="shared" si="93"/>
        <v>0</v>
      </c>
      <c r="M887" s="36"/>
      <c r="N887" s="38">
        <f t="shared" si="94"/>
        <v>10652</v>
      </c>
      <c r="O887" s="38">
        <f t="shared" si="95"/>
        <v>0</v>
      </c>
      <c r="P887" s="38">
        <f t="shared" si="96"/>
        <v>0</v>
      </c>
      <c r="Q887" s="36"/>
      <c r="R887" s="58">
        <f t="shared" si="97"/>
        <v>-1960.4518032786891</v>
      </c>
    </row>
    <row r="888" spans="1:18">
      <c r="A888" s="35">
        <v>497</v>
      </c>
      <c r="B888" s="76">
        <v>497117670</v>
      </c>
      <c r="C888" s="77" t="s">
        <v>548</v>
      </c>
      <c r="D888" s="76">
        <v>117</v>
      </c>
      <c r="E888" s="77" t="s">
        <v>142</v>
      </c>
      <c r="F888" s="76">
        <v>670</v>
      </c>
      <c r="G888" s="77" t="s">
        <v>399</v>
      </c>
      <c r="H888" s="74">
        <v>4</v>
      </c>
      <c r="I888" s="36"/>
      <c r="J888" s="38">
        <f t="shared" si="91"/>
        <v>12716</v>
      </c>
      <c r="K888" s="38">
        <f t="shared" si="92"/>
        <v>0</v>
      </c>
      <c r="L888" s="38">
        <f t="shared" si="93"/>
        <v>2</v>
      </c>
      <c r="M888" s="36"/>
      <c r="N888" s="38">
        <f t="shared" si="94"/>
        <v>11424</v>
      </c>
      <c r="O888" s="38">
        <f t="shared" si="95"/>
        <v>0</v>
      </c>
      <c r="P888" s="38">
        <f t="shared" si="96"/>
        <v>0</v>
      </c>
      <c r="Q888" s="36"/>
      <c r="R888" s="58">
        <f t="shared" si="97"/>
        <v>-1292</v>
      </c>
    </row>
    <row r="889" spans="1:18">
      <c r="A889" s="35">
        <v>497</v>
      </c>
      <c r="B889" s="76">
        <v>497117672</v>
      </c>
      <c r="C889" s="77" t="s">
        <v>548</v>
      </c>
      <c r="D889" s="76">
        <v>117</v>
      </c>
      <c r="E889" s="77" t="s">
        <v>142</v>
      </c>
      <c r="F889" s="76">
        <v>672</v>
      </c>
      <c r="G889" s="77" t="s">
        <v>400</v>
      </c>
      <c r="H889" s="74">
        <v>2</v>
      </c>
      <c r="I889" s="36"/>
      <c r="J889" s="38">
        <f t="shared" si="91"/>
        <v>11611</v>
      </c>
      <c r="K889" s="38">
        <f t="shared" si="92"/>
        <v>0</v>
      </c>
      <c r="L889" s="38">
        <f t="shared" si="93"/>
        <v>0</v>
      </c>
      <c r="M889" s="36"/>
      <c r="N889" s="38">
        <f t="shared" si="94"/>
        <v>14722</v>
      </c>
      <c r="O889" s="38">
        <f t="shared" si="95"/>
        <v>0</v>
      </c>
      <c r="P889" s="38">
        <f t="shared" si="96"/>
        <v>0</v>
      </c>
      <c r="Q889" s="36"/>
      <c r="R889" s="58">
        <f t="shared" si="97"/>
        <v>3111</v>
      </c>
    </row>
    <row r="890" spans="1:18">
      <c r="A890" s="35">
        <v>497</v>
      </c>
      <c r="B890" s="76">
        <v>497117674</v>
      </c>
      <c r="C890" s="77" t="s">
        <v>548</v>
      </c>
      <c r="D890" s="76">
        <v>117</v>
      </c>
      <c r="E890" s="77" t="s">
        <v>142</v>
      </c>
      <c r="F890" s="76">
        <v>674</v>
      </c>
      <c r="G890" s="77" t="s">
        <v>402</v>
      </c>
      <c r="H890" s="74">
        <v>6</v>
      </c>
      <c r="I890" s="36"/>
      <c r="J890" s="38">
        <f t="shared" si="91"/>
        <v>13240</v>
      </c>
      <c r="K890" s="38">
        <f t="shared" si="92"/>
        <v>0</v>
      </c>
      <c r="L890" s="38">
        <f t="shared" si="93"/>
        <v>6</v>
      </c>
      <c r="M890" s="36"/>
      <c r="N890" s="38">
        <f t="shared" si="94"/>
        <v>13349</v>
      </c>
      <c r="O890" s="38">
        <f t="shared" si="95"/>
        <v>0</v>
      </c>
      <c r="P890" s="38">
        <f t="shared" si="96"/>
        <v>2</v>
      </c>
      <c r="Q890" s="36"/>
      <c r="R890" s="58">
        <f t="shared" si="97"/>
        <v>109</v>
      </c>
    </row>
    <row r="891" spans="1:18">
      <c r="A891" s="35">
        <v>497</v>
      </c>
      <c r="B891" s="76">
        <v>497117680</v>
      </c>
      <c r="C891" s="77" t="s">
        <v>548</v>
      </c>
      <c r="D891" s="76">
        <v>117</v>
      </c>
      <c r="E891" s="77" t="s">
        <v>142</v>
      </c>
      <c r="F891" s="76">
        <v>680</v>
      </c>
      <c r="G891" s="77" t="s">
        <v>404</v>
      </c>
      <c r="H891" s="74">
        <v>3</v>
      </c>
      <c r="I891" s="36"/>
      <c r="J891" s="38">
        <f t="shared" si="91"/>
        <v>11652</v>
      </c>
      <c r="K891" s="38">
        <f t="shared" si="92"/>
        <v>0</v>
      </c>
      <c r="L891" s="38">
        <f t="shared" si="93"/>
        <v>2</v>
      </c>
      <c r="M891" s="36"/>
      <c r="N891" s="38">
        <f t="shared" si="94"/>
        <v>10519</v>
      </c>
      <c r="O891" s="38">
        <f t="shared" si="95"/>
        <v>0</v>
      </c>
      <c r="P891" s="38">
        <f t="shared" si="96"/>
        <v>0</v>
      </c>
      <c r="Q891" s="36"/>
      <c r="R891" s="58">
        <f t="shared" si="97"/>
        <v>-1133</v>
      </c>
    </row>
    <row r="892" spans="1:18">
      <c r="A892" s="35">
        <v>497</v>
      </c>
      <c r="B892" s="76">
        <v>497117683</v>
      </c>
      <c r="C892" s="77" t="s">
        <v>548</v>
      </c>
      <c r="D892" s="76">
        <v>117</v>
      </c>
      <c r="E892" s="77" t="s">
        <v>142</v>
      </c>
      <c r="F892" s="76">
        <v>683</v>
      </c>
      <c r="G892" s="77" t="s">
        <v>405</v>
      </c>
      <c r="H892" s="74">
        <v>5</v>
      </c>
      <c r="I892" s="36"/>
      <c r="J892" s="38">
        <f t="shared" si="91"/>
        <v>13352</v>
      </c>
      <c r="K892" s="38">
        <f t="shared" si="92"/>
        <v>0</v>
      </c>
      <c r="L892" s="38">
        <f t="shared" si="93"/>
        <v>2</v>
      </c>
      <c r="M892" s="36"/>
      <c r="N892" s="38">
        <f t="shared" si="94"/>
        <v>12905</v>
      </c>
      <c r="O892" s="38">
        <f t="shared" si="95"/>
        <v>0</v>
      </c>
      <c r="P892" s="38">
        <f t="shared" si="96"/>
        <v>1</v>
      </c>
      <c r="Q892" s="36"/>
      <c r="R892" s="58">
        <f t="shared" si="97"/>
        <v>-447</v>
      </c>
    </row>
    <row r="893" spans="1:18">
      <c r="A893" s="35">
        <v>497</v>
      </c>
      <c r="B893" s="76">
        <v>497117685</v>
      </c>
      <c r="C893" s="77" t="s">
        <v>548</v>
      </c>
      <c r="D893" s="76">
        <v>117</v>
      </c>
      <c r="E893" s="77" t="s">
        <v>142</v>
      </c>
      <c r="F893" s="76">
        <v>685</v>
      </c>
      <c r="G893" s="77" t="s">
        <v>406</v>
      </c>
      <c r="H893" s="74">
        <v>2</v>
      </c>
      <c r="I893" s="36"/>
      <c r="J893" s="38">
        <f t="shared" si="91"/>
        <v>15527.036315789477</v>
      </c>
      <c r="K893" s="38">
        <f t="shared" si="92"/>
        <v>0</v>
      </c>
      <c r="L893" s="38">
        <f t="shared" si="93"/>
        <v>0</v>
      </c>
      <c r="M893" s="36"/>
      <c r="N893" s="38">
        <f t="shared" si="94"/>
        <v>13622</v>
      </c>
      <c r="O893" s="38">
        <f t="shared" si="95"/>
        <v>0</v>
      </c>
      <c r="P893" s="38">
        <f t="shared" si="96"/>
        <v>1</v>
      </c>
      <c r="Q893" s="36"/>
      <c r="R893" s="58">
        <f t="shared" si="97"/>
        <v>-1905.0363157894772</v>
      </c>
    </row>
    <row r="894" spans="1:18">
      <c r="A894" s="35">
        <v>497</v>
      </c>
      <c r="B894" s="76">
        <v>497117717</v>
      </c>
      <c r="C894" s="77" t="s">
        <v>548</v>
      </c>
      <c r="D894" s="76">
        <v>117</v>
      </c>
      <c r="E894" s="77" t="s">
        <v>142</v>
      </c>
      <c r="F894" s="76">
        <v>717</v>
      </c>
      <c r="G894" s="77" t="s">
        <v>415</v>
      </c>
      <c r="H894" s="74">
        <v>2</v>
      </c>
      <c r="I894" s="36"/>
      <c r="J894" s="38" t="str">
        <f t="shared" si="91"/>
        <v>--</v>
      </c>
      <c r="K894" s="38">
        <f t="shared" si="92"/>
        <v>0</v>
      </c>
      <c r="L894" s="38">
        <f t="shared" si="93"/>
        <v>0</v>
      </c>
      <c r="M894" s="36"/>
      <c r="N894" s="38">
        <f t="shared" si="94"/>
        <v>14389</v>
      </c>
      <c r="O894" s="38">
        <f t="shared" si="95"/>
        <v>0</v>
      </c>
      <c r="P894" s="38">
        <f t="shared" si="96"/>
        <v>0</v>
      </c>
      <c r="Q894" s="36"/>
      <c r="R894" s="58" t="str">
        <f t="shared" si="97"/>
        <v>--</v>
      </c>
    </row>
    <row r="895" spans="1:18">
      <c r="A895" s="35">
        <v>497</v>
      </c>
      <c r="B895" s="76">
        <v>497117750</v>
      </c>
      <c r="C895" s="77" t="s">
        <v>548</v>
      </c>
      <c r="D895" s="76">
        <v>117</v>
      </c>
      <c r="E895" s="77" t="s">
        <v>142</v>
      </c>
      <c r="F895" s="76">
        <v>750</v>
      </c>
      <c r="G895" s="77" t="s">
        <v>423</v>
      </c>
      <c r="H895" s="74">
        <v>1</v>
      </c>
      <c r="I895" s="36"/>
      <c r="J895" s="38">
        <f t="shared" si="91"/>
        <v>10683</v>
      </c>
      <c r="K895" s="38">
        <f t="shared" si="92"/>
        <v>0</v>
      </c>
      <c r="L895" s="38">
        <f t="shared" si="93"/>
        <v>0</v>
      </c>
      <c r="M895" s="36"/>
      <c r="N895" s="38">
        <f t="shared" si="94"/>
        <v>10332</v>
      </c>
      <c r="O895" s="38">
        <f t="shared" si="95"/>
        <v>0</v>
      </c>
      <c r="P895" s="38">
        <f t="shared" si="96"/>
        <v>0</v>
      </c>
      <c r="Q895" s="36"/>
      <c r="R895" s="58">
        <f t="shared" si="97"/>
        <v>-351</v>
      </c>
    </row>
    <row r="896" spans="1:18">
      <c r="A896" s="35">
        <v>497</v>
      </c>
      <c r="B896" s="76">
        <v>497117755</v>
      </c>
      <c r="C896" s="77" t="s">
        <v>548</v>
      </c>
      <c r="D896" s="76">
        <v>117</v>
      </c>
      <c r="E896" s="77" t="s">
        <v>142</v>
      </c>
      <c r="F896" s="76">
        <v>755</v>
      </c>
      <c r="G896" s="77" t="s">
        <v>425</v>
      </c>
      <c r="H896" s="74">
        <v>3</v>
      </c>
      <c r="I896" s="36"/>
      <c r="J896" s="38">
        <f t="shared" si="91"/>
        <v>11147</v>
      </c>
      <c r="K896" s="38">
        <f t="shared" si="92"/>
        <v>0</v>
      </c>
      <c r="L896" s="38">
        <f t="shared" si="93"/>
        <v>0</v>
      </c>
      <c r="M896" s="36"/>
      <c r="N896" s="38">
        <f t="shared" si="94"/>
        <v>11606</v>
      </c>
      <c r="O896" s="38">
        <f t="shared" si="95"/>
        <v>0</v>
      </c>
      <c r="P896" s="38">
        <f t="shared" si="96"/>
        <v>0</v>
      </c>
      <c r="Q896" s="36"/>
      <c r="R896" s="58">
        <f t="shared" si="97"/>
        <v>459</v>
      </c>
    </row>
    <row r="897" spans="1:18">
      <c r="A897" s="35">
        <v>497</v>
      </c>
      <c r="B897" s="76">
        <v>497117766</v>
      </c>
      <c r="C897" s="77" t="s">
        <v>548</v>
      </c>
      <c r="D897" s="76">
        <v>117</v>
      </c>
      <c r="E897" s="77" t="s">
        <v>142</v>
      </c>
      <c r="F897" s="76">
        <v>766</v>
      </c>
      <c r="G897" s="77" t="s">
        <v>429</v>
      </c>
      <c r="H897" s="74">
        <v>3</v>
      </c>
      <c r="I897" s="36"/>
      <c r="J897" s="38">
        <f t="shared" si="91"/>
        <v>9935</v>
      </c>
      <c r="K897" s="38">
        <f t="shared" si="92"/>
        <v>0</v>
      </c>
      <c r="L897" s="38">
        <f t="shared" si="93"/>
        <v>0</v>
      </c>
      <c r="M897" s="36"/>
      <c r="N897" s="38">
        <f t="shared" si="94"/>
        <v>10563</v>
      </c>
      <c r="O897" s="38">
        <f t="shared" si="95"/>
        <v>0</v>
      </c>
      <c r="P897" s="38">
        <f t="shared" si="96"/>
        <v>0</v>
      </c>
      <c r="Q897" s="36"/>
      <c r="R897" s="58">
        <f t="shared" si="97"/>
        <v>628</v>
      </c>
    </row>
    <row r="898" spans="1:18">
      <c r="A898" s="35">
        <v>498</v>
      </c>
      <c r="B898" s="76">
        <v>498281061</v>
      </c>
      <c r="C898" s="77" t="s">
        <v>549</v>
      </c>
      <c r="D898" s="76">
        <v>281</v>
      </c>
      <c r="E898" s="77" t="s">
        <v>306</v>
      </c>
      <c r="F898" s="76">
        <v>61</v>
      </c>
      <c r="G898" s="77" t="s">
        <v>86</v>
      </c>
      <c r="H898" s="74">
        <v>2</v>
      </c>
      <c r="I898" s="36"/>
      <c r="J898" s="38">
        <f t="shared" si="91"/>
        <v>15675.290263815607</v>
      </c>
      <c r="K898" s="38">
        <f t="shared" si="92"/>
        <v>0</v>
      </c>
      <c r="L898" s="38">
        <f t="shared" si="93"/>
        <v>0</v>
      </c>
      <c r="M898" s="36"/>
      <c r="N898" s="38">
        <f t="shared" si="94"/>
        <v>19320</v>
      </c>
      <c r="O898" s="38">
        <f t="shared" si="95"/>
        <v>0</v>
      </c>
      <c r="P898" s="38">
        <f t="shared" si="96"/>
        <v>1</v>
      </c>
      <c r="Q898" s="36"/>
      <c r="R898" s="58">
        <f t="shared" si="97"/>
        <v>3644.7097361843935</v>
      </c>
    </row>
    <row r="899" spans="1:18">
      <c r="A899" s="35">
        <v>498</v>
      </c>
      <c r="B899" s="76">
        <v>498281087</v>
      </c>
      <c r="C899" s="77" t="s">
        <v>549</v>
      </c>
      <c r="D899" s="76">
        <v>281</v>
      </c>
      <c r="E899" s="77" t="s">
        <v>306</v>
      </c>
      <c r="F899" s="76">
        <v>87</v>
      </c>
      <c r="G899" s="77" t="s">
        <v>112</v>
      </c>
      <c r="H899" s="74">
        <v>2</v>
      </c>
      <c r="I899" s="36"/>
      <c r="J899" s="38">
        <f t="shared" si="91"/>
        <v>14165</v>
      </c>
      <c r="K899" s="38">
        <f t="shared" si="92"/>
        <v>0</v>
      </c>
      <c r="L899" s="38">
        <f t="shared" si="93"/>
        <v>1</v>
      </c>
      <c r="M899" s="36"/>
      <c r="N899" s="38">
        <f t="shared" si="94"/>
        <v>15491</v>
      </c>
      <c r="O899" s="38">
        <f t="shared" si="95"/>
        <v>0</v>
      </c>
      <c r="P899" s="38">
        <f t="shared" si="96"/>
        <v>1</v>
      </c>
      <c r="Q899" s="36"/>
      <c r="R899" s="58">
        <f t="shared" si="97"/>
        <v>1326</v>
      </c>
    </row>
    <row r="900" spans="1:18">
      <c r="A900" s="35">
        <v>498</v>
      </c>
      <c r="B900" s="76">
        <v>498281111</v>
      </c>
      <c r="C900" s="77" t="s">
        <v>549</v>
      </c>
      <c r="D900" s="76">
        <v>281</v>
      </c>
      <c r="E900" s="77" t="s">
        <v>306</v>
      </c>
      <c r="F900" s="76">
        <v>111</v>
      </c>
      <c r="G900" s="77" t="s">
        <v>136</v>
      </c>
      <c r="H900" s="74">
        <v>2</v>
      </c>
      <c r="I900" s="36"/>
      <c r="J900" s="38">
        <f t="shared" si="91"/>
        <v>13018.798476621421</v>
      </c>
      <c r="K900" s="38">
        <f t="shared" si="92"/>
        <v>0</v>
      </c>
      <c r="L900" s="38">
        <f t="shared" si="93"/>
        <v>0</v>
      </c>
      <c r="M900" s="36"/>
      <c r="N900" s="38">
        <f t="shared" si="94"/>
        <v>16201</v>
      </c>
      <c r="O900" s="38">
        <f t="shared" si="95"/>
        <v>0</v>
      </c>
      <c r="P900" s="38">
        <f t="shared" si="96"/>
        <v>2</v>
      </c>
      <c r="Q900" s="36"/>
      <c r="R900" s="58">
        <f t="shared" si="97"/>
        <v>3182.2015233785787</v>
      </c>
    </row>
    <row r="901" spans="1:18">
      <c r="A901" s="35">
        <v>498</v>
      </c>
      <c r="B901" s="76">
        <v>498281137</v>
      </c>
      <c r="C901" s="77" t="s">
        <v>549</v>
      </c>
      <c r="D901" s="76">
        <v>281</v>
      </c>
      <c r="E901" s="77" t="s">
        <v>306</v>
      </c>
      <c r="F901" s="76">
        <v>137</v>
      </c>
      <c r="G901" s="77" t="s">
        <v>162</v>
      </c>
      <c r="H901" s="74">
        <v>4</v>
      </c>
      <c r="I901" s="36"/>
      <c r="J901" s="38">
        <f t="shared" si="91"/>
        <v>16591</v>
      </c>
      <c r="K901" s="38">
        <f t="shared" si="92"/>
        <v>0</v>
      </c>
      <c r="L901" s="38">
        <f t="shared" si="93"/>
        <v>1</v>
      </c>
      <c r="M901" s="36"/>
      <c r="N901" s="38">
        <f t="shared" si="94"/>
        <v>19050</v>
      </c>
      <c r="O901" s="38">
        <f t="shared" si="95"/>
        <v>0</v>
      </c>
      <c r="P901" s="38">
        <f t="shared" si="96"/>
        <v>2</v>
      </c>
      <c r="Q901" s="36"/>
      <c r="R901" s="58">
        <f t="shared" si="97"/>
        <v>2459</v>
      </c>
    </row>
    <row r="902" spans="1:18">
      <c r="A902" s="35">
        <v>498</v>
      </c>
      <c r="B902" s="76">
        <v>498281161</v>
      </c>
      <c r="C902" s="77" t="s">
        <v>549</v>
      </c>
      <c r="D902" s="76">
        <v>281</v>
      </c>
      <c r="E902" s="77" t="s">
        <v>306</v>
      </c>
      <c r="F902" s="76">
        <v>161</v>
      </c>
      <c r="G902" s="77" t="s">
        <v>186</v>
      </c>
      <c r="H902" s="74">
        <v>1</v>
      </c>
      <c r="I902" s="36"/>
      <c r="J902" s="38" t="str">
        <f t="shared" si="91"/>
        <v>--</v>
      </c>
      <c r="K902" s="38">
        <f t="shared" si="92"/>
        <v>0</v>
      </c>
      <c r="L902" s="38">
        <f t="shared" si="93"/>
        <v>0</v>
      </c>
      <c r="M902" s="36"/>
      <c r="N902" s="38">
        <f t="shared" si="94"/>
        <v>14514</v>
      </c>
      <c r="O902" s="38">
        <f t="shared" si="95"/>
        <v>0</v>
      </c>
      <c r="P902" s="38">
        <f t="shared" si="96"/>
        <v>0</v>
      </c>
      <c r="Q902" s="36"/>
      <c r="R902" s="58" t="str">
        <f t="shared" si="97"/>
        <v>--</v>
      </c>
    </row>
    <row r="903" spans="1:18">
      <c r="A903" s="35">
        <v>498</v>
      </c>
      <c r="B903" s="76">
        <v>498281281</v>
      </c>
      <c r="C903" s="77" t="s">
        <v>549</v>
      </c>
      <c r="D903" s="76">
        <v>281</v>
      </c>
      <c r="E903" s="77" t="s">
        <v>306</v>
      </c>
      <c r="F903" s="76">
        <v>281</v>
      </c>
      <c r="G903" s="77" t="s">
        <v>306</v>
      </c>
      <c r="H903" s="74">
        <v>592</v>
      </c>
      <c r="I903" s="36"/>
      <c r="J903" s="38">
        <f t="shared" si="91"/>
        <v>15770</v>
      </c>
      <c r="K903" s="38">
        <f t="shared" si="92"/>
        <v>20</v>
      </c>
      <c r="L903" s="38">
        <f t="shared" si="93"/>
        <v>338</v>
      </c>
      <c r="M903" s="36"/>
      <c r="N903" s="38">
        <f t="shared" si="94"/>
        <v>17742</v>
      </c>
      <c r="O903" s="38">
        <f t="shared" si="95"/>
        <v>26</v>
      </c>
      <c r="P903" s="38">
        <f t="shared" si="96"/>
        <v>446</v>
      </c>
      <c r="Q903" s="36"/>
      <c r="R903" s="58">
        <f t="shared" si="97"/>
        <v>1972</v>
      </c>
    </row>
    <row r="904" spans="1:18">
      <c r="A904" s="35">
        <v>498</v>
      </c>
      <c r="B904" s="76">
        <v>498281620</v>
      </c>
      <c r="C904" s="77" t="s">
        <v>549</v>
      </c>
      <c r="D904" s="76">
        <v>281</v>
      </c>
      <c r="E904" s="77" t="s">
        <v>306</v>
      </c>
      <c r="F904" s="76">
        <v>620</v>
      </c>
      <c r="G904" s="77" t="s">
        <v>386</v>
      </c>
      <c r="H904" s="74">
        <v>1</v>
      </c>
      <c r="I904" s="36"/>
      <c r="J904" s="38" t="str">
        <f t="shared" si="91"/>
        <v>--</v>
      </c>
      <c r="K904" s="38">
        <f t="shared" si="92"/>
        <v>0</v>
      </c>
      <c r="L904" s="38">
        <f t="shared" si="93"/>
        <v>0</v>
      </c>
      <c r="M904" s="36"/>
      <c r="N904" s="38">
        <f t="shared" si="94"/>
        <v>12430</v>
      </c>
      <c r="O904" s="38">
        <f t="shared" si="95"/>
        <v>0</v>
      </c>
      <c r="P904" s="38">
        <f t="shared" si="96"/>
        <v>0</v>
      </c>
      <c r="Q904" s="36"/>
      <c r="R904" s="58" t="str">
        <f t="shared" si="97"/>
        <v>--</v>
      </c>
    </row>
    <row r="905" spans="1:18">
      <c r="A905" s="35">
        <v>499</v>
      </c>
      <c r="B905" s="76">
        <v>499061024</v>
      </c>
      <c r="C905" s="77" t="s">
        <v>550</v>
      </c>
      <c r="D905" s="76">
        <v>61</v>
      </c>
      <c r="E905" s="77" t="s">
        <v>86</v>
      </c>
      <c r="F905" s="76">
        <v>24</v>
      </c>
      <c r="G905" s="77" t="s">
        <v>49</v>
      </c>
      <c r="H905" s="74">
        <v>1</v>
      </c>
      <c r="I905" s="36"/>
      <c r="J905" s="38">
        <f t="shared" si="91"/>
        <v>16022</v>
      </c>
      <c r="K905" s="38">
        <f t="shared" si="92"/>
        <v>0</v>
      </c>
      <c r="L905" s="38">
        <f t="shared" si="93"/>
        <v>1</v>
      </c>
      <c r="M905" s="36"/>
      <c r="N905" s="38">
        <f t="shared" si="94"/>
        <v>12243</v>
      </c>
      <c r="O905" s="38">
        <f t="shared" si="95"/>
        <v>0</v>
      </c>
      <c r="P905" s="38">
        <f t="shared" si="96"/>
        <v>0</v>
      </c>
      <c r="Q905" s="36"/>
      <c r="R905" s="58">
        <f t="shared" si="97"/>
        <v>-3779</v>
      </c>
    </row>
    <row r="906" spans="1:18">
      <c r="A906" s="35">
        <v>499</v>
      </c>
      <c r="B906" s="76">
        <v>499061061</v>
      </c>
      <c r="C906" s="77" t="s">
        <v>550</v>
      </c>
      <c r="D906" s="76">
        <v>61</v>
      </c>
      <c r="E906" s="77" t="s">
        <v>86</v>
      </c>
      <c r="F906" s="76">
        <v>61</v>
      </c>
      <c r="G906" s="77" t="s">
        <v>86</v>
      </c>
      <c r="H906" s="74">
        <v>178</v>
      </c>
      <c r="I906" s="36"/>
      <c r="J906" s="38">
        <f t="shared" ref="J906:J969" si="98">IFERROR(VLOOKUP($B906,ratesPFY,9,FALSE),"--")</f>
        <v>14426</v>
      </c>
      <c r="K906" s="38">
        <f t="shared" ref="K906:K969" si="99">(IFERROR(VLOOKUP($B906,found23,12,FALSE),0)+
(IFERROR(VLOOKUP($B906,found23,13,FALSE),0)+
+(IFERROR(VLOOKUP($B906,found23,14,FALSE),0))))</f>
        <v>4</v>
      </c>
      <c r="L906" s="38">
        <f t="shared" ref="L906:L969" si="100">(IFERROR(VLOOKUP($B906,found23,15,FALSE),0))</f>
        <v>95</v>
      </c>
      <c r="M906" s="36"/>
      <c r="N906" s="38">
        <f t="shared" ref="N906:N969" si="101">IFERROR(VLOOKUP($B906,ratesQ1,8,FALSE),"--")</f>
        <v>15314</v>
      </c>
      <c r="O906" s="38">
        <f t="shared" ref="O906:O969" si="102">(IFERROR(VLOOKUP($B906,found24,12,FALSE),0)+
+(IFERROR(VLOOKUP($B906,found24,13,FALSE),0)
+(IFERROR(VLOOKUP($B906,found24,14,FALSE),0))))</f>
        <v>5</v>
      </c>
      <c r="P906" s="38">
        <f t="shared" ref="P906:P969" si="103">(IFERROR(VLOOKUP($B906,found24,15,FALSE),0))</f>
        <v>95</v>
      </c>
      <c r="Q906" s="36"/>
      <c r="R906" s="58">
        <f t="shared" si="97"/>
        <v>888</v>
      </c>
    </row>
    <row r="907" spans="1:18">
      <c r="A907" s="35">
        <v>499</v>
      </c>
      <c r="B907" s="76">
        <v>499061087</v>
      </c>
      <c r="C907" s="77" t="s">
        <v>550</v>
      </c>
      <c r="D907" s="76">
        <v>61</v>
      </c>
      <c r="E907" s="77" t="s">
        <v>86</v>
      </c>
      <c r="F907" s="76">
        <v>87</v>
      </c>
      <c r="G907" s="77" t="s">
        <v>112</v>
      </c>
      <c r="H907" s="74">
        <v>1</v>
      </c>
      <c r="I907" s="36"/>
      <c r="J907" s="38">
        <f t="shared" si="98"/>
        <v>11611</v>
      </c>
      <c r="K907" s="38">
        <f t="shared" si="99"/>
        <v>0</v>
      </c>
      <c r="L907" s="38">
        <f t="shared" si="100"/>
        <v>0</v>
      </c>
      <c r="M907" s="36"/>
      <c r="N907" s="38">
        <f t="shared" si="101"/>
        <v>12243</v>
      </c>
      <c r="O907" s="38">
        <f t="shared" si="102"/>
        <v>0</v>
      </c>
      <c r="P907" s="38">
        <f t="shared" si="103"/>
        <v>0</v>
      </c>
      <c r="Q907" s="36"/>
      <c r="R907" s="58">
        <f t="shared" ref="R907:R970" si="104">IFERROR(N907-J907,"--")</f>
        <v>632</v>
      </c>
    </row>
    <row r="908" spans="1:18">
      <c r="A908" s="35">
        <v>499</v>
      </c>
      <c r="B908" s="76">
        <v>499061111</v>
      </c>
      <c r="C908" s="77" t="s">
        <v>550</v>
      </c>
      <c r="D908" s="76">
        <v>61</v>
      </c>
      <c r="E908" s="77" t="s">
        <v>86</v>
      </c>
      <c r="F908" s="76">
        <v>111</v>
      </c>
      <c r="G908" s="77" t="s">
        <v>136</v>
      </c>
      <c r="H908" s="74">
        <v>1</v>
      </c>
      <c r="I908" s="36"/>
      <c r="J908" s="38">
        <f t="shared" si="98"/>
        <v>16668</v>
      </c>
      <c r="K908" s="38">
        <f t="shared" si="99"/>
        <v>0</v>
      </c>
      <c r="L908" s="38">
        <f t="shared" si="100"/>
        <v>1</v>
      </c>
      <c r="M908" s="36"/>
      <c r="N908" s="38">
        <f t="shared" si="101"/>
        <v>18112</v>
      </c>
      <c r="O908" s="38">
        <f t="shared" si="102"/>
        <v>0</v>
      </c>
      <c r="P908" s="38">
        <f t="shared" si="103"/>
        <v>1</v>
      </c>
      <c r="Q908" s="36"/>
      <c r="R908" s="58">
        <f t="shared" si="104"/>
        <v>1444</v>
      </c>
    </row>
    <row r="909" spans="1:18">
      <c r="A909" s="35">
        <v>499</v>
      </c>
      <c r="B909" s="76">
        <v>499061137</v>
      </c>
      <c r="C909" s="77" t="s">
        <v>550</v>
      </c>
      <c r="D909" s="76">
        <v>61</v>
      </c>
      <c r="E909" s="77" t="s">
        <v>86</v>
      </c>
      <c r="F909" s="76">
        <v>137</v>
      </c>
      <c r="G909" s="77" t="s">
        <v>162</v>
      </c>
      <c r="H909" s="74">
        <v>4</v>
      </c>
      <c r="I909" s="36"/>
      <c r="J909" s="38">
        <f t="shared" si="98"/>
        <v>16421</v>
      </c>
      <c r="K909" s="38">
        <f t="shared" si="99"/>
        <v>0</v>
      </c>
      <c r="L909" s="38">
        <f t="shared" si="100"/>
        <v>4</v>
      </c>
      <c r="M909" s="36"/>
      <c r="N909" s="38">
        <f t="shared" si="101"/>
        <v>18863</v>
      </c>
      <c r="O909" s="38">
        <f t="shared" si="102"/>
        <v>0</v>
      </c>
      <c r="P909" s="38">
        <f t="shared" si="103"/>
        <v>4</v>
      </c>
      <c r="Q909" s="36"/>
      <c r="R909" s="58">
        <f t="shared" si="104"/>
        <v>2442</v>
      </c>
    </row>
    <row r="910" spans="1:18">
      <c r="A910" s="35">
        <v>499</v>
      </c>
      <c r="B910" s="76">
        <v>499061161</v>
      </c>
      <c r="C910" s="77" t="s">
        <v>550</v>
      </c>
      <c r="D910" s="76">
        <v>61</v>
      </c>
      <c r="E910" s="77" t="s">
        <v>86</v>
      </c>
      <c r="F910" s="76">
        <v>161</v>
      </c>
      <c r="G910" s="77" t="s">
        <v>186</v>
      </c>
      <c r="H910" s="74">
        <v>3</v>
      </c>
      <c r="I910" s="36"/>
      <c r="J910" s="38">
        <f t="shared" si="98"/>
        <v>12454</v>
      </c>
      <c r="K910" s="38">
        <f t="shared" si="99"/>
        <v>0</v>
      </c>
      <c r="L910" s="38">
        <f t="shared" si="100"/>
        <v>1</v>
      </c>
      <c r="M910" s="36"/>
      <c r="N910" s="38">
        <f t="shared" si="101"/>
        <v>12535</v>
      </c>
      <c r="O910" s="38">
        <f t="shared" si="102"/>
        <v>0</v>
      </c>
      <c r="P910" s="38">
        <f t="shared" si="103"/>
        <v>1</v>
      </c>
      <c r="Q910" s="36"/>
      <c r="R910" s="58">
        <f t="shared" si="104"/>
        <v>81</v>
      </c>
    </row>
    <row r="911" spans="1:18">
      <c r="A911" s="35">
        <v>499</v>
      </c>
      <c r="B911" s="76">
        <v>499061278</v>
      </c>
      <c r="C911" s="77" t="s">
        <v>550</v>
      </c>
      <c r="D911" s="76">
        <v>61</v>
      </c>
      <c r="E911" s="77" t="s">
        <v>86</v>
      </c>
      <c r="F911" s="76">
        <v>278</v>
      </c>
      <c r="G911" s="77" t="s">
        <v>303</v>
      </c>
      <c r="H911" s="74">
        <v>1</v>
      </c>
      <c r="I911" s="36"/>
      <c r="J911" s="38">
        <f t="shared" si="98"/>
        <v>14140</v>
      </c>
      <c r="K911" s="38">
        <f t="shared" si="99"/>
        <v>0</v>
      </c>
      <c r="L911" s="38">
        <f t="shared" si="100"/>
        <v>1</v>
      </c>
      <c r="M911" s="36"/>
      <c r="N911" s="38">
        <f t="shared" si="101"/>
        <v>13444</v>
      </c>
      <c r="O911" s="38">
        <f t="shared" si="102"/>
        <v>0</v>
      </c>
      <c r="P911" s="38">
        <f t="shared" si="103"/>
        <v>1</v>
      </c>
      <c r="Q911" s="36"/>
      <c r="R911" s="58">
        <f t="shared" si="104"/>
        <v>-696</v>
      </c>
    </row>
    <row r="912" spans="1:18">
      <c r="A912" s="35">
        <v>499</v>
      </c>
      <c r="B912" s="76">
        <v>499061281</v>
      </c>
      <c r="C912" s="77" t="s">
        <v>550</v>
      </c>
      <c r="D912" s="76">
        <v>61</v>
      </c>
      <c r="E912" s="77" t="s">
        <v>86</v>
      </c>
      <c r="F912" s="76">
        <v>281</v>
      </c>
      <c r="G912" s="77" t="s">
        <v>306</v>
      </c>
      <c r="H912" s="74">
        <v>366</v>
      </c>
      <c r="I912" s="36"/>
      <c r="J912" s="38">
        <f t="shared" si="98"/>
        <v>15617</v>
      </c>
      <c r="K912" s="38">
        <f t="shared" si="99"/>
        <v>23</v>
      </c>
      <c r="L912" s="38">
        <f t="shared" si="100"/>
        <v>272</v>
      </c>
      <c r="M912" s="36"/>
      <c r="N912" s="38">
        <f t="shared" si="101"/>
        <v>17175</v>
      </c>
      <c r="O912" s="38">
        <f t="shared" si="102"/>
        <v>20</v>
      </c>
      <c r="P912" s="38">
        <f t="shared" si="103"/>
        <v>268</v>
      </c>
      <c r="Q912" s="36"/>
      <c r="R912" s="58">
        <f t="shared" si="104"/>
        <v>1558</v>
      </c>
    </row>
    <row r="913" spans="1:18">
      <c r="A913" s="35">
        <v>499</v>
      </c>
      <c r="B913" s="76">
        <v>499061332</v>
      </c>
      <c r="C913" s="77" t="s">
        <v>550</v>
      </c>
      <c r="D913" s="76">
        <v>61</v>
      </c>
      <c r="E913" s="77" t="s">
        <v>86</v>
      </c>
      <c r="F913" s="76">
        <v>332</v>
      </c>
      <c r="G913" s="77" t="s">
        <v>357</v>
      </c>
      <c r="H913" s="74">
        <v>3</v>
      </c>
      <c r="I913" s="36"/>
      <c r="J913" s="38">
        <f t="shared" si="98"/>
        <v>17454</v>
      </c>
      <c r="K913" s="38">
        <f t="shared" si="99"/>
        <v>0</v>
      </c>
      <c r="L913" s="38">
        <f t="shared" si="100"/>
        <v>2</v>
      </c>
      <c r="M913" s="36"/>
      <c r="N913" s="38">
        <f t="shared" si="101"/>
        <v>18823</v>
      </c>
      <c r="O913" s="38">
        <f t="shared" si="102"/>
        <v>0</v>
      </c>
      <c r="P913" s="38">
        <f t="shared" si="103"/>
        <v>4</v>
      </c>
      <c r="Q913" s="36"/>
      <c r="R913" s="58">
        <f t="shared" si="104"/>
        <v>1369</v>
      </c>
    </row>
    <row r="914" spans="1:18">
      <c r="A914" s="35">
        <v>499</v>
      </c>
      <c r="B914" s="76">
        <v>499061670</v>
      </c>
      <c r="C914" s="77" t="s">
        <v>550</v>
      </c>
      <c r="D914" s="76">
        <v>61</v>
      </c>
      <c r="E914" s="77" t="s">
        <v>86</v>
      </c>
      <c r="F914" s="76">
        <v>670</v>
      </c>
      <c r="G914" s="77" t="s">
        <v>399</v>
      </c>
      <c r="H914" s="74">
        <v>1</v>
      </c>
      <c r="I914" s="36"/>
      <c r="J914" s="38">
        <f t="shared" si="98"/>
        <v>9754</v>
      </c>
      <c r="K914" s="38">
        <f t="shared" si="99"/>
        <v>0</v>
      </c>
      <c r="L914" s="38">
        <f t="shared" si="100"/>
        <v>0</v>
      </c>
      <c r="M914" s="36"/>
      <c r="N914" s="38">
        <f t="shared" si="101"/>
        <v>12243</v>
      </c>
      <c r="O914" s="38">
        <f t="shared" si="102"/>
        <v>0</v>
      </c>
      <c r="P914" s="38">
        <f t="shared" si="103"/>
        <v>0</v>
      </c>
      <c r="Q914" s="36"/>
      <c r="R914" s="58">
        <f t="shared" si="104"/>
        <v>2489</v>
      </c>
    </row>
    <row r="915" spans="1:18">
      <c r="A915" s="35">
        <v>499</v>
      </c>
      <c r="B915" s="76">
        <v>499061750</v>
      </c>
      <c r="C915" s="77" t="s">
        <v>550</v>
      </c>
      <c r="D915" s="76">
        <v>61</v>
      </c>
      <c r="E915" s="77" t="s">
        <v>86</v>
      </c>
      <c r="F915" s="76">
        <v>750</v>
      </c>
      <c r="G915" s="77" t="s">
        <v>423</v>
      </c>
      <c r="H915" s="74">
        <v>1</v>
      </c>
      <c r="I915" s="36"/>
      <c r="J915" s="38">
        <f t="shared" si="98"/>
        <v>12869.548724409449</v>
      </c>
      <c r="K915" s="38">
        <f t="shared" si="99"/>
        <v>0</v>
      </c>
      <c r="L915" s="38">
        <f t="shared" si="100"/>
        <v>0</v>
      </c>
      <c r="M915" s="36"/>
      <c r="N915" s="38">
        <f t="shared" si="101"/>
        <v>17757</v>
      </c>
      <c r="O915" s="38">
        <f t="shared" si="102"/>
        <v>0</v>
      </c>
      <c r="P915" s="38">
        <f t="shared" si="103"/>
        <v>1</v>
      </c>
      <c r="Q915" s="36"/>
      <c r="R915" s="58">
        <f t="shared" si="104"/>
        <v>4887.4512755905507</v>
      </c>
    </row>
    <row r="916" spans="1:18">
      <c r="A916" s="35">
        <v>3502</v>
      </c>
      <c r="B916" s="76">
        <v>3502281281</v>
      </c>
      <c r="C916" s="77" t="s">
        <v>552</v>
      </c>
      <c r="D916" s="76">
        <v>281</v>
      </c>
      <c r="E916" s="77" t="s">
        <v>306</v>
      </c>
      <c r="F916" s="76">
        <v>281</v>
      </c>
      <c r="G916" s="77" t="s">
        <v>306</v>
      </c>
      <c r="H916" s="74">
        <v>400</v>
      </c>
      <c r="I916" s="36"/>
      <c r="J916" s="38">
        <f t="shared" si="98"/>
        <v>16478</v>
      </c>
      <c r="K916" s="38">
        <f t="shared" si="99"/>
        <v>31</v>
      </c>
      <c r="L916" s="38">
        <f t="shared" si="100"/>
        <v>386</v>
      </c>
      <c r="M916" s="36"/>
      <c r="N916" s="38">
        <f t="shared" si="101"/>
        <v>18257</v>
      </c>
      <c r="O916" s="38">
        <f t="shared" si="102"/>
        <v>34</v>
      </c>
      <c r="P916" s="38">
        <f t="shared" si="103"/>
        <v>347</v>
      </c>
      <c r="Q916" s="36"/>
      <c r="R916" s="58">
        <f t="shared" si="104"/>
        <v>1779</v>
      </c>
    </row>
    <row r="917" spans="1:18">
      <c r="A917" s="35">
        <v>3503</v>
      </c>
      <c r="B917" s="76">
        <v>3503160160</v>
      </c>
      <c r="C917" s="77" t="s">
        <v>553</v>
      </c>
      <c r="D917" s="76">
        <v>160</v>
      </c>
      <c r="E917" s="77" t="s">
        <v>185</v>
      </c>
      <c r="F917" s="76">
        <v>160</v>
      </c>
      <c r="G917" s="77" t="s">
        <v>185</v>
      </c>
      <c r="H917" s="74">
        <v>1200</v>
      </c>
      <c r="I917" s="36"/>
      <c r="J917" s="38">
        <f t="shared" si="98"/>
        <v>15136</v>
      </c>
      <c r="K917" s="38">
        <f t="shared" si="99"/>
        <v>229</v>
      </c>
      <c r="L917" s="38">
        <f t="shared" si="100"/>
        <v>723</v>
      </c>
      <c r="M917" s="36"/>
      <c r="N917" s="38">
        <f t="shared" si="101"/>
        <v>16775</v>
      </c>
      <c r="O917" s="38">
        <f t="shared" si="102"/>
        <v>303</v>
      </c>
      <c r="P917" s="38">
        <f t="shared" si="103"/>
        <v>809</v>
      </c>
      <c r="Q917" s="36"/>
      <c r="R917" s="58">
        <f t="shared" si="104"/>
        <v>1639</v>
      </c>
    </row>
    <row r="918" spans="1:18">
      <c r="A918" s="35">
        <v>3506</v>
      </c>
      <c r="B918" s="76">
        <v>3506262007</v>
      </c>
      <c r="C918" s="77" t="s">
        <v>554</v>
      </c>
      <c r="D918" s="76">
        <v>262</v>
      </c>
      <c r="E918" s="77" t="s">
        <v>287</v>
      </c>
      <c r="F918" s="76">
        <v>7</v>
      </c>
      <c r="G918" s="77" t="s">
        <v>32</v>
      </c>
      <c r="H918" s="74">
        <v>1</v>
      </c>
      <c r="I918" s="36"/>
      <c r="J918" s="38">
        <f t="shared" si="98"/>
        <v>12516.114339723114</v>
      </c>
      <c r="K918" s="38">
        <f t="shared" si="99"/>
        <v>0</v>
      </c>
      <c r="L918" s="38">
        <f t="shared" si="100"/>
        <v>0</v>
      </c>
      <c r="M918" s="36"/>
      <c r="N918" s="38">
        <f t="shared" si="101"/>
        <v>10332</v>
      </c>
      <c r="O918" s="38">
        <f t="shared" si="102"/>
        <v>0</v>
      </c>
      <c r="P918" s="38">
        <f t="shared" si="103"/>
        <v>0</v>
      </c>
      <c r="Q918" s="36"/>
      <c r="R918" s="58">
        <f t="shared" si="104"/>
        <v>-2184.1143397231135</v>
      </c>
    </row>
    <row r="919" spans="1:18">
      <c r="A919" s="35">
        <v>3506</v>
      </c>
      <c r="B919" s="76">
        <v>3506262030</v>
      </c>
      <c r="C919" s="77" t="s">
        <v>554</v>
      </c>
      <c r="D919" s="76">
        <v>262</v>
      </c>
      <c r="E919" s="77" t="s">
        <v>287</v>
      </c>
      <c r="F919" s="76">
        <v>30</v>
      </c>
      <c r="G919" s="77" t="s">
        <v>55</v>
      </c>
      <c r="H919" s="74">
        <v>2</v>
      </c>
      <c r="I919" s="36"/>
      <c r="J919" s="38">
        <f t="shared" si="98"/>
        <v>17926</v>
      </c>
      <c r="K919" s="38">
        <f t="shared" si="99"/>
        <v>1</v>
      </c>
      <c r="L919" s="38">
        <f t="shared" si="100"/>
        <v>2</v>
      </c>
      <c r="M919" s="36"/>
      <c r="N919" s="38">
        <f t="shared" si="101"/>
        <v>17917</v>
      </c>
      <c r="O919" s="38">
        <f t="shared" si="102"/>
        <v>2</v>
      </c>
      <c r="P919" s="38">
        <f t="shared" si="103"/>
        <v>4</v>
      </c>
      <c r="Q919" s="36"/>
      <c r="R919" s="58">
        <f t="shared" si="104"/>
        <v>-9</v>
      </c>
    </row>
    <row r="920" spans="1:18">
      <c r="A920" s="35">
        <v>3506</v>
      </c>
      <c r="B920" s="76">
        <v>3506262035</v>
      </c>
      <c r="C920" s="77" t="s">
        <v>554</v>
      </c>
      <c r="D920" s="76">
        <v>262</v>
      </c>
      <c r="E920" s="77" t="s">
        <v>287</v>
      </c>
      <c r="F920" s="76">
        <v>35</v>
      </c>
      <c r="G920" s="77" t="s">
        <v>60</v>
      </c>
      <c r="H920" s="74">
        <v>1</v>
      </c>
      <c r="I920" s="36"/>
      <c r="J920" s="38">
        <f t="shared" si="98"/>
        <v>18610</v>
      </c>
      <c r="K920" s="38">
        <f t="shared" si="99"/>
        <v>1</v>
      </c>
      <c r="L920" s="38">
        <f t="shared" si="100"/>
        <v>1</v>
      </c>
      <c r="M920" s="36"/>
      <c r="N920" s="38">
        <f t="shared" si="101"/>
        <v>20297</v>
      </c>
      <c r="O920" s="38">
        <f t="shared" si="102"/>
        <v>1</v>
      </c>
      <c r="P920" s="38">
        <f t="shared" si="103"/>
        <v>1</v>
      </c>
      <c r="Q920" s="36"/>
      <c r="R920" s="58">
        <f t="shared" si="104"/>
        <v>1687</v>
      </c>
    </row>
    <row r="921" spans="1:18">
      <c r="A921" s="35">
        <v>3506</v>
      </c>
      <c r="B921" s="76">
        <v>3506262048</v>
      </c>
      <c r="C921" s="77" t="s">
        <v>554</v>
      </c>
      <c r="D921" s="76">
        <v>262</v>
      </c>
      <c r="E921" s="77" t="s">
        <v>287</v>
      </c>
      <c r="F921" s="76">
        <v>48</v>
      </c>
      <c r="G921" s="77" t="s">
        <v>73</v>
      </c>
      <c r="H921" s="74">
        <v>1</v>
      </c>
      <c r="I921" s="36"/>
      <c r="J921" s="38" t="str">
        <f t="shared" si="98"/>
        <v>--</v>
      </c>
      <c r="K921" s="38">
        <f t="shared" si="99"/>
        <v>0</v>
      </c>
      <c r="L921" s="38">
        <f t="shared" si="100"/>
        <v>0</v>
      </c>
      <c r="M921" s="36"/>
      <c r="N921" s="38">
        <f t="shared" si="101"/>
        <v>13465</v>
      </c>
      <c r="O921" s="38">
        <f t="shared" si="102"/>
        <v>0</v>
      </c>
      <c r="P921" s="38">
        <f t="shared" si="103"/>
        <v>0</v>
      </c>
      <c r="Q921" s="36"/>
      <c r="R921" s="58" t="str">
        <f t="shared" si="104"/>
        <v>--</v>
      </c>
    </row>
    <row r="922" spans="1:18">
      <c r="A922" s="35">
        <v>3506</v>
      </c>
      <c r="B922" s="76">
        <v>3506262056</v>
      </c>
      <c r="C922" s="77" t="s">
        <v>554</v>
      </c>
      <c r="D922" s="76">
        <v>262</v>
      </c>
      <c r="E922" s="77" t="s">
        <v>287</v>
      </c>
      <c r="F922" s="76">
        <v>56</v>
      </c>
      <c r="G922" s="77" t="s">
        <v>81</v>
      </c>
      <c r="H922" s="74">
        <v>1</v>
      </c>
      <c r="I922" s="36"/>
      <c r="J922" s="38">
        <f t="shared" si="98"/>
        <v>11757.003972657023</v>
      </c>
      <c r="K922" s="38">
        <f t="shared" si="99"/>
        <v>0</v>
      </c>
      <c r="L922" s="38">
        <f t="shared" si="100"/>
        <v>0</v>
      </c>
      <c r="M922" s="36"/>
      <c r="N922" s="38">
        <f t="shared" si="101"/>
        <v>12243</v>
      </c>
      <c r="O922" s="38">
        <f t="shared" si="102"/>
        <v>0</v>
      </c>
      <c r="P922" s="38">
        <f t="shared" si="103"/>
        <v>0</v>
      </c>
      <c r="Q922" s="36"/>
      <c r="R922" s="58">
        <f t="shared" si="104"/>
        <v>485.99602734297696</v>
      </c>
    </row>
    <row r="923" spans="1:18">
      <c r="A923" s="35">
        <v>3506</v>
      </c>
      <c r="B923" s="76">
        <v>3506262057</v>
      </c>
      <c r="C923" s="77" t="s">
        <v>554</v>
      </c>
      <c r="D923" s="76">
        <v>262</v>
      </c>
      <c r="E923" s="77" t="s">
        <v>287</v>
      </c>
      <c r="F923" s="76">
        <v>57</v>
      </c>
      <c r="G923" s="77" t="s">
        <v>82</v>
      </c>
      <c r="H923" s="74">
        <v>3</v>
      </c>
      <c r="I923" s="36"/>
      <c r="J923" s="38">
        <f t="shared" si="98"/>
        <v>18088</v>
      </c>
      <c r="K923" s="38">
        <f t="shared" si="99"/>
        <v>0</v>
      </c>
      <c r="L923" s="38">
        <f t="shared" si="100"/>
        <v>1</v>
      </c>
      <c r="M923" s="36"/>
      <c r="N923" s="38">
        <f t="shared" si="101"/>
        <v>12981</v>
      </c>
      <c r="O923" s="38">
        <f t="shared" si="102"/>
        <v>0</v>
      </c>
      <c r="P923" s="38">
        <f t="shared" si="103"/>
        <v>1</v>
      </c>
      <c r="Q923" s="36"/>
      <c r="R923" s="58">
        <f t="shared" si="104"/>
        <v>-5107</v>
      </c>
    </row>
    <row r="924" spans="1:18">
      <c r="A924" s="35">
        <v>3506</v>
      </c>
      <c r="B924" s="76">
        <v>3506262071</v>
      </c>
      <c r="C924" s="77" t="s">
        <v>554</v>
      </c>
      <c r="D924" s="76">
        <v>262</v>
      </c>
      <c r="E924" s="77" t="s">
        <v>287</v>
      </c>
      <c r="F924" s="76">
        <v>71</v>
      </c>
      <c r="G924" s="77" t="s">
        <v>96</v>
      </c>
      <c r="H924" s="74">
        <v>12</v>
      </c>
      <c r="I924" s="36"/>
      <c r="J924" s="38">
        <f t="shared" si="98"/>
        <v>10992</v>
      </c>
      <c r="K924" s="38">
        <f t="shared" si="99"/>
        <v>0</v>
      </c>
      <c r="L924" s="38">
        <f t="shared" si="100"/>
        <v>0</v>
      </c>
      <c r="M924" s="36"/>
      <c r="N924" s="38">
        <f t="shared" si="101"/>
        <v>11584</v>
      </c>
      <c r="O924" s="38">
        <f t="shared" si="102"/>
        <v>1</v>
      </c>
      <c r="P924" s="38">
        <f t="shared" si="103"/>
        <v>0</v>
      </c>
      <c r="Q924" s="36"/>
      <c r="R924" s="58">
        <f t="shared" si="104"/>
        <v>592</v>
      </c>
    </row>
    <row r="925" spans="1:18">
      <c r="A925" s="35">
        <v>3506</v>
      </c>
      <c r="B925" s="76">
        <v>3506262093</v>
      </c>
      <c r="C925" s="77" t="s">
        <v>554</v>
      </c>
      <c r="D925" s="76">
        <v>262</v>
      </c>
      <c r="E925" s="77" t="s">
        <v>287</v>
      </c>
      <c r="F925" s="76">
        <v>93</v>
      </c>
      <c r="G925" s="77" t="s">
        <v>118</v>
      </c>
      <c r="H925" s="74">
        <v>20</v>
      </c>
      <c r="I925" s="36"/>
      <c r="J925" s="38">
        <f t="shared" si="98"/>
        <v>14479</v>
      </c>
      <c r="K925" s="38">
        <f t="shared" si="99"/>
        <v>1</v>
      </c>
      <c r="L925" s="38">
        <f t="shared" si="100"/>
        <v>10</v>
      </c>
      <c r="M925" s="36"/>
      <c r="N925" s="38">
        <f t="shared" si="101"/>
        <v>16157</v>
      </c>
      <c r="O925" s="38">
        <f t="shared" si="102"/>
        <v>4</v>
      </c>
      <c r="P925" s="38">
        <f t="shared" si="103"/>
        <v>12</v>
      </c>
      <c r="Q925" s="36"/>
      <c r="R925" s="58">
        <f t="shared" si="104"/>
        <v>1678</v>
      </c>
    </row>
    <row r="926" spans="1:18">
      <c r="A926" s="35">
        <v>3506</v>
      </c>
      <c r="B926" s="76">
        <v>3506262163</v>
      </c>
      <c r="C926" s="77" t="s">
        <v>554</v>
      </c>
      <c r="D926" s="76">
        <v>262</v>
      </c>
      <c r="E926" s="77" t="s">
        <v>287</v>
      </c>
      <c r="F926" s="76">
        <v>163</v>
      </c>
      <c r="G926" s="77" t="s">
        <v>188</v>
      </c>
      <c r="H926" s="74">
        <v>238</v>
      </c>
      <c r="I926" s="36"/>
      <c r="J926" s="38">
        <f t="shared" si="98"/>
        <v>15094</v>
      </c>
      <c r="K926" s="38">
        <f t="shared" si="99"/>
        <v>25</v>
      </c>
      <c r="L926" s="38">
        <f t="shared" si="100"/>
        <v>82</v>
      </c>
      <c r="M926" s="36"/>
      <c r="N926" s="38">
        <f t="shared" si="101"/>
        <v>16550</v>
      </c>
      <c r="O926" s="38">
        <f t="shared" si="102"/>
        <v>41</v>
      </c>
      <c r="P926" s="38">
        <f t="shared" si="103"/>
        <v>95</v>
      </c>
      <c r="Q926" s="36"/>
      <c r="R926" s="58">
        <f t="shared" si="104"/>
        <v>1456</v>
      </c>
    </row>
    <row r="927" spans="1:18">
      <c r="A927" s="35">
        <v>3506</v>
      </c>
      <c r="B927" s="76">
        <v>3506262164</v>
      </c>
      <c r="C927" s="77" t="s">
        <v>554</v>
      </c>
      <c r="D927" s="76">
        <v>262</v>
      </c>
      <c r="E927" s="77" t="s">
        <v>287</v>
      </c>
      <c r="F927" s="76">
        <v>164</v>
      </c>
      <c r="G927" s="77" t="s">
        <v>189</v>
      </c>
      <c r="H927" s="74">
        <v>1</v>
      </c>
      <c r="I927" s="36"/>
      <c r="J927" s="38">
        <f t="shared" si="98"/>
        <v>11708.097483729905</v>
      </c>
      <c r="K927" s="38">
        <f t="shared" si="99"/>
        <v>0</v>
      </c>
      <c r="L927" s="38">
        <f t="shared" si="100"/>
        <v>0</v>
      </c>
      <c r="M927" s="36"/>
      <c r="N927" s="38">
        <f t="shared" si="101"/>
        <v>10332</v>
      </c>
      <c r="O927" s="38">
        <f t="shared" si="102"/>
        <v>0</v>
      </c>
      <c r="P927" s="38">
        <f t="shared" si="103"/>
        <v>0</v>
      </c>
      <c r="Q927" s="36"/>
      <c r="R927" s="58">
        <f t="shared" si="104"/>
        <v>-1376.0974837299054</v>
      </c>
    </row>
    <row r="928" spans="1:18">
      <c r="A928" s="35">
        <v>3506</v>
      </c>
      <c r="B928" s="76">
        <v>3506262165</v>
      </c>
      <c r="C928" s="77" t="s">
        <v>554</v>
      </c>
      <c r="D928" s="76">
        <v>262</v>
      </c>
      <c r="E928" s="77" t="s">
        <v>287</v>
      </c>
      <c r="F928" s="76">
        <v>165</v>
      </c>
      <c r="G928" s="77" t="s">
        <v>190</v>
      </c>
      <c r="H928" s="74">
        <v>40</v>
      </c>
      <c r="I928" s="36"/>
      <c r="J928" s="38">
        <f t="shared" si="98"/>
        <v>14050</v>
      </c>
      <c r="K928" s="38">
        <f t="shared" si="99"/>
        <v>1</v>
      </c>
      <c r="L928" s="38">
        <f t="shared" si="100"/>
        <v>20</v>
      </c>
      <c r="M928" s="36"/>
      <c r="N928" s="38">
        <f t="shared" si="101"/>
        <v>15171</v>
      </c>
      <c r="O928" s="38">
        <f t="shared" si="102"/>
        <v>5</v>
      </c>
      <c r="P928" s="38">
        <f t="shared" si="103"/>
        <v>21</v>
      </c>
      <c r="Q928" s="36"/>
      <c r="R928" s="58">
        <f t="shared" si="104"/>
        <v>1121</v>
      </c>
    </row>
    <row r="929" spans="1:18">
      <c r="A929" s="35">
        <v>3506</v>
      </c>
      <c r="B929" s="76">
        <v>3506262176</v>
      </c>
      <c r="C929" s="77" t="s">
        <v>554</v>
      </c>
      <c r="D929" s="76">
        <v>262</v>
      </c>
      <c r="E929" s="77" t="s">
        <v>287</v>
      </c>
      <c r="F929" s="76">
        <v>176</v>
      </c>
      <c r="G929" s="77" t="s">
        <v>201</v>
      </c>
      <c r="H929" s="74">
        <v>6</v>
      </c>
      <c r="I929" s="36"/>
      <c r="J929" s="38">
        <f t="shared" si="98"/>
        <v>13356</v>
      </c>
      <c r="K929" s="38">
        <f t="shared" si="99"/>
        <v>0</v>
      </c>
      <c r="L929" s="38">
        <f t="shared" si="100"/>
        <v>4</v>
      </c>
      <c r="M929" s="36"/>
      <c r="N929" s="38">
        <f t="shared" si="101"/>
        <v>14406</v>
      </c>
      <c r="O929" s="38">
        <f t="shared" si="102"/>
        <v>1</v>
      </c>
      <c r="P929" s="38">
        <f t="shared" si="103"/>
        <v>2</v>
      </c>
      <c r="Q929" s="36"/>
      <c r="R929" s="58">
        <f t="shared" si="104"/>
        <v>1050</v>
      </c>
    </row>
    <row r="930" spans="1:18">
      <c r="A930" s="35">
        <v>3506</v>
      </c>
      <c r="B930" s="76">
        <v>3506262178</v>
      </c>
      <c r="C930" s="77" t="s">
        <v>554</v>
      </c>
      <c r="D930" s="76">
        <v>262</v>
      </c>
      <c r="E930" s="77" t="s">
        <v>287</v>
      </c>
      <c r="F930" s="76">
        <v>178</v>
      </c>
      <c r="G930" s="77" t="s">
        <v>203</v>
      </c>
      <c r="H930" s="74">
        <v>4</v>
      </c>
      <c r="I930" s="36"/>
      <c r="J930" s="38">
        <f t="shared" si="98"/>
        <v>14406</v>
      </c>
      <c r="K930" s="38">
        <f t="shared" si="99"/>
        <v>0</v>
      </c>
      <c r="L930" s="38">
        <f t="shared" si="100"/>
        <v>2</v>
      </c>
      <c r="M930" s="36"/>
      <c r="N930" s="38">
        <f t="shared" si="101"/>
        <v>14661</v>
      </c>
      <c r="O930" s="38">
        <f t="shared" si="102"/>
        <v>0</v>
      </c>
      <c r="P930" s="38">
        <f t="shared" si="103"/>
        <v>3</v>
      </c>
      <c r="Q930" s="36"/>
      <c r="R930" s="58">
        <f t="shared" si="104"/>
        <v>255</v>
      </c>
    </row>
    <row r="931" spans="1:18">
      <c r="A931" s="35">
        <v>3506</v>
      </c>
      <c r="B931" s="76">
        <v>3506262181</v>
      </c>
      <c r="C931" s="77" t="s">
        <v>554</v>
      </c>
      <c r="D931" s="76">
        <v>262</v>
      </c>
      <c r="E931" s="77" t="s">
        <v>287</v>
      </c>
      <c r="F931" s="76">
        <v>181</v>
      </c>
      <c r="G931" s="77" t="s">
        <v>206</v>
      </c>
      <c r="H931" s="74">
        <v>1</v>
      </c>
      <c r="I931" s="36"/>
      <c r="J931" s="38">
        <f t="shared" si="98"/>
        <v>14740.341695116518</v>
      </c>
      <c r="K931" s="38">
        <f t="shared" si="99"/>
        <v>0</v>
      </c>
      <c r="L931" s="38">
        <f t="shared" si="100"/>
        <v>0</v>
      </c>
      <c r="M931" s="36"/>
      <c r="N931" s="38">
        <f t="shared" si="101"/>
        <v>18823</v>
      </c>
      <c r="O931" s="38">
        <f t="shared" si="102"/>
        <v>0</v>
      </c>
      <c r="P931" s="38">
        <f t="shared" si="103"/>
        <v>1</v>
      </c>
      <c r="Q931" s="36"/>
      <c r="R931" s="58">
        <f t="shared" si="104"/>
        <v>4082.6583048834818</v>
      </c>
    </row>
    <row r="932" spans="1:18">
      <c r="A932" s="35">
        <v>3506</v>
      </c>
      <c r="B932" s="76">
        <v>3506262211</v>
      </c>
      <c r="C932" s="77" t="s">
        <v>554</v>
      </c>
      <c r="D932" s="76">
        <v>262</v>
      </c>
      <c r="E932" s="77" t="s">
        <v>287</v>
      </c>
      <c r="F932" s="76">
        <v>211</v>
      </c>
      <c r="G932" s="77" t="s">
        <v>236</v>
      </c>
      <c r="H932" s="74">
        <v>2</v>
      </c>
      <c r="I932" s="36"/>
      <c r="J932" s="38">
        <f t="shared" si="98"/>
        <v>11958.603272487353</v>
      </c>
      <c r="K932" s="38">
        <f t="shared" si="99"/>
        <v>0</v>
      </c>
      <c r="L932" s="38">
        <f t="shared" si="100"/>
        <v>0</v>
      </c>
      <c r="M932" s="36"/>
      <c r="N932" s="38">
        <f t="shared" si="101"/>
        <v>12243</v>
      </c>
      <c r="O932" s="38">
        <f t="shared" si="102"/>
        <v>0</v>
      </c>
      <c r="P932" s="38">
        <f t="shared" si="103"/>
        <v>0</v>
      </c>
      <c r="Q932" s="36"/>
      <c r="R932" s="58">
        <f t="shared" si="104"/>
        <v>284.39672751264698</v>
      </c>
    </row>
    <row r="933" spans="1:18">
      <c r="A933" s="35">
        <v>3506</v>
      </c>
      <c r="B933" s="76">
        <v>3506262229</v>
      </c>
      <c r="C933" s="77" t="s">
        <v>554</v>
      </c>
      <c r="D933" s="76">
        <v>262</v>
      </c>
      <c r="E933" s="77" t="s">
        <v>287</v>
      </c>
      <c r="F933" s="76">
        <v>229</v>
      </c>
      <c r="G933" s="77" t="s">
        <v>254</v>
      </c>
      <c r="H933" s="74">
        <v>88</v>
      </c>
      <c r="I933" s="36"/>
      <c r="J933" s="38">
        <f t="shared" si="98"/>
        <v>13938</v>
      </c>
      <c r="K933" s="38">
        <f t="shared" si="99"/>
        <v>3</v>
      </c>
      <c r="L933" s="38">
        <f t="shared" si="100"/>
        <v>15</v>
      </c>
      <c r="M933" s="36"/>
      <c r="N933" s="38">
        <f t="shared" si="101"/>
        <v>15579</v>
      </c>
      <c r="O933" s="38">
        <f t="shared" si="102"/>
        <v>9</v>
      </c>
      <c r="P933" s="38">
        <f t="shared" si="103"/>
        <v>27</v>
      </c>
      <c r="Q933" s="36"/>
      <c r="R933" s="58">
        <f t="shared" si="104"/>
        <v>1641</v>
      </c>
    </row>
    <row r="934" spans="1:18">
      <c r="A934" s="35">
        <v>3506</v>
      </c>
      <c r="B934" s="76">
        <v>3506262243</v>
      </c>
      <c r="C934" s="77" t="s">
        <v>554</v>
      </c>
      <c r="D934" s="76">
        <v>262</v>
      </c>
      <c r="E934" s="77" t="s">
        <v>287</v>
      </c>
      <c r="F934" s="76">
        <v>243</v>
      </c>
      <c r="G934" s="77" t="s">
        <v>268</v>
      </c>
      <c r="H934" s="74">
        <v>1</v>
      </c>
      <c r="I934" s="36"/>
      <c r="J934" s="38">
        <f t="shared" si="98"/>
        <v>9754</v>
      </c>
      <c r="K934" s="38">
        <f t="shared" si="99"/>
        <v>0</v>
      </c>
      <c r="L934" s="38">
        <f t="shared" si="100"/>
        <v>0</v>
      </c>
      <c r="M934" s="36"/>
      <c r="N934" s="38">
        <f t="shared" si="101"/>
        <v>10332</v>
      </c>
      <c r="O934" s="38">
        <f t="shared" si="102"/>
        <v>0</v>
      </c>
      <c r="P934" s="38">
        <f t="shared" si="103"/>
        <v>0</v>
      </c>
      <c r="Q934" s="36"/>
      <c r="R934" s="58">
        <f t="shared" si="104"/>
        <v>578</v>
      </c>
    </row>
    <row r="935" spans="1:18">
      <c r="A935" s="35">
        <v>3506</v>
      </c>
      <c r="B935" s="76">
        <v>3506262244</v>
      </c>
      <c r="C935" s="77" t="s">
        <v>554</v>
      </c>
      <c r="D935" s="76">
        <v>262</v>
      </c>
      <c r="E935" s="77" t="s">
        <v>287</v>
      </c>
      <c r="F935" s="76">
        <v>244</v>
      </c>
      <c r="G935" s="77" t="s">
        <v>269</v>
      </c>
      <c r="H935" s="74">
        <v>1</v>
      </c>
      <c r="I935" s="36"/>
      <c r="J935" s="38">
        <f t="shared" si="98"/>
        <v>15296.445320714512</v>
      </c>
      <c r="K935" s="38">
        <f t="shared" si="99"/>
        <v>0</v>
      </c>
      <c r="L935" s="38">
        <f t="shared" si="100"/>
        <v>0</v>
      </c>
      <c r="M935" s="36"/>
      <c r="N935" s="38">
        <f t="shared" si="101"/>
        <v>12243</v>
      </c>
      <c r="O935" s="38">
        <f t="shared" si="102"/>
        <v>0</v>
      </c>
      <c r="P935" s="38">
        <f t="shared" si="103"/>
        <v>0</v>
      </c>
      <c r="Q935" s="36"/>
      <c r="R935" s="58">
        <f t="shared" si="104"/>
        <v>-3053.4453207145125</v>
      </c>
    </row>
    <row r="936" spans="1:18">
      <c r="A936" s="35">
        <v>3506</v>
      </c>
      <c r="B936" s="76">
        <v>3506262246</v>
      </c>
      <c r="C936" s="77" t="s">
        <v>554</v>
      </c>
      <c r="D936" s="76">
        <v>262</v>
      </c>
      <c r="E936" s="77" t="s">
        <v>287</v>
      </c>
      <c r="F936" s="76">
        <v>246</v>
      </c>
      <c r="G936" s="77" t="s">
        <v>271</v>
      </c>
      <c r="H936" s="74">
        <v>1</v>
      </c>
      <c r="I936" s="36"/>
      <c r="J936" s="38">
        <f t="shared" si="98"/>
        <v>11679.143036663963</v>
      </c>
      <c r="K936" s="38">
        <f t="shared" si="99"/>
        <v>0</v>
      </c>
      <c r="L936" s="38">
        <f t="shared" si="100"/>
        <v>0</v>
      </c>
      <c r="M936" s="36"/>
      <c r="N936" s="38">
        <f t="shared" si="101"/>
        <v>10332</v>
      </c>
      <c r="O936" s="38">
        <f t="shared" si="102"/>
        <v>0</v>
      </c>
      <c r="P936" s="38">
        <f t="shared" si="103"/>
        <v>0</v>
      </c>
      <c r="Q936" s="36"/>
      <c r="R936" s="58">
        <f t="shared" si="104"/>
        <v>-1347.1430366639634</v>
      </c>
    </row>
    <row r="937" spans="1:18">
      <c r="A937" s="35">
        <v>3506</v>
      </c>
      <c r="B937" s="76">
        <v>3506262248</v>
      </c>
      <c r="C937" s="77" t="s">
        <v>554</v>
      </c>
      <c r="D937" s="76">
        <v>262</v>
      </c>
      <c r="E937" s="77" t="s">
        <v>287</v>
      </c>
      <c r="F937" s="76">
        <v>248</v>
      </c>
      <c r="G937" s="77" t="s">
        <v>273</v>
      </c>
      <c r="H937" s="74">
        <v>25</v>
      </c>
      <c r="I937" s="36"/>
      <c r="J937" s="38">
        <f t="shared" si="98"/>
        <v>13834</v>
      </c>
      <c r="K937" s="38">
        <f t="shared" si="99"/>
        <v>1</v>
      </c>
      <c r="L937" s="38">
        <f t="shared" si="100"/>
        <v>11</v>
      </c>
      <c r="M937" s="36"/>
      <c r="N937" s="38">
        <f t="shared" si="101"/>
        <v>14572</v>
      </c>
      <c r="O937" s="38">
        <f t="shared" si="102"/>
        <v>4</v>
      </c>
      <c r="P937" s="38">
        <f t="shared" si="103"/>
        <v>10</v>
      </c>
      <c r="Q937" s="36"/>
      <c r="R937" s="58">
        <f t="shared" si="104"/>
        <v>738</v>
      </c>
    </row>
    <row r="938" spans="1:18">
      <c r="A938" s="35">
        <v>3506</v>
      </c>
      <c r="B938" s="76">
        <v>3506262258</v>
      </c>
      <c r="C938" s="77" t="s">
        <v>554</v>
      </c>
      <c r="D938" s="76">
        <v>262</v>
      </c>
      <c r="E938" s="77" t="s">
        <v>287</v>
      </c>
      <c r="F938" s="76">
        <v>258</v>
      </c>
      <c r="G938" s="77" t="s">
        <v>283</v>
      </c>
      <c r="H938" s="74">
        <v>8</v>
      </c>
      <c r="I938" s="36"/>
      <c r="J938" s="38">
        <f t="shared" si="98"/>
        <v>13773</v>
      </c>
      <c r="K938" s="38">
        <f t="shared" si="99"/>
        <v>2</v>
      </c>
      <c r="L938" s="38">
        <f t="shared" si="100"/>
        <v>3</v>
      </c>
      <c r="M938" s="36"/>
      <c r="N938" s="38">
        <f t="shared" si="101"/>
        <v>15773</v>
      </c>
      <c r="O938" s="38">
        <f t="shared" si="102"/>
        <v>3</v>
      </c>
      <c r="P938" s="38">
        <f t="shared" si="103"/>
        <v>6</v>
      </c>
      <c r="Q938" s="36"/>
      <c r="R938" s="58">
        <f t="shared" si="104"/>
        <v>2000</v>
      </c>
    </row>
    <row r="939" spans="1:18">
      <c r="A939" s="35">
        <v>3506</v>
      </c>
      <c r="B939" s="76">
        <v>3506262262</v>
      </c>
      <c r="C939" s="77" t="s">
        <v>554</v>
      </c>
      <c r="D939" s="76">
        <v>262</v>
      </c>
      <c r="E939" s="77" t="s">
        <v>287</v>
      </c>
      <c r="F939" s="76">
        <v>262</v>
      </c>
      <c r="G939" s="77" t="s">
        <v>287</v>
      </c>
      <c r="H939" s="74">
        <v>130</v>
      </c>
      <c r="I939" s="36"/>
      <c r="J939" s="38">
        <f t="shared" si="98"/>
        <v>13698</v>
      </c>
      <c r="K939" s="38">
        <f t="shared" si="99"/>
        <v>7</v>
      </c>
      <c r="L939" s="38">
        <f t="shared" si="100"/>
        <v>40</v>
      </c>
      <c r="M939" s="36"/>
      <c r="N939" s="38">
        <f t="shared" si="101"/>
        <v>14494</v>
      </c>
      <c r="O939" s="38">
        <f t="shared" si="102"/>
        <v>21</v>
      </c>
      <c r="P939" s="38">
        <f t="shared" si="103"/>
        <v>53</v>
      </c>
      <c r="Q939" s="36"/>
      <c r="R939" s="58">
        <f t="shared" si="104"/>
        <v>796</v>
      </c>
    </row>
    <row r="940" spans="1:18">
      <c r="A940" s="35">
        <v>3506</v>
      </c>
      <c r="B940" s="76">
        <v>3506262284</v>
      </c>
      <c r="C940" s="77" t="s">
        <v>554</v>
      </c>
      <c r="D940" s="76">
        <v>262</v>
      </c>
      <c r="E940" s="77" t="s">
        <v>287</v>
      </c>
      <c r="F940" s="76">
        <v>284</v>
      </c>
      <c r="G940" s="77" t="s">
        <v>309</v>
      </c>
      <c r="H940" s="74">
        <v>1</v>
      </c>
      <c r="I940" s="36"/>
      <c r="J940" s="38">
        <f t="shared" si="98"/>
        <v>12730</v>
      </c>
      <c r="K940" s="38">
        <f t="shared" si="99"/>
        <v>2</v>
      </c>
      <c r="L940" s="38">
        <f t="shared" si="100"/>
        <v>0</v>
      </c>
      <c r="M940" s="36"/>
      <c r="N940" s="38">
        <f t="shared" si="101"/>
        <v>15143</v>
      </c>
      <c r="O940" s="38">
        <f t="shared" si="102"/>
        <v>2</v>
      </c>
      <c r="P940" s="38">
        <f t="shared" si="103"/>
        <v>0</v>
      </c>
      <c r="Q940" s="36"/>
      <c r="R940" s="58">
        <f t="shared" si="104"/>
        <v>2413</v>
      </c>
    </row>
    <row r="941" spans="1:18">
      <c r="A941" s="35">
        <v>3506</v>
      </c>
      <c r="B941" s="76">
        <v>3506262291</v>
      </c>
      <c r="C941" s="77" t="s">
        <v>554</v>
      </c>
      <c r="D941" s="76">
        <v>262</v>
      </c>
      <c r="E941" s="77" t="s">
        <v>287</v>
      </c>
      <c r="F941" s="76">
        <v>291</v>
      </c>
      <c r="G941" s="77" t="s">
        <v>316</v>
      </c>
      <c r="H941" s="74">
        <v>2</v>
      </c>
      <c r="I941" s="36"/>
      <c r="J941" s="38">
        <f t="shared" si="98"/>
        <v>12113.383533760474</v>
      </c>
      <c r="K941" s="38">
        <f t="shared" si="99"/>
        <v>0</v>
      </c>
      <c r="L941" s="38">
        <f t="shared" si="100"/>
        <v>0</v>
      </c>
      <c r="M941" s="36"/>
      <c r="N941" s="38">
        <f t="shared" si="101"/>
        <v>17439</v>
      </c>
      <c r="O941" s="38">
        <f t="shared" si="102"/>
        <v>1</v>
      </c>
      <c r="P941" s="38">
        <f t="shared" si="103"/>
        <v>2</v>
      </c>
      <c r="Q941" s="36"/>
      <c r="R941" s="58">
        <f t="shared" si="104"/>
        <v>5325.6164662395258</v>
      </c>
    </row>
    <row r="942" spans="1:18">
      <c r="A942" s="35">
        <v>3506</v>
      </c>
      <c r="B942" s="76">
        <v>3506262295</v>
      </c>
      <c r="C942" s="77" t="s">
        <v>554</v>
      </c>
      <c r="D942" s="76">
        <v>262</v>
      </c>
      <c r="E942" s="77" t="s">
        <v>287</v>
      </c>
      <c r="F942" s="76">
        <v>295</v>
      </c>
      <c r="G942" s="77" t="s">
        <v>320</v>
      </c>
      <c r="H942" s="74">
        <v>1</v>
      </c>
      <c r="I942" s="36"/>
      <c r="J942" s="38">
        <f t="shared" si="98"/>
        <v>11611</v>
      </c>
      <c r="K942" s="38">
        <f t="shared" si="99"/>
        <v>0</v>
      </c>
      <c r="L942" s="38">
        <f t="shared" si="100"/>
        <v>0</v>
      </c>
      <c r="M942" s="36"/>
      <c r="N942" s="38">
        <f t="shared" si="101"/>
        <v>12243</v>
      </c>
      <c r="O942" s="38">
        <f t="shared" si="102"/>
        <v>0</v>
      </c>
      <c r="P942" s="38">
        <f t="shared" si="103"/>
        <v>0</v>
      </c>
      <c r="Q942" s="36"/>
      <c r="R942" s="58">
        <f t="shared" si="104"/>
        <v>632</v>
      </c>
    </row>
    <row r="943" spans="1:18">
      <c r="A943" s="35">
        <v>3506</v>
      </c>
      <c r="B943" s="76">
        <v>3506262305</v>
      </c>
      <c r="C943" s="77" t="s">
        <v>554</v>
      </c>
      <c r="D943" s="76">
        <v>262</v>
      </c>
      <c r="E943" s="77" t="s">
        <v>287</v>
      </c>
      <c r="F943" s="76">
        <v>305</v>
      </c>
      <c r="G943" s="77" t="s">
        <v>330</v>
      </c>
      <c r="H943" s="74">
        <v>1</v>
      </c>
      <c r="I943" s="36"/>
      <c r="J943" s="38">
        <f t="shared" si="98"/>
        <v>10373</v>
      </c>
      <c r="K943" s="38">
        <f t="shared" si="99"/>
        <v>0</v>
      </c>
      <c r="L943" s="38">
        <f t="shared" si="100"/>
        <v>0</v>
      </c>
      <c r="M943" s="36"/>
      <c r="N943" s="38">
        <f t="shared" si="101"/>
        <v>12243</v>
      </c>
      <c r="O943" s="38">
        <f t="shared" si="102"/>
        <v>0</v>
      </c>
      <c r="P943" s="38">
        <f t="shared" si="103"/>
        <v>0</v>
      </c>
      <c r="Q943" s="36"/>
      <c r="R943" s="58">
        <f t="shared" si="104"/>
        <v>1870</v>
      </c>
    </row>
    <row r="944" spans="1:18">
      <c r="A944" s="35">
        <v>3506</v>
      </c>
      <c r="B944" s="76">
        <v>3506262346</v>
      </c>
      <c r="C944" s="77" t="s">
        <v>554</v>
      </c>
      <c r="D944" s="76">
        <v>262</v>
      </c>
      <c r="E944" s="77" t="s">
        <v>287</v>
      </c>
      <c r="F944" s="76">
        <v>346</v>
      </c>
      <c r="G944" s="77" t="s">
        <v>371</v>
      </c>
      <c r="H944" s="74">
        <v>2</v>
      </c>
      <c r="I944" s="36"/>
      <c r="J944" s="38">
        <f t="shared" si="98"/>
        <v>15073</v>
      </c>
      <c r="K944" s="38">
        <f t="shared" si="99"/>
        <v>0</v>
      </c>
      <c r="L944" s="38">
        <f t="shared" si="100"/>
        <v>1</v>
      </c>
      <c r="M944" s="36"/>
      <c r="N944" s="38">
        <f t="shared" si="101"/>
        <v>18112</v>
      </c>
      <c r="O944" s="38">
        <f t="shared" si="102"/>
        <v>0</v>
      </c>
      <c r="P944" s="38">
        <f t="shared" si="103"/>
        <v>1</v>
      </c>
      <c r="Q944" s="36"/>
      <c r="R944" s="58">
        <f t="shared" si="104"/>
        <v>3039</v>
      </c>
    </row>
    <row r="945" spans="1:18">
      <c r="A945" s="35">
        <v>3506</v>
      </c>
      <c r="B945" s="76">
        <v>3506262347</v>
      </c>
      <c r="C945" s="77" t="s">
        <v>554</v>
      </c>
      <c r="D945" s="76">
        <v>262</v>
      </c>
      <c r="E945" s="77" t="s">
        <v>287</v>
      </c>
      <c r="F945" s="76">
        <v>347</v>
      </c>
      <c r="G945" s="77" t="s">
        <v>372</v>
      </c>
      <c r="H945" s="74">
        <v>5</v>
      </c>
      <c r="I945" s="36"/>
      <c r="J945" s="38">
        <f t="shared" si="98"/>
        <v>14411</v>
      </c>
      <c r="K945" s="38">
        <f t="shared" si="99"/>
        <v>1</v>
      </c>
      <c r="L945" s="38">
        <f t="shared" si="100"/>
        <v>3</v>
      </c>
      <c r="M945" s="36"/>
      <c r="N945" s="38">
        <f t="shared" si="101"/>
        <v>15249</v>
      </c>
      <c r="O945" s="38">
        <f t="shared" si="102"/>
        <v>2</v>
      </c>
      <c r="P945" s="38">
        <f t="shared" si="103"/>
        <v>3</v>
      </c>
      <c r="Q945" s="36"/>
      <c r="R945" s="58">
        <f t="shared" si="104"/>
        <v>838</v>
      </c>
    </row>
    <row r="946" spans="1:18">
      <c r="A946" s="35">
        <v>3506</v>
      </c>
      <c r="B946" s="76">
        <v>3506262705</v>
      </c>
      <c r="C946" s="77" t="s">
        <v>554</v>
      </c>
      <c r="D946" s="76">
        <v>262</v>
      </c>
      <c r="E946" s="77" t="s">
        <v>287</v>
      </c>
      <c r="F946" s="76">
        <v>705</v>
      </c>
      <c r="G946" s="77" t="s">
        <v>411</v>
      </c>
      <c r="H946" s="74">
        <v>1</v>
      </c>
      <c r="I946" s="36"/>
      <c r="J946" s="38">
        <f t="shared" si="98"/>
        <v>12183.643415298284</v>
      </c>
      <c r="K946" s="38">
        <f t="shared" si="99"/>
        <v>0</v>
      </c>
      <c r="L946" s="38">
        <f t="shared" si="100"/>
        <v>0</v>
      </c>
      <c r="M946" s="36"/>
      <c r="N946" s="38">
        <f t="shared" si="101"/>
        <v>12243</v>
      </c>
      <c r="O946" s="38">
        <f t="shared" si="102"/>
        <v>0</v>
      </c>
      <c r="P946" s="38">
        <f t="shared" si="103"/>
        <v>0</v>
      </c>
      <c r="Q946" s="36"/>
      <c r="R946" s="58">
        <f t="shared" si="104"/>
        <v>59.356584701716201</v>
      </c>
    </row>
    <row r="947" spans="1:18">
      <c r="A947" s="35">
        <v>3508</v>
      </c>
      <c r="B947" s="76">
        <v>3508281061</v>
      </c>
      <c r="C947" s="77" t="s">
        <v>567</v>
      </c>
      <c r="D947" s="76">
        <v>281</v>
      </c>
      <c r="E947" s="77" t="s">
        <v>306</v>
      </c>
      <c r="F947" s="76">
        <v>61</v>
      </c>
      <c r="G947" s="77" t="s">
        <v>86</v>
      </c>
      <c r="H947" s="74">
        <v>3</v>
      </c>
      <c r="I947" s="36"/>
      <c r="J947" s="38">
        <f t="shared" si="98"/>
        <v>19029</v>
      </c>
      <c r="K947" s="38">
        <f t="shared" si="99"/>
        <v>1</v>
      </c>
      <c r="L947" s="38">
        <f t="shared" si="100"/>
        <v>2</v>
      </c>
      <c r="M947" s="36"/>
      <c r="N947" s="38">
        <f t="shared" si="101"/>
        <v>15782</v>
      </c>
      <c r="O947" s="38">
        <f t="shared" si="102"/>
        <v>0</v>
      </c>
      <c r="P947" s="38">
        <f t="shared" si="103"/>
        <v>1</v>
      </c>
      <c r="Q947" s="36"/>
      <c r="R947" s="58">
        <f t="shared" si="104"/>
        <v>-3247</v>
      </c>
    </row>
    <row r="948" spans="1:18">
      <c r="A948" s="35">
        <v>3508</v>
      </c>
      <c r="B948" s="76">
        <v>3508281137</v>
      </c>
      <c r="C948" s="77" t="s">
        <v>567</v>
      </c>
      <c r="D948" s="76">
        <v>281</v>
      </c>
      <c r="E948" s="77" t="s">
        <v>306</v>
      </c>
      <c r="F948" s="76">
        <v>137</v>
      </c>
      <c r="G948" s="77" t="s">
        <v>162</v>
      </c>
      <c r="H948" s="74">
        <v>5</v>
      </c>
      <c r="I948" s="36"/>
      <c r="J948" s="38">
        <f t="shared" si="98"/>
        <v>18088</v>
      </c>
      <c r="K948" s="38">
        <f t="shared" si="99"/>
        <v>0</v>
      </c>
      <c r="L948" s="38">
        <f t="shared" si="100"/>
        <v>5</v>
      </c>
      <c r="M948" s="36"/>
      <c r="N948" s="38">
        <f t="shared" si="101"/>
        <v>20232</v>
      </c>
      <c r="O948" s="38">
        <f t="shared" si="102"/>
        <v>1</v>
      </c>
      <c r="P948" s="38">
        <f t="shared" si="103"/>
        <v>7</v>
      </c>
      <c r="Q948" s="36"/>
      <c r="R948" s="58">
        <f t="shared" si="104"/>
        <v>2144</v>
      </c>
    </row>
    <row r="949" spans="1:18">
      <c r="A949" s="35">
        <v>3508</v>
      </c>
      <c r="B949" s="76">
        <v>3508281281</v>
      </c>
      <c r="C949" s="77" t="s">
        <v>567</v>
      </c>
      <c r="D949" s="76">
        <v>281</v>
      </c>
      <c r="E949" s="77" t="s">
        <v>306</v>
      </c>
      <c r="F949" s="76">
        <v>281</v>
      </c>
      <c r="G949" s="77" t="s">
        <v>306</v>
      </c>
      <c r="H949" s="74">
        <v>202</v>
      </c>
      <c r="I949" s="36"/>
      <c r="J949" s="38">
        <f t="shared" si="98"/>
        <v>18139</v>
      </c>
      <c r="K949" s="38">
        <f t="shared" si="99"/>
        <v>24</v>
      </c>
      <c r="L949" s="38">
        <f t="shared" si="100"/>
        <v>159</v>
      </c>
      <c r="M949" s="36"/>
      <c r="N949" s="38">
        <f t="shared" si="101"/>
        <v>19667</v>
      </c>
      <c r="O949" s="38">
        <f t="shared" si="102"/>
        <v>13</v>
      </c>
      <c r="P949" s="38">
        <f t="shared" si="103"/>
        <v>143</v>
      </c>
      <c r="Q949" s="36"/>
      <c r="R949" s="58">
        <f t="shared" si="104"/>
        <v>1528</v>
      </c>
    </row>
    <row r="950" spans="1:18">
      <c r="A950" s="35">
        <v>3509</v>
      </c>
      <c r="B950" s="76">
        <v>3509095095</v>
      </c>
      <c r="C950" s="77" t="s">
        <v>555</v>
      </c>
      <c r="D950" s="76">
        <v>95</v>
      </c>
      <c r="E950" s="77" t="s">
        <v>120</v>
      </c>
      <c r="F950" s="76">
        <v>95</v>
      </c>
      <c r="G950" s="77" t="s">
        <v>120</v>
      </c>
      <c r="H950" s="74">
        <v>587</v>
      </c>
      <c r="I950" s="36"/>
      <c r="J950" s="38">
        <f t="shared" si="98"/>
        <v>16441</v>
      </c>
      <c r="K950" s="38">
        <f t="shared" si="99"/>
        <v>112</v>
      </c>
      <c r="L950" s="38">
        <f t="shared" si="100"/>
        <v>454</v>
      </c>
      <c r="M950" s="36"/>
      <c r="N950" s="38">
        <f t="shared" si="101"/>
        <v>17925</v>
      </c>
      <c r="O950" s="38">
        <f t="shared" si="102"/>
        <v>121</v>
      </c>
      <c r="P950" s="38">
        <f t="shared" si="103"/>
        <v>431</v>
      </c>
      <c r="Q950" s="36"/>
      <c r="R950" s="58">
        <f t="shared" si="104"/>
        <v>1484</v>
      </c>
    </row>
    <row r="951" spans="1:18">
      <c r="A951" s="35">
        <v>3509</v>
      </c>
      <c r="B951" s="76">
        <v>3509095201</v>
      </c>
      <c r="C951" s="77" t="s">
        <v>555</v>
      </c>
      <c r="D951" s="76">
        <v>95</v>
      </c>
      <c r="E951" s="77" t="s">
        <v>120</v>
      </c>
      <c r="F951" s="76">
        <v>201</v>
      </c>
      <c r="G951" s="77" t="s">
        <v>226</v>
      </c>
      <c r="H951" s="74">
        <v>6</v>
      </c>
      <c r="I951" s="36"/>
      <c r="J951" s="38">
        <f t="shared" si="98"/>
        <v>17917</v>
      </c>
      <c r="K951" s="38">
        <f t="shared" si="99"/>
        <v>1</v>
      </c>
      <c r="L951" s="38">
        <f t="shared" si="100"/>
        <v>7</v>
      </c>
      <c r="M951" s="36"/>
      <c r="N951" s="38">
        <f t="shared" si="101"/>
        <v>18863</v>
      </c>
      <c r="O951" s="38">
        <f t="shared" si="102"/>
        <v>0</v>
      </c>
      <c r="P951" s="38">
        <f t="shared" si="103"/>
        <v>6</v>
      </c>
      <c r="Q951" s="36"/>
      <c r="R951" s="58">
        <f t="shared" si="104"/>
        <v>946</v>
      </c>
    </row>
    <row r="952" spans="1:18">
      <c r="A952" s="35">
        <v>3509</v>
      </c>
      <c r="B952" s="76">
        <v>3509095292</v>
      </c>
      <c r="C952" s="77" t="s">
        <v>555</v>
      </c>
      <c r="D952" s="76">
        <v>95</v>
      </c>
      <c r="E952" s="77" t="s">
        <v>120</v>
      </c>
      <c r="F952" s="76">
        <v>292</v>
      </c>
      <c r="G952" s="77" t="s">
        <v>317</v>
      </c>
      <c r="H952" s="74">
        <v>3</v>
      </c>
      <c r="I952" s="36"/>
      <c r="J952" s="38">
        <f t="shared" si="98"/>
        <v>16406</v>
      </c>
      <c r="K952" s="38">
        <f t="shared" si="99"/>
        <v>0</v>
      </c>
      <c r="L952" s="38">
        <f t="shared" si="100"/>
        <v>1</v>
      </c>
      <c r="M952" s="36"/>
      <c r="N952" s="38">
        <f t="shared" si="101"/>
        <v>17649</v>
      </c>
      <c r="O952" s="38">
        <f t="shared" si="102"/>
        <v>1</v>
      </c>
      <c r="P952" s="38">
        <f t="shared" si="103"/>
        <v>4</v>
      </c>
      <c r="Q952" s="36"/>
      <c r="R952" s="58">
        <f t="shared" si="104"/>
        <v>1243</v>
      </c>
    </row>
    <row r="953" spans="1:18">
      <c r="A953" s="35">
        <v>3509</v>
      </c>
      <c r="B953" s="76">
        <v>3509095293</v>
      </c>
      <c r="C953" s="77" t="s">
        <v>555</v>
      </c>
      <c r="D953" s="76">
        <v>95</v>
      </c>
      <c r="E953" s="77" t="s">
        <v>120</v>
      </c>
      <c r="F953" s="76">
        <v>293</v>
      </c>
      <c r="G953" s="77" t="s">
        <v>318</v>
      </c>
      <c r="H953" s="74">
        <v>1</v>
      </c>
      <c r="I953" s="36"/>
      <c r="J953" s="38">
        <f t="shared" si="98"/>
        <v>14953.293164987406</v>
      </c>
      <c r="K953" s="38">
        <f t="shared" si="99"/>
        <v>0</v>
      </c>
      <c r="L953" s="38">
        <f t="shared" si="100"/>
        <v>0</v>
      </c>
      <c r="M953" s="36"/>
      <c r="N953" s="38">
        <f t="shared" si="101"/>
        <v>16272</v>
      </c>
      <c r="O953" s="38">
        <f t="shared" si="102"/>
        <v>0</v>
      </c>
      <c r="P953" s="38">
        <f t="shared" si="103"/>
        <v>0</v>
      </c>
      <c r="Q953" s="36"/>
      <c r="R953" s="58">
        <f t="shared" si="104"/>
        <v>1318.7068350125937</v>
      </c>
    </row>
    <row r="954" spans="1:18">
      <c r="A954" s="35">
        <v>3509</v>
      </c>
      <c r="B954" s="76">
        <v>3509095331</v>
      </c>
      <c r="C954" s="77" t="s">
        <v>555</v>
      </c>
      <c r="D954" s="76">
        <v>95</v>
      </c>
      <c r="E954" s="77" t="s">
        <v>120</v>
      </c>
      <c r="F954" s="76">
        <v>331</v>
      </c>
      <c r="G954" s="77" t="s">
        <v>356</v>
      </c>
      <c r="H954" s="74">
        <v>3</v>
      </c>
      <c r="I954" s="36"/>
      <c r="J954" s="38">
        <f t="shared" si="98"/>
        <v>11611</v>
      </c>
      <c r="K954" s="38">
        <f t="shared" si="99"/>
        <v>0</v>
      </c>
      <c r="L954" s="38">
        <f t="shared" si="100"/>
        <v>0</v>
      </c>
      <c r="M954" s="36"/>
      <c r="N954" s="38">
        <f t="shared" si="101"/>
        <v>15846</v>
      </c>
      <c r="O954" s="38">
        <f t="shared" si="102"/>
        <v>0</v>
      </c>
      <c r="P954" s="38">
        <f t="shared" si="103"/>
        <v>3</v>
      </c>
      <c r="Q954" s="36"/>
      <c r="R954" s="58">
        <f t="shared" si="104"/>
        <v>4235</v>
      </c>
    </row>
    <row r="955" spans="1:18">
      <c r="A955" s="35">
        <v>3510</v>
      </c>
      <c r="B955" s="76">
        <v>3510281005</v>
      </c>
      <c r="C955" s="77" t="s">
        <v>556</v>
      </c>
      <c r="D955" s="76">
        <v>281</v>
      </c>
      <c r="E955" s="77" t="s">
        <v>306</v>
      </c>
      <c r="F955" s="76">
        <v>5</v>
      </c>
      <c r="G955" s="77" t="s">
        <v>30</v>
      </c>
      <c r="H955" s="74">
        <v>1</v>
      </c>
      <c r="I955" s="36"/>
      <c r="J955" s="38">
        <f t="shared" si="98"/>
        <v>13589.548222222224</v>
      </c>
      <c r="K955" s="38">
        <f t="shared" si="99"/>
        <v>0</v>
      </c>
      <c r="L955" s="38">
        <f t="shared" si="100"/>
        <v>0</v>
      </c>
      <c r="M955" s="36"/>
      <c r="N955" s="38">
        <f t="shared" si="101"/>
        <v>14732</v>
      </c>
      <c r="O955" s="38">
        <f t="shared" si="102"/>
        <v>0</v>
      </c>
      <c r="P955" s="38">
        <f t="shared" si="103"/>
        <v>0</v>
      </c>
      <c r="Q955" s="36"/>
      <c r="R955" s="58">
        <f t="shared" si="104"/>
        <v>1142.4517777777764</v>
      </c>
    </row>
    <row r="956" spans="1:18">
      <c r="A956" s="35">
        <v>3510</v>
      </c>
      <c r="B956" s="76">
        <v>3510281061</v>
      </c>
      <c r="C956" s="77" t="s">
        <v>556</v>
      </c>
      <c r="D956" s="76">
        <v>281</v>
      </c>
      <c r="E956" s="77" t="s">
        <v>306</v>
      </c>
      <c r="F956" s="76">
        <v>61</v>
      </c>
      <c r="G956" s="77" t="s">
        <v>86</v>
      </c>
      <c r="H956" s="74">
        <v>3</v>
      </c>
      <c r="I956" s="36"/>
      <c r="J956" s="38">
        <f t="shared" si="98"/>
        <v>16094</v>
      </c>
      <c r="K956" s="38">
        <f t="shared" si="99"/>
        <v>0</v>
      </c>
      <c r="L956" s="38">
        <f t="shared" si="100"/>
        <v>2</v>
      </c>
      <c r="M956" s="36"/>
      <c r="N956" s="38">
        <f t="shared" si="101"/>
        <v>15814</v>
      </c>
      <c r="O956" s="38">
        <f t="shared" si="102"/>
        <v>0</v>
      </c>
      <c r="P956" s="38">
        <f t="shared" si="103"/>
        <v>3</v>
      </c>
      <c r="Q956" s="36"/>
      <c r="R956" s="58">
        <f t="shared" si="104"/>
        <v>-280</v>
      </c>
    </row>
    <row r="957" spans="1:18">
      <c r="A957" s="35">
        <v>3510</v>
      </c>
      <c r="B957" s="76">
        <v>3510281137</v>
      </c>
      <c r="C957" s="77" t="s">
        <v>556</v>
      </c>
      <c r="D957" s="76">
        <v>281</v>
      </c>
      <c r="E957" s="77" t="s">
        <v>306</v>
      </c>
      <c r="F957" s="76">
        <v>137</v>
      </c>
      <c r="G957" s="77" t="s">
        <v>162</v>
      </c>
      <c r="H957" s="74">
        <v>5</v>
      </c>
      <c r="I957" s="36"/>
      <c r="J957" s="38">
        <f t="shared" si="98"/>
        <v>16471</v>
      </c>
      <c r="K957" s="38">
        <f t="shared" si="99"/>
        <v>0</v>
      </c>
      <c r="L957" s="38">
        <f t="shared" si="100"/>
        <v>3</v>
      </c>
      <c r="M957" s="36"/>
      <c r="N957" s="38">
        <f t="shared" si="101"/>
        <v>18131</v>
      </c>
      <c r="O957" s="38">
        <f t="shared" si="102"/>
        <v>0</v>
      </c>
      <c r="P957" s="38">
        <f t="shared" si="103"/>
        <v>5</v>
      </c>
      <c r="Q957" s="36"/>
      <c r="R957" s="58">
        <f t="shared" si="104"/>
        <v>1660</v>
      </c>
    </row>
    <row r="958" spans="1:18">
      <c r="A958" s="35">
        <v>3510</v>
      </c>
      <c r="B958" s="76">
        <v>3510281278</v>
      </c>
      <c r="C958" s="77" t="s">
        <v>556</v>
      </c>
      <c r="D958" s="76">
        <v>281</v>
      </c>
      <c r="E958" s="77" t="s">
        <v>306</v>
      </c>
      <c r="F958" s="76">
        <v>278</v>
      </c>
      <c r="G958" s="77" t="s">
        <v>303</v>
      </c>
      <c r="H958" s="74">
        <v>1</v>
      </c>
      <c r="I958" s="36"/>
      <c r="J958" s="38">
        <f t="shared" si="98"/>
        <v>13064.088508583689</v>
      </c>
      <c r="K958" s="38">
        <f t="shared" si="99"/>
        <v>0</v>
      </c>
      <c r="L958" s="38">
        <f t="shared" si="100"/>
        <v>0</v>
      </c>
      <c r="M958" s="36"/>
      <c r="N958" s="38">
        <f t="shared" si="101"/>
        <v>18944</v>
      </c>
      <c r="O958" s="38">
        <f t="shared" si="102"/>
        <v>1</v>
      </c>
      <c r="P958" s="38">
        <f t="shared" si="103"/>
        <v>1</v>
      </c>
      <c r="Q958" s="36"/>
      <c r="R958" s="58">
        <f t="shared" si="104"/>
        <v>5879.911491416311</v>
      </c>
    </row>
    <row r="959" spans="1:18">
      <c r="A959" s="35">
        <v>3510</v>
      </c>
      <c r="B959" s="76">
        <v>3510281281</v>
      </c>
      <c r="C959" s="77" t="s">
        <v>556</v>
      </c>
      <c r="D959" s="76">
        <v>281</v>
      </c>
      <c r="E959" s="77" t="s">
        <v>306</v>
      </c>
      <c r="F959" s="76">
        <v>281</v>
      </c>
      <c r="G959" s="77" t="s">
        <v>306</v>
      </c>
      <c r="H959" s="74">
        <v>468</v>
      </c>
      <c r="I959" s="36"/>
      <c r="J959" s="38">
        <f t="shared" si="98"/>
        <v>15554</v>
      </c>
      <c r="K959" s="38">
        <f t="shared" si="99"/>
        <v>67</v>
      </c>
      <c r="L959" s="38">
        <f t="shared" si="100"/>
        <v>328</v>
      </c>
      <c r="M959" s="36"/>
      <c r="N959" s="38">
        <f t="shared" si="101"/>
        <v>16844</v>
      </c>
      <c r="O959" s="38">
        <f t="shared" si="102"/>
        <v>50</v>
      </c>
      <c r="P959" s="38">
        <f t="shared" si="103"/>
        <v>370</v>
      </c>
      <c r="Q959" s="36"/>
      <c r="R959" s="58">
        <f t="shared" si="104"/>
        <v>1290</v>
      </c>
    </row>
    <row r="960" spans="1:18">
      <c r="A960" s="35">
        <v>3510</v>
      </c>
      <c r="B960" s="76">
        <v>3510281332</v>
      </c>
      <c r="C960" s="77" t="s">
        <v>556</v>
      </c>
      <c r="D960" s="76">
        <v>281</v>
      </c>
      <c r="E960" s="77" t="s">
        <v>306</v>
      </c>
      <c r="F960" s="76">
        <v>332</v>
      </c>
      <c r="G960" s="77" t="s">
        <v>357</v>
      </c>
      <c r="H960" s="74">
        <v>5</v>
      </c>
      <c r="I960" s="36"/>
      <c r="J960" s="38">
        <f t="shared" si="98"/>
        <v>15706</v>
      </c>
      <c r="K960" s="38">
        <f t="shared" si="99"/>
        <v>2</v>
      </c>
      <c r="L960" s="38">
        <f t="shared" si="100"/>
        <v>5</v>
      </c>
      <c r="M960" s="36"/>
      <c r="N960" s="38">
        <f t="shared" si="101"/>
        <v>17098</v>
      </c>
      <c r="O960" s="38">
        <f t="shared" si="102"/>
        <v>0</v>
      </c>
      <c r="P960" s="38">
        <f t="shared" si="103"/>
        <v>4</v>
      </c>
      <c r="Q960" s="36"/>
      <c r="R960" s="58">
        <f t="shared" si="104"/>
        <v>1392</v>
      </c>
    </row>
    <row r="961" spans="1:18">
      <c r="A961" s="35">
        <v>3510</v>
      </c>
      <c r="B961" s="76">
        <v>3510281672</v>
      </c>
      <c r="C961" s="77" t="s">
        <v>556</v>
      </c>
      <c r="D961" s="76">
        <v>281</v>
      </c>
      <c r="E961" s="77" t="s">
        <v>306</v>
      </c>
      <c r="F961" s="76">
        <v>672</v>
      </c>
      <c r="G961" s="77" t="s">
        <v>400</v>
      </c>
      <c r="H961" s="74">
        <v>1</v>
      </c>
      <c r="I961" s="36"/>
      <c r="J961" s="38">
        <f t="shared" si="98"/>
        <v>13560.675742705571</v>
      </c>
      <c r="K961" s="38">
        <f t="shared" si="99"/>
        <v>0</v>
      </c>
      <c r="L961" s="38">
        <f t="shared" si="100"/>
        <v>0</v>
      </c>
      <c r="M961" s="36"/>
      <c r="N961" s="38">
        <f t="shared" si="101"/>
        <v>14722</v>
      </c>
      <c r="O961" s="38">
        <f t="shared" si="102"/>
        <v>0</v>
      </c>
      <c r="P961" s="38">
        <f t="shared" si="103"/>
        <v>0</v>
      </c>
      <c r="Q961" s="36"/>
      <c r="R961" s="58">
        <f t="shared" si="104"/>
        <v>1161.3242572944291</v>
      </c>
    </row>
    <row r="962" spans="1:18">
      <c r="A962" s="35">
        <v>3510</v>
      </c>
      <c r="B962" s="76">
        <v>3510281680</v>
      </c>
      <c r="C962" s="77" t="s">
        <v>556</v>
      </c>
      <c r="D962" s="76">
        <v>281</v>
      </c>
      <c r="E962" s="77" t="s">
        <v>306</v>
      </c>
      <c r="F962" s="76">
        <v>680</v>
      </c>
      <c r="G962" s="77" t="s">
        <v>404</v>
      </c>
      <c r="H962" s="74">
        <v>2</v>
      </c>
      <c r="I962" s="36"/>
      <c r="J962" s="38">
        <f t="shared" si="98"/>
        <v>14345</v>
      </c>
      <c r="K962" s="38">
        <f t="shared" si="99"/>
        <v>0</v>
      </c>
      <c r="L962" s="38">
        <f t="shared" si="100"/>
        <v>2</v>
      </c>
      <c r="M962" s="36"/>
      <c r="N962" s="38">
        <f t="shared" si="101"/>
        <v>15227</v>
      </c>
      <c r="O962" s="38">
        <f t="shared" si="102"/>
        <v>0</v>
      </c>
      <c r="P962" s="38">
        <f t="shared" si="103"/>
        <v>2</v>
      </c>
      <c r="Q962" s="36"/>
      <c r="R962" s="58">
        <f t="shared" si="104"/>
        <v>882</v>
      </c>
    </row>
    <row r="963" spans="1:18">
      <c r="A963" s="35">
        <v>3513</v>
      </c>
      <c r="B963" s="76">
        <v>3513044001</v>
      </c>
      <c r="C963" s="77" t="s">
        <v>557</v>
      </c>
      <c r="D963" s="76">
        <v>44</v>
      </c>
      <c r="E963" s="77" t="s">
        <v>69</v>
      </c>
      <c r="F963" s="76">
        <v>1</v>
      </c>
      <c r="G963" s="77" t="s">
        <v>26</v>
      </c>
      <c r="H963" s="74">
        <v>1</v>
      </c>
      <c r="I963" s="36"/>
      <c r="J963" s="38">
        <f t="shared" si="98"/>
        <v>13209.638479441464</v>
      </c>
      <c r="K963" s="38">
        <f t="shared" si="99"/>
        <v>0</v>
      </c>
      <c r="L963" s="38">
        <f t="shared" si="100"/>
        <v>0</v>
      </c>
      <c r="M963" s="36"/>
      <c r="N963" s="38">
        <f t="shared" si="101"/>
        <v>12243</v>
      </c>
      <c r="O963" s="38">
        <f t="shared" si="102"/>
        <v>0</v>
      </c>
      <c r="P963" s="38">
        <f t="shared" si="103"/>
        <v>0</v>
      </c>
      <c r="Q963" s="36"/>
      <c r="R963" s="58">
        <f t="shared" si="104"/>
        <v>-966.63847944146437</v>
      </c>
    </row>
    <row r="964" spans="1:18">
      <c r="A964" s="35">
        <v>3513</v>
      </c>
      <c r="B964" s="76">
        <v>3513044016</v>
      </c>
      <c r="C964" s="77" t="s">
        <v>557</v>
      </c>
      <c r="D964" s="76">
        <v>44</v>
      </c>
      <c r="E964" s="77" t="s">
        <v>69</v>
      </c>
      <c r="F964" s="76">
        <v>16</v>
      </c>
      <c r="G964" s="77" t="s">
        <v>41</v>
      </c>
      <c r="H964" s="74">
        <v>1</v>
      </c>
      <c r="I964" s="36"/>
      <c r="J964" s="38">
        <f t="shared" si="98"/>
        <v>15073</v>
      </c>
      <c r="K964" s="38">
        <f t="shared" si="99"/>
        <v>0</v>
      </c>
      <c r="L964" s="38">
        <f t="shared" si="100"/>
        <v>1</v>
      </c>
      <c r="M964" s="36"/>
      <c r="N964" s="38">
        <f t="shared" si="101"/>
        <v>15177</v>
      </c>
      <c r="O964" s="38">
        <f t="shared" si="102"/>
        <v>0</v>
      </c>
      <c r="P964" s="38">
        <f t="shared" si="103"/>
        <v>1</v>
      </c>
      <c r="Q964" s="36"/>
      <c r="R964" s="58">
        <f t="shared" si="104"/>
        <v>104</v>
      </c>
    </row>
    <row r="965" spans="1:18">
      <c r="A965" s="35">
        <v>3513</v>
      </c>
      <c r="B965" s="76">
        <v>3513044018</v>
      </c>
      <c r="C965" s="77" t="s">
        <v>557</v>
      </c>
      <c r="D965" s="76">
        <v>44</v>
      </c>
      <c r="E965" s="77" t="s">
        <v>69</v>
      </c>
      <c r="F965" s="76">
        <v>18</v>
      </c>
      <c r="G965" s="77" t="s">
        <v>43</v>
      </c>
      <c r="H965" s="74">
        <v>1</v>
      </c>
      <c r="I965" s="36"/>
      <c r="J965" s="38">
        <f t="shared" si="98"/>
        <v>18031</v>
      </c>
      <c r="K965" s="38">
        <f t="shared" si="99"/>
        <v>1</v>
      </c>
      <c r="L965" s="38">
        <f t="shared" si="100"/>
        <v>3</v>
      </c>
      <c r="M965" s="36"/>
      <c r="N965" s="38">
        <f t="shared" si="101"/>
        <v>18823</v>
      </c>
      <c r="O965" s="38">
        <f t="shared" si="102"/>
        <v>0</v>
      </c>
      <c r="P965" s="38">
        <f t="shared" si="103"/>
        <v>2</v>
      </c>
      <c r="Q965" s="36"/>
      <c r="R965" s="58">
        <f t="shared" si="104"/>
        <v>792</v>
      </c>
    </row>
    <row r="966" spans="1:18">
      <c r="A966" s="35">
        <v>3513</v>
      </c>
      <c r="B966" s="76">
        <v>3513044035</v>
      </c>
      <c r="C966" s="77" t="s">
        <v>557</v>
      </c>
      <c r="D966" s="76">
        <v>44</v>
      </c>
      <c r="E966" s="77" t="s">
        <v>69</v>
      </c>
      <c r="F966" s="76">
        <v>35</v>
      </c>
      <c r="G966" s="77" t="s">
        <v>60</v>
      </c>
      <c r="H966" s="74">
        <v>1</v>
      </c>
      <c r="I966" s="36"/>
      <c r="J966" s="38">
        <f t="shared" si="98"/>
        <v>17174</v>
      </c>
      <c r="K966" s="38">
        <f t="shared" si="99"/>
        <v>2</v>
      </c>
      <c r="L966" s="38">
        <f t="shared" si="100"/>
        <v>4</v>
      </c>
      <c r="M966" s="36"/>
      <c r="N966" s="38">
        <f t="shared" si="101"/>
        <v>18276</v>
      </c>
      <c r="O966" s="38">
        <f t="shared" si="102"/>
        <v>1</v>
      </c>
      <c r="P966" s="38">
        <f t="shared" si="103"/>
        <v>3</v>
      </c>
      <c r="Q966" s="36"/>
      <c r="R966" s="58">
        <f t="shared" si="104"/>
        <v>1102</v>
      </c>
    </row>
    <row r="967" spans="1:18">
      <c r="A967" s="35">
        <v>3513</v>
      </c>
      <c r="B967" s="76">
        <v>3513044044</v>
      </c>
      <c r="C967" s="77" t="s">
        <v>557</v>
      </c>
      <c r="D967" s="76">
        <v>44</v>
      </c>
      <c r="E967" s="77" t="s">
        <v>69</v>
      </c>
      <c r="F967" s="76">
        <v>44</v>
      </c>
      <c r="G967" s="77" t="s">
        <v>69</v>
      </c>
      <c r="H967" s="74">
        <v>652</v>
      </c>
      <c r="I967" s="36"/>
      <c r="J967" s="38">
        <f t="shared" si="98"/>
        <v>15327</v>
      </c>
      <c r="K967" s="38">
        <f t="shared" si="99"/>
        <v>88</v>
      </c>
      <c r="L967" s="38">
        <f t="shared" si="100"/>
        <v>408</v>
      </c>
      <c r="M967" s="36"/>
      <c r="N967" s="38">
        <f t="shared" si="101"/>
        <v>16814</v>
      </c>
      <c r="O967" s="38">
        <f t="shared" si="102"/>
        <v>119</v>
      </c>
      <c r="P967" s="38">
        <f t="shared" si="103"/>
        <v>425</v>
      </c>
      <c r="Q967" s="36"/>
      <c r="R967" s="58">
        <f t="shared" si="104"/>
        <v>1487</v>
      </c>
    </row>
    <row r="968" spans="1:18">
      <c r="A968" s="35">
        <v>3513</v>
      </c>
      <c r="B968" s="76">
        <v>3513044050</v>
      </c>
      <c r="C968" s="77" t="s">
        <v>557</v>
      </c>
      <c r="D968" s="76">
        <v>44</v>
      </c>
      <c r="E968" s="77" t="s">
        <v>69</v>
      </c>
      <c r="F968" s="76">
        <v>50</v>
      </c>
      <c r="G968" s="77" t="s">
        <v>75</v>
      </c>
      <c r="H968" s="74">
        <v>2</v>
      </c>
      <c r="I968" s="36"/>
      <c r="J968" s="38">
        <f t="shared" si="98"/>
        <v>12834</v>
      </c>
      <c r="K968" s="38">
        <f t="shared" si="99"/>
        <v>0</v>
      </c>
      <c r="L968" s="38">
        <f t="shared" si="100"/>
        <v>1</v>
      </c>
      <c r="M968" s="36"/>
      <c r="N968" s="38">
        <f t="shared" si="101"/>
        <v>16047</v>
      </c>
      <c r="O968" s="38">
        <f t="shared" si="102"/>
        <v>1</v>
      </c>
      <c r="P968" s="38">
        <f t="shared" si="103"/>
        <v>1</v>
      </c>
      <c r="Q968" s="36"/>
      <c r="R968" s="58">
        <f t="shared" si="104"/>
        <v>3213</v>
      </c>
    </row>
    <row r="969" spans="1:18">
      <c r="A969" s="35">
        <v>3513</v>
      </c>
      <c r="B969" s="76">
        <v>3513044083</v>
      </c>
      <c r="C969" s="77" t="s">
        <v>557</v>
      </c>
      <c r="D969" s="76">
        <v>44</v>
      </c>
      <c r="E969" s="77" t="s">
        <v>69</v>
      </c>
      <c r="F969" s="76">
        <v>83</v>
      </c>
      <c r="G969" s="77" t="s">
        <v>108</v>
      </c>
      <c r="H969" s="74">
        <v>3</v>
      </c>
      <c r="I969" s="36"/>
      <c r="J969" s="38">
        <f t="shared" si="98"/>
        <v>18083</v>
      </c>
      <c r="K969" s="38">
        <f t="shared" si="99"/>
        <v>2</v>
      </c>
      <c r="L969" s="38">
        <f t="shared" si="100"/>
        <v>2</v>
      </c>
      <c r="M969" s="36"/>
      <c r="N969" s="38">
        <f t="shared" si="101"/>
        <v>20302</v>
      </c>
      <c r="O969" s="38">
        <f t="shared" si="102"/>
        <v>2</v>
      </c>
      <c r="P969" s="38">
        <f t="shared" si="103"/>
        <v>2</v>
      </c>
      <c r="Q969" s="36"/>
      <c r="R969" s="58">
        <f t="shared" si="104"/>
        <v>2219</v>
      </c>
    </row>
    <row r="970" spans="1:18">
      <c r="A970" s="35">
        <v>3513</v>
      </c>
      <c r="B970" s="76">
        <v>3513044095</v>
      </c>
      <c r="C970" s="77" t="s">
        <v>557</v>
      </c>
      <c r="D970" s="76">
        <v>44</v>
      </c>
      <c r="E970" s="77" t="s">
        <v>69</v>
      </c>
      <c r="F970" s="76">
        <v>95</v>
      </c>
      <c r="G970" s="77" t="s">
        <v>120</v>
      </c>
      <c r="H970" s="74">
        <v>1</v>
      </c>
      <c r="I970" s="36"/>
      <c r="J970" s="38">
        <f t="shared" ref="J970:J1033" si="105">IFERROR(VLOOKUP($B970,ratesPFY,9,FALSE),"--")</f>
        <v>19346</v>
      </c>
      <c r="K970" s="38">
        <f t="shared" ref="K970:K1033" si="106">(IFERROR(VLOOKUP($B970,found23,12,FALSE),0)+
(IFERROR(VLOOKUP($B970,found23,13,FALSE),0)+
+(IFERROR(VLOOKUP($B970,found23,14,FALSE),0))))</f>
        <v>1</v>
      </c>
      <c r="L970" s="38">
        <f t="shared" ref="L970:L1033" si="107">(IFERROR(VLOOKUP($B970,found23,15,FALSE),0))</f>
        <v>2</v>
      </c>
      <c r="M970" s="36"/>
      <c r="N970" s="38">
        <f t="shared" ref="N970:N1033" si="108">IFERROR(VLOOKUP($B970,ratesQ1,8,FALSE),"--")</f>
        <v>22718</v>
      </c>
      <c r="O970" s="38">
        <f t="shared" ref="O970:O1033" si="109">(IFERROR(VLOOKUP($B970,found24,12,FALSE),0)+
+(IFERROR(VLOOKUP($B970,found24,13,FALSE),0)
+(IFERROR(VLOOKUP($B970,found24,14,FALSE),0))))</f>
        <v>1</v>
      </c>
      <c r="P970" s="38">
        <f t="shared" ref="P970:P1033" si="110">(IFERROR(VLOOKUP($B970,found24,15,FALSE),0))</f>
        <v>1</v>
      </c>
      <c r="Q970" s="36"/>
      <c r="R970" s="58">
        <f t="shared" si="104"/>
        <v>3372</v>
      </c>
    </row>
    <row r="971" spans="1:18">
      <c r="A971" s="35">
        <v>3513</v>
      </c>
      <c r="B971" s="76">
        <v>3513044133</v>
      </c>
      <c r="C971" s="77" t="s">
        <v>557</v>
      </c>
      <c r="D971" s="76">
        <v>44</v>
      </c>
      <c r="E971" s="77" t="s">
        <v>69</v>
      </c>
      <c r="F971" s="76">
        <v>133</v>
      </c>
      <c r="G971" s="77" t="s">
        <v>158</v>
      </c>
      <c r="H971" s="74">
        <v>2</v>
      </c>
      <c r="I971" s="36"/>
      <c r="J971" s="38">
        <f t="shared" si="105"/>
        <v>16728</v>
      </c>
      <c r="K971" s="38">
        <f t="shared" si="106"/>
        <v>0</v>
      </c>
      <c r="L971" s="38">
        <f t="shared" si="107"/>
        <v>4</v>
      </c>
      <c r="M971" s="36"/>
      <c r="N971" s="38">
        <f t="shared" si="108"/>
        <v>18467</v>
      </c>
      <c r="O971" s="38">
        <f t="shared" si="109"/>
        <v>0</v>
      </c>
      <c r="P971" s="38">
        <f t="shared" si="110"/>
        <v>1</v>
      </c>
      <c r="Q971" s="36"/>
      <c r="R971" s="58">
        <f t="shared" ref="R971:R1034" si="111">IFERROR(N971-J971,"--")</f>
        <v>1739</v>
      </c>
    </row>
    <row r="972" spans="1:18">
      <c r="A972" s="35">
        <v>3513</v>
      </c>
      <c r="B972" s="76">
        <v>3513044167</v>
      </c>
      <c r="C972" s="77" t="s">
        <v>557</v>
      </c>
      <c r="D972" s="76">
        <v>44</v>
      </c>
      <c r="E972" s="77" t="s">
        <v>69</v>
      </c>
      <c r="F972" s="76">
        <v>167</v>
      </c>
      <c r="G972" s="77" t="s">
        <v>192</v>
      </c>
      <c r="H972" s="74">
        <v>1</v>
      </c>
      <c r="I972" s="36"/>
      <c r="J972" s="38">
        <f t="shared" si="105"/>
        <v>12401.524134179654</v>
      </c>
      <c r="K972" s="38">
        <f t="shared" si="106"/>
        <v>0</v>
      </c>
      <c r="L972" s="38">
        <f t="shared" si="107"/>
        <v>0</v>
      </c>
      <c r="M972" s="36"/>
      <c r="N972" s="38">
        <f t="shared" si="108"/>
        <v>13236</v>
      </c>
      <c r="O972" s="38">
        <f t="shared" si="109"/>
        <v>0</v>
      </c>
      <c r="P972" s="38">
        <f t="shared" si="110"/>
        <v>0</v>
      </c>
      <c r="Q972" s="36"/>
      <c r="R972" s="58">
        <f t="shared" si="111"/>
        <v>834.47586582034637</v>
      </c>
    </row>
    <row r="973" spans="1:18">
      <c r="A973" s="35">
        <v>3513</v>
      </c>
      <c r="B973" s="76">
        <v>3513044182</v>
      </c>
      <c r="C973" s="77" t="s">
        <v>557</v>
      </c>
      <c r="D973" s="76">
        <v>44</v>
      </c>
      <c r="E973" s="77" t="s">
        <v>69</v>
      </c>
      <c r="F973" s="76">
        <v>182</v>
      </c>
      <c r="G973" s="77" t="s">
        <v>207</v>
      </c>
      <c r="H973" s="74">
        <v>1</v>
      </c>
      <c r="I973" s="36"/>
      <c r="J973" s="38">
        <f t="shared" si="105"/>
        <v>16930</v>
      </c>
      <c r="K973" s="38">
        <f t="shared" si="106"/>
        <v>0</v>
      </c>
      <c r="L973" s="38">
        <f t="shared" si="107"/>
        <v>1</v>
      </c>
      <c r="M973" s="36"/>
      <c r="N973" s="38">
        <f t="shared" si="108"/>
        <v>18600</v>
      </c>
      <c r="O973" s="38">
        <f t="shared" si="109"/>
        <v>1</v>
      </c>
      <c r="P973" s="38">
        <f t="shared" si="110"/>
        <v>2</v>
      </c>
      <c r="Q973" s="36"/>
      <c r="R973" s="58">
        <f t="shared" si="111"/>
        <v>1670</v>
      </c>
    </row>
    <row r="974" spans="1:18">
      <c r="A974" s="35">
        <v>3513</v>
      </c>
      <c r="B974" s="76">
        <v>3513044201</v>
      </c>
      <c r="C974" s="77" t="s">
        <v>557</v>
      </c>
      <c r="D974" s="76">
        <v>44</v>
      </c>
      <c r="E974" s="77" t="s">
        <v>69</v>
      </c>
      <c r="F974" s="76">
        <v>201</v>
      </c>
      <c r="G974" s="77" t="s">
        <v>226</v>
      </c>
      <c r="H974" s="74">
        <v>1</v>
      </c>
      <c r="I974" s="36"/>
      <c r="J974" s="38">
        <f t="shared" si="105"/>
        <v>16657.577270715865</v>
      </c>
      <c r="K974" s="38">
        <f t="shared" si="106"/>
        <v>0</v>
      </c>
      <c r="L974" s="38">
        <f t="shared" si="107"/>
        <v>0</v>
      </c>
      <c r="M974" s="36"/>
      <c r="N974" s="38">
        <f t="shared" si="108"/>
        <v>17907</v>
      </c>
      <c r="O974" s="38">
        <f t="shared" si="109"/>
        <v>0</v>
      </c>
      <c r="P974" s="38">
        <f t="shared" si="110"/>
        <v>1</v>
      </c>
      <c r="Q974" s="36"/>
      <c r="R974" s="58">
        <f t="shared" si="111"/>
        <v>1249.4227292841351</v>
      </c>
    </row>
    <row r="975" spans="1:18">
      <c r="A975" s="35">
        <v>3513</v>
      </c>
      <c r="B975" s="76">
        <v>3513044218</v>
      </c>
      <c r="C975" s="77" t="s">
        <v>557</v>
      </c>
      <c r="D975" s="76">
        <v>44</v>
      </c>
      <c r="E975" s="77" t="s">
        <v>69</v>
      </c>
      <c r="F975" s="76">
        <v>218</v>
      </c>
      <c r="G975" s="77" t="s">
        <v>243</v>
      </c>
      <c r="H975" s="74">
        <v>2</v>
      </c>
      <c r="I975" s="36"/>
      <c r="J975" s="38">
        <f t="shared" si="105"/>
        <v>15093</v>
      </c>
      <c r="K975" s="38">
        <f t="shared" si="106"/>
        <v>0</v>
      </c>
      <c r="L975" s="38">
        <f t="shared" si="107"/>
        <v>2</v>
      </c>
      <c r="M975" s="36"/>
      <c r="N975" s="38">
        <f t="shared" si="108"/>
        <v>16446</v>
      </c>
      <c r="O975" s="38">
        <f t="shared" si="109"/>
        <v>0</v>
      </c>
      <c r="P975" s="38">
        <f t="shared" si="110"/>
        <v>2</v>
      </c>
      <c r="Q975" s="36"/>
      <c r="R975" s="58">
        <f t="shared" si="111"/>
        <v>1353</v>
      </c>
    </row>
    <row r="976" spans="1:18">
      <c r="A976" s="35">
        <v>3513</v>
      </c>
      <c r="B976" s="76">
        <v>3513044244</v>
      </c>
      <c r="C976" s="77" t="s">
        <v>557</v>
      </c>
      <c r="D976" s="76">
        <v>44</v>
      </c>
      <c r="E976" s="77" t="s">
        <v>69</v>
      </c>
      <c r="F976" s="76">
        <v>244</v>
      </c>
      <c r="G976" s="77" t="s">
        <v>269</v>
      </c>
      <c r="H976" s="74">
        <v>35</v>
      </c>
      <c r="I976" s="36"/>
      <c r="J976" s="38">
        <f t="shared" si="105"/>
        <v>14361</v>
      </c>
      <c r="K976" s="38">
        <f t="shared" si="106"/>
        <v>9</v>
      </c>
      <c r="L976" s="38">
        <f t="shared" si="107"/>
        <v>34</v>
      </c>
      <c r="M976" s="36"/>
      <c r="N976" s="38">
        <f t="shared" si="108"/>
        <v>16645</v>
      </c>
      <c r="O976" s="38">
        <f t="shared" si="109"/>
        <v>6</v>
      </c>
      <c r="P976" s="38">
        <f t="shared" si="110"/>
        <v>37</v>
      </c>
      <c r="Q976" s="36"/>
      <c r="R976" s="58">
        <f t="shared" si="111"/>
        <v>2284</v>
      </c>
    </row>
    <row r="977" spans="1:18">
      <c r="A977" s="35">
        <v>3513</v>
      </c>
      <c r="B977" s="76">
        <v>3513044293</v>
      </c>
      <c r="C977" s="77" t="s">
        <v>557</v>
      </c>
      <c r="D977" s="76">
        <v>44</v>
      </c>
      <c r="E977" s="77" t="s">
        <v>69</v>
      </c>
      <c r="F977" s="76">
        <v>293</v>
      </c>
      <c r="G977" s="77" t="s">
        <v>318</v>
      </c>
      <c r="H977" s="74">
        <v>25</v>
      </c>
      <c r="I977" s="36"/>
      <c r="J977" s="38">
        <f t="shared" si="105"/>
        <v>16222</v>
      </c>
      <c r="K977" s="38">
        <f t="shared" si="106"/>
        <v>5</v>
      </c>
      <c r="L977" s="38">
        <f t="shared" si="107"/>
        <v>35</v>
      </c>
      <c r="M977" s="36"/>
      <c r="N977" s="38">
        <f t="shared" si="108"/>
        <v>17146</v>
      </c>
      <c r="O977" s="38">
        <f t="shared" si="109"/>
        <v>4</v>
      </c>
      <c r="P977" s="38">
        <f t="shared" si="110"/>
        <v>37</v>
      </c>
      <c r="Q977" s="36"/>
      <c r="R977" s="58">
        <f t="shared" si="111"/>
        <v>924</v>
      </c>
    </row>
    <row r="978" spans="1:18">
      <c r="A978" s="35">
        <v>3513</v>
      </c>
      <c r="B978" s="76">
        <v>3513044625</v>
      </c>
      <c r="C978" s="77" t="s">
        <v>557</v>
      </c>
      <c r="D978" s="76">
        <v>44</v>
      </c>
      <c r="E978" s="77" t="s">
        <v>69</v>
      </c>
      <c r="F978" s="76">
        <v>625</v>
      </c>
      <c r="G978" s="77" t="s">
        <v>388</v>
      </c>
      <c r="H978" s="74">
        <v>2</v>
      </c>
      <c r="I978" s="36"/>
      <c r="J978" s="38">
        <f t="shared" si="105"/>
        <v>10683</v>
      </c>
      <c r="K978" s="38">
        <f t="shared" si="106"/>
        <v>0</v>
      </c>
      <c r="L978" s="38">
        <f t="shared" si="107"/>
        <v>0</v>
      </c>
      <c r="M978" s="36"/>
      <c r="N978" s="38">
        <f t="shared" si="108"/>
        <v>10332</v>
      </c>
      <c r="O978" s="38">
        <f t="shared" si="109"/>
        <v>0</v>
      </c>
      <c r="P978" s="38">
        <f t="shared" si="110"/>
        <v>0</v>
      </c>
      <c r="Q978" s="36"/>
      <c r="R978" s="58">
        <f t="shared" si="111"/>
        <v>-351</v>
      </c>
    </row>
    <row r="979" spans="1:18">
      <c r="A979" s="35">
        <v>3513</v>
      </c>
      <c r="B979" s="76">
        <v>3513044780</v>
      </c>
      <c r="C979" s="77" t="s">
        <v>557</v>
      </c>
      <c r="D979" s="76">
        <v>44</v>
      </c>
      <c r="E979" s="77" t="s">
        <v>69</v>
      </c>
      <c r="F979" s="76">
        <v>780</v>
      </c>
      <c r="G979" s="77" t="s">
        <v>436</v>
      </c>
      <c r="H979" s="74">
        <v>4</v>
      </c>
      <c r="I979" s="36"/>
      <c r="J979" s="38">
        <f t="shared" si="105"/>
        <v>14608</v>
      </c>
      <c r="K979" s="38">
        <f t="shared" si="106"/>
        <v>1</v>
      </c>
      <c r="L979" s="38">
        <f t="shared" si="107"/>
        <v>4</v>
      </c>
      <c r="M979" s="36"/>
      <c r="N979" s="38">
        <f t="shared" si="108"/>
        <v>16165</v>
      </c>
      <c r="O979" s="38">
        <f t="shared" si="109"/>
        <v>1</v>
      </c>
      <c r="P979" s="38">
        <f t="shared" si="110"/>
        <v>4</v>
      </c>
      <c r="Q979" s="36"/>
      <c r="R979" s="58">
        <f t="shared" si="111"/>
        <v>1557</v>
      </c>
    </row>
    <row r="980" spans="1:18">
      <c r="A980" s="35">
        <v>3514</v>
      </c>
      <c r="B980" s="76">
        <v>3514281281</v>
      </c>
      <c r="C980" s="77" t="s">
        <v>558</v>
      </c>
      <c r="D980" s="76">
        <v>281</v>
      </c>
      <c r="E980" s="77" t="s">
        <v>306</v>
      </c>
      <c r="F980" s="76">
        <v>281</v>
      </c>
      <c r="G980" s="77" t="s">
        <v>306</v>
      </c>
      <c r="H980" s="74">
        <v>540</v>
      </c>
      <c r="I980" s="36"/>
      <c r="J980" s="38">
        <f t="shared" si="105"/>
        <v>16698</v>
      </c>
      <c r="K980" s="38">
        <f t="shared" si="106"/>
        <v>89</v>
      </c>
      <c r="L980" s="38">
        <f t="shared" si="107"/>
        <v>293</v>
      </c>
      <c r="M980" s="36"/>
      <c r="N980" s="38">
        <f t="shared" si="108"/>
        <v>18245</v>
      </c>
      <c r="O980" s="38">
        <f t="shared" si="109"/>
        <v>72</v>
      </c>
      <c r="P980" s="38">
        <f t="shared" si="110"/>
        <v>360</v>
      </c>
      <c r="Q980" s="36"/>
      <c r="R980" s="58">
        <f t="shared" si="111"/>
        <v>1547</v>
      </c>
    </row>
    <row r="981" spans="1:18">
      <c r="A981" s="35">
        <v>3515</v>
      </c>
      <c r="B981" s="76">
        <v>3515287043</v>
      </c>
      <c r="C981" s="77" t="s">
        <v>568</v>
      </c>
      <c r="D981" s="76">
        <v>287</v>
      </c>
      <c r="E981" s="77" t="s">
        <v>312</v>
      </c>
      <c r="F981" s="76">
        <v>43</v>
      </c>
      <c r="G981" s="77" t="s">
        <v>68</v>
      </c>
      <c r="H981" s="74">
        <v>4</v>
      </c>
      <c r="I981" s="36"/>
      <c r="J981" s="38">
        <f t="shared" si="105"/>
        <v>11696</v>
      </c>
      <c r="K981" s="38">
        <f t="shared" si="106"/>
        <v>0</v>
      </c>
      <c r="L981" s="38">
        <f t="shared" si="107"/>
        <v>1</v>
      </c>
      <c r="M981" s="36"/>
      <c r="N981" s="38">
        <f t="shared" si="108"/>
        <v>10688</v>
      </c>
      <c r="O981" s="38">
        <f t="shared" si="109"/>
        <v>0</v>
      </c>
      <c r="P981" s="38">
        <f t="shared" si="110"/>
        <v>0</v>
      </c>
      <c r="Q981" s="36"/>
      <c r="R981" s="58">
        <f t="shared" si="111"/>
        <v>-1008</v>
      </c>
    </row>
    <row r="982" spans="1:18">
      <c r="A982" s="35">
        <v>3515</v>
      </c>
      <c r="B982" s="76">
        <v>3515287045</v>
      </c>
      <c r="C982" s="77" t="s">
        <v>568</v>
      </c>
      <c r="D982" s="76">
        <v>287</v>
      </c>
      <c r="E982" s="77" t="s">
        <v>312</v>
      </c>
      <c r="F982" s="76">
        <v>45</v>
      </c>
      <c r="G982" s="77" t="s">
        <v>70</v>
      </c>
      <c r="H982" s="74">
        <v>5</v>
      </c>
      <c r="I982" s="36"/>
      <c r="J982" s="38">
        <f t="shared" si="105"/>
        <v>13269</v>
      </c>
      <c r="K982" s="38">
        <f t="shared" si="106"/>
        <v>0</v>
      </c>
      <c r="L982" s="38">
        <f t="shared" si="107"/>
        <v>5</v>
      </c>
      <c r="M982" s="36"/>
      <c r="N982" s="38">
        <f t="shared" si="108"/>
        <v>13500</v>
      </c>
      <c r="O982" s="38">
        <f t="shared" si="109"/>
        <v>0</v>
      </c>
      <c r="P982" s="38">
        <f t="shared" si="110"/>
        <v>4</v>
      </c>
      <c r="Q982" s="36"/>
      <c r="R982" s="58">
        <f t="shared" si="111"/>
        <v>231</v>
      </c>
    </row>
    <row r="983" spans="1:18">
      <c r="A983" s="35">
        <v>3515</v>
      </c>
      <c r="B983" s="76">
        <v>3515287135</v>
      </c>
      <c r="C983" s="77" t="s">
        <v>568</v>
      </c>
      <c r="D983" s="76">
        <v>287</v>
      </c>
      <c r="E983" s="77" t="s">
        <v>312</v>
      </c>
      <c r="F983" s="76">
        <v>135</v>
      </c>
      <c r="G983" s="77" t="s">
        <v>160</v>
      </c>
      <c r="H983" s="74">
        <v>6</v>
      </c>
      <c r="I983" s="36"/>
      <c r="J983" s="38">
        <f t="shared" si="105"/>
        <v>10912</v>
      </c>
      <c r="K983" s="38">
        <f t="shared" si="106"/>
        <v>0</v>
      </c>
      <c r="L983" s="38">
        <f t="shared" si="107"/>
        <v>1</v>
      </c>
      <c r="M983" s="36"/>
      <c r="N983" s="38">
        <f t="shared" si="108"/>
        <v>11879</v>
      </c>
      <c r="O983" s="38">
        <f t="shared" si="109"/>
        <v>0</v>
      </c>
      <c r="P983" s="38">
        <f t="shared" si="110"/>
        <v>2</v>
      </c>
      <c r="Q983" s="36"/>
      <c r="R983" s="58">
        <f t="shared" si="111"/>
        <v>967</v>
      </c>
    </row>
    <row r="984" spans="1:18">
      <c r="A984" s="35">
        <v>3515</v>
      </c>
      <c r="B984" s="76">
        <v>3515287151</v>
      </c>
      <c r="C984" s="77" t="s">
        <v>568</v>
      </c>
      <c r="D984" s="76">
        <v>287</v>
      </c>
      <c r="E984" s="77" t="s">
        <v>312</v>
      </c>
      <c r="F984" s="76">
        <v>151</v>
      </c>
      <c r="G984" s="77" t="s">
        <v>176</v>
      </c>
      <c r="H984" s="74">
        <v>2</v>
      </c>
      <c r="I984" s="36"/>
      <c r="J984" s="38">
        <f t="shared" si="105"/>
        <v>10115</v>
      </c>
      <c r="K984" s="38">
        <f t="shared" si="106"/>
        <v>0</v>
      </c>
      <c r="L984" s="38">
        <f t="shared" si="107"/>
        <v>0</v>
      </c>
      <c r="M984" s="36"/>
      <c r="N984" s="38">
        <f t="shared" si="108"/>
        <v>10679</v>
      </c>
      <c r="O984" s="38">
        <f t="shared" si="109"/>
        <v>0</v>
      </c>
      <c r="P984" s="38">
        <f t="shared" si="110"/>
        <v>0</v>
      </c>
      <c r="Q984" s="36"/>
      <c r="R984" s="58">
        <f t="shared" si="111"/>
        <v>564</v>
      </c>
    </row>
    <row r="985" spans="1:18">
      <c r="A985" s="35">
        <v>3515</v>
      </c>
      <c r="B985" s="76">
        <v>3515287161</v>
      </c>
      <c r="C985" s="77" t="s">
        <v>568</v>
      </c>
      <c r="D985" s="76">
        <v>287</v>
      </c>
      <c r="E985" s="77" t="s">
        <v>312</v>
      </c>
      <c r="F985" s="76">
        <v>161</v>
      </c>
      <c r="G985" s="77" t="s">
        <v>186</v>
      </c>
      <c r="H985" s="74">
        <v>1</v>
      </c>
      <c r="I985" s="36"/>
      <c r="J985" s="38">
        <f t="shared" si="105"/>
        <v>13280.430199048033</v>
      </c>
      <c r="K985" s="38">
        <f t="shared" si="106"/>
        <v>0</v>
      </c>
      <c r="L985" s="38">
        <f t="shared" si="107"/>
        <v>0</v>
      </c>
      <c r="M985" s="36"/>
      <c r="N985" s="38">
        <f t="shared" si="108"/>
        <v>14514</v>
      </c>
      <c r="O985" s="38">
        <f t="shared" si="109"/>
        <v>0</v>
      </c>
      <c r="P985" s="38">
        <f t="shared" si="110"/>
        <v>0</v>
      </c>
      <c r="Q985" s="36"/>
      <c r="R985" s="58">
        <f t="shared" si="111"/>
        <v>1233.5698009519674</v>
      </c>
    </row>
    <row r="986" spans="1:18">
      <c r="A986" s="35">
        <v>3515</v>
      </c>
      <c r="B986" s="76">
        <v>3515287191</v>
      </c>
      <c r="C986" s="77" t="s">
        <v>568</v>
      </c>
      <c r="D986" s="76">
        <v>287</v>
      </c>
      <c r="E986" s="77" t="s">
        <v>312</v>
      </c>
      <c r="F986" s="76">
        <v>191</v>
      </c>
      <c r="G986" s="77" t="s">
        <v>216</v>
      </c>
      <c r="H986" s="74">
        <v>40</v>
      </c>
      <c r="I986" s="36"/>
      <c r="J986" s="38">
        <f t="shared" si="105"/>
        <v>11282</v>
      </c>
      <c r="K986" s="38">
        <f t="shared" si="106"/>
        <v>0</v>
      </c>
      <c r="L986" s="38">
        <f t="shared" si="107"/>
        <v>8</v>
      </c>
      <c r="M986" s="36"/>
      <c r="N986" s="38">
        <f t="shared" si="108"/>
        <v>12016</v>
      </c>
      <c r="O986" s="38">
        <f t="shared" si="109"/>
        <v>0</v>
      </c>
      <c r="P986" s="38">
        <f t="shared" si="110"/>
        <v>9</v>
      </c>
      <c r="Q986" s="36"/>
      <c r="R986" s="58">
        <f t="shared" si="111"/>
        <v>734</v>
      </c>
    </row>
    <row r="987" spans="1:18">
      <c r="A987" s="35">
        <v>3515</v>
      </c>
      <c r="B987" s="76">
        <v>3515287215</v>
      </c>
      <c r="C987" s="77" t="s">
        <v>568</v>
      </c>
      <c r="D987" s="76">
        <v>287</v>
      </c>
      <c r="E987" s="77" t="s">
        <v>312</v>
      </c>
      <c r="F987" s="76">
        <v>215</v>
      </c>
      <c r="G987" s="77" t="s">
        <v>240</v>
      </c>
      <c r="H987" s="74">
        <v>15</v>
      </c>
      <c r="I987" s="36"/>
      <c r="J987" s="38">
        <f t="shared" si="105"/>
        <v>13173</v>
      </c>
      <c r="K987" s="38">
        <f t="shared" si="106"/>
        <v>0</v>
      </c>
      <c r="L987" s="38">
        <f t="shared" si="107"/>
        <v>8</v>
      </c>
      <c r="M987" s="36"/>
      <c r="N987" s="38">
        <f t="shared" si="108"/>
        <v>13676</v>
      </c>
      <c r="O987" s="38">
        <f t="shared" si="109"/>
        <v>0</v>
      </c>
      <c r="P987" s="38">
        <f t="shared" si="110"/>
        <v>7</v>
      </c>
      <c r="Q987" s="36"/>
      <c r="R987" s="58">
        <f t="shared" si="111"/>
        <v>503</v>
      </c>
    </row>
    <row r="988" spans="1:18">
      <c r="A988" s="35">
        <v>3515</v>
      </c>
      <c r="B988" s="76">
        <v>3515287226</v>
      </c>
      <c r="C988" s="77" t="s">
        <v>568</v>
      </c>
      <c r="D988" s="76">
        <v>287</v>
      </c>
      <c r="E988" s="77" t="s">
        <v>312</v>
      </c>
      <c r="F988" s="76">
        <v>226</v>
      </c>
      <c r="G988" s="77" t="s">
        <v>251</v>
      </c>
      <c r="H988" s="74">
        <v>1</v>
      </c>
      <c r="I988" s="36"/>
      <c r="J988" s="38">
        <f t="shared" si="105"/>
        <v>15695</v>
      </c>
      <c r="K988" s="38">
        <f t="shared" si="106"/>
        <v>0</v>
      </c>
      <c r="L988" s="38">
        <f t="shared" si="107"/>
        <v>1</v>
      </c>
      <c r="M988" s="36"/>
      <c r="N988" s="38">
        <f t="shared" si="108"/>
        <v>10332</v>
      </c>
      <c r="O988" s="38">
        <f t="shared" si="109"/>
        <v>0</v>
      </c>
      <c r="P988" s="38">
        <f t="shared" si="110"/>
        <v>0</v>
      </c>
      <c r="Q988" s="36"/>
      <c r="R988" s="58">
        <f t="shared" si="111"/>
        <v>-5363</v>
      </c>
    </row>
    <row r="989" spans="1:18">
      <c r="A989" s="35">
        <v>3515</v>
      </c>
      <c r="B989" s="76">
        <v>3515287227</v>
      </c>
      <c r="C989" s="77" t="s">
        <v>568</v>
      </c>
      <c r="D989" s="76">
        <v>287</v>
      </c>
      <c r="E989" s="77" t="s">
        <v>312</v>
      </c>
      <c r="F989" s="76">
        <v>227</v>
      </c>
      <c r="G989" s="77" t="s">
        <v>252</v>
      </c>
      <c r="H989" s="74">
        <v>21</v>
      </c>
      <c r="I989" s="36"/>
      <c r="J989" s="38">
        <f t="shared" si="105"/>
        <v>12469</v>
      </c>
      <c r="K989" s="38">
        <f t="shared" si="106"/>
        <v>0</v>
      </c>
      <c r="L989" s="38">
        <f t="shared" si="107"/>
        <v>7</v>
      </c>
      <c r="M989" s="36"/>
      <c r="N989" s="38">
        <f t="shared" si="108"/>
        <v>13673</v>
      </c>
      <c r="O989" s="38">
        <f t="shared" si="109"/>
        <v>0</v>
      </c>
      <c r="P989" s="38">
        <f t="shared" si="110"/>
        <v>7</v>
      </c>
      <c r="Q989" s="36"/>
      <c r="R989" s="58">
        <f t="shared" si="111"/>
        <v>1204</v>
      </c>
    </row>
    <row r="990" spans="1:18">
      <c r="A990" s="35">
        <v>3515</v>
      </c>
      <c r="B990" s="76">
        <v>3515287277</v>
      </c>
      <c r="C990" s="77" t="s">
        <v>568</v>
      </c>
      <c r="D990" s="76">
        <v>287</v>
      </c>
      <c r="E990" s="77" t="s">
        <v>312</v>
      </c>
      <c r="F990" s="76">
        <v>277</v>
      </c>
      <c r="G990" s="77" t="s">
        <v>302</v>
      </c>
      <c r="H990" s="74">
        <v>120</v>
      </c>
      <c r="I990" s="36"/>
      <c r="J990" s="38">
        <f t="shared" si="105"/>
        <v>14149</v>
      </c>
      <c r="K990" s="38">
        <f t="shared" si="106"/>
        <v>7</v>
      </c>
      <c r="L990" s="38">
        <f t="shared" si="107"/>
        <v>75</v>
      </c>
      <c r="M990" s="36"/>
      <c r="N990" s="38">
        <f t="shared" si="108"/>
        <v>15374</v>
      </c>
      <c r="O990" s="38">
        <f t="shared" si="109"/>
        <v>7</v>
      </c>
      <c r="P990" s="38">
        <f t="shared" si="110"/>
        <v>79</v>
      </c>
      <c r="Q990" s="36"/>
      <c r="R990" s="58">
        <f t="shared" si="111"/>
        <v>1225</v>
      </c>
    </row>
    <row r="991" spans="1:18">
      <c r="A991" s="35">
        <v>3515</v>
      </c>
      <c r="B991" s="76">
        <v>3515287287</v>
      </c>
      <c r="C991" s="77" t="s">
        <v>568</v>
      </c>
      <c r="D991" s="76">
        <v>287</v>
      </c>
      <c r="E991" s="77" t="s">
        <v>312</v>
      </c>
      <c r="F991" s="76">
        <v>287</v>
      </c>
      <c r="G991" s="77" t="s">
        <v>312</v>
      </c>
      <c r="H991" s="74">
        <v>28</v>
      </c>
      <c r="I991" s="36"/>
      <c r="J991" s="38">
        <f t="shared" si="105"/>
        <v>11594</v>
      </c>
      <c r="K991" s="38">
        <f t="shared" si="106"/>
        <v>0</v>
      </c>
      <c r="L991" s="38">
        <f t="shared" si="107"/>
        <v>6</v>
      </c>
      <c r="M991" s="36"/>
      <c r="N991" s="38">
        <f t="shared" si="108"/>
        <v>12802</v>
      </c>
      <c r="O991" s="38">
        <f t="shared" si="109"/>
        <v>0</v>
      </c>
      <c r="P991" s="38">
        <f t="shared" si="110"/>
        <v>10</v>
      </c>
      <c r="Q991" s="36"/>
      <c r="R991" s="58">
        <f t="shared" si="111"/>
        <v>1208</v>
      </c>
    </row>
    <row r="992" spans="1:18">
      <c r="A992" s="35">
        <v>3515</v>
      </c>
      <c r="B992" s="76">
        <v>3515287306</v>
      </c>
      <c r="C992" s="77" t="s">
        <v>568</v>
      </c>
      <c r="D992" s="76">
        <v>287</v>
      </c>
      <c r="E992" s="77" t="s">
        <v>312</v>
      </c>
      <c r="F992" s="76">
        <v>306</v>
      </c>
      <c r="G992" s="77" t="s">
        <v>331</v>
      </c>
      <c r="H992" s="74">
        <v>5</v>
      </c>
      <c r="I992" s="36"/>
      <c r="J992" s="38">
        <f t="shared" si="105"/>
        <v>13235</v>
      </c>
      <c r="K992" s="38">
        <f t="shared" si="106"/>
        <v>0</v>
      </c>
      <c r="L992" s="38">
        <f t="shared" si="107"/>
        <v>5</v>
      </c>
      <c r="M992" s="36"/>
      <c r="N992" s="38">
        <f t="shared" si="108"/>
        <v>13358</v>
      </c>
      <c r="O992" s="38">
        <f t="shared" si="109"/>
        <v>0</v>
      </c>
      <c r="P992" s="38">
        <f t="shared" si="110"/>
        <v>3</v>
      </c>
      <c r="Q992" s="36"/>
      <c r="R992" s="58">
        <f t="shared" si="111"/>
        <v>123</v>
      </c>
    </row>
    <row r="993" spans="1:18">
      <c r="A993" s="35">
        <v>3515</v>
      </c>
      <c r="B993" s="76">
        <v>3515287309</v>
      </c>
      <c r="C993" s="77" t="s">
        <v>568</v>
      </c>
      <c r="D993" s="76">
        <v>287</v>
      </c>
      <c r="E993" s="77" t="s">
        <v>312</v>
      </c>
      <c r="F993" s="76">
        <v>309</v>
      </c>
      <c r="G993" s="77" t="s">
        <v>334</v>
      </c>
      <c r="H993" s="74">
        <v>2</v>
      </c>
      <c r="I993" s="36"/>
      <c r="J993" s="38">
        <f t="shared" si="105"/>
        <v>14213.309549050633</v>
      </c>
      <c r="K993" s="38">
        <f t="shared" si="106"/>
        <v>0</v>
      </c>
      <c r="L993" s="38">
        <f t="shared" si="107"/>
        <v>0</v>
      </c>
      <c r="M993" s="36"/>
      <c r="N993" s="38">
        <f t="shared" si="108"/>
        <v>16912</v>
      </c>
      <c r="O993" s="38">
        <f t="shared" si="109"/>
        <v>0</v>
      </c>
      <c r="P993" s="38">
        <f t="shared" si="110"/>
        <v>1</v>
      </c>
      <c r="Q993" s="36"/>
      <c r="R993" s="58">
        <f t="shared" si="111"/>
        <v>2698.690450949367</v>
      </c>
    </row>
    <row r="994" spans="1:18">
      <c r="A994" s="35">
        <v>3515</v>
      </c>
      <c r="B994" s="76">
        <v>3515287316</v>
      </c>
      <c r="C994" s="77" t="s">
        <v>568</v>
      </c>
      <c r="D994" s="76">
        <v>287</v>
      </c>
      <c r="E994" s="77" t="s">
        <v>312</v>
      </c>
      <c r="F994" s="76">
        <v>316</v>
      </c>
      <c r="G994" s="77" t="s">
        <v>341</v>
      </c>
      <c r="H994" s="74">
        <v>19</v>
      </c>
      <c r="I994" s="36"/>
      <c r="J994" s="38">
        <f t="shared" si="105"/>
        <v>15021</v>
      </c>
      <c r="K994" s="38">
        <f t="shared" si="106"/>
        <v>4</v>
      </c>
      <c r="L994" s="38">
        <f t="shared" si="107"/>
        <v>12</v>
      </c>
      <c r="M994" s="36"/>
      <c r="N994" s="38">
        <f t="shared" si="108"/>
        <v>15749</v>
      </c>
      <c r="O994" s="38">
        <f t="shared" si="109"/>
        <v>4</v>
      </c>
      <c r="P994" s="38">
        <f t="shared" si="110"/>
        <v>13</v>
      </c>
      <c r="Q994" s="36"/>
      <c r="R994" s="58">
        <f t="shared" si="111"/>
        <v>728</v>
      </c>
    </row>
    <row r="995" spans="1:18">
      <c r="A995" s="35">
        <v>3515</v>
      </c>
      <c r="B995" s="76">
        <v>3515287658</v>
      </c>
      <c r="C995" s="77" t="s">
        <v>568</v>
      </c>
      <c r="D995" s="76">
        <v>287</v>
      </c>
      <c r="E995" s="77" t="s">
        <v>312</v>
      </c>
      <c r="F995" s="76">
        <v>658</v>
      </c>
      <c r="G995" s="77" t="s">
        <v>395</v>
      </c>
      <c r="H995" s="74">
        <v>4</v>
      </c>
      <c r="I995" s="36"/>
      <c r="J995" s="38">
        <f t="shared" si="105"/>
        <v>10522</v>
      </c>
      <c r="K995" s="38">
        <f t="shared" si="106"/>
        <v>0</v>
      </c>
      <c r="L995" s="38">
        <f t="shared" si="107"/>
        <v>1</v>
      </c>
      <c r="M995" s="36"/>
      <c r="N995" s="38">
        <f t="shared" si="108"/>
        <v>12377</v>
      </c>
      <c r="O995" s="38">
        <f t="shared" si="109"/>
        <v>0</v>
      </c>
      <c r="P995" s="38">
        <f t="shared" si="110"/>
        <v>3</v>
      </c>
      <c r="Q995" s="36"/>
      <c r="R995" s="58">
        <f t="shared" si="111"/>
        <v>1855</v>
      </c>
    </row>
    <row r="996" spans="1:18">
      <c r="A996" s="35">
        <v>3515</v>
      </c>
      <c r="B996" s="76">
        <v>3515287767</v>
      </c>
      <c r="C996" s="77" t="s">
        <v>568</v>
      </c>
      <c r="D996" s="76">
        <v>287</v>
      </c>
      <c r="E996" s="77" t="s">
        <v>312</v>
      </c>
      <c r="F996" s="76">
        <v>767</v>
      </c>
      <c r="G996" s="77" t="s">
        <v>430</v>
      </c>
      <c r="H996" s="74">
        <v>61</v>
      </c>
      <c r="I996" s="36"/>
      <c r="J996" s="38">
        <f t="shared" si="105"/>
        <v>11487</v>
      </c>
      <c r="K996" s="38">
        <f t="shared" si="106"/>
        <v>0</v>
      </c>
      <c r="L996" s="38">
        <f t="shared" si="107"/>
        <v>13</v>
      </c>
      <c r="M996" s="36"/>
      <c r="N996" s="38">
        <f t="shared" si="108"/>
        <v>12048</v>
      </c>
      <c r="O996" s="38">
        <f t="shared" si="109"/>
        <v>0</v>
      </c>
      <c r="P996" s="38">
        <f t="shared" si="110"/>
        <v>14</v>
      </c>
      <c r="Q996" s="36"/>
      <c r="R996" s="58">
        <f t="shared" si="111"/>
        <v>561</v>
      </c>
    </row>
    <row r="997" spans="1:18">
      <c r="A997" s="35">
        <v>3515</v>
      </c>
      <c r="B997" s="76">
        <v>3515287770</v>
      </c>
      <c r="C997" s="77" t="s">
        <v>568</v>
      </c>
      <c r="D997" s="76">
        <v>287</v>
      </c>
      <c r="E997" s="77" t="s">
        <v>312</v>
      </c>
      <c r="F997" s="76">
        <v>770</v>
      </c>
      <c r="G997" s="77" t="s">
        <v>431</v>
      </c>
      <c r="H997" s="74">
        <v>16</v>
      </c>
      <c r="I997" s="36"/>
      <c r="J997" s="38">
        <f t="shared" si="105"/>
        <v>9754</v>
      </c>
      <c r="K997" s="38">
        <f t="shared" si="106"/>
        <v>0</v>
      </c>
      <c r="L997" s="38">
        <f t="shared" si="107"/>
        <v>0</v>
      </c>
      <c r="M997" s="36"/>
      <c r="N997" s="38">
        <f t="shared" si="108"/>
        <v>11806</v>
      </c>
      <c r="O997" s="38">
        <f t="shared" si="109"/>
        <v>0</v>
      </c>
      <c r="P997" s="38">
        <f t="shared" si="110"/>
        <v>2</v>
      </c>
      <c r="Q997" s="36"/>
      <c r="R997" s="58">
        <f t="shared" si="111"/>
        <v>2052</v>
      </c>
    </row>
    <row r="998" spans="1:18">
      <c r="A998" s="35">
        <v>3515</v>
      </c>
      <c r="B998" s="76">
        <v>3515287778</v>
      </c>
      <c r="C998" s="77" t="s">
        <v>568</v>
      </c>
      <c r="D998" s="76">
        <v>287</v>
      </c>
      <c r="E998" s="77" t="s">
        <v>312</v>
      </c>
      <c r="F998" s="76">
        <v>778</v>
      </c>
      <c r="G998" s="77" t="s">
        <v>435</v>
      </c>
      <c r="H998" s="74">
        <v>10</v>
      </c>
      <c r="I998" s="36"/>
      <c r="J998" s="38">
        <f t="shared" si="105"/>
        <v>13792</v>
      </c>
      <c r="K998" s="38">
        <f t="shared" si="106"/>
        <v>1</v>
      </c>
      <c r="L998" s="38">
        <f t="shared" si="107"/>
        <v>5</v>
      </c>
      <c r="M998" s="36"/>
      <c r="N998" s="38">
        <f t="shared" si="108"/>
        <v>15051</v>
      </c>
      <c r="O998" s="38">
        <f t="shared" si="109"/>
        <v>1</v>
      </c>
      <c r="P998" s="38">
        <f t="shared" si="110"/>
        <v>6</v>
      </c>
      <c r="Q998" s="36"/>
      <c r="R998" s="58">
        <f t="shared" si="111"/>
        <v>1259</v>
      </c>
    </row>
    <row r="999" spans="1:18">
      <c r="A999" s="35">
        <v>3516</v>
      </c>
      <c r="B999" s="76">
        <v>3516332005</v>
      </c>
      <c r="C999" s="77" t="s">
        <v>559</v>
      </c>
      <c r="D999" s="76">
        <v>332</v>
      </c>
      <c r="E999" s="77" t="s">
        <v>357</v>
      </c>
      <c r="F999" s="76">
        <v>5</v>
      </c>
      <c r="G999" s="77" t="s">
        <v>30</v>
      </c>
      <c r="H999" s="74">
        <v>52</v>
      </c>
      <c r="I999" s="36"/>
      <c r="J999" s="38">
        <f t="shared" si="105"/>
        <v>12685</v>
      </c>
      <c r="K999" s="38">
        <f t="shared" si="106"/>
        <v>6</v>
      </c>
      <c r="L999" s="38">
        <f t="shared" si="107"/>
        <v>18</v>
      </c>
      <c r="M999" s="36"/>
      <c r="N999" s="38">
        <f t="shared" si="108"/>
        <v>14687</v>
      </c>
      <c r="O999" s="38">
        <f t="shared" si="109"/>
        <v>3</v>
      </c>
      <c r="P999" s="38">
        <f t="shared" si="110"/>
        <v>26</v>
      </c>
      <c r="Q999" s="36"/>
      <c r="R999" s="58">
        <f t="shared" si="111"/>
        <v>2002</v>
      </c>
    </row>
    <row r="1000" spans="1:18">
      <c r="A1000" s="35">
        <v>3516</v>
      </c>
      <c r="B1000" s="76">
        <v>3516332061</v>
      </c>
      <c r="C1000" s="77" t="s">
        <v>559</v>
      </c>
      <c r="D1000" s="76">
        <v>332</v>
      </c>
      <c r="E1000" s="77" t="s">
        <v>357</v>
      </c>
      <c r="F1000" s="76">
        <v>61</v>
      </c>
      <c r="G1000" s="77" t="s">
        <v>86</v>
      </c>
      <c r="H1000" s="74">
        <v>26</v>
      </c>
      <c r="I1000" s="36"/>
      <c r="J1000" s="38">
        <f t="shared" si="105"/>
        <v>14733</v>
      </c>
      <c r="K1000" s="38">
        <f t="shared" si="106"/>
        <v>0</v>
      </c>
      <c r="L1000" s="38">
        <f t="shared" si="107"/>
        <v>9</v>
      </c>
      <c r="M1000" s="36"/>
      <c r="N1000" s="38">
        <f t="shared" si="108"/>
        <v>17079</v>
      </c>
      <c r="O1000" s="38">
        <f t="shared" si="109"/>
        <v>0</v>
      </c>
      <c r="P1000" s="38">
        <f t="shared" si="110"/>
        <v>15</v>
      </c>
      <c r="Q1000" s="36"/>
      <c r="R1000" s="58">
        <f t="shared" si="111"/>
        <v>2346</v>
      </c>
    </row>
    <row r="1001" spans="1:18">
      <c r="A1001" s="35">
        <v>3516</v>
      </c>
      <c r="B1001" s="76">
        <v>3516332086</v>
      </c>
      <c r="C1001" s="77" t="s">
        <v>559</v>
      </c>
      <c r="D1001" s="76">
        <v>332</v>
      </c>
      <c r="E1001" s="77" t="s">
        <v>357</v>
      </c>
      <c r="F1001" s="76">
        <v>86</v>
      </c>
      <c r="G1001" s="77" t="s">
        <v>111</v>
      </c>
      <c r="H1001" s="74">
        <v>1</v>
      </c>
      <c r="I1001" s="36"/>
      <c r="J1001" s="38">
        <f t="shared" si="105"/>
        <v>9754</v>
      </c>
      <c r="K1001" s="38">
        <f t="shared" si="106"/>
        <v>0</v>
      </c>
      <c r="L1001" s="38">
        <f t="shared" si="107"/>
        <v>0</v>
      </c>
      <c r="M1001" s="36"/>
      <c r="N1001" s="38">
        <f t="shared" si="108"/>
        <v>10332</v>
      </c>
      <c r="O1001" s="38">
        <f t="shared" si="109"/>
        <v>0</v>
      </c>
      <c r="P1001" s="38">
        <f t="shared" si="110"/>
        <v>0</v>
      </c>
      <c r="Q1001" s="36"/>
      <c r="R1001" s="58">
        <f t="shared" si="111"/>
        <v>578</v>
      </c>
    </row>
    <row r="1002" spans="1:18">
      <c r="A1002" s="35">
        <v>3516</v>
      </c>
      <c r="B1002" s="76">
        <v>3516332111</v>
      </c>
      <c r="C1002" s="77" t="s">
        <v>559</v>
      </c>
      <c r="D1002" s="76">
        <v>332</v>
      </c>
      <c r="E1002" s="77" t="s">
        <v>357</v>
      </c>
      <c r="F1002" s="76">
        <v>111</v>
      </c>
      <c r="G1002" s="77" t="s">
        <v>136</v>
      </c>
      <c r="H1002" s="74">
        <v>1</v>
      </c>
      <c r="I1002" s="36"/>
      <c r="J1002" s="38" t="str">
        <f t="shared" si="105"/>
        <v>--</v>
      </c>
      <c r="K1002" s="38">
        <f t="shared" si="106"/>
        <v>0</v>
      </c>
      <c r="L1002" s="38">
        <f t="shared" si="107"/>
        <v>0</v>
      </c>
      <c r="M1002" s="36"/>
      <c r="N1002" s="38">
        <f t="shared" si="108"/>
        <v>14269</v>
      </c>
      <c r="O1002" s="38">
        <f t="shared" si="109"/>
        <v>0</v>
      </c>
      <c r="P1002" s="38">
        <f t="shared" si="110"/>
        <v>0</v>
      </c>
      <c r="Q1002" s="36"/>
      <c r="R1002" s="58" t="str">
        <f t="shared" si="111"/>
        <v>--</v>
      </c>
    </row>
    <row r="1003" spans="1:18">
      <c r="A1003" s="35">
        <v>3516</v>
      </c>
      <c r="B1003" s="76">
        <v>3516332137</v>
      </c>
      <c r="C1003" s="77" t="s">
        <v>559</v>
      </c>
      <c r="D1003" s="76">
        <v>332</v>
      </c>
      <c r="E1003" s="77" t="s">
        <v>357</v>
      </c>
      <c r="F1003" s="76">
        <v>137</v>
      </c>
      <c r="G1003" s="77" t="s">
        <v>162</v>
      </c>
      <c r="H1003" s="74">
        <v>87</v>
      </c>
      <c r="I1003" s="36"/>
      <c r="J1003" s="38">
        <f t="shared" si="105"/>
        <v>14965</v>
      </c>
      <c r="K1003" s="38">
        <f t="shared" si="106"/>
        <v>6</v>
      </c>
      <c r="L1003" s="38">
        <f t="shared" si="107"/>
        <v>38</v>
      </c>
      <c r="M1003" s="36"/>
      <c r="N1003" s="38">
        <f t="shared" si="108"/>
        <v>15871</v>
      </c>
      <c r="O1003" s="38">
        <f t="shared" si="109"/>
        <v>1</v>
      </c>
      <c r="P1003" s="38">
        <f t="shared" si="110"/>
        <v>42</v>
      </c>
      <c r="Q1003" s="36"/>
      <c r="R1003" s="58">
        <f t="shared" si="111"/>
        <v>906</v>
      </c>
    </row>
    <row r="1004" spans="1:18">
      <c r="A1004" s="35">
        <v>3516</v>
      </c>
      <c r="B1004" s="76">
        <v>3516332159</v>
      </c>
      <c r="C1004" s="77" t="s">
        <v>559</v>
      </c>
      <c r="D1004" s="76">
        <v>332</v>
      </c>
      <c r="E1004" s="77" t="s">
        <v>357</v>
      </c>
      <c r="F1004" s="76">
        <v>159</v>
      </c>
      <c r="G1004" s="77" t="s">
        <v>184</v>
      </c>
      <c r="H1004" s="74">
        <v>1</v>
      </c>
      <c r="I1004" s="36"/>
      <c r="J1004" s="38">
        <f t="shared" si="105"/>
        <v>11498.523486506201</v>
      </c>
      <c r="K1004" s="38">
        <f t="shared" si="106"/>
        <v>0</v>
      </c>
      <c r="L1004" s="38">
        <f t="shared" si="107"/>
        <v>0</v>
      </c>
      <c r="M1004" s="36"/>
      <c r="N1004" s="38">
        <f t="shared" si="108"/>
        <v>12181</v>
      </c>
      <c r="O1004" s="38">
        <f t="shared" si="109"/>
        <v>0</v>
      </c>
      <c r="P1004" s="38">
        <f t="shared" si="110"/>
        <v>0</v>
      </c>
      <c r="Q1004" s="36"/>
      <c r="R1004" s="58">
        <f t="shared" si="111"/>
        <v>682.47651349379885</v>
      </c>
    </row>
    <row r="1005" spans="1:18">
      <c r="A1005" s="35">
        <v>3516</v>
      </c>
      <c r="B1005" s="76">
        <v>3516332191</v>
      </c>
      <c r="C1005" s="77" t="s">
        <v>559</v>
      </c>
      <c r="D1005" s="76">
        <v>332</v>
      </c>
      <c r="E1005" s="77" t="s">
        <v>357</v>
      </c>
      <c r="F1005" s="76">
        <v>191</v>
      </c>
      <c r="G1005" s="77" t="s">
        <v>216</v>
      </c>
      <c r="H1005" s="74">
        <v>1</v>
      </c>
      <c r="I1005" s="36"/>
      <c r="J1005" s="38" t="str">
        <f t="shared" si="105"/>
        <v>--</v>
      </c>
      <c r="K1005" s="38">
        <f t="shared" si="106"/>
        <v>0</v>
      </c>
      <c r="L1005" s="38">
        <f t="shared" si="107"/>
        <v>0</v>
      </c>
      <c r="M1005" s="36"/>
      <c r="N1005" s="38">
        <f t="shared" si="108"/>
        <v>14027</v>
      </c>
      <c r="O1005" s="38">
        <f t="shared" si="109"/>
        <v>0</v>
      </c>
      <c r="P1005" s="38">
        <f t="shared" si="110"/>
        <v>0</v>
      </c>
      <c r="Q1005" s="36"/>
      <c r="R1005" s="58" t="str">
        <f t="shared" si="111"/>
        <v>--</v>
      </c>
    </row>
    <row r="1006" spans="1:18">
      <c r="A1006" s="35">
        <v>3516</v>
      </c>
      <c r="B1006" s="76">
        <v>3516332278</v>
      </c>
      <c r="C1006" s="77" t="s">
        <v>559</v>
      </c>
      <c r="D1006" s="76">
        <v>332</v>
      </c>
      <c r="E1006" s="77" t="s">
        <v>357</v>
      </c>
      <c r="F1006" s="76">
        <v>278</v>
      </c>
      <c r="G1006" s="77" t="s">
        <v>303</v>
      </c>
      <c r="H1006" s="74">
        <v>2</v>
      </c>
      <c r="I1006" s="36"/>
      <c r="J1006" s="38">
        <f t="shared" si="105"/>
        <v>12145</v>
      </c>
      <c r="K1006" s="38">
        <f t="shared" si="106"/>
        <v>0</v>
      </c>
      <c r="L1006" s="38">
        <f t="shared" si="107"/>
        <v>1</v>
      </c>
      <c r="M1006" s="36"/>
      <c r="N1006" s="38">
        <f t="shared" si="108"/>
        <v>13444</v>
      </c>
      <c r="O1006" s="38">
        <f t="shared" si="109"/>
        <v>0</v>
      </c>
      <c r="P1006" s="38">
        <f t="shared" si="110"/>
        <v>1</v>
      </c>
      <c r="Q1006" s="36"/>
      <c r="R1006" s="58">
        <f t="shared" si="111"/>
        <v>1299</v>
      </c>
    </row>
    <row r="1007" spans="1:18">
      <c r="A1007" s="35">
        <v>3516</v>
      </c>
      <c r="B1007" s="76">
        <v>3516332281</v>
      </c>
      <c r="C1007" s="77" t="s">
        <v>559</v>
      </c>
      <c r="D1007" s="76">
        <v>332</v>
      </c>
      <c r="E1007" s="77" t="s">
        <v>357</v>
      </c>
      <c r="F1007" s="76">
        <v>281</v>
      </c>
      <c r="G1007" s="77" t="s">
        <v>306</v>
      </c>
      <c r="H1007" s="74">
        <v>149</v>
      </c>
      <c r="I1007" s="36"/>
      <c r="J1007" s="38">
        <f t="shared" si="105"/>
        <v>15994</v>
      </c>
      <c r="K1007" s="38">
        <f t="shared" si="106"/>
        <v>12</v>
      </c>
      <c r="L1007" s="38">
        <f t="shared" si="107"/>
        <v>125</v>
      </c>
      <c r="M1007" s="36"/>
      <c r="N1007" s="38">
        <f t="shared" si="108"/>
        <v>17596</v>
      </c>
      <c r="O1007" s="38">
        <f t="shared" si="109"/>
        <v>5</v>
      </c>
      <c r="P1007" s="38">
        <f t="shared" si="110"/>
        <v>112</v>
      </c>
      <c r="Q1007" s="36"/>
      <c r="R1007" s="58">
        <f t="shared" si="111"/>
        <v>1602</v>
      </c>
    </row>
    <row r="1008" spans="1:18">
      <c r="A1008" s="35">
        <v>3516</v>
      </c>
      <c r="B1008" s="76">
        <v>3516332325</v>
      </c>
      <c r="C1008" s="77" t="s">
        <v>559</v>
      </c>
      <c r="D1008" s="76">
        <v>332</v>
      </c>
      <c r="E1008" s="77" t="s">
        <v>357</v>
      </c>
      <c r="F1008" s="76">
        <v>325</v>
      </c>
      <c r="G1008" s="77" t="s">
        <v>350</v>
      </c>
      <c r="H1008" s="74">
        <v>38</v>
      </c>
      <c r="I1008" s="36"/>
      <c r="J1008" s="38">
        <f t="shared" si="105"/>
        <v>13746</v>
      </c>
      <c r="K1008" s="38">
        <f t="shared" si="106"/>
        <v>0</v>
      </c>
      <c r="L1008" s="38">
        <f t="shared" si="107"/>
        <v>17</v>
      </c>
      <c r="M1008" s="36"/>
      <c r="N1008" s="38">
        <f t="shared" si="108"/>
        <v>14050</v>
      </c>
      <c r="O1008" s="38">
        <f t="shared" si="109"/>
        <v>0</v>
      </c>
      <c r="P1008" s="38">
        <f t="shared" si="110"/>
        <v>12</v>
      </c>
      <c r="Q1008" s="36"/>
      <c r="R1008" s="58">
        <f t="shared" si="111"/>
        <v>304</v>
      </c>
    </row>
    <row r="1009" spans="1:18">
      <c r="A1009" s="35">
        <v>3516</v>
      </c>
      <c r="B1009" s="76">
        <v>3516332332</v>
      </c>
      <c r="C1009" s="77" t="s">
        <v>559</v>
      </c>
      <c r="D1009" s="76">
        <v>332</v>
      </c>
      <c r="E1009" s="77" t="s">
        <v>357</v>
      </c>
      <c r="F1009" s="76">
        <v>332</v>
      </c>
      <c r="G1009" s="77" t="s">
        <v>357</v>
      </c>
      <c r="H1009" s="74">
        <v>67</v>
      </c>
      <c r="I1009" s="36"/>
      <c r="J1009" s="38">
        <f t="shared" si="105"/>
        <v>14540</v>
      </c>
      <c r="K1009" s="38">
        <f t="shared" si="106"/>
        <v>6</v>
      </c>
      <c r="L1009" s="38">
        <f t="shared" si="107"/>
        <v>25</v>
      </c>
      <c r="M1009" s="36"/>
      <c r="N1009" s="38">
        <f t="shared" si="108"/>
        <v>16312</v>
      </c>
      <c r="O1009" s="38">
        <f t="shared" si="109"/>
        <v>7</v>
      </c>
      <c r="P1009" s="38">
        <f t="shared" si="110"/>
        <v>43</v>
      </c>
      <c r="Q1009" s="36"/>
      <c r="R1009" s="58">
        <f t="shared" si="111"/>
        <v>1772</v>
      </c>
    </row>
    <row r="1010" spans="1:18">
      <c r="A1010" s="35">
        <v>3516</v>
      </c>
      <c r="B1010" s="76">
        <v>3516332770</v>
      </c>
      <c r="C1010" s="77" t="s">
        <v>559</v>
      </c>
      <c r="D1010" s="76">
        <v>332</v>
      </c>
      <c r="E1010" s="77" t="s">
        <v>357</v>
      </c>
      <c r="F1010" s="76">
        <v>770</v>
      </c>
      <c r="G1010" s="77" t="s">
        <v>431</v>
      </c>
      <c r="H1010" s="74">
        <v>1</v>
      </c>
      <c r="I1010" s="36"/>
      <c r="J1010" s="38" t="str">
        <f t="shared" si="105"/>
        <v>--</v>
      </c>
      <c r="K1010" s="38">
        <f t="shared" si="106"/>
        <v>0</v>
      </c>
      <c r="L1010" s="38">
        <f t="shared" si="107"/>
        <v>0</v>
      </c>
      <c r="M1010" s="36"/>
      <c r="N1010" s="38">
        <f t="shared" si="108"/>
        <v>15028</v>
      </c>
      <c r="O1010" s="38">
        <f t="shared" si="109"/>
        <v>0</v>
      </c>
      <c r="P1010" s="38">
        <f t="shared" si="110"/>
        <v>0</v>
      </c>
      <c r="Q1010" s="36"/>
      <c r="R1010" s="58" t="str">
        <f t="shared" si="111"/>
        <v>--</v>
      </c>
    </row>
    <row r="1011" spans="1:18">
      <c r="A1011" s="35">
        <v>3517</v>
      </c>
      <c r="B1011" s="76">
        <v>3517239001</v>
      </c>
      <c r="C1011" s="77" t="s">
        <v>560</v>
      </c>
      <c r="D1011" s="76">
        <v>239</v>
      </c>
      <c r="E1011" s="77" t="s">
        <v>264</v>
      </c>
      <c r="F1011" s="76">
        <v>1</v>
      </c>
      <c r="G1011" s="77" t="s">
        <v>26</v>
      </c>
      <c r="H1011" s="74">
        <v>1</v>
      </c>
      <c r="I1011" s="36"/>
      <c r="J1011" s="38">
        <f t="shared" si="105"/>
        <v>13209.638479441464</v>
      </c>
      <c r="K1011" s="38">
        <f t="shared" si="106"/>
        <v>0</v>
      </c>
      <c r="L1011" s="38">
        <f t="shared" si="107"/>
        <v>0</v>
      </c>
      <c r="M1011" s="36"/>
      <c r="N1011" s="38">
        <f t="shared" si="108"/>
        <v>12617</v>
      </c>
      <c r="O1011" s="38">
        <f t="shared" si="109"/>
        <v>0</v>
      </c>
      <c r="P1011" s="38">
        <f t="shared" si="110"/>
        <v>0</v>
      </c>
      <c r="Q1011" s="36"/>
      <c r="R1011" s="58">
        <f t="shared" si="111"/>
        <v>-592.63847944146437</v>
      </c>
    </row>
    <row r="1012" spans="1:18">
      <c r="A1012" s="35">
        <v>3517</v>
      </c>
      <c r="B1012" s="76">
        <v>3517239003</v>
      </c>
      <c r="C1012" s="77" t="s">
        <v>560</v>
      </c>
      <c r="D1012" s="76">
        <v>239</v>
      </c>
      <c r="E1012" s="77" t="s">
        <v>264</v>
      </c>
      <c r="F1012" s="76">
        <v>3</v>
      </c>
      <c r="G1012" s="77" t="s">
        <v>28</v>
      </c>
      <c r="H1012" s="74">
        <v>1</v>
      </c>
      <c r="I1012" s="36"/>
      <c r="J1012" s="38">
        <f t="shared" si="105"/>
        <v>12089.715302013421</v>
      </c>
      <c r="K1012" s="38">
        <f t="shared" si="106"/>
        <v>0</v>
      </c>
      <c r="L1012" s="38">
        <f t="shared" si="107"/>
        <v>0</v>
      </c>
      <c r="M1012" s="36"/>
      <c r="N1012" s="38">
        <f t="shared" si="108"/>
        <v>13031</v>
      </c>
      <c r="O1012" s="38">
        <f t="shared" si="109"/>
        <v>0</v>
      </c>
      <c r="P1012" s="38">
        <f t="shared" si="110"/>
        <v>0</v>
      </c>
      <c r="Q1012" s="36"/>
      <c r="R1012" s="58">
        <f t="shared" si="111"/>
        <v>941.28469798657898</v>
      </c>
    </row>
    <row r="1013" spans="1:18">
      <c r="A1013" s="35">
        <v>3517</v>
      </c>
      <c r="B1013" s="76">
        <v>3517239036</v>
      </c>
      <c r="C1013" s="77" t="s">
        <v>560</v>
      </c>
      <c r="D1013" s="76">
        <v>239</v>
      </c>
      <c r="E1013" s="77" t="s">
        <v>264</v>
      </c>
      <c r="F1013" s="76">
        <v>36</v>
      </c>
      <c r="G1013" s="77" t="s">
        <v>61</v>
      </c>
      <c r="H1013" s="74">
        <v>6</v>
      </c>
      <c r="I1013" s="36"/>
      <c r="J1013" s="38">
        <f t="shared" si="105"/>
        <v>16139</v>
      </c>
      <c r="K1013" s="38">
        <f t="shared" si="106"/>
        <v>0</v>
      </c>
      <c r="L1013" s="38">
        <f t="shared" si="107"/>
        <v>4</v>
      </c>
      <c r="M1013" s="36"/>
      <c r="N1013" s="38">
        <f t="shared" si="108"/>
        <v>17178</v>
      </c>
      <c r="O1013" s="38">
        <f t="shared" si="109"/>
        <v>0</v>
      </c>
      <c r="P1013" s="38">
        <f t="shared" si="110"/>
        <v>4</v>
      </c>
      <c r="Q1013" s="36"/>
      <c r="R1013" s="58">
        <f t="shared" si="111"/>
        <v>1039</v>
      </c>
    </row>
    <row r="1014" spans="1:18">
      <c r="A1014" s="35">
        <v>3517</v>
      </c>
      <c r="B1014" s="76">
        <v>3517239040</v>
      </c>
      <c r="C1014" s="77" t="s">
        <v>560</v>
      </c>
      <c r="D1014" s="76">
        <v>239</v>
      </c>
      <c r="E1014" s="77" t="s">
        <v>264</v>
      </c>
      <c r="F1014" s="76">
        <v>40</v>
      </c>
      <c r="G1014" s="77" t="s">
        <v>65</v>
      </c>
      <c r="H1014" s="74">
        <v>4</v>
      </c>
      <c r="I1014" s="36"/>
      <c r="J1014" s="38">
        <f t="shared" si="105"/>
        <v>12954.484033485678</v>
      </c>
      <c r="K1014" s="38">
        <f t="shared" si="106"/>
        <v>0</v>
      </c>
      <c r="L1014" s="38">
        <f t="shared" si="107"/>
        <v>0</v>
      </c>
      <c r="M1014" s="36"/>
      <c r="N1014" s="38">
        <f t="shared" si="108"/>
        <v>17951</v>
      </c>
      <c r="O1014" s="38">
        <f t="shared" si="109"/>
        <v>0</v>
      </c>
      <c r="P1014" s="38">
        <f t="shared" si="110"/>
        <v>2</v>
      </c>
      <c r="Q1014" s="36"/>
      <c r="R1014" s="58">
        <f t="shared" si="111"/>
        <v>4996.5159665143219</v>
      </c>
    </row>
    <row r="1015" spans="1:18">
      <c r="A1015" s="35">
        <v>3517</v>
      </c>
      <c r="B1015" s="76">
        <v>3517239044</v>
      </c>
      <c r="C1015" s="77" t="s">
        <v>560</v>
      </c>
      <c r="D1015" s="76">
        <v>239</v>
      </c>
      <c r="E1015" s="77" t="s">
        <v>264</v>
      </c>
      <c r="F1015" s="76">
        <v>44</v>
      </c>
      <c r="G1015" s="77" t="s">
        <v>69</v>
      </c>
      <c r="H1015" s="74">
        <v>2</v>
      </c>
      <c r="I1015" s="36"/>
      <c r="J1015" s="38">
        <f t="shared" si="105"/>
        <v>16273.988402945508</v>
      </c>
      <c r="K1015" s="38">
        <f t="shared" si="106"/>
        <v>0</v>
      </c>
      <c r="L1015" s="38">
        <f t="shared" si="107"/>
        <v>0</v>
      </c>
      <c r="M1015" s="36"/>
      <c r="N1015" s="38">
        <f t="shared" si="108"/>
        <v>19935</v>
      </c>
      <c r="O1015" s="38">
        <f t="shared" si="109"/>
        <v>0</v>
      </c>
      <c r="P1015" s="38">
        <f t="shared" si="110"/>
        <v>1</v>
      </c>
      <c r="Q1015" s="36"/>
      <c r="R1015" s="58">
        <f t="shared" si="111"/>
        <v>3661.0115970544921</v>
      </c>
    </row>
    <row r="1016" spans="1:18">
      <c r="A1016" s="35">
        <v>3517</v>
      </c>
      <c r="B1016" s="76">
        <v>3517239052</v>
      </c>
      <c r="C1016" s="77" t="s">
        <v>560</v>
      </c>
      <c r="D1016" s="76">
        <v>239</v>
      </c>
      <c r="E1016" s="77" t="s">
        <v>264</v>
      </c>
      <c r="F1016" s="76">
        <v>52</v>
      </c>
      <c r="G1016" s="77" t="s">
        <v>77</v>
      </c>
      <c r="H1016" s="74">
        <v>13</v>
      </c>
      <c r="I1016" s="36"/>
      <c r="J1016" s="38">
        <f t="shared" si="105"/>
        <v>14833</v>
      </c>
      <c r="K1016" s="38">
        <f t="shared" si="106"/>
        <v>0</v>
      </c>
      <c r="L1016" s="38">
        <f t="shared" si="107"/>
        <v>11</v>
      </c>
      <c r="M1016" s="36"/>
      <c r="N1016" s="38">
        <f t="shared" si="108"/>
        <v>16728</v>
      </c>
      <c r="O1016" s="38">
        <f t="shared" si="109"/>
        <v>0</v>
      </c>
      <c r="P1016" s="38">
        <f t="shared" si="110"/>
        <v>11</v>
      </c>
      <c r="Q1016" s="36"/>
      <c r="R1016" s="58">
        <f t="shared" si="111"/>
        <v>1895</v>
      </c>
    </row>
    <row r="1017" spans="1:18">
      <c r="A1017" s="35">
        <v>3517</v>
      </c>
      <c r="B1017" s="76">
        <v>3517239072</v>
      </c>
      <c r="C1017" s="77" t="s">
        <v>560</v>
      </c>
      <c r="D1017" s="76">
        <v>239</v>
      </c>
      <c r="E1017" s="77" t="s">
        <v>264</v>
      </c>
      <c r="F1017" s="76">
        <v>72</v>
      </c>
      <c r="G1017" s="77" t="s">
        <v>97</v>
      </c>
      <c r="H1017" s="74">
        <v>2</v>
      </c>
      <c r="I1017" s="36"/>
      <c r="J1017" s="38">
        <f t="shared" si="105"/>
        <v>16913</v>
      </c>
      <c r="K1017" s="38">
        <f t="shared" si="106"/>
        <v>0</v>
      </c>
      <c r="L1017" s="38">
        <f t="shared" si="107"/>
        <v>1</v>
      </c>
      <c r="M1017" s="36"/>
      <c r="N1017" s="38">
        <f t="shared" si="108"/>
        <v>17951</v>
      </c>
      <c r="O1017" s="38">
        <f t="shared" si="109"/>
        <v>0</v>
      </c>
      <c r="P1017" s="38">
        <f t="shared" si="110"/>
        <v>1</v>
      </c>
      <c r="Q1017" s="36"/>
      <c r="R1017" s="58">
        <f t="shared" si="111"/>
        <v>1038</v>
      </c>
    </row>
    <row r="1018" spans="1:18">
      <c r="A1018" s="35">
        <v>3517</v>
      </c>
      <c r="B1018" s="76">
        <v>3517239073</v>
      </c>
      <c r="C1018" s="77" t="s">
        <v>560</v>
      </c>
      <c r="D1018" s="76">
        <v>239</v>
      </c>
      <c r="E1018" s="77" t="s">
        <v>264</v>
      </c>
      <c r="F1018" s="76">
        <v>73</v>
      </c>
      <c r="G1018" s="77" t="s">
        <v>98</v>
      </c>
      <c r="H1018" s="74">
        <v>1</v>
      </c>
      <c r="I1018" s="36"/>
      <c r="J1018" s="38">
        <f t="shared" si="105"/>
        <v>12879.904565003901</v>
      </c>
      <c r="K1018" s="38">
        <f t="shared" si="106"/>
        <v>0</v>
      </c>
      <c r="L1018" s="38">
        <f t="shared" si="107"/>
        <v>0</v>
      </c>
      <c r="M1018" s="36"/>
      <c r="N1018" s="38">
        <f t="shared" si="108"/>
        <v>12617</v>
      </c>
      <c r="O1018" s="38">
        <f t="shared" si="109"/>
        <v>0</v>
      </c>
      <c r="P1018" s="38">
        <f t="shared" si="110"/>
        <v>0</v>
      </c>
      <c r="Q1018" s="36"/>
      <c r="R1018" s="58">
        <f t="shared" si="111"/>
        <v>-262.90456500390064</v>
      </c>
    </row>
    <row r="1019" spans="1:18">
      <c r="A1019" s="35">
        <v>3517</v>
      </c>
      <c r="B1019" s="76">
        <v>3517239082</v>
      </c>
      <c r="C1019" s="77" t="s">
        <v>560</v>
      </c>
      <c r="D1019" s="76">
        <v>239</v>
      </c>
      <c r="E1019" s="77" t="s">
        <v>264</v>
      </c>
      <c r="F1019" s="76">
        <v>82</v>
      </c>
      <c r="G1019" s="77" t="s">
        <v>107</v>
      </c>
      <c r="H1019" s="74">
        <v>1</v>
      </c>
      <c r="I1019" s="36"/>
      <c r="J1019" s="38">
        <f t="shared" si="105"/>
        <v>16178</v>
      </c>
      <c r="K1019" s="38">
        <f t="shared" si="106"/>
        <v>0</v>
      </c>
      <c r="L1019" s="38">
        <f t="shared" si="107"/>
        <v>1</v>
      </c>
      <c r="M1019" s="36"/>
      <c r="N1019" s="38">
        <f t="shared" si="108"/>
        <v>12617</v>
      </c>
      <c r="O1019" s="38">
        <f t="shared" si="109"/>
        <v>0</v>
      </c>
      <c r="P1019" s="38">
        <f t="shared" si="110"/>
        <v>0</v>
      </c>
      <c r="Q1019" s="36"/>
      <c r="R1019" s="58">
        <f t="shared" si="111"/>
        <v>-3561</v>
      </c>
    </row>
    <row r="1020" spans="1:18">
      <c r="A1020" s="35">
        <v>3517</v>
      </c>
      <c r="B1020" s="76">
        <v>3517239083</v>
      </c>
      <c r="C1020" s="77" t="s">
        <v>560</v>
      </c>
      <c r="D1020" s="76">
        <v>239</v>
      </c>
      <c r="E1020" s="77" t="s">
        <v>264</v>
      </c>
      <c r="F1020" s="76">
        <v>83</v>
      </c>
      <c r="G1020" s="77" t="s">
        <v>108</v>
      </c>
      <c r="H1020" s="74">
        <v>1</v>
      </c>
      <c r="I1020" s="36"/>
      <c r="J1020" s="38">
        <f t="shared" si="105"/>
        <v>11960</v>
      </c>
      <c r="K1020" s="38">
        <f t="shared" si="106"/>
        <v>0</v>
      </c>
      <c r="L1020" s="38">
        <f t="shared" si="107"/>
        <v>0</v>
      </c>
      <c r="M1020" s="36"/>
      <c r="N1020" s="38">
        <f t="shared" si="108"/>
        <v>12617</v>
      </c>
      <c r="O1020" s="38">
        <f t="shared" si="109"/>
        <v>0</v>
      </c>
      <c r="P1020" s="38">
        <f t="shared" si="110"/>
        <v>0</v>
      </c>
      <c r="Q1020" s="36"/>
      <c r="R1020" s="58">
        <f t="shared" si="111"/>
        <v>657</v>
      </c>
    </row>
    <row r="1021" spans="1:18">
      <c r="A1021" s="35">
        <v>3517</v>
      </c>
      <c r="B1021" s="76">
        <v>3517239094</v>
      </c>
      <c r="C1021" s="77" t="s">
        <v>560</v>
      </c>
      <c r="D1021" s="76">
        <v>239</v>
      </c>
      <c r="E1021" s="77" t="s">
        <v>264</v>
      </c>
      <c r="F1021" s="76">
        <v>94</v>
      </c>
      <c r="G1021" s="77" t="s">
        <v>119</v>
      </c>
      <c r="H1021" s="74">
        <v>2</v>
      </c>
      <c r="I1021" s="36"/>
      <c r="J1021" s="38">
        <f t="shared" si="105"/>
        <v>13282.055354377604</v>
      </c>
      <c r="K1021" s="38">
        <f t="shared" si="106"/>
        <v>0</v>
      </c>
      <c r="L1021" s="38">
        <f t="shared" si="107"/>
        <v>0</v>
      </c>
      <c r="M1021" s="36"/>
      <c r="N1021" s="38">
        <f t="shared" si="108"/>
        <v>18685</v>
      </c>
      <c r="O1021" s="38">
        <f t="shared" si="109"/>
        <v>0</v>
      </c>
      <c r="P1021" s="38">
        <f t="shared" si="110"/>
        <v>2</v>
      </c>
      <c r="Q1021" s="36"/>
      <c r="R1021" s="58">
        <f t="shared" si="111"/>
        <v>5402.9446456223959</v>
      </c>
    </row>
    <row r="1022" spans="1:18">
      <c r="A1022" s="35">
        <v>3517</v>
      </c>
      <c r="B1022" s="76">
        <v>3517239095</v>
      </c>
      <c r="C1022" s="77" t="s">
        <v>560</v>
      </c>
      <c r="D1022" s="76">
        <v>239</v>
      </c>
      <c r="E1022" s="77" t="s">
        <v>264</v>
      </c>
      <c r="F1022" s="76">
        <v>95</v>
      </c>
      <c r="G1022" s="77" t="s">
        <v>120</v>
      </c>
      <c r="H1022" s="74">
        <v>2</v>
      </c>
      <c r="I1022" s="36"/>
      <c r="J1022" s="38">
        <f t="shared" si="105"/>
        <v>18651</v>
      </c>
      <c r="K1022" s="38">
        <f t="shared" si="106"/>
        <v>0</v>
      </c>
      <c r="L1022" s="38">
        <f t="shared" si="107"/>
        <v>3</v>
      </c>
      <c r="M1022" s="36"/>
      <c r="N1022" s="38">
        <f t="shared" si="108"/>
        <v>20449</v>
      </c>
      <c r="O1022" s="38">
        <f t="shared" si="109"/>
        <v>0</v>
      </c>
      <c r="P1022" s="38">
        <f t="shared" si="110"/>
        <v>1</v>
      </c>
      <c r="Q1022" s="36"/>
      <c r="R1022" s="58">
        <f t="shared" si="111"/>
        <v>1798</v>
      </c>
    </row>
    <row r="1023" spans="1:18">
      <c r="A1023" s="35">
        <v>3517</v>
      </c>
      <c r="B1023" s="76">
        <v>3517239096</v>
      </c>
      <c r="C1023" s="77" t="s">
        <v>560</v>
      </c>
      <c r="D1023" s="76">
        <v>239</v>
      </c>
      <c r="E1023" s="77" t="s">
        <v>264</v>
      </c>
      <c r="F1023" s="76">
        <v>96</v>
      </c>
      <c r="G1023" s="77" t="s">
        <v>121</v>
      </c>
      <c r="H1023" s="74">
        <v>8</v>
      </c>
      <c r="I1023" s="36"/>
      <c r="J1023" s="38">
        <f t="shared" si="105"/>
        <v>17454</v>
      </c>
      <c r="K1023" s="38">
        <f t="shared" si="106"/>
        <v>0</v>
      </c>
      <c r="L1023" s="38">
        <f t="shared" si="107"/>
        <v>4</v>
      </c>
      <c r="M1023" s="36"/>
      <c r="N1023" s="38">
        <f t="shared" si="108"/>
        <v>18685</v>
      </c>
      <c r="O1023" s="38">
        <f t="shared" si="109"/>
        <v>0</v>
      </c>
      <c r="P1023" s="38">
        <f t="shared" si="110"/>
        <v>3</v>
      </c>
      <c r="Q1023" s="36"/>
      <c r="R1023" s="58">
        <f t="shared" si="111"/>
        <v>1231</v>
      </c>
    </row>
    <row r="1024" spans="1:18">
      <c r="A1024" s="35">
        <v>3517</v>
      </c>
      <c r="B1024" s="76">
        <v>3517239131</v>
      </c>
      <c r="C1024" s="77" t="s">
        <v>560</v>
      </c>
      <c r="D1024" s="76">
        <v>239</v>
      </c>
      <c r="E1024" s="77" t="s">
        <v>264</v>
      </c>
      <c r="F1024" s="76">
        <v>131</v>
      </c>
      <c r="G1024" s="77" t="s">
        <v>156</v>
      </c>
      <c r="H1024" s="74">
        <v>1</v>
      </c>
      <c r="I1024" s="36"/>
      <c r="J1024" s="38">
        <f t="shared" si="105"/>
        <v>16178</v>
      </c>
      <c r="K1024" s="38">
        <f t="shared" si="106"/>
        <v>0</v>
      </c>
      <c r="L1024" s="38">
        <f t="shared" si="107"/>
        <v>1</v>
      </c>
      <c r="M1024" s="36"/>
      <c r="N1024" s="38">
        <f t="shared" si="108"/>
        <v>17026</v>
      </c>
      <c r="O1024" s="38">
        <f t="shared" si="109"/>
        <v>0</v>
      </c>
      <c r="P1024" s="38">
        <f t="shared" si="110"/>
        <v>1</v>
      </c>
      <c r="Q1024" s="36"/>
      <c r="R1024" s="58">
        <f t="shared" si="111"/>
        <v>848</v>
      </c>
    </row>
    <row r="1025" spans="1:18">
      <c r="A1025" s="35">
        <v>3517</v>
      </c>
      <c r="B1025" s="76">
        <v>3517239171</v>
      </c>
      <c r="C1025" s="77" t="s">
        <v>560</v>
      </c>
      <c r="D1025" s="76">
        <v>239</v>
      </c>
      <c r="E1025" s="77" t="s">
        <v>264</v>
      </c>
      <c r="F1025" s="76">
        <v>171</v>
      </c>
      <c r="G1025" s="77" t="s">
        <v>196</v>
      </c>
      <c r="H1025" s="74">
        <v>15</v>
      </c>
      <c r="I1025" s="36"/>
      <c r="J1025" s="38">
        <f t="shared" si="105"/>
        <v>14922</v>
      </c>
      <c r="K1025" s="38">
        <f t="shared" si="106"/>
        <v>0</v>
      </c>
      <c r="L1025" s="38">
        <f t="shared" si="107"/>
        <v>6</v>
      </c>
      <c r="M1025" s="36"/>
      <c r="N1025" s="38">
        <f t="shared" si="108"/>
        <v>15269</v>
      </c>
      <c r="O1025" s="38">
        <f t="shared" si="109"/>
        <v>0</v>
      </c>
      <c r="P1025" s="38">
        <f t="shared" si="110"/>
        <v>9</v>
      </c>
      <c r="Q1025" s="36"/>
      <c r="R1025" s="58">
        <f t="shared" si="111"/>
        <v>347</v>
      </c>
    </row>
    <row r="1026" spans="1:18">
      <c r="A1026" s="35">
        <v>3517</v>
      </c>
      <c r="B1026" s="76">
        <v>3517239172</v>
      </c>
      <c r="C1026" s="77" t="s">
        <v>560</v>
      </c>
      <c r="D1026" s="76">
        <v>239</v>
      </c>
      <c r="E1026" s="77" t="s">
        <v>264</v>
      </c>
      <c r="F1026" s="76">
        <v>172</v>
      </c>
      <c r="G1026" s="77" t="s">
        <v>197</v>
      </c>
      <c r="H1026" s="74">
        <v>2</v>
      </c>
      <c r="I1026" s="36"/>
      <c r="J1026" s="38">
        <f t="shared" si="105"/>
        <v>17454</v>
      </c>
      <c r="K1026" s="38">
        <f t="shared" si="106"/>
        <v>0</v>
      </c>
      <c r="L1026" s="38">
        <f t="shared" si="107"/>
        <v>1</v>
      </c>
      <c r="M1026" s="36"/>
      <c r="N1026" s="38">
        <f t="shared" si="108"/>
        <v>14414</v>
      </c>
      <c r="O1026" s="38">
        <f t="shared" si="109"/>
        <v>0</v>
      </c>
      <c r="P1026" s="38">
        <f t="shared" si="110"/>
        <v>0</v>
      </c>
      <c r="Q1026" s="36"/>
      <c r="R1026" s="58">
        <f t="shared" si="111"/>
        <v>-3040</v>
      </c>
    </row>
    <row r="1027" spans="1:18">
      <c r="A1027" s="35">
        <v>3517</v>
      </c>
      <c r="B1027" s="76">
        <v>3517239182</v>
      </c>
      <c r="C1027" s="77" t="s">
        <v>560</v>
      </c>
      <c r="D1027" s="76">
        <v>239</v>
      </c>
      <c r="E1027" s="77" t="s">
        <v>264</v>
      </c>
      <c r="F1027" s="76">
        <v>182</v>
      </c>
      <c r="G1027" s="77" t="s">
        <v>207</v>
      </c>
      <c r="H1027" s="74">
        <v>6</v>
      </c>
      <c r="I1027" s="36"/>
      <c r="J1027" s="38">
        <f t="shared" si="105"/>
        <v>16538</v>
      </c>
      <c r="K1027" s="38">
        <f t="shared" si="106"/>
        <v>0</v>
      </c>
      <c r="L1027" s="38">
        <f t="shared" si="107"/>
        <v>5</v>
      </c>
      <c r="M1027" s="36"/>
      <c r="N1027" s="38">
        <f t="shared" si="108"/>
        <v>17927</v>
      </c>
      <c r="O1027" s="38">
        <f t="shared" si="109"/>
        <v>0</v>
      </c>
      <c r="P1027" s="38">
        <f t="shared" si="110"/>
        <v>7</v>
      </c>
      <c r="Q1027" s="36"/>
      <c r="R1027" s="58">
        <f t="shared" si="111"/>
        <v>1389</v>
      </c>
    </row>
    <row r="1028" spans="1:18">
      <c r="A1028" s="35">
        <v>3517</v>
      </c>
      <c r="B1028" s="76">
        <v>3517239201</v>
      </c>
      <c r="C1028" s="77" t="s">
        <v>560</v>
      </c>
      <c r="D1028" s="76">
        <v>239</v>
      </c>
      <c r="E1028" s="77" t="s">
        <v>264</v>
      </c>
      <c r="F1028" s="76">
        <v>201</v>
      </c>
      <c r="G1028" s="77" t="s">
        <v>226</v>
      </c>
      <c r="H1028" s="74">
        <v>5</v>
      </c>
      <c r="I1028" s="36"/>
      <c r="J1028" s="38">
        <f t="shared" si="105"/>
        <v>18651</v>
      </c>
      <c r="K1028" s="38">
        <f t="shared" si="106"/>
        <v>0</v>
      </c>
      <c r="L1028" s="38">
        <f t="shared" si="107"/>
        <v>1</v>
      </c>
      <c r="M1028" s="36"/>
      <c r="N1028" s="38">
        <f t="shared" si="108"/>
        <v>18371</v>
      </c>
      <c r="O1028" s="38">
        <f t="shared" si="109"/>
        <v>0</v>
      </c>
      <c r="P1028" s="38">
        <f t="shared" si="110"/>
        <v>0</v>
      </c>
      <c r="Q1028" s="36"/>
      <c r="R1028" s="58">
        <f t="shared" si="111"/>
        <v>-280</v>
      </c>
    </row>
    <row r="1029" spans="1:18">
      <c r="A1029" s="35">
        <v>3517</v>
      </c>
      <c r="B1029" s="76">
        <v>3517239219</v>
      </c>
      <c r="C1029" s="77" t="s">
        <v>560</v>
      </c>
      <c r="D1029" s="76">
        <v>239</v>
      </c>
      <c r="E1029" s="77" t="s">
        <v>264</v>
      </c>
      <c r="F1029" s="76">
        <v>219</v>
      </c>
      <c r="G1029" s="77" t="s">
        <v>244</v>
      </c>
      <c r="H1029" s="74">
        <v>1</v>
      </c>
      <c r="I1029" s="36"/>
      <c r="J1029" s="38">
        <f t="shared" si="105"/>
        <v>11651.964595847097</v>
      </c>
      <c r="K1029" s="38">
        <f t="shared" si="106"/>
        <v>0</v>
      </c>
      <c r="L1029" s="38">
        <f t="shared" si="107"/>
        <v>0</v>
      </c>
      <c r="M1029" s="36"/>
      <c r="N1029" s="38">
        <f t="shared" si="108"/>
        <v>12360</v>
      </c>
      <c r="O1029" s="38">
        <f t="shared" si="109"/>
        <v>0</v>
      </c>
      <c r="P1029" s="38">
        <f t="shared" si="110"/>
        <v>0</v>
      </c>
      <c r="Q1029" s="36"/>
      <c r="R1029" s="58">
        <f t="shared" si="111"/>
        <v>708.03540415290263</v>
      </c>
    </row>
    <row r="1030" spans="1:18">
      <c r="A1030" s="35">
        <v>3517</v>
      </c>
      <c r="B1030" s="76">
        <v>3517239231</v>
      </c>
      <c r="C1030" s="77" t="s">
        <v>560</v>
      </c>
      <c r="D1030" s="76">
        <v>239</v>
      </c>
      <c r="E1030" s="77" t="s">
        <v>264</v>
      </c>
      <c r="F1030" s="76">
        <v>231</v>
      </c>
      <c r="G1030" s="77" t="s">
        <v>256</v>
      </c>
      <c r="H1030" s="74">
        <v>13</v>
      </c>
      <c r="I1030" s="36"/>
      <c r="J1030" s="38">
        <f t="shared" si="105"/>
        <v>15848</v>
      </c>
      <c r="K1030" s="38">
        <f t="shared" si="106"/>
        <v>0</v>
      </c>
      <c r="L1030" s="38">
        <f t="shared" si="107"/>
        <v>14</v>
      </c>
      <c r="M1030" s="36"/>
      <c r="N1030" s="38">
        <f t="shared" si="108"/>
        <v>16321</v>
      </c>
      <c r="O1030" s="38">
        <f t="shared" si="109"/>
        <v>0</v>
      </c>
      <c r="P1030" s="38">
        <f t="shared" si="110"/>
        <v>11</v>
      </c>
      <c r="Q1030" s="36"/>
      <c r="R1030" s="58">
        <f t="shared" si="111"/>
        <v>473</v>
      </c>
    </row>
    <row r="1031" spans="1:18">
      <c r="A1031" s="35">
        <v>3517</v>
      </c>
      <c r="B1031" s="76">
        <v>3517239239</v>
      </c>
      <c r="C1031" s="77" t="s">
        <v>560</v>
      </c>
      <c r="D1031" s="76">
        <v>239</v>
      </c>
      <c r="E1031" s="77" t="s">
        <v>264</v>
      </c>
      <c r="F1031" s="76">
        <v>239</v>
      </c>
      <c r="G1031" s="77" t="s">
        <v>264</v>
      </c>
      <c r="H1031" s="74">
        <v>108</v>
      </c>
      <c r="I1031" s="36"/>
      <c r="J1031" s="38">
        <f t="shared" si="105"/>
        <v>15220</v>
      </c>
      <c r="K1031" s="38">
        <f t="shared" si="106"/>
        <v>0</v>
      </c>
      <c r="L1031" s="38">
        <f t="shared" si="107"/>
        <v>52</v>
      </c>
      <c r="M1031" s="36"/>
      <c r="N1031" s="38">
        <f t="shared" si="108"/>
        <v>16631</v>
      </c>
      <c r="O1031" s="38">
        <f t="shared" si="109"/>
        <v>0</v>
      </c>
      <c r="P1031" s="38">
        <f t="shared" si="110"/>
        <v>69</v>
      </c>
      <c r="Q1031" s="36"/>
      <c r="R1031" s="58">
        <f t="shared" si="111"/>
        <v>1411</v>
      </c>
    </row>
    <row r="1032" spans="1:18">
      <c r="A1032" s="35">
        <v>3517</v>
      </c>
      <c r="B1032" s="76">
        <v>3517239261</v>
      </c>
      <c r="C1032" s="77" t="s">
        <v>560</v>
      </c>
      <c r="D1032" s="76">
        <v>239</v>
      </c>
      <c r="E1032" s="77" t="s">
        <v>264</v>
      </c>
      <c r="F1032" s="76">
        <v>261</v>
      </c>
      <c r="G1032" s="77" t="s">
        <v>286</v>
      </c>
      <c r="H1032" s="74">
        <v>3</v>
      </c>
      <c r="I1032" s="36"/>
      <c r="J1032" s="38">
        <f t="shared" si="105"/>
        <v>14238</v>
      </c>
      <c r="K1032" s="38">
        <f t="shared" si="106"/>
        <v>0</v>
      </c>
      <c r="L1032" s="38">
        <f t="shared" si="107"/>
        <v>1</v>
      </c>
      <c r="M1032" s="36"/>
      <c r="N1032" s="38">
        <f t="shared" si="108"/>
        <v>12617</v>
      </c>
      <c r="O1032" s="38">
        <f t="shared" si="109"/>
        <v>0</v>
      </c>
      <c r="P1032" s="38">
        <f t="shared" si="110"/>
        <v>0</v>
      </c>
      <c r="Q1032" s="36"/>
      <c r="R1032" s="58">
        <f t="shared" si="111"/>
        <v>-1621</v>
      </c>
    </row>
    <row r="1033" spans="1:18">
      <c r="A1033" s="35">
        <v>3517</v>
      </c>
      <c r="B1033" s="76">
        <v>3517239264</v>
      </c>
      <c r="C1033" s="77" t="s">
        <v>560</v>
      </c>
      <c r="D1033" s="76">
        <v>239</v>
      </c>
      <c r="E1033" s="77" t="s">
        <v>264</v>
      </c>
      <c r="F1033" s="76">
        <v>264</v>
      </c>
      <c r="G1033" s="77" t="s">
        <v>289</v>
      </c>
      <c r="H1033" s="74">
        <v>2</v>
      </c>
      <c r="I1033" s="36"/>
      <c r="J1033" s="38">
        <f t="shared" si="105"/>
        <v>11774.163953828491</v>
      </c>
      <c r="K1033" s="38">
        <f t="shared" si="106"/>
        <v>0</v>
      </c>
      <c r="L1033" s="38">
        <f t="shared" si="107"/>
        <v>0</v>
      </c>
      <c r="M1033" s="36"/>
      <c r="N1033" s="38">
        <f t="shared" si="108"/>
        <v>14898</v>
      </c>
      <c r="O1033" s="38">
        <f t="shared" si="109"/>
        <v>0</v>
      </c>
      <c r="P1033" s="38">
        <f t="shared" si="110"/>
        <v>1</v>
      </c>
      <c r="Q1033" s="36"/>
      <c r="R1033" s="58">
        <f t="shared" si="111"/>
        <v>3123.8360461715092</v>
      </c>
    </row>
    <row r="1034" spans="1:18">
      <c r="A1034" s="35">
        <v>3517</v>
      </c>
      <c r="B1034" s="76">
        <v>3517239293</v>
      </c>
      <c r="C1034" s="77" t="s">
        <v>560</v>
      </c>
      <c r="D1034" s="76">
        <v>239</v>
      </c>
      <c r="E1034" s="77" t="s">
        <v>264</v>
      </c>
      <c r="F1034" s="76">
        <v>293</v>
      </c>
      <c r="G1034" s="77" t="s">
        <v>318</v>
      </c>
      <c r="H1034" s="74">
        <v>6</v>
      </c>
      <c r="I1034" s="36"/>
      <c r="J1034" s="38">
        <f t="shared" ref="J1034:J1058" si="112">IFERROR(VLOOKUP($B1034,ratesPFY,9,FALSE),"--")</f>
        <v>14978</v>
      </c>
      <c r="K1034" s="38">
        <f t="shared" ref="K1034:K1058" si="113">(IFERROR(VLOOKUP($B1034,found23,12,FALSE),0)+
(IFERROR(VLOOKUP($B1034,found23,13,FALSE),0)+
+(IFERROR(VLOOKUP($B1034,found23,14,FALSE),0))))</f>
        <v>0</v>
      </c>
      <c r="L1034" s="38">
        <f t="shared" ref="L1034:L1058" si="114">(IFERROR(VLOOKUP($B1034,found23,15,FALSE),0))</f>
        <v>1</v>
      </c>
      <c r="M1034" s="36"/>
      <c r="N1034" s="38">
        <f t="shared" ref="N1034:N1058" si="115">IFERROR(VLOOKUP($B1034,ratesQ1,8,FALSE),"--")</f>
        <v>14885</v>
      </c>
      <c r="O1034" s="38">
        <f t="shared" ref="O1034:O1058" si="116">(IFERROR(VLOOKUP($B1034,found24,12,FALSE),0)+
+(IFERROR(VLOOKUP($B1034,found24,13,FALSE),0)
+(IFERROR(VLOOKUP($B1034,found24,14,FALSE),0))))</f>
        <v>0</v>
      </c>
      <c r="P1034" s="38">
        <f t="shared" ref="P1034:P1058" si="117">(IFERROR(VLOOKUP($B1034,found24,15,FALSE),0))</f>
        <v>1</v>
      </c>
      <c r="Q1034" s="36"/>
      <c r="R1034" s="58">
        <f t="shared" si="111"/>
        <v>-93</v>
      </c>
    </row>
    <row r="1035" spans="1:18">
      <c r="A1035" s="35">
        <v>3517</v>
      </c>
      <c r="B1035" s="76">
        <v>3517239310</v>
      </c>
      <c r="C1035" s="77" t="s">
        <v>560</v>
      </c>
      <c r="D1035" s="76">
        <v>239</v>
      </c>
      <c r="E1035" s="77" t="s">
        <v>264</v>
      </c>
      <c r="F1035" s="76">
        <v>310</v>
      </c>
      <c r="G1035" s="77" t="s">
        <v>335</v>
      </c>
      <c r="H1035" s="74">
        <v>31</v>
      </c>
      <c r="I1035" s="36"/>
      <c r="J1035" s="38">
        <f t="shared" si="112"/>
        <v>16864</v>
      </c>
      <c r="K1035" s="38">
        <f t="shared" si="113"/>
        <v>0</v>
      </c>
      <c r="L1035" s="38">
        <f t="shared" si="114"/>
        <v>26</v>
      </c>
      <c r="M1035" s="36"/>
      <c r="N1035" s="38">
        <f t="shared" si="115"/>
        <v>18695</v>
      </c>
      <c r="O1035" s="38">
        <f t="shared" si="116"/>
        <v>1</v>
      </c>
      <c r="P1035" s="38">
        <f t="shared" si="117"/>
        <v>27</v>
      </c>
      <c r="Q1035" s="36"/>
      <c r="R1035" s="58">
        <f t="shared" ref="R1035:R1058" si="118">IFERROR(N1035-J1035,"--")</f>
        <v>1831</v>
      </c>
    </row>
    <row r="1036" spans="1:18">
      <c r="A1036" s="35">
        <v>3517</v>
      </c>
      <c r="B1036" s="76">
        <v>3517239331</v>
      </c>
      <c r="C1036" s="77" t="s">
        <v>560</v>
      </c>
      <c r="D1036" s="76">
        <v>239</v>
      </c>
      <c r="E1036" s="77" t="s">
        <v>264</v>
      </c>
      <c r="F1036" s="76">
        <v>331</v>
      </c>
      <c r="G1036" s="77" t="s">
        <v>356</v>
      </c>
      <c r="H1036" s="74">
        <v>1</v>
      </c>
      <c r="I1036" s="36"/>
      <c r="J1036" s="38">
        <f t="shared" si="112"/>
        <v>12569.268859364875</v>
      </c>
      <c r="K1036" s="38">
        <f t="shared" si="113"/>
        <v>0</v>
      </c>
      <c r="L1036" s="38">
        <f t="shared" si="114"/>
        <v>0</v>
      </c>
      <c r="M1036" s="36"/>
      <c r="N1036" s="38">
        <f t="shared" si="115"/>
        <v>18318</v>
      </c>
      <c r="O1036" s="38">
        <f t="shared" si="116"/>
        <v>0</v>
      </c>
      <c r="P1036" s="38">
        <f t="shared" si="117"/>
        <v>1</v>
      </c>
      <c r="Q1036" s="36"/>
      <c r="R1036" s="58">
        <f t="shared" si="118"/>
        <v>5748.7311406351255</v>
      </c>
    </row>
    <row r="1037" spans="1:18">
      <c r="A1037" s="35">
        <v>3517</v>
      </c>
      <c r="B1037" s="76">
        <v>3517239336</v>
      </c>
      <c r="C1037" s="77" t="s">
        <v>560</v>
      </c>
      <c r="D1037" s="76">
        <v>239</v>
      </c>
      <c r="E1037" s="77" t="s">
        <v>264</v>
      </c>
      <c r="F1037" s="76">
        <v>336</v>
      </c>
      <c r="G1037" s="77" t="s">
        <v>361</v>
      </c>
      <c r="H1037" s="74">
        <v>5</v>
      </c>
      <c r="I1037" s="36"/>
      <c r="J1037" s="38">
        <f t="shared" si="112"/>
        <v>11960</v>
      </c>
      <c r="K1037" s="38">
        <f t="shared" si="113"/>
        <v>0</v>
      </c>
      <c r="L1037" s="38">
        <f t="shared" si="114"/>
        <v>0</v>
      </c>
      <c r="M1037" s="36"/>
      <c r="N1037" s="38">
        <f t="shared" si="115"/>
        <v>15044</v>
      </c>
      <c r="O1037" s="38">
        <f t="shared" si="116"/>
        <v>0</v>
      </c>
      <c r="P1037" s="38">
        <f t="shared" si="117"/>
        <v>2</v>
      </c>
      <c r="Q1037" s="36"/>
      <c r="R1037" s="58">
        <f t="shared" si="118"/>
        <v>3084</v>
      </c>
    </row>
    <row r="1038" spans="1:18">
      <c r="A1038" s="35">
        <v>3517</v>
      </c>
      <c r="B1038" s="76">
        <v>3517239625</v>
      </c>
      <c r="C1038" s="77" t="s">
        <v>560</v>
      </c>
      <c r="D1038" s="76">
        <v>239</v>
      </c>
      <c r="E1038" s="77" t="s">
        <v>264</v>
      </c>
      <c r="F1038" s="76">
        <v>625</v>
      </c>
      <c r="G1038" s="77" t="s">
        <v>388</v>
      </c>
      <c r="H1038" s="74">
        <v>3</v>
      </c>
      <c r="I1038" s="36"/>
      <c r="J1038" s="38">
        <f t="shared" si="112"/>
        <v>16913</v>
      </c>
      <c r="K1038" s="38">
        <f t="shared" si="113"/>
        <v>0</v>
      </c>
      <c r="L1038" s="38">
        <f t="shared" si="114"/>
        <v>2</v>
      </c>
      <c r="M1038" s="36"/>
      <c r="N1038" s="38">
        <f t="shared" si="115"/>
        <v>17951</v>
      </c>
      <c r="O1038" s="38">
        <f t="shared" si="116"/>
        <v>0</v>
      </c>
      <c r="P1038" s="38">
        <f t="shared" si="117"/>
        <v>2</v>
      </c>
      <c r="Q1038" s="36"/>
      <c r="R1038" s="58">
        <f t="shared" si="118"/>
        <v>1038</v>
      </c>
    </row>
    <row r="1039" spans="1:18">
      <c r="A1039" s="35">
        <v>3517</v>
      </c>
      <c r="B1039" s="76">
        <v>3517239665</v>
      </c>
      <c r="C1039" s="77" t="s">
        <v>560</v>
      </c>
      <c r="D1039" s="76">
        <v>239</v>
      </c>
      <c r="E1039" s="77" t="s">
        <v>264</v>
      </c>
      <c r="F1039" s="76">
        <v>665</v>
      </c>
      <c r="G1039" s="77" t="s">
        <v>398</v>
      </c>
      <c r="H1039" s="74">
        <v>1</v>
      </c>
      <c r="I1039" s="36"/>
      <c r="J1039" s="38">
        <f t="shared" si="112"/>
        <v>16516</v>
      </c>
      <c r="K1039" s="38">
        <f t="shared" si="113"/>
        <v>0</v>
      </c>
      <c r="L1039" s="38">
        <f t="shared" si="114"/>
        <v>1</v>
      </c>
      <c r="M1039" s="36"/>
      <c r="N1039" s="38">
        <f t="shared" si="115"/>
        <v>15051</v>
      </c>
      <c r="O1039" s="38">
        <f t="shared" si="116"/>
        <v>0</v>
      </c>
      <c r="P1039" s="38">
        <f t="shared" si="117"/>
        <v>1</v>
      </c>
      <c r="Q1039" s="36"/>
      <c r="R1039" s="58">
        <f t="shared" si="118"/>
        <v>-1465</v>
      </c>
    </row>
    <row r="1040" spans="1:18">
      <c r="A1040" s="35">
        <v>3517</v>
      </c>
      <c r="B1040" s="76">
        <v>3517239740</v>
      </c>
      <c r="C1040" s="77" t="s">
        <v>560</v>
      </c>
      <c r="D1040" s="76">
        <v>239</v>
      </c>
      <c r="E1040" s="77" t="s">
        <v>264</v>
      </c>
      <c r="F1040" s="76">
        <v>740</v>
      </c>
      <c r="G1040" s="77" t="s">
        <v>421</v>
      </c>
      <c r="H1040" s="74">
        <v>4</v>
      </c>
      <c r="I1040" s="36"/>
      <c r="J1040" s="38">
        <f t="shared" si="112"/>
        <v>14181</v>
      </c>
      <c r="K1040" s="38">
        <f t="shared" si="113"/>
        <v>0</v>
      </c>
      <c r="L1040" s="38">
        <f t="shared" si="114"/>
        <v>2</v>
      </c>
      <c r="M1040" s="36"/>
      <c r="N1040" s="38">
        <f t="shared" si="115"/>
        <v>13834</v>
      </c>
      <c r="O1040" s="38">
        <f t="shared" si="116"/>
        <v>0</v>
      </c>
      <c r="P1040" s="38">
        <f t="shared" si="117"/>
        <v>1</v>
      </c>
      <c r="Q1040" s="36"/>
      <c r="R1040" s="58">
        <f t="shared" si="118"/>
        <v>-347</v>
      </c>
    </row>
    <row r="1041" spans="1:18">
      <c r="A1041" s="35">
        <v>3517</v>
      </c>
      <c r="B1041" s="76">
        <v>3517239760</v>
      </c>
      <c r="C1041" s="77" t="s">
        <v>560</v>
      </c>
      <c r="D1041" s="76">
        <v>239</v>
      </c>
      <c r="E1041" s="77" t="s">
        <v>264</v>
      </c>
      <c r="F1041" s="76">
        <v>760</v>
      </c>
      <c r="G1041" s="77" t="s">
        <v>426</v>
      </c>
      <c r="H1041" s="74">
        <v>20</v>
      </c>
      <c r="I1041" s="36"/>
      <c r="J1041" s="38">
        <f t="shared" si="112"/>
        <v>14358</v>
      </c>
      <c r="K1041" s="38">
        <f t="shared" si="113"/>
        <v>0</v>
      </c>
      <c r="L1041" s="38">
        <f t="shared" si="114"/>
        <v>10</v>
      </c>
      <c r="M1041" s="36"/>
      <c r="N1041" s="38">
        <f t="shared" si="115"/>
        <v>15179</v>
      </c>
      <c r="O1041" s="38">
        <f t="shared" si="116"/>
        <v>0</v>
      </c>
      <c r="P1041" s="38">
        <f t="shared" si="117"/>
        <v>10</v>
      </c>
      <c r="Q1041" s="36"/>
      <c r="R1041" s="58">
        <f t="shared" si="118"/>
        <v>821</v>
      </c>
    </row>
    <row r="1042" spans="1:18">
      <c r="A1042" s="35">
        <v>3517</v>
      </c>
      <c r="B1042" s="76">
        <v>3517239780</v>
      </c>
      <c r="C1042" s="77" t="s">
        <v>560</v>
      </c>
      <c r="D1042" s="76">
        <v>239</v>
      </c>
      <c r="E1042" s="77" t="s">
        <v>264</v>
      </c>
      <c r="F1042" s="76">
        <v>780</v>
      </c>
      <c r="G1042" s="77" t="s">
        <v>436</v>
      </c>
      <c r="H1042" s="74">
        <v>4</v>
      </c>
      <c r="I1042" s="36"/>
      <c r="J1042" s="38">
        <f t="shared" si="112"/>
        <v>13611</v>
      </c>
      <c r="K1042" s="38">
        <f t="shared" si="113"/>
        <v>0</v>
      </c>
      <c r="L1042" s="38">
        <f t="shared" si="114"/>
        <v>1</v>
      </c>
      <c r="M1042" s="36"/>
      <c r="N1042" s="38">
        <f t="shared" si="115"/>
        <v>15284</v>
      </c>
      <c r="O1042" s="38">
        <f t="shared" si="116"/>
        <v>0</v>
      </c>
      <c r="P1042" s="38">
        <f t="shared" si="117"/>
        <v>2</v>
      </c>
      <c r="Q1042" s="36"/>
      <c r="R1042" s="58">
        <f t="shared" si="118"/>
        <v>1673</v>
      </c>
    </row>
    <row r="1043" spans="1:18">
      <c r="A1043" s="35">
        <v>3518</v>
      </c>
      <c r="B1043" s="76">
        <v>3518149128</v>
      </c>
      <c r="C1043" s="77" t="s">
        <v>569</v>
      </c>
      <c r="D1043" s="76">
        <v>149</v>
      </c>
      <c r="E1043" s="77" t="s">
        <v>174</v>
      </c>
      <c r="F1043" s="76">
        <v>128</v>
      </c>
      <c r="G1043" s="77" t="s">
        <v>153</v>
      </c>
      <c r="H1043" s="74">
        <v>26</v>
      </c>
      <c r="I1043" s="36"/>
      <c r="J1043" s="38">
        <f t="shared" si="112"/>
        <v>17535</v>
      </c>
      <c r="K1043" s="38">
        <f t="shared" si="113"/>
        <v>3</v>
      </c>
      <c r="L1043" s="38">
        <f t="shared" si="114"/>
        <v>20</v>
      </c>
      <c r="M1043" s="36"/>
      <c r="N1043" s="38">
        <f t="shared" si="115"/>
        <v>17569</v>
      </c>
      <c r="O1043" s="38">
        <f t="shared" si="116"/>
        <v>0</v>
      </c>
      <c r="P1043" s="38">
        <f t="shared" si="117"/>
        <v>17</v>
      </c>
      <c r="Q1043" s="36"/>
      <c r="R1043" s="58">
        <f t="shared" si="118"/>
        <v>34</v>
      </c>
    </row>
    <row r="1044" spans="1:18">
      <c r="A1044" s="35">
        <v>3518</v>
      </c>
      <c r="B1044" s="76">
        <v>3518149149</v>
      </c>
      <c r="C1044" s="77" t="s">
        <v>569</v>
      </c>
      <c r="D1044" s="76">
        <v>149</v>
      </c>
      <c r="E1044" s="77" t="s">
        <v>174</v>
      </c>
      <c r="F1044" s="76">
        <v>149</v>
      </c>
      <c r="G1044" s="77" t="s">
        <v>174</v>
      </c>
      <c r="H1044" s="74">
        <v>143</v>
      </c>
      <c r="I1044" s="36"/>
      <c r="J1044" s="38">
        <f t="shared" si="112"/>
        <v>18843</v>
      </c>
      <c r="K1044" s="38">
        <f t="shared" si="113"/>
        <v>27</v>
      </c>
      <c r="L1044" s="38">
        <f t="shared" si="114"/>
        <v>103</v>
      </c>
      <c r="M1044" s="36"/>
      <c r="N1044" s="38">
        <f t="shared" si="115"/>
        <v>20152</v>
      </c>
      <c r="O1044" s="38">
        <f t="shared" si="116"/>
        <v>16</v>
      </c>
      <c r="P1044" s="38">
        <f t="shared" si="117"/>
        <v>86</v>
      </c>
      <c r="Q1044" s="36"/>
      <c r="R1044" s="58">
        <f t="shared" si="118"/>
        <v>1309</v>
      </c>
    </row>
    <row r="1045" spans="1:18">
      <c r="A1045" s="35">
        <v>3518</v>
      </c>
      <c r="B1045" s="76">
        <v>3518149181</v>
      </c>
      <c r="C1045" s="77" t="s">
        <v>569</v>
      </c>
      <c r="D1045" s="76">
        <v>149</v>
      </c>
      <c r="E1045" s="77" t="s">
        <v>174</v>
      </c>
      <c r="F1045" s="76">
        <v>181</v>
      </c>
      <c r="G1045" s="77" t="s">
        <v>206</v>
      </c>
      <c r="H1045" s="74">
        <v>11</v>
      </c>
      <c r="I1045" s="36"/>
      <c r="J1045" s="38">
        <f t="shared" si="112"/>
        <v>18982</v>
      </c>
      <c r="K1045" s="38">
        <f t="shared" si="113"/>
        <v>1</v>
      </c>
      <c r="L1045" s="38">
        <f t="shared" si="114"/>
        <v>6</v>
      </c>
      <c r="M1045" s="36"/>
      <c r="N1045" s="38">
        <f t="shared" si="115"/>
        <v>18165</v>
      </c>
      <c r="O1045" s="38">
        <f t="shared" si="116"/>
        <v>0</v>
      </c>
      <c r="P1045" s="38">
        <f t="shared" si="117"/>
        <v>9</v>
      </c>
      <c r="Q1045" s="36"/>
      <c r="R1045" s="58">
        <f t="shared" si="118"/>
        <v>-817</v>
      </c>
    </row>
    <row r="1046" spans="1:18">
      <c r="A1046" s="35">
        <v>3519</v>
      </c>
      <c r="B1046" s="76">
        <v>3519348017</v>
      </c>
      <c r="C1046" s="77" t="s">
        <v>623</v>
      </c>
      <c r="D1046" s="76">
        <v>348</v>
      </c>
      <c r="E1046" s="77" t="s">
        <v>373</v>
      </c>
      <c r="F1046" s="76">
        <v>17</v>
      </c>
      <c r="G1046" s="77" t="s">
        <v>42</v>
      </c>
      <c r="H1046" s="74">
        <v>1</v>
      </c>
      <c r="I1046" s="36"/>
      <c r="J1046" s="38" t="str">
        <f t="shared" si="112"/>
        <v>--</v>
      </c>
      <c r="K1046" s="38">
        <f t="shared" si="113"/>
        <v>0</v>
      </c>
      <c r="L1046" s="38">
        <f t="shared" si="114"/>
        <v>0</v>
      </c>
      <c r="M1046" s="36"/>
      <c r="N1046" s="38">
        <f t="shared" si="115"/>
        <v>13285</v>
      </c>
      <c r="O1046" s="38">
        <f t="shared" si="116"/>
        <v>0</v>
      </c>
      <c r="P1046" s="38">
        <f t="shared" si="117"/>
        <v>0</v>
      </c>
      <c r="Q1046" s="36"/>
      <c r="R1046" s="58" t="str">
        <f t="shared" si="118"/>
        <v>--</v>
      </c>
    </row>
    <row r="1047" spans="1:18">
      <c r="A1047" s="35">
        <v>3519</v>
      </c>
      <c r="B1047" s="76">
        <v>3519348049</v>
      </c>
      <c r="C1047" s="77" t="s">
        <v>623</v>
      </c>
      <c r="D1047" s="76">
        <v>348</v>
      </c>
      <c r="E1047" s="77" t="s">
        <v>373</v>
      </c>
      <c r="F1047" s="76">
        <v>49</v>
      </c>
      <c r="G1047" s="77" t="s">
        <v>74</v>
      </c>
      <c r="H1047" s="74">
        <v>2</v>
      </c>
      <c r="I1047" s="36"/>
      <c r="J1047" s="38" t="str">
        <f t="shared" si="112"/>
        <v>--</v>
      </c>
      <c r="K1047" s="38">
        <f t="shared" si="113"/>
        <v>0</v>
      </c>
      <c r="L1047" s="38">
        <f t="shared" si="114"/>
        <v>0</v>
      </c>
      <c r="M1047" s="36"/>
      <c r="N1047" s="38">
        <f t="shared" si="115"/>
        <v>16036</v>
      </c>
      <c r="O1047" s="38">
        <f t="shared" si="116"/>
        <v>0</v>
      </c>
      <c r="P1047" s="38">
        <f t="shared" si="117"/>
        <v>0</v>
      </c>
      <c r="Q1047" s="36"/>
      <c r="R1047" s="58" t="str">
        <f t="shared" si="118"/>
        <v>--</v>
      </c>
    </row>
    <row r="1048" spans="1:18">
      <c r="A1048" s="35">
        <v>3519</v>
      </c>
      <c r="B1048" s="76">
        <v>3519348100</v>
      </c>
      <c r="C1048" s="77" t="s">
        <v>623</v>
      </c>
      <c r="D1048" s="76">
        <v>348</v>
      </c>
      <c r="E1048" s="77" t="s">
        <v>373</v>
      </c>
      <c r="F1048" s="76">
        <v>100</v>
      </c>
      <c r="G1048" s="77" t="s">
        <v>125</v>
      </c>
      <c r="H1048" s="74">
        <v>2</v>
      </c>
      <c r="I1048" s="36"/>
      <c r="J1048" s="38" t="str">
        <f t="shared" si="112"/>
        <v>--</v>
      </c>
      <c r="K1048" s="38">
        <f t="shared" si="113"/>
        <v>0</v>
      </c>
      <c r="L1048" s="38">
        <f t="shared" si="114"/>
        <v>0</v>
      </c>
      <c r="M1048" s="36"/>
      <c r="N1048" s="38">
        <f t="shared" si="115"/>
        <v>16329</v>
      </c>
      <c r="O1048" s="38">
        <f t="shared" si="116"/>
        <v>0</v>
      </c>
      <c r="P1048" s="38">
        <f t="shared" si="117"/>
        <v>0</v>
      </c>
      <c r="Q1048" s="36"/>
      <c r="R1048" s="58" t="str">
        <f t="shared" si="118"/>
        <v>--</v>
      </c>
    </row>
    <row r="1049" spans="1:18">
      <c r="A1049" s="35">
        <v>3519</v>
      </c>
      <c r="B1049" s="76">
        <v>3519348141</v>
      </c>
      <c r="C1049" s="77" t="s">
        <v>623</v>
      </c>
      <c r="D1049" s="76">
        <v>348</v>
      </c>
      <c r="E1049" s="77" t="s">
        <v>373</v>
      </c>
      <c r="F1049" s="76">
        <v>141</v>
      </c>
      <c r="G1049" s="77" t="s">
        <v>166</v>
      </c>
      <c r="H1049" s="74">
        <v>1</v>
      </c>
      <c r="I1049" s="36"/>
      <c r="J1049" s="38" t="str">
        <f t="shared" si="112"/>
        <v>--</v>
      </c>
      <c r="K1049" s="38">
        <f t="shared" si="113"/>
        <v>0</v>
      </c>
      <c r="L1049" s="38">
        <f t="shared" si="114"/>
        <v>0</v>
      </c>
      <c r="M1049" s="36"/>
      <c r="N1049" s="38">
        <f t="shared" si="115"/>
        <v>14153</v>
      </c>
      <c r="O1049" s="38">
        <f t="shared" si="116"/>
        <v>0</v>
      </c>
      <c r="P1049" s="38">
        <f t="shared" si="117"/>
        <v>0</v>
      </c>
      <c r="Q1049" s="36"/>
      <c r="R1049" s="58" t="str">
        <f t="shared" si="118"/>
        <v>--</v>
      </c>
    </row>
    <row r="1050" spans="1:18">
      <c r="A1050" s="35">
        <v>3519</v>
      </c>
      <c r="B1050" s="76">
        <v>3519348151</v>
      </c>
      <c r="C1050" s="77" t="s">
        <v>623</v>
      </c>
      <c r="D1050" s="76">
        <v>348</v>
      </c>
      <c r="E1050" s="77" t="s">
        <v>373</v>
      </c>
      <c r="F1050" s="76">
        <v>151</v>
      </c>
      <c r="G1050" s="77" t="s">
        <v>176</v>
      </c>
      <c r="H1050" s="74">
        <v>2</v>
      </c>
      <c r="I1050" s="36"/>
      <c r="J1050" s="38" t="str">
        <f t="shared" si="112"/>
        <v>--</v>
      </c>
      <c r="K1050" s="38">
        <f t="shared" si="113"/>
        <v>0</v>
      </c>
      <c r="L1050" s="38">
        <f t="shared" si="114"/>
        <v>0</v>
      </c>
      <c r="M1050" s="36"/>
      <c r="N1050" s="38">
        <f t="shared" si="115"/>
        <v>14386</v>
      </c>
      <c r="O1050" s="38">
        <f t="shared" si="116"/>
        <v>0</v>
      </c>
      <c r="P1050" s="38">
        <f t="shared" si="117"/>
        <v>0</v>
      </c>
      <c r="Q1050" s="36"/>
      <c r="R1050" s="58" t="str">
        <f t="shared" si="118"/>
        <v>--</v>
      </c>
    </row>
    <row r="1051" spans="1:18">
      <c r="A1051" s="35">
        <v>3519</v>
      </c>
      <c r="B1051" s="76">
        <v>3519348153</v>
      </c>
      <c r="C1051" s="77" t="s">
        <v>623</v>
      </c>
      <c r="D1051" s="76">
        <v>348</v>
      </c>
      <c r="E1051" s="77" t="s">
        <v>373</v>
      </c>
      <c r="F1051" s="76">
        <v>153</v>
      </c>
      <c r="G1051" s="77" t="s">
        <v>178</v>
      </c>
      <c r="H1051" s="74">
        <v>2</v>
      </c>
      <c r="I1051" s="36"/>
      <c r="J1051" s="38" t="str">
        <f t="shared" si="112"/>
        <v>--</v>
      </c>
      <c r="K1051" s="38">
        <f t="shared" si="113"/>
        <v>0</v>
      </c>
      <c r="L1051" s="38">
        <f t="shared" si="114"/>
        <v>0</v>
      </c>
      <c r="M1051" s="36"/>
      <c r="N1051" s="38">
        <f t="shared" si="115"/>
        <v>16545</v>
      </c>
      <c r="O1051" s="38">
        <f t="shared" si="116"/>
        <v>0</v>
      </c>
      <c r="P1051" s="38">
        <f t="shared" si="117"/>
        <v>0</v>
      </c>
      <c r="Q1051" s="36"/>
      <c r="R1051" s="58" t="str">
        <f t="shared" si="118"/>
        <v>--</v>
      </c>
    </row>
    <row r="1052" spans="1:18">
      <c r="A1052" s="35">
        <v>3519</v>
      </c>
      <c r="B1052" s="76">
        <v>3519348213</v>
      </c>
      <c r="C1052" s="77" t="s">
        <v>623</v>
      </c>
      <c r="D1052" s="76">
        <v>348</v>
      </c>
      <c r="E1052" s="77" t="s">
        <v>373</v>
      </c>
      <c r="F1052" s="76">
        <v>213</v>
      </c>
      <c r="G1052" s="77" t="s">
        <v>238</v>
      </c>
      <c r="H1052" s="74">
        <v>1</v>
      </c>
      <c r="I1052" s="36"/>
      <c r="J1052" s="38" t="str">
        <f t="shared" si="112"/>
        <v>--</v>
      </c>
      <c r="K1052" s="38">
        <f t="shared" si="113"/>
        <v>0</v>
      </c>
      <c r="L1052" s="38">
        <f t="shared" si="114"/>
        <v>0</v>
      </c>
      <c r="M1052" s="36"/>
      <c r="N1052" s="38">
        <f t="shared" si="115"/>
        <v>12076</v>
      </c>
      <c r="O1052" s="38">
        <f t="shared" si="116"/>
        <v>0</v>
      </c>
      <c r="P1052" s="38">
        <f t="shared" si="117"/>
        <v>0</v>
      </c>
      <c r="Q1052" s="36"/>
      <c r="R1052" s="58" t="str">
        <f t="shared" si="118"/>
        <v>--</v>
      </c>
    </row>
    <row r="1053" spans="1:18">
      <c r="A1053" s="35">
        <v>3519</v>
      </c>
      <c r="B1053" s="76">
        <v>3519348215</v>
      </c>
      <c r="C1053" s="77" t="s">
        <v>623</v>
      </c>
      <c r="D1053" s="76">
        <v>348</v>
      </c>
      <c r="E1053" s="77" t="s">
        <v>373</v>
      </c>
      <c r="F1053" s="76">
        <v>215</v>
      </c>
      <c r="G1053" s="77" t="s">
        <v>240</v>
      </c>
      <c r="H1053" s="74">
        <v>1</v>
      </c>
      <c r="I1053" s="36"/>
      <c r="J1053" s="38" t="str">
        <f t="shared" si="112"/>
        <v>--</v>
      </c>
      <c r="K1053" s="38">
        <f t="shared" si="113"/>
        <v>0</v>
      </c>
      <c r="L1053" s="38">
        <f t="shared" si="114"/>
        <v>0</v>
      </c>
      <c r="M1053" s="36"/>
      <c r="N1053" s="38">
        <f t="shared" si="115"/>
        <v>14427</v>
      </c>
      <c r="O1053" s="38">
        <f t="shared" si="116"/>
        <v>0</v>
      </c>
      <c r="P1053" s="38">
        <f t="shared" si="117"/>
        <v>0</v>
      </c>
      <c r="Q1053" s="36"/>
      <c r="R1053" s="58" t="str">
        <f t="shared" si="118"/>
        <v>--</v>
      </c>
    </row>
    <row r="1054" spans="1:18">
      <c r="A1054" s="35">
        <v>3519</v>
      </c>
      <c r="B1054" s="76">
        <v>3519348226</v>
      </c>
      <c r="C1054" s="77" t="s">
        <v>623</v>
      </c>
      <c r="D1054" s="76">
        <v>348</v>
      </c>
      <c r="E1054" s="77" t="s">
        <v>373</v>
      </c>
      <c r="F1054" s="76">
        <v>226</v>
      </c>
      <c r="G1054" s="77" t="s">
        <v>251</v>
      </c>
      <c r="H1054" s="74">
        <v>1</v>
      </c>
      <c r="I1054" s="36"/>
      <c r="J1054" s="38" t="str">
        <f t="shared" si="112"/>
        <v>--</v>
      </c>
      <c r="K1054" s="38">
        <f t="shared" si="113"/>
        <v>0</v>
      </c>
      <c r="L1054" s="38">
        <f t="shared" si="114"/>
        <v>0</v>
      </c>
      <c r="M1054" s="36"/>
      <c r="N1054" s="38">
        <f t="shared" si="115"/>
        <v>14384</v>
      </c>
      <c r="O1054" s="38">
        <f t="shared" si="116"/>
        <v>0</v>
      </c>
      <c r="P1054" s="38">
        <f t="shared" si="117"/>
        <v>0</v>
      </c>
      <c r="Q1054" s="36"/>
      <c r="R1054" s="58" t="str">
        <f t="shared" si="118"/>
        <v>--</v>
      </c>
    </row>
    <row r="1055" spans="1:18">
      <c r="A1055" s="35">
        <v>3519</v>
      </c>
      <c r="B1055" s="76">
        <v>3519348271</v>
      </c>
      <c r="C1055" s="77" t="s">
        <v>623</v>
      </c>
      <c r="D1055" s="76">
        <v>348</v>
      </c>
      <c r="E1055" s="77" t="s">
        <v>373</v>
      </c>
      <c r="F1055" s="76">
        <v>271</v>
      </c>
      <c r="G1055" s="77" t="s">
        <v>296</v>
      </c>
      <c r="H1055" s="74">
        <v>1</v>
      </c>
      <c r="I1055" s="36"/>
      <c r="J1055" s="38" t="str">
        <f t="shared" si="112"/>
        <v>--</v>
      </c>
      <c r="K1055" s="38">
        <f t="shared" si="113"/>
        <v>0</v>
      </c>
      <c r="L1055" s="38">
        <f t="shared" si="114"/>
        <v>0</v>
      </c>
      <c r="M1055" s="36"/>
      <c r="N1055" s="38">
        <f t="shared" si="115"/>
        <v>12497</v>
      </c>
      <c r="O1055" s="38">
        <f t="shared" si="116"/>
        <v>0</v>
      </c>
      <c r="P1055" s="38">
        <f t="shared" si="117"/>
        <v>0</v>
      </c>
      <c r="Q1055" s="36"/>
      <c r="R1055" s="58" t="str">
        <f t="shared" si="118"/>
        <v>--</v>
      </c>
    </row>
    <row r="1056" spans="1:18">
      <c r="A1056" s="35">
        <v>3519</v>
      </c>
      <c r="B1056" s="76">
        <v>3519348277</v>
      </c>
      <c r="C1056" s="77" t="s">
        <v>623</v>
      </c>
      <c r="D1056" s="76">
        <v>348</v>
      </c>
      <c r="E1056" s="77" t="s">
        <v>373</v>
      </c>
      <c r="F1056" s="76">
        <v>277</v>
      </c>
      <c r="G1056" s="77" t="s">
        <v>302</v>
      </c>
      <c r="H1056" s="74">
        <v>1</v>
      </c>
      <c r="I1056" s="36"/>
      <c r="J1056" s="38" t="str">
        <f t="shared" si="112"/>
        <v>--</v>
      </c>
      <c r="K1056" s="38">
        <f t="shared" si="113"/>
        <v>0</v>
      </c>
      <c r="L1056" s="38">
        <f t="shared" si="114"/>
        <v>0</v>
      </c>
      <c r="M1056" s="36"/>
      <c r="N1056" s="38">
        <f t="shared" si="115"/>
        <v>17596</v>
      </c>
      <c r="O1056" s="38">
        <f t="shared" si="116"/>
        <v>0</v>
      </c>
      <c r="P1056" s="38">
        <f t="shared" si="117"/>
        <v>0</v>
      </c>
      <c r="Q1056" s="36"/>
      <c r="R1056" s="58" t="str">
        <f t="shared" si="118"/>
        <v>--</v>
      </c>
    </row>
    <row r="1057" spans="1:18">
      <c r="A1057" s="35">
        <v>3519</v>
      </c>
      <c r="B1057" s="76">
        <v>3519348348</v>
      </c>
      <c r="C1057" s="77" t="s">
        <v>623</v>
      </c>
      <c r="D1057" s="76">
        <v>348</v>
      </c>
      <c r="E1057" s="77" t="s">
        <v>373</v>
      </c>
      <c r="F1057" s="76">
        <v>348</v>
      </c>
      <c r="G1057" s="77" t="s">
        <v>373</v>
      </c>
      <c r="H1057" s="74">
        <v>111</v>
      </c>
      <c r="I1057" s="36"/>
      <c r="J1057" s="38" t="str">
        <f t="shared" si="112"/>
        <v>--</v>
      </c>
      <c r="K1057" s="38">
        <f t="shared" si="113"/>
        <v>0</v>
      </c>
      <c r="L1057" s="38">
        <f t="shared" si="114"/>
        <v>0</v>
      </c>
      <c r="M1057" s="36"/>
      <c r="N1057" s="38">
        <f t="shared" si="115"/>
        <v>17279.830000000002</v>
      </c>
      <c r="O1057" s="38">
        <f t="shared" si="116"/>
        <v>0</v>
      </c>
      <c r="P1057" s="38">
        <f t="shared" si="117"/>
        <v>0</v>
      </c>
      <c r="Q1057" s="36"/>
      <c r="R1057" s="58" t="str">
        <f t="shared" si="118"/>
        <v>--</v>
      </c>
    </row>
    <row r="1058" spans="1:18">
      <c r="A1058" s="35">
        <v>3519</v>
      </c>
      <c r="B1058" s="76">
        <v>3519348775</v>
      </c>
      <c r="C1058" s="77" t="s">
        <v>623</v>
      </c>
      <c r="D1058" s="76">
        <v>348</v>
      </c>
      <c r="E1058" s="77" t="s">
        <v>373</v>
      </c>
      <c r="F1058" s="76">
        <v>775</v>
      </c>
      <c r="G1058" s="77" t="s">
        <v>434</v>
      </c>
      <c r="H1058" s="74">
        <v>1</v>
      </c>
      <c r="I1058" s="36"/>
      <c r="J1058" s="38" t="str">
        <f t="shared" si="112"/>
        <v>--</v>
      </c>
      <c r="K1058" s="38">
        <f t="shared" si="113"/>
        <v>0</v>
      </c>
      <c r="L1058" s="38">
        <f t="shared" si="114"/>
        <v>0</v>
      </c>
      <c r="M1058" s="36"/>
      <c r="N1058" s="38">
        <f t="shared" si="115"/>
        <v>12369</v>
      </c>
      <c r="O1058" s="38">
        <f t="shared" si="116"/>
        <v>0</v>
      </c>
      <c r="P1058" s="38">
        <f t="shared" si="117"/>
        <v>0</v>
      </c>
      <c r="Q1058" s="36"/>
      <c r="R1058" s="58" t="str">
        <f t="shared" si="118"/>
        <v>--</v>
      </c>
    </row>
    <row r="1059" spans="1:18" ht="4" customHeight="1">
      <c r="A1059" s="23"/>
      <c r="B1059" s="6"/>
      <c r="C1059" s="7"/>
      <c r="E1059" s="7"/>
      <c r="F1059" s="6"/>
      <c r="G1059" s="7"/>
      <c r="H1059" s="13"/>
      <c r="J1059" s="13"/>
      <c r="K1059" s="13"/>
      <c r="L1059" s="13"/>
      <c r="N1059" s="13"/>
      <c r="O1059" s="13"/>
      <c r="P1059" s="13"/>
      <c r="R1059" s="13"/>
    </row>
    <row r="1060" spans="1:18" s="75" customFormat="1" ht="13">
      <c r="A1060" s="78">
        <v>9999</v>
      </c>
      <c r="B1060" s="78">
        <v>9999999999</v>
      </c>
      <c r="C1060" s="221" t="s">
        <v>621</v>
      </c>
      <c r="D1060" s="79" t="s">
        <v>580</v>
      </c>
      <c r="E1060" s="79"/>
      <c r="F1060" s="79" t="s">
        <v>581</v>
      </c>
      <c r="G1060" s="79" t="s">
        <v>581</v>
      </c>
      <c r="H1060" s="79">
        <f>SUBTOTAL(9,H10:H1058)</f>
        <v>47506</v>
      </c>
      <c r="J1060" s="80">
        <f>AVERAGE(J10:J1058)</f>
        <v>13789.910003394963</v>
      </c>
      <c r="K1060" s="79">
        <f>SUBTOTAL(9,K10:K1058)</f>
        <v>5780</v>
      </c>
      <c r="L1060" s="79">
        <f>SUBTOTAL(9,L10:L1058)</f>
        <v>28136</v>
      </c>
      <c r="N1060" s="80">
        <f>AVERAGE(N10:N1058)</f>
        <v>14947.761515729266</v>
      </c>
      <c r="O1060" s="79">
        <f>SUBTOTAL(9,O10:O1058)</f>
        <v>5879</v>
      </c>
      <c r="P1060" s="79">
        <f>SUBTOTAL(9,P10:P1058)</f>
        <v>29209</v>
      </c>
      <c r="R1060" s="80">
        <f>AVERAGE(R10:R1058)</f>
        <v>1174.8783994534558</v>
      </c>
    </row>
    <row r="1061" spans="1:18">
      <c r="K1061" s="27"/>
      <c r="L1061" s="27"/>
      <c r="O1061" s="27"/>
      <c r="P1061" s="27"/>
    </row>
    <row r="1062" spans="1:18">
      <c r="H1062" s="24"/>
      <c r="J1062" s="5"/>
      <c r="R1062" s="27"/>
    </row>
    <row r="1063" spans="1:18">
      <c r="H1063" s="81"/>
      <c r="J1063" s="5"/>
    </row>
    <row r="1064" spans="1:18">
      <c r="H1064" s="82"/>
      <c r="J1064" s="5"/>
      <c r="L1064" s="82"/>
    </row>
    <row r="1065" spans="1:18">
      <c r="H1065" s="83"/>
      <c r="J1065" s="5"/>
      <c r="L1065" s="83"/>
    </row>
  </sheetData>
  <autoFilter ref="A9:S1058" xr:uid="{C6ECD3B6-DA41-43DB-8747-5F398F6A55FE}"/>
  <pageMargins left="0.5" right="0.5" top="0.5" bottom="0.5" header="0.3" footer="0.3"/>
  <pageSetup scale="66" fitToHeight="50" orientation="landscape" r:id="rId1"/>
  <headerFooter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B6A82-79E9-4C3F-824B-75EADC913BA9}">
  <sheetPr>
    <tabColor rgb="FFD2E4E3"/>
  </sheetPr>
  <dimension ref="A1:AH1062"/>
  <sheetViews>
    <sheetView showGridLines="0" zoomScaleNormal="100" workbookViewId="0">
      <pane ySplit="9" topLeftCell="A10" activePane="bottomLeft" state="frozen"/>
      <selection activeCell="A9" sqref="A9"/>
      <selection pane="bottomLeft" activeCell="A10" sqref="A10"/>
    </sheetView>
  </sheetViews>
  <sheetFormatPr defaultRowHeight="14.5"/>
  <cols>
    <col min="1" max="1" width="5.08984375" customWidth="1"/>
    <col min="2" max="2" width="10.453125" customWidth="1"/>
    <col min="3" max="3" width="24.6328125" customWidth="1"/>
    <col min="4" max="4" width="5.6328125" customWidth="1"/>
    <col min="5" max="5" width="12.453125" customWidth="1"/>
    <col min="6" max="6" width="5.08984375" customWidth="1"/>
    <col min="7" max="7" width="17.36328125" customWidth="1"/>
    <col min="8" max="8" width="0.6328125" customWidth="1"/>
    <col min="9" max="13" width="9.453125" customWidth="1"/>
    <col min="14" max="14" width="0.6328125" customWidth="1"/>
    <col min="15" max="15" width="8.453125" customWidth="1"/>
    <col min="16" max="16" width="7.453125" customWidth="1"/>
    <col min="17" max="17" width="12" customWidth="1"/>
    <col min="18" max="18" width="10.36328125" customWidth="1"/>
    <col min="19" max="19" width="9.6328125" customWidth="1"/>
    <col min="20" max="20" width="10.08984375" customWidth="1"/>
    <col min="21" max="21" width="12.6328125" customWidth="1"/>
    <col min="22" max="22" width="0.6328125" customWidth="1"/>
    <col min="23" max="23" width="8.54296875" customWidth="1"/>
    <col min="24" max="24" width="8.36328125" customWidth="1"/>
    <col min="25" max="25" width="10.08984375" customWidth="1"/>
    <col min="26" max="26" width="8.08984375" customWidth="1"/>
    <col min="27" max="27" width="0.6328125" customWidth="1"/>
    <col min="28" max="29" width="9.453125" customWidth="1"/>
    <col min="30" max="30" width="10.1796875" customWidth="1"/>
    <col min="31" max="32" width="9.453125" customWidth="1"/>
  </cols>
  <sheetData>
    <row r="1" spans="1:34" ht="19.5">
      <c r="A1" s="188" t="s">
        <v>582</v>
      </c>
    </row>
    <row r="2" spans="1:34" ht="16">
      <c r="A2" s="189" t="s">
        <v>583</v>
      </c>
    </row>
    <row r="3" spans="1:34" ht="18">
      <c r="A3" s="190" t="s">
        <v>637</v>
      </c>
    </row>
    <row r="4" spans="1:34">
      <c r="A4" s="227" t="s">
        <v>468</v>
      </c>
      <c r="B4" s="227">
        <v>1</v>
      </c>
      <c r="C4" s="227">
        <v>2</v>
      </c>
      <c r="D4" s="227">
        <v>3</v>
      </c>
      <c r="E4" s="227">
        <v>4</v>
      </c>
      <c r="F4" s="227">
        <v>5</v>
      </c>
      <c r="G4" s="227">
        <v>6</v>
      </c>
      <c r="H4" s="227">
        <v>7</v>
      </c>
      <c r="I4" s="227">
        <v>8</v>
      </c>
      <c r="J4" s="227">
        <v>9</v>
      </c>
      <c r="K4" s="227">
        <v>10</v>
      </c>
      <c r="L4" s="227">
        <v>11</v>
      </c>
      <c r="M4" s="227">
        <v>12</v>
      </c>
      <c r="N4" s="227">
        <v>13</v>
      </c>
      <c r="O4" s="227">
        <v>14</v>
      </c>
      <c r="P4" s="227">
        <v>15</v>
      </c>
      <c r="Q4" s="227">
        <v>16</v>
      </c>
      <c r="R4" s="227">
        <v>17</v>
      </c>
      <c r="S4" s="227">
        <v>18</v>
      </c>
      <c r="T4" s="227">
        <v>19</v>
      </c>
      <c r="U4" s="227">
        <v>20</v>
      </c>
      <c r="V4" s="227">
        <v>21</v>
      </c>
      <c r="W4" s="227">
        <v>22</v>
      </c>
      <c r="X4" s="227">
        <v>23</v>
      </c>
      <c r="Y4" s="227">
        <v>24</v>
      </c>
      <c r="Z4" s="227">
        <v>25</v>
      </c>
      <c r="AA4" s="227">
        <v>26</v>
      </c>
      <c r="AB4" s="227">
        <v>27</v>
      </c>
      <c r="AC4" s="227">
        <v>28</v>
      </c>
      <c r="AD4" s="227">
        <v>29</v>
      </c>
      <c r="AE4" s="227">
        <v>30</v>
      </c>
      <c r="AF4" s="227">
        <v>31</v>
      </c>
      <c r="AG4" s="227">
        <v>32</v>
      </c>
      <c r="AH4" s="227">
        <v>33</v>
      </c>
    </row>
    <row r="5" spans="1:34" hidden="1"/>
    <row r="6" spans="1:34" hidden="1"/>
    <row r="7" spans="1:34" s="109" customFormat="1" ht="13.5" thickBot="1">
      <c r="A7" s="111" t="s">
        <v>584</v>
      </c>
      <c r="B7" s="112"/>
      <c r="C7" s="113"/>
      <c r="D7" s="112"/>
      <c r="E7" s="112"/>
      <c r="F7" s="112"/>
      <c r="G7" s="113"/>
      <c r="H7" s="114"/>
      <c r="I7" s="112" t="s">
        <v>585</v>
      </c>
      <c r="J7" s="112"/>
      <c r="K7" s="112"/>
      <c r="L7" s="112"/>
      <c r="M7" s="112" t="s">
        <v>580</v>
      </c>
      <c r="N7" s="114"/>
      <c r="O7" s="111" t="s">
        <v>594</v>
      </c>
      <c r="P7" s="111"/>
      <c r="Q7" s="112"/>
      <c r="R7" s="112"/>
      <c r="S7" s="112"/>
      <c r="T7" s="112"/>
      <c r="U7" s="112"/>
      <c r="V7" s="114"/>
      <c r="W7" s="111" t="s">
        <v>595</v>
      </c>
      <c r="X7" s="112"/>
      <c r="Y7" s="112"/>
      <c r="Z7" s="112"/>
      <c r="AA7" s="114"/>
      <c r="AB7" s="111" t="s">
        <v>596</v>
      </c>
      <c r="AC7" s="111"/>
      <c r="AD7" s="111"/>
      <c r="AE7" s="111"/>
      <c r="AF7" s="111"/>
      <c r="AG7" s="60"/>
    </row>
    <row r="8" spans="1:34" s="109" customFormat="1" ht="48">
      <c r="A8" s="115" t="s">
        <v>571</v>
      </c>
      <c r="B8" s="116" t="s">
        <v>586</v>
      </c>
      <c r="C8" s="117" t="s">
        <v>587</v>
      </c>
      <c r="D8" s="116" t="s">
        <v>573</v>
      </c>
      <c r="E8" s="116" t="s">
        <v>574</v>
      </c>
      <c r="F8" s="116" t="s">
        <v>575</v>
      </c>
      <c r="G8" s="118" t="s">
        <v>588</v>
      </c>
      <c r="H8" s="119"/>
      <c r="I8" s="115" t="s">
        <v>589</v>
      </c>
      <c r="J8" s="116" t="s">
        <v>590</v>
      </c>
      <c r="K8" s="116" t="s">
        <v>591</v>
      </c>
      <c r="L8" s="116" t="s">
        <v>592</v>
      </c>
      <c r="M8" s="116" t="s">
        <v>593</v>
      </c>
      <c r="N8" s="167"/>
      <c r="O8" s="116" t="s">
        <v>597</v>
      </c>
      <c r="P8" s="116" t="s">
        <v>598</v>
      </c>
      <c r="Q8" s="116" t="s">
        <v>599</v>
      </c>
      <c r="R8" s="116" t="s">
        <v>600</v>
      </c>
      <c r="S8" s="116" t="s">
        <v>601</v>
      </c>
      <c r="T8" s="116" t="s">
        <v>602</v>
      </c>
      <c r="U8" s="116" t="s">
        <v>603</v>
      </c>
      <c r="V8" s="167"/>
      <c r="W8" s="116" t="s">
        <v>604</v>
      </c>
      <c r="X8" s="116" t="s">
        <v>605</v>
      </c>
      <c r="Y8" s="116" t="s">
        <v>606</v>
      </c>
      <c r="Z8" s="116" t="s">
        <v>607</v>
      </c>
      <c r="AA8" s="167"/>
      <c r="AB8" s="116" t="s">
        <v>638</v>
      </c>
      <c r="AC8" s="116" t="s">
        <v>608</v>
      </c>
      <c r="AD8" s="116" t="s">
        <v>609</v>
      </c>
      <c r="AE8" s="116" t="s">
        <v>610</v>
      </c>
      <c r="AF8" s="116" t="s">
        <v>611</v>
      </c>
      <c r="AG8" s="120"/>
    </row>
    <row r="9" spans="1:34" s="109" customFormat="1" ht="11" customHeight="1" thickBot="1">
      <c r="A9" s="121"/>
      <c r="B9" s="122"/>
      <c r="C9" s="122"/>
      <c r="D9" s="122"/>
      <c r="E9" s="122"/>
      <c r="F9" s="122"/>
      <c r="G9" s="123"/>
      <c r="H9" s="119"/>
      <c r="I9" s="121"/>
      <c r="J9" s="122"/>
      <c r="K9" s="122"/>
      <c r="L9" s="122"/>
      <c r="M9" s="122"/>
      <c r="N9" s="167"/>
      <c r="O9" s="122"/>
      <c r="P9" s="122"/>
      <c r="Q9" s="122"/>
      <c r="R9" s="122"/>
      <c r="S9" s="122"/>
      <c r="T9" s="122"/>
      <c r="U9" s="122"/>
      <c r="V9" s="167"/>
      <c r="W9" s="122"/>
      <c r="X9" s="122"/>
      <c r="Y9" s="122"/>
      <c r="Z9" s="122"/>
      <c r="AA9" s="167"/>
      <c r="AB9" s="122"/>
      <c r="AC9" s="122"/>
      <c r="AD9" s="122"/>
      <c r="AE9" s="122"/>
      <c r="AF9" s="122"/>
      <c r="AG9" s="120"/>
    </row>
    <row r="10" spans="1:34" s="59" customFormat="1" ht="12">
      <c r="A10" s="124">
        <v>409</v>
      </c>
      <c r="B10" s="125">
        <v>409201201</v>
      </c>
      <c r="C10" s="126" t="s">
        <v>500</v>
      </c>
      <c r="D10" s="127">
        <v>201</v>
      </c>
      <c r="E10" s="126" t="s">
        <v>226</v>
      </c>
      <c r="F10" s="127">
        <v>201</v>
      </c>
      <c r="G10" s="128" t="s">
        <v>226</v>
      </c>
      <c r="H10" s="129"/>
      <c r="I10" s="130">
        <v>17636</v>
      </c>
      <c r="J10" s="130">
        <v>86</v>
      </c>
      <c r="K10" s="130">
        <v>0</v>
      </c>
      <c r="L10" s="130">
        <v>1188</v>
      </c>
      <c r="M10" s="130">
        <v>18910</v>
      </c>
      <c r="N10" s="168"/>
      <c r="O10" s="143">
        <v>1044</v>
      </c>
      <c r="P10" s="130">
        <v>0</v>
      </c>
      <c r="Q10" s="130">
        <v>18501768</v>
      </c>
      <c r="R10" s="130">
        <v>0</v>
      </c>
      <c r="S10" s="130">
        <v>0</v>
      </c>
      <c r="T10" s="130">
        <v>1240272</v>
      </c>
      <c r="U10" s="130">
        <v>19742040</v>
      </c>
      <c r="V10" s="169"/>
      <c r="W10" s="135">
        <v>0</v>
      </c>
      <c r="X10" s="170">
        <v>0.18</v>
      </c>
      <c r="Y10" s="170">
        <v>0.10679453049705818</v>
      </c>
      <c r="Z10" s="171">
        <v>0</v>
      </c>
      <c r="AA10" s="172"/>
      <c r="AB10" s="173">
        <v>50.000000000000007</v>
      </c>
      <c r="AC10" s="174">
        <v>0</v>
      </c>
      <c r="AD10" s="175">
        <v>0</v>
      </c>
      <c r="AE10" s="174">
        <v>0</v>
      </c>
      <c r="AF10" s="176">
        <v>0</v>
      </c>
      <c r="AG10" s="136"/>
    </row>
    <row r="11" spans="1:34" s="59" customFormat="1" ht="12">
      <c r="A11" s="137">
        <v>410</v>
      </c>
      <c r="B11" s="138">
        <v>410035035</v>
      </c>
      <c r="C11" s="139" t="s">
        <v>501</v>
      </c>
      <c r="D11" s="140">
        <v>35</v>
      </c>
      <c r="E11" s="139" t="s">
        <v>60</v>
      </c>
      <c r="F11" s="140">
        <v>35</v>
      </c>
      <c r="G11" s="141" t="s">
        <v>60</v>
      </c>
      <c r="H11" s="129"/>
      <c r="I11" s="130">
        <v>18563</v>
      </c>
      <c r="J11" s="130">
        <v>7705</v>
      </c>
      <c r="K11" s="130">
        <v>0</v>
      </c>
      <c r="L11" s="130">
        <v>1188</v>
      </c>
      <c r="M11" s="130">
        <v>27456</v>
      </c>
      <c r="N11" s="168"/>
      <c r="O11" s="143">
        <v>712</v>
      </c>
      <c r="P11" s="130">
        <v>0</v>
      </c>
      <c r="Q11" s="130">
        <v>18702816.000000004</v>
      </c>
      <c r="R11" s="130">
        <v>0</v>
      </c>
      <c r="S11" s="130">
        <v>0</v>
      </c>
      <c r="T11" s="130">
        <v>845856</v>
      </c>
      <c r="U11" s="130">
        <v>19548672.000000004</v>
      </c>
      <c r="V11" s="169"/>
      <c r="W11" s="142">
        <v>0</v>
      </c>
      <c r="X11" s="177">
        <v>0.18</v>
      </c>
      <c r="Y11" s="177">
        <v>0.18442807457257207</v>
      </c>
      <c r="Z11" s="178">
        <v>0</v>
      </c>
      <c r="AA11" s="172"/>
      <c r="AB11" s="179">
        <v>51.333333333333329</v>
      </c>
      <c r="AC11" s="180">
        <v>5.1382811603160929</v>
      </c>
      <c r="AD11" s="130">
        <v>141076.36951918315</v>
      </c>
      <c r="AE11" s="180">
        <v>0</v>
      </c>
      <c r="AF11" s="181">
        <v>0</v>
      </c>
      <c r="AG11" s="136"/>
    </row>
    <row r="12" spans="1:34" s="59" customFormat="1" ht="12">
      <c r="A12" s="137">
        <v>410</v>
      </c>
      <c r="B12" s="138">
        <v>410035044</v>
      </c>
      <c r="C12" s="139" t="s">
        <v>501</v>
      </c>
      <c r="D12" s="140">
        <v>35</v>
      </c>
      <c r="E12" s="139" t="s">
        <v>60</v>
      </c>
      <c r="F12" s="140">
        <v>44</v>
      </c>
      <c r="G12" s="141" t="s">
        <v>69</v>
      </c>
      <c r="H12" s="129"/>
      <c r="I12" s="130">
        <v>19740</v>
      </c>
      <c r="J12" s="130">
        <v>688</v>
      </c>
      <c r="K12" s="130">
        <v>0</v>
      </c>
      <c r="L12" s="130">
        <v>1188</v>
      </c>
      <c r="M12" s="130">
        <v>21616</v>
      </c>
      <c r="N12" s="168"/>
      <c r="O12" s="143">
        <v>2</v>
      </c>
      <c r="P12" s="130">
        <v>0</v>
      </c>
      <c r="Q12" s="130">
        <v>40856</v>
      </c>
      <c r="R12" s="130">
        <v>0</v>
      </c>
      <c r="S12" s="130">
        <v>0</v>
      </c>
      <c r="T12" s="130">
        <v>2376</v>
      </c>
      <c r="U12" s="130">
        <v>43232</v>
      </c>
      <c r="V12" s="169"/>
      <c r="W12" s="142">
        <v>0</v>
      </c>
      <c r="X12" s="177">
        <v>0.18</v>
      </c>
      <c r="Y12" s="177">
        <v>9.3367395584958116E-2</v>
      </c>
      <c r="Z12" s="178">
        <v>0</v>
      </c>
      <c r="AA12" s="172"/>
      <c r="AB12" s="179">
        <v>1</v>
      </c>
      <c r="AC12" s="180">
        <v>0</v>
      </c>
      <c r="AD12" s="130">
        <v>0</v>
      </c>
      <c r="AE12" s="180">
        <v>0</v>
      </c>
      <c r="AF12" s="181">
        <v>0</v>
      </c>
      <c r="AG12" s="136"/>
    </row>
    <row r="13" spans="1:34" s="59" customFormat="1" ht="12">
      <c r="A13" s="137">
        <v>410</v>
      </c>
      <c r="B13" s="138">
        <v>410035049</v>
      </c>
      <c r="C13" s="139" t="s">
        <v>501</v>
      </c>
      <c r="D13" s="140">
        <v>35</v>
      </c>
      <c r="E13" s="139" t="s">
        <v>60</v>
      </c>
      <c r="F13" s="140">
        <v>49</v>
      </c>
      <c r="G13" s="141" t="s">
        <v>74</v>
      </c>
      <c r="H13" s="129"/>
      <c r="I13" s="130">
        <v>17815</v>
      </c>
      <c r="J13" s="130">
        <v>22506</v>
      </c>
      <c r="K13" s="130">
        <v>0</v>
      </c>
      <c r="L13" s="130">
        <v>1188</v>
      </c>
      <c r="M13" s="130">
        <v>41509</v>
      </c>
      <c r="N13" s="168"/>
      <c r="O13" s="143">
        <v>1</v>
      </c>
      <c r="P13" s="130">
        <v>0</v>
      </c>
      <c r="Q13" s="130">
        <v>40321</v>
      </c>
      <c r="R13" s="130">
        <v>0</v>
      </c>
      <c r="S13" s="130">
        <v>0</v>
      </c>
      <c r="T13" s="130">
        <v>1188</v>
      </c>
      <c r="U13" s="130">
        <v>41509</v>
      </c>
      <c r="V13" s="169"/>
      <c r="W13" s="142">
        <v>0</v>
      </c>
      <c r="X13" s="177">
        <v>0.09</v>
      </c>
      <c r="Y13" s="177">
        <v>8.9527889506742675E-2</v>
      </c>
      <c r="Z13" s="178">
        <v>0</v>
      </c>
      <c r="AA13" s="172"/>
      <c r="AB13" s="179">
        <v>0</v>
      </c>
      <c r="AC13" s="180">
        <v>0</v>
      </c>
      <c r="AD13" s="130">
        <v>0</v>
      </c>
      <c r="AE13" s="180">
        <v>0</v>
      </c>
      <c r="AF13" s="181">
        <v>0</v>
      </c>
      <c r="AG13" s="136"/>
    </row>
    <row r="14" spans="1:34" s="59" customFormat="1" ht="12">
      <c r="A14" s="137">
        <v>410</v>
      </c>
      <c r="B14" s="138">
        <v>410035057</v>
      </c>
      <c r="C14" s="139" t="s">
        <v>501</v>
      </c>
      <c r="D14" s="140">
        <v>35</v>
      </c>
      <c r="E14" s="139" t="s">
        <v>60</v>
      </c>
      <c r="F14" s="140">
        <v>57</v>
      </c>
      <c r="G14" s="141" t="s">
        <v>82</v>
      </c>
      <c r="H14" s="129"/>
      <c r="I14" s="130">
        <v>19106</v>
      </c>
      <c r="J14" s="130">
        <v>414</v>
      </c>
      <c r="K14" s="130">
        <v>0</v>
      </c>
      <c r="L14" s="130">
        <v>1188</v>
      </c>
      <c r="M14" s="130">
        <v>20708</v>
      </c>
      <c r="N14" s="168"/>
      <c r="O14" s="143">
        <v>314</v>
      </c>
      <c r="P14" s="130">
        <v>0</v>
      </c>
      <c r="Q14" s="130">
        <v>6129280</v>
      </c>
      <c r="R14" s="130">
        <v>0</v>
      </c>
      <c r="S14" s="130">
        <v>0</v>
      </c>
      <c r="T14" s="130">
        <v>373032</v>
      </c>
      <c r="U14" s="130">
        <v>6502312</v>
      </c>
      <c r="V14" s="169"/>
      <c r="W14" s="142">
        <v>0</v>
      </c>
      <c r="X14" s="177">
        <v>0.18</v>
      </c>
      <c r="Y14" s="177">
        <v>0.12345956705345312</v>
      </c>
      <c r="Z14" s="178">
        <v>0</v>
      </c>
      <c r="AA14" s="172"/>
      <c r="AB14" s="179">
        <v>36.666666666666671</v>
      </c>
      <c r="AC14" s="180">
        <v>0</v>
      </c>
      <c r="AD14" s="130">
        <v>0</v>
      </c>
      <c r="AE14" s="180">
        <v>0</v>
      </c>
      <c r="AF14" s="181">
        <v>0</v>
      </c>
      <c r="AG14" s="136"/>
    </row>
    <row r="15" spans="1:34" s="59" customFormat="1" ht="12">
      <c r="A15" s="137">
        <v>410</v>
      </c>
      <c r="B15" s="138">
        <v>410035093</v>
      </c>
      <c r="C15" s="139" t="s">
        <v>501</v>
      </c>
      <c r="D15" s="140">
        <v>35</v>
      </c>
      <c r="E15" s="139" t="s">
        <v>60</v>
      </c>
      <c r="F15" s="140">
        <v>93</v>
      </c>
      <c r="G15" s="141" t="s">
        <v>118</v>
      </c>
      <c r="H15" s="129"/>
      <c r="I15" s="130">
        <v>19870</v>
      </c>
      <c r="J15" s="130">
        <v>256</v>
      </c>
      <c r="K15" s="130">
        <v>0</v>
      </c>
      <c r="L15" s="130">
        <v>1188</v>
      </c>
      <c r="M15" s="130">
        <v>21314</v>
      </c>
      <c r="N15" s="168"/>
      <c r="O15" s="143">
        <v>15</v>
      </c>
      <c r="P15" s="130">
        <v>0</v>
      </c>
      <c r="Q15" s="130">
        <v>301890</v>
      </c>
      <c r="R15" s="130">
        <v>0</v>
      </c>
      <c r="S15" s="130">
        <v>0</v>
      </c>
      <c r="T15" s="130">
        <v>17820</v>
      </c>
      <c r="U15" s="130">
        <v>319710</v>
      </c>
      <c r="V15" s="169"/>
      <c r="W15" s="142">
        <v>0</v>
      </c>
      <c r="X15" s="177">
        <v>0.18</v>
      </c>
      <c r="Y15" s="177">
        <v>8.9885551686166743E-2</v>
      </c>
      <c r="Z15" s="178">
        <v>0</v>
      </c>
      <c r="AA15" s="172"/>
      <c r="AB15" s="179">
        <v>3.4285714285714284</v>
      </c>
      <c r="AC15" s="180">
        <v>0</v>
      </c>
      <c r="AD15" s="130">
        <v>0</v>
      </c>
      <c r="AE15" s="180">
        <v>0</v>
      </c>
      <c r="AF15" s="181">
        <v>0</v>
      </c>
      <c r="AG15" s="136"/>
    </row>
    <row r="16" spans="1:34" s="59" customFormat="1" ht="12">
      <c r="A16" s="137">
        <v>410</v>
      </c>
      <c r="B16" s="138">
        <v>410035160</v>
      </c>
      <c r="C16" s="139" t="s">
        <v>501</v>
      </c>
      <c r="D16" s="140">
        <v>35</v>
      </c>
      <c r="E16" s="139" t="s">
        <v>60</v>
      </c>
      <c r="F16" s="140">
        <v>160</v>
      </c>
      <c r="G16" s="141" t="s">
        <v>185</v>
      </c>
      <c r="H16" s="129"/>
      <c r="I16" s="130">
        <v>18226</v>
      </c>
      <c r="J16" s="130">
        <v>38</v>
      </c>
      <c r="K16" s="130">
        <v>0</v>
      </c>
      <c r="L16" s="130">
        <v>1188</v>
      </c>
      <c r="M16" s="130">
        <v>19452</v>
      </c>
      <c r="N16" s="168"/>
      <c r="O16" s="143">
        <v>1</v>
      </c>
      <c r="P16" s="130">
        <v>0</v>
      </c>
      <c r="Q16" s="130">
        <v>18264</v>
      </c>
      <c r="R16" s="130">
        <v>0</v>
      </c>
      <c r="S16" s="130">
        <v>0</v>
      </c>
      <c r="T16" s="130">
        <v>1188</v>
      </c>
      <c r="U16" s="130">
        <v>19452</v>
      </c>
      <c r="V16" s="169"/>
      <c r="W16" s="142">
        <v>0</v>
      </c>
      <c r="X16" s="177">
        <v>0.18</v>
      </c>
      <c r="Y16" s="177">
        <v>0.13682138571675365</v>
      </c>
      <c r="Z16" s="178">
        <v>0</v>
      </c>
      <c r="AA16" s="172"/>
      <c r="AB16" s="179">
        <v>1</v>
      </c>
      <c r="AC16" s="180">
        <v>0</v>
      </c>
      <c r="AD16" s="130">
        <v>0</v>
      </c>
      <c r="AE16" s="180">
        <v>0</v>
      </c>
      <c r="AF16" s="181">
        <v>0</v>
      </c>
      <c r="AG16" s="136"/>
    </row>
    <row r="17" spans="1:33" s="59" customFormat="1" ht="12">
      <c r="A17" s="137">
        <v>410</v>
      </c>
      <c r="B17" s="138">
        <v>410035163</v>
      </c>
      <c r="C17" s="139" t="s">
        <v>501</v>
      </c>
      <c r="D17" s="140">
        <v>35</v>
      </c>
      <c r="E17" s="139" t="s">
        <v>60</v>
      </c>
      <c r="F17" s="140">
        <v>163</v>
      </c>
      <c r="G17" s="141" t="s">
        <v>188</v>
      </c>
      <c r="H17" s="129"/>
      <c r="I17" s="130">
        <v>18474</v>
      </c>
      <c r="J17" s="130">
        <v>122</v>
      </c>
      <c r="K17" s="130">
        <v>0</v>
      </c>
      <c r="L17" s="130">
        <v>1188</v>
      </c>
      <c r="M17" s="130">
        <v>19784</v>
      </c>
      <c r="N17" s="168"/>
      <c r="O17" s="143">
        <v>32</v>
      </c>
      <c r="P17" s="130">
        <v>0</v>
      </c>
      <c r="Q17" s="130">
        <v>595072</v>
      </c>
      <c r="R17" s="130">
        <v>0</v>
      </c>
      <c r="S17" s="130">
        <v>0</v>
      </c>
      <c r="T17" s="130">
        <v>38016</v>
      </c>
      <c r="U17" s="130">
        <v>633088</v>
      </c>
      <c r="V17" s="169"/>
      <c r="W17" s="142">
        <v>0</v>
      </c>
      <c r="X17" s="177">
        <v>0.113490033140277</v>
      </c>
      <c r="Y17" s="177">
        <v>0.10020806784376603</v>
      </c>
      <c r="Z17" s="178">
        <v>0</v>
      </c>
      <c r="AA17" s="172"/>
      <c r="AB17" s="179">
        <v>3.8888888888888884</v>
      </c>
      <c r="AC17" s="180">
        <v>0</v>
      </c>
      <c r="AD17" s="130">
        <v>0</v>
      </c>
      <c r="AE17" s="180">
        <v>0</v>
      </c>
      <c r="AF17" s="181">
        <v>0</v>
      </c>
      <c r="AG17" s="136"/>
    </row>
    <row r="18" spans="1:33" s="59" customFormat="1" ht="12">
      <c r="A18" s="137">
        <v>410</v>
      </c>
      <c r="B18" s="138">
        <v>410035165</v>
      </c>
      <c r="C18" s="139" t="s">
        <v>501</v>
      </c>
      <c r="D18" s="140">
        <v>35</v>
      </c>
      <c r="E18" s="139" t="s">
        <v>60</v>
      </c>
      <c r="F18" s="140">
        <v>165</v>
      </c>
      <c r="G18" s="141" t="s">
        <v>190</v>
      </c>
      <c r="H18" s="129"/>
      <c r="I18" s="130">
        <v>17523</v>
      </c>
      <c r="J18" s="130">
        <v>0</v>
      </c>
      <c r="K18" s="130">
        <v>0</v>
      </c>
      <c r="L18" s="130">
        <v>1188</v>
      </c>
      <c r="M18" s="130">
        <v>18711</v>
      </c>
      <c r="N18" s="168"/>
      <c r="O18" s="143">
        <v>5</v>
      </c>
      <c r="P18" s="130">
        <v>0</v>
      </c>
      <c r="Q18" s="130">
        <v>87615</v>
      </c>
      <c r="R18" s="130">
        <v>0</v>
      </c>
      <c r="S18" s="130">
        <v>0</v>
      </c>
      <c r="T18" s="130">
        <v>5940</v>
      </c>
      <c r="U18" s="130">
        <v>93555</v>
      </c>
      <c r="V18" s="169"/>
      <c r="W18" s="142">
        <v>0</v>
      </c>
      <c r="X18" s="177">
        <v>9.8299999999999998E-2</v>
      </c>
      <c r="Y18" s="177">
        <v>8.348768009130407E-2</v>
      </c>
      <c r="Z18" s="178">
        <v>0</v>
      </c>
      <c r="AA18" s="172"/>
      <c r="AB18" s="179">
        <v>2</v>
      </c>
      <c r="AC18" s="180">
        <v>0</v>
      </c>
      <c r="AD18" s="130">
        <v>0</v>
      </c>
      <c r="AE18" s="180">
        <v>0</v>
      </c>
      <c r="AF18" s="181">
        <v>0</v>
      </c>
      <c r="AG18" s="136"/>
    </row>
    <row r="19" spans="1:33" s="59" customFormat="1" ht="12">
      <c r="A19" s="137">
        <v>410</v>
      </c>
      <c r="B19" s="138">
        <v>410035176</v>
      </c>
      <c r="C19" s="139" t="s">
        <v>501</v>
      </c>
      <c r="D19" s="140">
        <v>35</v>
      </c>
      <c r="E19" s="139" t="s">
        <v>60</v>
      </c>
      <c r="F19" s="140">
        <v>176</v>
      </c>
      <c r="G19" s="141" t="s">
        <v>201</v>
      </c>
      <c r="H19" s="129"/>
      <c r="I19" s="130">
        <v>19470</v>
      </c>
      <c r="J19" s="130">
        <v>6621</v>
      </c>
      <c r="K19" s="130">
        <v>0</v>
      </c>
      <c r="L19" s="130">
        <v>1188</v>
      </c>
      <c r="M19" s="130">
        <v>27279</v>
      </c>
      <c r="N19" s="168"/>
      <c r="O19" s="143">
        <v>1</v>
      </c>
      <c r="P19" s="130">
        <v>0</v>
      </c>
      <c r="Q19" s="130">
        <v>26091</v>
      </c>
      <c r="R19" s="130">
        <v>0</v>
      </c>
      <c r="S19" s="130">
        <v>0</v>
      </c>
      <c r="T19" s="130">
        <v>1188</v>
      </c>
      <c r="U19" s="130">
        <v>27279</v>
      </c>
      <c r="V19" s="169"/>
      <c r="W19" s="142">
        <v>0</v>
      </c>
      <c r="X19" s="177">
        <v>0.09</v>
      </c>
      <c r="Y19" s="177">
        <v>8.7334594973897381E-2</v>
      </c>
      <c r="Z19" s="178">
        <v>0</v>
      </c>
      <c r="AA19" s="172"/>
      <c r="AB19" s="179">
        <v>0</v>
      </c>
      <c r="AC19" s="180">
        <v>0</v>
      </c>
      <c r="AD19" s="130">
        <v>0</v>
      </c>
      <c r="AE19" s="180">
        <v>0</v>
      </c>
      <c r="AF19" s="181">
        <v>0</v>
      </c>
      <c r="AG19" s="136"/>
    </row>
    <row r="20" spans="1:33" s="59" customFormat="1" ht="12">
      <c r="A20" s="137">
        <v>410</v>
      </c>
      <c r="B20" s="138">
        <v>410035229</v>
      </c>
      <c r="C20" s="139" t="s">
        <v>501</v>
      </c>
      <c r="D20" s="140">
        <v>35</v>
      </c>
      <c r="E20" s="139" t="s">
        <v>60</v>
      </c>
      <c r="F20" s="140">
        <v>229</v>
      </c>
      <c r="G20" s="141" t="s">
        <v>254</v>
      </c>
      <c r="H20" s="129"/>
      <c r="I20" s="130">
        <v>19853</v>
      </c>
      <c r="J20" s="130">
        <v>1495</v>
      </c>
      <c r="K20" s="130">
        <v>0</v>
      </c>
      <c r="L20" s="130">
        <v>1188</v>
      </c>
      <c r="M20" s="130">
        <v>22536</v>
      </c>
      <c r="N20" s="168"/>
      <c r="O20" s="143">
        <v>1</v>
      </c>
      <c r="P20" s="130">
        <v>0</v>
      </c>
      <c r="Q20" s="130">
        <v>21348</v>
      </c>
      <c r="R20" s="130">
        <v>0</v>
      </c>
      <c r="S20" s="130">
        <v>0</v>
      </c>
      <c r="T20" s="130">
        <v>1188</v>
      </c>
      <c r="U20" s="130">
        <v>22536</v>
      </c>
      <c r="V20" s="169"/>
      <c r="W20" s="142">
        <v>0</v>
      </c>
      <c r="X20" s="177">
        <v>0.09</v>
      </c>
      <c r="Y20" s="177">
        <v>2.6866580203209849E-2</v>
      </c>
      <c r="Z20" s="178">
        <v>0</v>
      </c>
      <c r="AA20" s="172"/>
      <c r="AB20" s="179">
        <v>0.5</v>
      </c>
      <c r="AC20" s="180">
        <v>0</v>
      </c>
      <c r="AD20" s="130">
        <v>0</v>
      </c>
      <c r="AE20" s="180">
        <v>0</v>
      </c>
      <c r="AF20" s="181">
        <v>0</v>
      </c>
      <c r="AG20" s="136"/>
    </row>
    <row r="21" spans="1:33" s="59" customFormat="1" ht="12">
      <c r="A21" s="137">
        <v>410</v>
      </c>
      <c r="B21" s="138">
        <v>410035244</v>
      </c>
      <c r="C21" s="139" t="s">
        <v>501</v>
      </c>
      <c r="D21" s="140">
        <v>35</v>
      </c>
      <c r="E21" s="139" t="s">
        <v>60</v>
      </c>
      <c r="F21" s="140">
        <v>244</v>
      </c>
      <c r="G21" s="141" t="s">
        <v>269</v>
      </c>
      <c r="H21" s="129"/>
      <c r="I21" s="130">
        <v>20237</v>
      </c>
      <c r="J21" s="130">
        <v>5761</v>
      </c>
      <c r="K21" s="130">
        <v>0</v>
      </c>
      <c r="L21" s="130">
        <v>1188</v>
      </c>
      <c r="M21" s="130">
        <v>27186</v>
      </c>
      <c r="N21" s="168"/>
      <c r="O21" s="143">
        <v>2</v>
      </c>
      <c r="P21" s="130">
        <v>0</v>
      </c>
      <c r="Q21" s="130">
        <v>51996</v>
      </c>
      <c r="R21" s="130">
        <v>0</v>
      </c>
      <c r="S21" s="130">
        <v>0</v>
      </c>
      <c r="T21" s="130">
        <v>2376</v>
      </c>
      <c r="U21" s="130">
        <v>54372</v>
      </c>
      <c r="V21" s="169"/>
      <c r="W21" s="142">
        <v>0</v>
      </c>
      <c r="X21" s="177">
        <v>0.09</v>
      </c>
      <c r="Y21" s="177">
        <v>0.10187165835696251</v>
      </c>
      <c r="Z21" s="178">
        <v>0</v>
      </c>
      <c r="AA21" s="172"/>
      <c r="AB21" s="179">
        <v>0</v>
      </c>
      <c r="AC21" s="180">
        <v>0</v>
      </c>
      <c r="AD21" s="130">
        <v>0</v>
      </c>
      <c r="AE21" s="180">
        <v>0</v>
      </c>
      <c r="AF21" s="181">
        <v>0</v>
      </c>
      <c r="AG21" s="136"/>
    </row>
    <row r="22" spans="1:33" s="59" customFormat="1" ht="12">
      <c r="A22" s="137">
        <v>410</v>
      </c>
      <c r="B22" s="138">
        <v>410035248</v>
      </c>
      <c r="C22" s="139" t="s">
        <v>501</v>
      </c>
      <c r="D22" s="140">
        <v>35</v>
      </c>
      <c r="E22" s="139" t="s">
        <v>60</v>
      </c>
      <c r="F22" s="140">
        <v>248</v>
      </c>
      <c r="G22" s="141" t="s">
        <v>273</v>
      </c>
      <c r="H22" s="129"/>
      <c r="I22" s="130">
        <v>17958</v>
      </c>
      <c r="J22" s="130">
        <v>1184</v>
      </c>
      <c r="K22" s="130">
        <v>0</v>
      </c>
      <c r="L22" s="130">
        <v>1188</v>
      </c>
      <c r="M22" s="130">
        <v>20330</v>
      </c>
      <c r="N22" s="168"/>
      <c r="O22" s="143">
        <v>66</v>
      </c>
      <c r="P22" s="130">
        <v>0</v>
      </c>
      <c r="Q22" s="130">
        <v>1263372</v>
      </c>
      <c r="R22" s="130">
        <v>0</v>
      </c>
      <c r="S22" s="130">
        <v>0</v>
      </c>
      <c r="T22" s="130">
        <v>78408</v>
      </c>
      <c r="U22" s="130">
        <v>1341780</v>
      </c>
      <c r="V22" s="169"/>
      <c r="W22" s="142">
        <v>0</v>
      </c>
      <c r="X22" s="177">
        <v>0.09</v>
      </c>
      <c r="Y22" s="177">
        <v>6.8512801438183821E-2</v>
      </c>
      <c r="Z22" s="178">
        <v>0</v>
      </c>
      <c r="AA22" s="172"/>
      <c r="AB22" s="179">
        <v>6</v>
      </c>
      <c r="AC22" s="180">
        <v>0</v>
      </c>
      <c r="AD22" s="130">
        <v>0</v>
      </c>
      <c r="AE22" s="180">
        <v>0</v>
      </c>
      <c r="AF22" s="181">
        <v>0</v>
      </c>
      <c r="AG22" s="136"/>
    </row>
    <row r="23" spans="1:33" s="59" customFormat="1" ht="12">
      <c r="A23" s="137">
        <v>410</v>
      </c>
      <c r="B23" s="138">
        <v>410035262</v>
      </c>
      <c r="C23" s="139" t="s">
        <v>501</v>
      </c>
      <c r="D23" s="140">
        <v>35</v>
      </c>
      <c r="E23" s="139" t="s">
        <v>60</v>
      </c>
      <c r="F23" s="140">
        <v>262</v>
      </c>
      <c r="G23" s="141" t="s">
        <v>287</v>
      </c>
      <c r="H23" s="129"/>
      <c r="I23" s="130">
        <v>16491</v>
      </c>
      <c r="J23" s="130">
        <v>3289</v>
      </c>
      <c r="K23" s="130">
        <v>0</v>
      </c>
      <c r="L23" s="130">
        <v>1188</v>
      </c>
      <c r="M23" s="130">
        <v>20968</v>
      </c>
      <c r="N23" s="168"/>
      <c r="O23" s="143">
        <v>3</v>
      </c>
      <c r="P23" s="130">
        <v>0</v>
      </c>
      <c r="Q23" s="130">
        <v>59340.000000000007</v>
      </c>
      <c r="R23" s="130">
        <v>0</v>
      </c>
      <c r="S23" s="130">
        <v>0</v>
      </c>
      <c r="T23" s="130">
        <v>3564</v>
      </c>
      <c r="U23" s="130">
        <v>62904.000000000007</v>
      </c>
      <c r="V23" s="169"/>
      <c r="W23" s="142">
        <v>0</v>
      </c>
      <c r="X23" s="177">
        <v>0.09</v>
      </c>
      <c r="Y23" s="177">
        <v>0.10202414826885364</v>
      </c>
      <c r="Z23" s="178">
        <v>0</v>
      </c>
      <c r="AA23" s="172"/>
      <c r="AB23" s="179">
        <v>0.66666666666666663</v>
      </c>
      <c r="AC23" s="180">
        <v>0.18383247573676753</v>
      </c>
      <c r="AD23" s="130">
        <v>3854.206370073262</v>
      </c>
      <c r="AE23" s="180">
        <v>0</v>
      </c>
      <c r="AF23" s="181">
        <v>0</v>
      </c>
      <c r="AG23" s="136"/>
    </row>
    <row r="24" spans="1:33" s="59" customFormat="1" ht="12">
      <c r="A24" s="137">
        <v>410</v>
      </c>
      <c r="B24" s="138">
        <v>410035346</v>
      </c>
      <c r="C24" s="139" t="s">
        <v>501</v>
      </c>
      <c r="D24" s="140">
        <v>35</v>
      </c>
      <c r="E24" s="139" t="s">
        <v>60</v>
      </c>
      <c r="F24" s="140">
        <v>346</v>
      </c>
      <c r="G24" s="141" t="s">
        <v>371</v>
      </c>
      <c r="H24" s="129"/>
      <c r="I24" s="130">
        <v>15888</v>
      </c>
      <c r="J24" s="130">
        <v>1560</v>
      </c>
      <c r="K24" s="130">
        <v>0</v>
      </c>
      <c r="L24" s="130">
        <v>1188</v>
      </c>
      <c r="M24" s="130">
        <v>18636</v>
      </c>
      <c r="N24" s="168"/>
      <c r="O24" s="143">
        <v>13</v>
      </c>
      <c r="P24" s="130">
        <v>0</v>
      </c>
      <c r="Q24" s="130">
        <v>226824</v>
      </c>
      <c r="R24" s="130">
        <v>0</v>
      </c>
      <c r="S24" s="130">
        <v>0</v>
      </c>
      <c r="T24" s="130">
        <v>15444</v>
      </c>
      <c r="U24" s="130">
        <v>242268</v>
      </c>
      <c r="V24" s="169"/>
      <c r="W24" s="142">
        <v>0</v>
      </c>
      <c r="X24" s="177">
        <v>0.09</v>
      </c>
      <c r="Y24" s="177">
        <v>1.51968160714256E-2</v>
      </c>
      <c r="Z24" s="178">
        <v>0</v>
      </c>
      <c r="AA24" s="172"/>
      <c r="AB24" s="179">
        <v>1.9999999999999998</v>
      </c>
      <c r="AC24" s="180">
        <v>0</v>
      </c>
      <c r="AD24" s="130">
        <v>0</v>
      </c>
      <c r="AE24" s="180">
        <v>0</v>
      </c>
      <c r="AF24" s="181">
        <v>0</v>
      </c>
      <c r="AG24" s="136"/>
    </row>
    <row r="25" spans="1:33" s="59" customFormat="1" ht="12">
      <c r="A25" s="137">
        <v>410</v>
      </c>
      <c r="B25" s="138">
        <v>410057035</v>
      </c>
      <c r="C25" s="139" t="s">
        <v>501</v>
      </c>
      <c r="D25" s="140">
        <v>57</v>
      </c>
      <c r="E25" s="139" t="s">
        <v>82</v>
      </c>
      <c r="F25" s="140">
        <v>35</v>
      </c>
      <c r="G25" s="141" t="s">
        <v>60</v>
      </c>
      <c r="H25" s="129"/>
      <c r="I25" s="130">
        <v>17456</v>
      </c>
      <c r="J25" s="130">
        <v>7245</v>
      </c>
      <c r="K25" s="130">
        <v>0</v>
      </c>
      <c r="L25" s="130">
        <v>1188</v>
      </c>
      <c r="M25" s="130">
        <v>25889</v>
      </c>
      <c r="N25" s="168"/>
      <c r="O25" s="143">
        <v>15</v>
      </c>
      <c r="P25" s="130">
        <v>0</v>
      </c>
      <c r="Q25" s="130">
        <v>370515</v>
      </c>
      <c r="R25" s="130">
        <v>0</v>
      </c>
      <c r="S25" s="130">
        <v>0</v>
      </c>
      <c r="T25" s="130">
        <v>17820</v>
      </c>
      <c r="U25" s="130">
        <v>388335</v>
      </c>
      <c r="V25" s="169"/>
      <c r="W25" s="142">
        <v>0</v>
      </c>
      <c r="X25" s="177">
        <v>0.18</v>
      </c>
      <c r="Y25" s="177">
        <v>0.18442807457257207</v>
      </c>
      <c r="Z25" s="178">
        <v>0</v>
      </c>
      <c r="AA25" s="172"/>
      <c r="AB25" s="179">
        <v>12.416666666666668</v>
      </c>
      <c r="AC25" s="180">
        <v>1.2428634624790549</v>
      </c>
      <c r="AD25" s="130">
        <v>32176.970386695139</v>
      </c>
      <c r="AE25" s="180">
        <v>0</v>
      </c>
      <c r="AF25" s="181">
        <v>0</v>
      </c>
      <c r="AG25" s="136"/>
    </row>
    <row r="26" spans="1:33" s="59" customFormat="1" ht="12">
      <c r="A26" s="137">
        <v>410</v>
      </c>
      <c r="B26" s="138">
        <v>410057057</v>
      </c>
      <c r="C26" s="139" t="s">
        <v>501</v>
      </c>
      <c r="D26" s="140">
        <v>57</v>
      </c>
      <c r="E26" s="139" t="s">
        <v>82</v>
      </c>
      <c r="F26" s="140">
        <v>57</v>
      </c>
      <c r="G26" s="141" t="s">
        <v>82</v>
      </c>
      <c r="H26" s="129"/>
      <c r="I26" s="130">
        <v>17401</v>
      </c>
      <c r="J26" s="130">
        <v>377</v>
      </c>
      <c r="K26" s="130">
        <v>0</v>
      </c>
      <c r="L26" s="130">
        <v>1188</v>
      </c>
      <c r="M26" s="130">
        <v>18966</v>
      </c>
      <c r="N26" s="168"/>
      <c r="O26" s="143">
        <v>190</v>
      </c>
      <c r="P26" s="130">
        <v>0</v>
      </c>
      <c r="Q26" s="130">
        <v>3377820</v>
      </c>
      <c r="R26" s="130">
        <v>0</v>
      </c>
      <c r="S26" s="130">
        <v>0</v>
      </c>
      <c r="T26" s="130">
        <v>225720</v>
      </c>
      <c r="U26" s="130">
        <v>3603540</v>
      </c>
      <c r="V26" s="169"/>
      <c r="W26" s="142">
        <v>0</v>
      </c>
      <c r="X26" s="177">
        <v>0.18</v>
      </c>
      <c r="Y26" s="177">
        <v>0.12345956705345312</v>
      </c>
      <c r="Z26" s="178">
        <v>0</v>
      </c>
      <c r="AA26" s="172"/>
      <c r="AB26" s="179">
        <v>18.666666666666668</v>
      </c>
      <c r="AC26" s="180">
        <v>0</v>
      </c>
      <c r="AD26" s="130">
        <v>0</v>
      </c>
      <c r="AE26" s="180">
        <v>0</v>
      </c>
      <c r="AF26" s="181">
        <v>0</v>
      </c>
      <c r="AG26" s="136"/>
    </row>
    <row r="27" spans="1:33" s="59" customFormat="1" ht="12">
      <c r="A27" s="137">
        <v>410</v>
      </c>
      <c r="B27" s="138">
        <v>410057093</v>
      </c>
      <c r="C27" s="139" t="s">
        <v>501</v>
      </c>
      <c r="D27" s="140">
        <v>57</v>
      </c>
      <c r="E27" s="139" t="s">
        <v>82</v>
      </c>
      <c r="F27" s="140">
        <v>93</v>
      </c>
      <c r="G27" s="141" t="s">
        <v>118</v>
      </c>
      <c r="H27" s="129"/>
      <c r="I27" s="130">
        <v>15867</v>
      </c>
      <c r="J27" s="130">
        <v>205</v>
      </c>
      <c r="K27" s="130">
        <v>0</v>
      </c>
      <c r="L27" s="130">
        <v>1188</v>
      </c>
      <c r="M27" s="130">
        <v>17260</v>
      </c>
      <c r="N27" s="168"/>
      <c r="O27" s="143">
        <v>7</v>
      </c>
      <c r="P27" s="130">
        <v>0</v>
      </c>
      <c r="Q27" s="130">
        <v>112504</v>
      </c>
      <c r="R27" s="130">
        <v>0</v>
      </c>
      <c r="S27" s="130">
        <v>0</v>
      </c>
      <c r="T27" s="130">
        <v>8316</v>
      </c>
      <c r="U27" s="130">
        <v>120820</v>
      </c>
      <c r="V27" s="169"/>
      <c r="W27" s="142">
        <v>0</v>
      </c>
      <c r="X27" s="177">
        <v>0.18</v>
      </c>
      <c r="Y27" s="177">
        <v>8.9885551686166743E-2</v>
      </c>
      <c r="Z27" s="178">
        <v>0</v>
      </c>
      <c r="AA27" s="172"/>
      <c r="AB27" s="179">
        <v>2.5714285714285712</v>
      </c>
      <c r="AC27" s="180">
        <v>0</v>
      </c>
      <c r="AD27" s="130">
        <v>0</v>
      </c>
      <c r="AE27" s="180">
        <v>0</v>
      </c>
      <c r="AF27" s="181">
        <v>0</v>
      </c>
      <c r="AG27" s="136"/>
    </row>
    <row r="28" spans="1:33" s="59" customFormat="1" ht="12">
      <c r="A28" s="137">
        <v>410</v>
      </c>
      <c r="B28" s="138">
        <v>410057163</v>
      </c>
      <c r="C28" s="139" t="s">
        <v>501</v>
      </c>
      <c r="D28" s="140">
        <v>57</v>
      </c>
      <c r="E28" s="139" t="s">
        <v>82</v>
      </c>
      <c r="F28" s="140">
        <v>163</v>
      </c>
      <c r="G28" s="141" t="s">
        <v>188</v>
      </c>
      <c r="H28" s="129"/>
      <c r="I28" s="130">
        <v>18000</v>
      </c>
      <c r="J28" s="130">
        <v>119</v>
      </c>
      <c r="K28" s="130">
        <v>0</v>
      </c>
      <c r="L28" s="130">
        <v>1188</v>
      </c>
      <c r="M28" s="130">
        <v>19307</v>
      </c>
      <c r="N28" s="168"/>
      <c r="O28" s="143">
        <v>2</v>
      </c>
      <c r="P28" s="130">
        <v>0</v>
      </c>
      <c r="Q28" s="130">
        <v>36238</v>
      </c>
      <c r="R28" s="130">
        <v>0</v>
      </c>
      <c r="S28" s="130">
        <v>0</v>
      </c>
      <c r="T28" s="130">
        <v>2376</v>
      </c>
      <c r="U28" s="130">
        <v>38614</v>
      </c>
      <c r="V28" s="169"/>
      <c r="W28" s="142">
        <v>0</v>
      </c>
      <c r="X28" s="177">
        <v>0.113490033140277</v>
      </c>
      <c r="Y28" s="177">
        <v>0.10020806784376603</v>
      </c>
      <c r="Z28" s="178">
        <v>0</v>
      </c>
      <c r="AA28" s="172"/>
      <c r="AB28" s="179">
        <v>1.1111111111111112</v>
      </c>
      <c r="AC28" s="180">
        <v>0</v>
      </c>
      <c r="AD28" s="130">
        <v>0</v>
      </c>
      <c r="AE28" s="180">
        <v>0</v>
      </c>
      <c r="AF28" s="181">
        <v>0</v>
      </c>
      <c r="AG28" s="136"/>
    </row>
    <row r="29" spans="1:33" s="59" customFormat="1" ht="12">
      <c r="A29" s="137">
        <v>410</v>
      </c>
      <c r="B29" s="138">
        <v>410057229</v>
      </c>
      <c r="C29" s="139" t="s">
        <v>501</v>
      </c>
      <c r="D29" s="140">
        <v>57</v>
      </c>
      <c r="E29" s="139" t="s">
        <v>82</v>
      </c>
      <c r="F29" s="140">
        <v>229</v>
      </c>
      <c r="G29" s="141" t="s">
        <v>254</v>
      </c>
      <c r="H29" s="129"/>
      <c r="I29" s="130">
        <v>15301</v>
      </c>
      <c r="J29" s="130">
        <v>1152</v>
      </c>
      <c r="K29" s="130">
        <v>0</v>
      </c>
      <c r="L29" s="130">
        <v>1188</v>
      </c>
      <c r="M29" s="130">
        <v>17641</v>
      </c>
      <c r="N29" s="168"/>
      <c r="O29" s="143">
        <v>1</v>
      </c>
      <c r="P29" s="130">
        <v>0</v>
      </c>
      <c r="Q29" s="130">
        <v>16453</v>
      </c>
      <c r="R29" s="130">
        <v>0</v>
      </c>
      <c r="S29" s="130">
        <v>0</v>
      </c>
      <c r="T29" s="130">
        <v>1188</v>
      </c>
      <c r="U29" s="130">
        <v>17641</v>
      </c>
      <c r="V29" s="169"/>
      <c r="W29" s="142">
        <v>0</v>
      </c>
      <c r="X29" s="177">
        <v>0.09</v>
      </c>
      <c r="Y29" s="177">
        <v>2.6866580203209849E-2</v>
      </c>
      <c r="Z29" s="178">
        <v>0</v>
      </c>
      <c r="AA29" s="172"/>
      <c r="AB29" s="179">
        <v>0.5</v>
      </c>
      <c r="AC29" s="180">
        <v>0</v>
      </c>
      <c r="AD29" s="130">
        <v>0</v>
      </c>
      <c r="AE29" s="180">
        <v>0</v>
      </c>
      <c r="AF29" s="181">
        <v>0</v>
      </c>
      <c r="AG29" s="136"/>
    </row>
    <row r="30" spans="1:33" s="59" customFormat="1" ht="12">
      <c r="A30" s="137">
        <v>410</v>
      </c>
      <c r="B30" s="138">
        <v>410057248</v>
      </c>
      <c r="C30" s="139" t="s">
        <v>501</v>
      </c>
      <c r="D30" s="140">
        <v>57</v>
      </c>
      <c r="E30" s="139" t="s">
        <v>82</v>
      </c>
      <c r="F30" s="140">
        <v>248</v>
      </c>
      <c r="G30" s="141" t="s">
        <v>273</v>
      </c>
      <c r="H30" s="129"/>
      <c r="I30" s="130">
        <v>16867</v>
      </c>
      <c r="J30" s="130">
        <v>1112</v>
      </c>
      <c r="K30" s="130">
        <v>0</v>
      </c>
      <c r="L30" s="130">
        <v>1188</v>
      </c>
      <c r="M30" s="130">
        <v>19167</v>
      </c>
      <c r="N30" s="168"/>
      <c r="O30" s="143">
        <v>16</v>
      </c>
      <c r="P30" s="130">
        <v>0</v>
      </c>
      <c r="Q30" s="130">
        <v>287664</v>
      </c>
      <c r="R30" s="130">
        <v>0</v>
      </c>
      <c r="S30" s="130">
        <v>0</v>
      </c>
      <c r="T30" s="130">
        <v>19008</v>
      </c>
      <c r="U30" s="130">
        <v>306672</v>
      </c>
      <c r="V30" s="169"/>
      <c r="W30" s="142">
        <v>0</v>
      </c>
      <c r="X30" s="177">
        <v>0.09</v>
      </c>
      <c r="Y30" s="177">
        <v>6.8512801438183821E-2</v>
      </c>
      <c r="Z30" s="178">
        <v>0</v>
      </c>
      <c r="AA30" s="172"/>
      <c r="AB30" s="179">
        <v>3</v>
      </c>
      <c r="AC30" s="180">
        <v>0</v>
      </c>
      <c r="AD30" s="130">
        <v>0</v>
      </c>
      <c r="AE30" s="180">
        <v>0</v>
      </c>
      <c r="AF30" s="181">
        <v>0</v>
      </c>
      <c r="AG30" s="136"/>
    </row>
    <row r="31" spans="1:33" s="59" customFormat="1" ht="12">
      <c r="A31" s="137">
        <v>410</v>
      </c>
      <c r="B31" s="138">
        <v>410057262</v>
      </c>
      <c r="C31" s="139" t="s">
        <v>501</v>
      </c>
      <c r="D31" s="140">
        <v>57</v>
      </c>
      <c r="E31" s="139" t="s">
        <v>82</v>
      </c>
      <c r="F31" s="140">
        <v>262</v>
      </c>
      <c r="G31" s="141" t="s">
        <v>287</v>
      </c>
      <c r="H31" s="129"/>
      <c r="I31" s="130">
        <v>17116</v>
      </c>
      <c r="J31" s="130">
        <v>3414</v>
      </c>
      <c r="K31" s="130">
        <v>0</v>
      </c>
      <c r="L31" s="130">
        <v>1188</v>
      </c>
      <c r="M31" s="130">
        <v>21718</v>
      </c>
      <c r="N31" s="168"/>
      <c r="O31" s="143">
        <v>1</v>
      </c>
      <c r="P31" s="130">
        <v>0</v>
      </c>
      <c r="Q31" s="130">
        <v>20530</v>
      </c>
      <c r="R31" s="130">
        <v>0</v>
      </c>
      <c r="S31" s="130">
        <v>0</v>
      </c>
      <c r="T31" s="130">
        <v>1188</v>
      </c>
      <c r="U31" s="130">
        <v>21718</v>
      </c>
      <c r="V31" s="169"/>
      <c r="W31" s="142">
        <v>0</v>
      </c>
      <c r="X31" s="177">
        <v>0.09</v>
      </c>
      <c r="Y31" s="177">
        <v>0.10202414826885364</v>
      </c>
      <c r="Z31" s="178">
        <v>0</v>
      </c>
      <c r="AA31" s="172"/>
      <c r="AB31" s="179">
        <v>0.33333333333333331</v>
      </c>
      <c r="AC31" s="180">
        <v>9.1916237868383766E-2</v>
      </c>
      <c r="AD31" s="130">
        <v>1996.0403634379188</v>
      </c>
      <c r="AE31" s="180">
        <v>0</v>
      </c>
      <c r="AF31" s="181">
        <v>0</v>
      </c>
      <c r="AG31" s="136"/>
    </row>
    <row r="32" spans="1:33" s="59" customFormat="1" ht="12">
      <c r="A32" s="137">
        <v>412</v>
      </c>
      <c r="B32" s="138">
        <v>412035035</v>
      </c>
      <c r="C32" s="139" t="s">
        <v>502</v>
      </c>
      <c r="D32" s="140">
        <v>35</v>
      </c>
      <c r="E32" s="139" t="s">
        <v>60</v>
      </c>
      <c r="F32" s="140">
        <v>35</v>
      </c>
      <c r="G32" s="141" t="s">
        <v>60</v>
      </c>
      <c r="H32" s="129"/>
      <c r="I32" s="130">
        <v>18041</v>
      </c>
      <c r="J32" s="130">
        <v>7488</v>
      </c>
      <c r="K32" s="130">
        <v>0</v>
      </c>
      <c r="L32" s="130">
        <v>1188</v>
      </c>
      <c r="M32" s="130">
        <v>26717</v>
      </c>
      <c r="N32" s="168"/>
      <c r="O32" s="143">
        <v>514</v>
      </c>
      <c r="P32" s="130">
        <v>0</v>
      </c>
      <c r="Q32" s="130">
        <v>13121905.999999998</v>
      </c>
      <c r="R32" s="130">
        <v>0</v>
      </c>
      <c r="S32" s="130">
        <v>0</v>
      </c>
      <c r="T32" s="130">
        <v>610632</v>
      </c>
      <c r="U32" s="130">
        <v>13732537.999999998</v>
      </c>
      <c r="V32" s="169"/>
      <c r="W32" s="142">
        <v>0</v>
      </c>
      <c r="X32" s="177">
        <v>0.18</v>
      </c>
      <c r="Y32" s="177">
        <v>0.18442807457257207</v>
      </c>
      <c r="Z32" s="178">
        <v>0</v>
      </c>
      <c r="AA32" s="172"/>
      <c r="AB32" s="179">
        <v>80</v>
      </c>
      <c r="AC32" s="180">
        <v>8.0077108991939099</v>
      </c>
      <c r="AD32" s="130">
        <v>213940.85154552132</v>
      </c>
      <c r="AE32" s="180">
        <v>0</v>
      </c>
      <c r="AF32" s="181">
        <v>0</v>
      </c>
      <c r="AG32" s="136"/>
    </row>
    <row r="33" spans="1:33" s="59" customFormat="1" ht="12">
      <c r="A33" s="137">
        <v>412</v>
      </c>
      <c r="B33" s="138">
        <v>412035044</v>
      </c>
      <c r="C33" s="139" t="s">
        <v>502</v>
      </c>
      <c r="D33" s="140">
        <v>35</v>
      </c>
      <c r="E33" s="139" t="s">
        <v>60</v>
      </c>
      <c r="F33" s="140">
        <v>44</v>
      </c>
      <c r="G33" s="141" t="s">
        <v>69</v>
      </c>
      <c r="H33" s="129"/>
      <c r="I33" s="130">
        <v>14098</v>
      </c>
      <c r="J33" s="130">
        <v>492</v>
      </c>
      <c r="K33" s="130">
        <v>0</v>
      </c>
      <c r="L33" s="130">
        <v>1188</v>
      </c>
      <c r="M33" s="130">
        <v>15778</v>
      </c>
      <c r="N33" s="168"/>
      <c r="O33" s="143">
        <v>12</v>
      </c>
      <c r="P33" s="130">
        <v>0</v>
      </c>
      <c r="Q33" s="130">
        <v>175080</v>
      </c>
      <c r="R33" s="130">
        <v>0</v>
      </c>
      <c r="S33" s="130">
        <v>0</v>
      </c>
      <c r="T33" s="130">
        <v>14256</v>
      </c>
      <c r="U33" s="130">
        <v>189336</v>
      </c>
      <c r="V33" s="169"/>
      <c r="W33" s="142">
        <v>0</v>
      </c>
      <c r="X33" s="177">
        <v>0.18</v>
      </c>
      <c r="Y33" s="177">
        <v>9.3367395584958116E-2</v>
      </c>
      <c r="Z33" s="178">
        <v>0</v>
      </c>
      <c r="AA33" s="172"/>
      <c r="AB33" s="179">
        <v>3.9999999999999991</v>
      </c>
      <c r="AC33" s="180">
        <v>0</v>
      </c>
      <c r="AD33" s="130">
        <v>0</v>
      </c>
      <c r="AE33" s="180">
        <v>0</v>
      </c>
      <c r="AF33" s="181">
        <v>0</v>
      </c>
      <c r="AG33" s="136"/>
    </row>
    <row r="34" spans="1:33" s="59" customFormat="1" ht="12">
      <c r="A34" s="137">
        <v>412</v>
      </c>
      <c r="B34" s="138">
        <v>412035050</v>
      </c>
      <c r="C34" s="139" t="s">
        <v>502</v>
      </c>
      <c r="D34" s="140">
        <v>35</v>
      </c>
      <c r="E34" s="139" t="s">
        <v>60</v>
      </c>
      <c r="F34" s="140">
        <v>50</v>
      </c>
      <c r="G34" s="141" t="s">
        <v>75</v>
      </c>
      <c r="H34" s="129"/>
      <c r="I34" s="130">
        <v>13298</v>
      </c>
      <c r="J34" s="130">
        <v>6065</v>
      </c>
      <c r="K34" s="130">
        <v>0</v>
      </c>
      <c r="L34" s="130">
        <v>1188</v>
      </c>
      <c r="M34" s="130">
        <v>20551</v>
      </c>
      <c r="N34" s="168"/>
      <c r="O34" s="143">
        <v>1</v>
      </c>
      <c r="P34" s="130">
        <v>0</v>
      </c>
      <c r="Q34" s="130">
        <v>19363</v>
      </c>
      <c r="R34" s="130">
        <v>0</v>
      </c>
      <c r="S34" s="130">
        <v>0</v>
      </c>
      <c r="T34" s="130">
        <v>1188</v>
      </c>
      <c r="U34" s="130">
        <v>20551</v>
      </c>
      <c r="V34" s="169"/>
      <c r="W34" s="142">
        <v>0</v>
      </c>
      <c r="X34" s="177">
        <v>0.09</v>
      </c>
      <c r="Y34" s="177">
        <v>6.5476157914056725E-3</v>
      </c>
      <c r="Z34" s="178">
        <v>0</v>
      </c>
      <c r="AA34" s="172"/>
      <c r="AB34" s="179">
        <v>0</v>
      </c>
      <c r="AC34" s="180">
        <v>0</v>
      </c>
      <c r="AD34" s="130">
        <v>0</v>
      </c>
      <c r="AE34" s="180">
        <v>0</v>
      </c>
      <c r="AF34" s="181">
        <v>0</v>
      </c>
      <c r="AG34" s="136"/>
    </row>
    <row r="35" spans="1:33" s="59" customFormat="1" ht="12">
      <c r="A35" s="137">
        <v>412</v>
      </c>
      <c r="B35" s="138">
        <v>412035189</v>
      </c>
      <c r="C35" s="139" t="s">
        <v>502</v>
      </c>
      <c r="D35" s="140">
        <v>35</v>
      </c>
      <c r="E35" s="139" t="s">
        <v>60</v>
      </c>
      <c r="F35" s="140">
        <v>189</v>
      </c>
      <c r="G35" s="141" t="s">
        <v>214</v>
      </c>
      <c r="H35" s="129"/>
      <c r="I35" s="130">
        <v>17587</v>
      </c>
      <c r="J35" s="130">
        <v>6071</v>
      </c>
      <c r="K35" s="130">
        <v>0</v>
      </c>
      <c r="L35" s="130">
        <v>1188</v>
      </c>
      <c r="M35" s="130">
        <v>24846</v>
      </c>
      <c r="N35" s="168"/>
      <c r="O35" s="143">
        <v>2</v>
      </c>
      <c r="P35" s="130">
        <v>0</v>
      </c>
      <c r="Q35" s="130">
        <v>47316</v>
      </c>
      <c r="R35" s="130">
        <v>0</v>
      </c>
      <c r="S35" s="130">
        <v>0</v>
      </c>
      <c r="T35" s="130">
        <v>2376</v>
      </c>
      <c r="U35" s="130">
        <v>49692</v>
      </c>
      <c r="V35" s="169"/>
      <c r="W35" s="142">
        <v>0</v>
      </c>
      <c r="X35" s="177">
        <v>0.09</v>
      </c>
      <c r="Y35" s="177">
        <v>5.6896915483339808E-3</v>
      </c>
      <c r="Z35" s="178">
        <v>0</v>
      </c>
      <c r="AA35" s="172"/>
      <c r="AB35" s="179">
        <v>0</v>
      </c>
      <c r="AC35" s="180">
        <v>0</v>
      </c>
      <c r="AD35" s="130">
        <v>0</v>
      </c>
      <c r="AE35" s="180">
        <v>0</v>
      </c>
      <c r="AF35" s="181">
        <v>0</v>
      </c>
      <c r="AG35" s="136"/>
    </row>
    <row r="36" spans="1:33" s="59" customFormat="1" ht="12">
      <c r="A36" s="137">
        <v>412</v>
      </c>
      <c r="B36" s="138">
        <v>412035207</v>
      </c>
      <c r="C36" s="139" t="s">
        <v>502</v>
      </c>
      <c r="D36" s="140">
        <v>35</v>
      </c>
      <c r="E36" s="139" t="s">
        <v>60</v>
      </c>
      <c r="F36" s="140">
        <v>207</v>
      </c>
      <c r="G36" s="141" t="s">
        <v>232</v>
      </c>
      <c r="H36" s="129"/>
      <c r="I36" s="130">
        <v>13190</v>
      </c>
      <c r="J36" s="130">
        <v>9900</v>
      </c>
      <c r="K36" s="130">
        <v>0</v>
      </c>
      <c r="L36" s="130">
        <v>1188</v>
      </c>
      <c r="M36" s="130">
        <v>24278</v>
      </c>
      <c r="N36" s="168"/>
      <c r="O36" s="143">
        <v>1</v>
      </c>
      <c r="P36" s="130">
        <v>0</v>
      </c>
      <c r="Q36" s="130">
        <v>23090</v>
      </c>
      <c r="R36" s="130">
        <v>0</v>
      </c>
      <c r="S36" s="130">
        <v>0</v>
      </c>
      <c r="T36" s="130">
        <v>1188</v>
      </c>
      <c r="U36" s="130">
        <v>24278</v>
      </c>
      <c r="V36" s="169"/>
      <c r="W36" s="142">
        <v>0</v>
      </c>
      <c r="X36" s="177">
        <v>0.09</v>
      </c>
      <c r="Y36" s="177">
        <v>4.6786425500361514E-4</v>
      </c>
      <c r="Z36" s="178">
        <v>0</v>
      </c>
      <c r="AA36" s="172"/>
      <c r="AB36" s="179">
        <v>0</v>
      </c>
      <c r="AC36" s="180">
        <v>0</v>
      </c>
      <c r="AD36" s="130">
        <v>0</v>
      </c>
      <c r="AE36" s="180">
        <v>0</v>
      </c>
      <c r="AF36" s="181">
        <v>0</v>
      </c>
      <c r="AG36" s="136"/>
    </row>
    <row r="37" spans="1:33" s="59" customFormat="1" ht="12">
      <c r="A37" s="137">
        <v>412</v>
      </c>
      <c r="B37" s="138">
        <v>412035218</v>
      </c>
      <c r="C37" s="139" t="s">
        <v>502</v>
      </c>
      <c r="D37" s="140">
        <v>35</v>
      </c>
      <c r="E37" s="139" t="s">
        <v>60</v>
      </c>
      <c r="F37" s="140">
        <v>218</v>
      </c>
      <c r="G37" s="141" t="s">
        <v>243</v>
      </c>
      <c r="H37" s="129"/>
      <c r="I37" s="130">
        <v>11475</v>
      </c>
      <c r="J37" s="130">
        <v>4985</v>
      </c>
      <c r="K37" s="130">
        <v>0</v>
      </c>
      <c r="L37" s="130">
        <v>1188</v>
      </c>
      <c r="M37" s="130">
        <v>17648</v>
      </c>
      <c r="N37" s="168"/>
      <c r="O37" s="143">
        <v>1</v>
      </c>
      <c r="P37" s="130">
        <v>0</v>
      </c>
      <c r="Q37" s="130">
        <v>16460</v>
      </c>
      <c r="R37" s="130">
        <v>0</v>
      </c>
      <c r="S37" s="130">
        <v>0</v>
      </c>
      <c r="T37" s="130">
        <v>1188</v>
      </c>
      <c r="U37" s="130">
        <v>17648</v>
      </c>
      <c r="V37" s="169"/>
      <c r="W37" s="142">
        <v>0</v>
      </c>
      <c r="X37" s="177">
        <v>0.09</v>
      </c>
      <c r="Y37" s="177">
        <v>2.9889412081604765E-2</v>
      </c>
      <c r="Z37" s="178">
        <v>0</v>
      </c>
      <c r="AA37" s="172"/>
      <c r="AB37" s="179">
        <v>0</v>
      </c>
      <c r="AC37" s="180">
        <v>0</v>
      </c>
      <c r="AD37" s="130">
        <v>0</v>
      </c>
      <c r="AE37" s="180">
        <v>0</v>
      </c>
      <c r="AF37" s="181">
        <v>0</v>
      </c>
      <c r="AG37" s="136"/>
    </row>
    <row r="38" spans="1:33" s="59" customFormat="1" ht="12">
      <c r="A38" s="137">
        <v>412</v>
      </c>
      <c r="B38" s="138">
        <v>412035220</v>
      </c>
      <c r="C38" s="139" t="s">
        <v>502</v>
      </c>
      <c r="D38" s="140">
        <v>35</v>
      </c>
      <c r="E38" s="139" t="s">
        <v>60</v>
      </c>
      <c r="F38" s="140">
        <v>220</v>
      </c>
      <c r="G38" s="141" t="s">
        <v>245</v>
      </c>
      <c r="H38" s="129"/>
      <c r="I38" s="130">
        <v>16666</v>
      </c>
      <c r="J38" s="130">
        <v>6298</v>
      </c>
      <c r="K38" s="130">
        <v>0</v>
      </c>
      <c r="L38" s="130">
        <v>1188</v>
      </c>
      <c r="M38" s="130">
        <v>24152</v>
      </c>
      <c r="N38" s="168"/>
      <c r="O38" s="143">
        <v>3</v>
      </c>
      <c r="P38" s="130">
        <v>0</v>
      </c>
      <c r="Q38" s="130">
        <v>68892</v>
      </c>
      <c r="R38" s="130">
        <v>0</v>
      </c>
      <c r="S38" s="130">
        <v>0</v>
      </c>
      <c r="T38" s="130">
        <v>3564</v>
      </c>
      <c r="U38" s="130">
        <v>72456</v>
      </c>
      <c r="V38" s="169"/>
      <c r="W38" s="142">
        <v>0</v>
      </c>
      <c r="X38" s="177">
        <v>0.09</v>
      </c>
      <c r="Y38" s="177">
        <v>2.0829400838012321E-2</v>
      </c>
      <c r="Z38" s="178">
        <v>0</v>
      </c>
      <c r="AA38" s="172"/>
      <c r="AB38" s="179">
        <v>0</v>
      </c>
      <c r="AC38" s="180">
        <v>0</v>
      </c>
      <c r="AD38" s="130">
        <v>0</v>
      </c>
      <c r="AE38" s="180">
        <v>0</v>
      </c>
      <c r="AF38" s="181">
        <v>0</v>
      </c>
      <c r="AG38" s="136"/>
    </row>
    <row r="39" spans="1:33" s="59" customFormat="1" ht="12">
      <c r="A39" s="137">
        <v>412</v>
      </c>
      <c r="B39" s="138">
        <v>412035243</v>
      </c>
      <c r="C39" s="139" t="s">
        <v>502</v>
      </c>
      <c r="D39" s="140">
        <v>35</v>
      </c>
      <c r="E39" s="139" t="s">
        <v>60</v>
      </c>
      <c r="F39" s="140">
        <v>243</v>
      </c>
      <c r="G39" s="141" t="s">
        <v>268</v>
      </c>
      <c r="H39" s="129"/>
      <c r="I39" s="130">
        <v>11267</v>
      </c>
      <c r="J39" s="130">
        <v>1606</v>
      </c>
      <c r="K39" s="130">
        <v>0</v>
      </c>
      <c r="L39" s="130">
        <v>1188</v>
      </c>
      <c r="M39" s="130">
        <v>14061</v>
      </c>
      <c r="N39" s="168"/>
      <c r="O39" s="143">
        <v>2</v>
      </c>
      <c r="P39" s="130">
        <v>0</v>
      </c>
      <c r="Q39" s="130">
        <v>25746</v>
      </c>
      <c r="R39" s="130">
        <v>0</v>
      </c>
      <c r="S39" s="130">
        <v>0</v>
      </c>
      <c r="T39" s="130">
        <v>2376</v>
      </c>
      <c r="U39" s="130">
        <v>28122</v>
      </c>
      <c r="V39" s="169"/>
      <c r="W39" s="142">
        <v>0</v>
      </c>
      <c r="X39" s="177">
        <v>0.09</v>
      </c>
      <c r="Y39" s="177">
        <v>6.4449431719393047E-3</v>
      </c>
      <c r="Z39" s="178">
        <v>0</v>
      </c>
      <c r="AA39" s="172"/>
      <c r="AB39" s="179">
        <v>1</v>
      </c>
      <c r="AC39" s="180">
        <v>0</v>
      </c>
      <c r="AD39" s="130">
        <v>0</v>
      </c>
      <c r="AE39" s="180">
        <v>0</v>
      </c>
      <c r="AF39" s="181">
        <v>0</v>
      </c>
      <c r="AG39" s="136"/>
    </row>
    <row r="40" spans="1:33" s="59" customFormat="1" ht="12">
      <c r="A40" s="137">
        <v>412</v>
      </c>
      <c r="B40" s="138">
        <v>412035244</v>
      </c>
      <c r="C40" s="139" t="s">
        <v>502</v>
      </c>
      <c r="D40" s="140">
        <v>35</v>
      </c>
      <c r="E40" s="139" t="s">
        <v>60</v>
      </c>
      <c r="F40" s="140">
        <v>244</v>
      </c>
      <c r="G40" s="141" t="s">
        <v>269</v>
      </c>
      <c r="H40" s="129"/>
      <c r="I40" s="130">
        <v>15821</v>
      </c>
      <c r="J40" s="130">
        <v>4504</v>
      </c>
      <c r="K40" s="130">
        <v>0</v>
      </c>
      <c r="L40" s="130">
        <v>1188</v>
      </c>
      <c r="M40" s="130">
        <v>21513</v>
      </c>
      <c r="N40" s="168"/>
      <c r="O40" s="143">
        <v>4</v>
      </c>
      <c r="P40" s="130">
        <v>0</v>
      </c>
      <c r="Q40" s="130">
        <v>81300</v>
      </c>
      <c r="R40" s="130">
        <v>0</v>
      </c>
      <c r="S40" s="130">
        <v>0</v>
      </c>
      <c r="T40" s="130">
        <v>4752</v>
      </c>
      <c r="U40" s="130">
        <v>86052</v>
      </c>
      <c r="V40" s="169"/>
      <c r="W40" s="142">
        <v>0</v>
      </c>
      <c r="X40" s="177">
        <v>0.09</v>
      </c>
      <c r="Y40" s="177">
        <v>0.10187165835696251</v>
      </c>
      <c r="Z40" s="178">
        <v>0</v>
      </c>
      <c r="AA40" s="172"/>
      <c r="AB40" s="179">
        <v>0</v>
      </c>
      <c r="AC40" s="180">
        <v>0</v>
      </c>
      <c r="AD40" s="130">
        <v>0</v>
      </c>
      <c r="AE40" s="180">
        <v>0</v>
      </c>
      <c r="AF40" s="181">
        <v>0</v>
      </c>
      <c r="AG40" s="136"/>
    </row>
    <row r="41" spans="1:33" s="59" customFormat="1" ht="12">
      <c r="A41" s="137">
        <v>412</v>
      </c>
      <c r="B41" s="138">
        <v>412035274</v>
      </c>
      <c r="C41" s="139" t="s">
        <v>502</v>
      </c>
      <c r="D41" s="140">
        <v>35</v>
      </c>
      <c r="E41" s="139" t="s">
        <v>60</v>
      </c>
      <c r="F41" s="140">
        <v>274</v>
      </c>
      <c r="G41" s="141" t="s">
        <v>299</v>
      </c>
      <c r="H41" s="129"/>
      <c r="I41" s="130">
        <v>17269</v>
      </c>
      <c r="J41" s="130">
        <v>8125</v>
      </c>
      <c r="K41" s="130">
        <v>0</v>
      </c>
      <c r="L41" s="130">
        <v>1188</v>
      </c>
      <c r="M41" s="130">
        <v>26582</v>
      </c>
      <c r="N41" s="168"/>
      <c r="O41" s="143">
        <v>1</v>
      </c>
      <c r="P41" s="130">
        <v>0</v>
      </c>
      <c r="Q41" s="130">
        <v>25394</v>
      </c>
      <c r="R41" s="130">
        <v>0</v>
      </c>
      <c r="S41" s="130">
        <v>0</v>
      </c>
      <c r="T41" s="130">
        <v>1188</v>
      </c>
      <c r="U41" s="130">
        <v>26582</v>
      </c>
      <c r="V41" s="169"/>
      <c r="W41" s="142">
        <v>0</v>
      </c>
      <c r="X41" s="177">
        <v>0.09</v>
      </c>
      <c r="Y41" s="177">
        <v>7.2181563663995266E-2</v>
      </c>
      <c r="Z41" s="178">
        <v>0</v>
      </c>
      <c r="AA41" s="172"/>
      <c r="AB41" s="179">
        <v>0</v>
      </c>
      <c r="AC41" s="180">
        <v>0</v>
      </c>
      <c r="AD41" s="130">
        <v>0</v>
      </c>
      <c r="AE41" s="180">
        <v>0</v>
      </c>
      <c r="AF41" s="181">
        <v>0</v>
      </c>
      <c r="AG41" s="136"/>
    </row>
    <row r="42" spans="1:33" s="59" customFormat="1" ht="12">
      <c r="A42" s="137">
        <v>412</v>
      </c>
      <c r="B42" s="138">
        <v>412035285</v>
      </c>
      <c r="C42" s="139" t="s">
        <v>502</v>
      </c>
      <c r="D42" s="140">
        <v>35</v>
      </c>
      <c r="E42" s="139" t="s">
        <v>60</v>
      </c>
      <c r="F42" s="140">
        <v>285</v>
      </c>
      <c r="G42" s="141" t="s">
        <v>310</v>
      </c>
      <c r="H42" s="129"/>
      <c r="I42" s="130">
        <v>14681</v>
      </c>
      <c r="J42" s="130">
        <v>3538</v>
      </c>
      <c r="K42" s="130">
        <v>0</v>
      </c>
      <c r="L42" s="130">
        <v>1188</v>
      </c>
      <c r="M42" s="130">
        <v>19407</v>
      </c>
      <c r="N42" s="168"/>
      <c r="O42" s="143">
        <v>2</v>
      </c>
      <c r="P42" s="130">
        <v>0</v>
      </c>
      <c r="Q42" s="130">
        <v>36438</v>
      </c>
      <c r="R42" s="130">
        <v>0</v>
      </c>
      <c r="S42" s="130">
        <v>0</v>
      </c>
      <c r="T42" s="130">
        <v>2376</v>
      </c>
      <c r="U42" s="130">
        <v>38814</v>
      </c>
      <c r="V42" s="169"/>
      <c r="W42" s="142">
        <v>0</v>
      </c>
      <c r="X42" s="177">
        <v>0.09</v>
      </c>
      <c r="Y42" s="177">
        <v>3.4611205616180453E-2</v>
      </c>
      <c r="Z42" s="178">
        <v>0</v>
      </c>
      <c r="AA42" s="172"/>
      <c r="AB42" s="179">
        <v>1</v>
      </c>
      <c r="AC42" s="180">
        <v>0</v>
      </c>
      <c r="AD42" s="130">
        <v>0</v>
      </c>
      <c r="AE42" s="180">
        <v>0</v>
      </c>
      <c r="AF42" s="181">
        <v>0</v>
      </c>
      <c r="AG42" s="136"/>
    </row>
    <row r="43" spans="1:33" s="59" customFormat="1" ht="12">
      <c r="A43" s="137">
        <v>412</v>
      </c>
      <c r="B43" s="138">
        <v>412035293</v>
      </c>
      <c r="C43" s="139" t="s">
        <v>502</v>
      </c>
      <c r="D43" s="140">
        <v>35</v>
      </c>
      <c r="E43" s="139" t="s">
        <v>60</v>
      </c>
      <c r="F43" s="140">
        <v>293</v>
      </c>
      <c r="G43" s="141" t="s">
        <v>318</v>
      </c>
      <c r="H43" s="129"/>
      <c r="I43" s="130">
        <v>13129</v>
      </c>
      <c r="J43" s="130">
        <v>354</v>
      </c>
      <c r="K43" s="130">
        <v>0</v>
      </c>
      <c r="L43" s="130">
        <v>1188</v>
      </c>
      <c r="M43" s="130">
        <v>14671</v>
      </c>
      <c r="N43" s="168"/>
      <c r="O43" s="143">
        <v>1</v>
      </c>
      <c r="P43" s="130">
        <v>0</v>
      </c>
      <c r="Q43" s="130">
        <v>13483</v>
      </c>
      <c r="R43" s="130">
        <v>0</v>
      </c>
      <c r="S43" s="130">
        <v>0</v>
      </c>
      <c r="T43" s="130">
        <v>1188</v>
      </c>
      <c r="U43" s="130">
        <v>14671</v>
      </c>
      <c r="V43" s="169"/>
      <c r="W43" s="142">
        <v>0</v>
      </c>
      <c r="X43" s="177">
        <v>0.18</v>
      </c>
      <c r="Y43" s="177">
        <v>1.0537741496786417E-2</v>
      </c>
      <c r="Z43" s="178">
        <v>0</v>
      </c>
      <c r="AA43" s="172"/>
      <c r="AB43" s="179">
        <v>1</v>
      </c>
      <c r="AC43" s="180">
        <v>0</v>
      </c>
      <c r="AD43" s="130">
        <v>0</v>
      </c>
      <c r="AE43" s="180">
        <v>0</v>
      </c>
      <c r="AF43" s="181">
        <v>0</v>
      </c>
      <c r="AG43" s="136"/>
    </row>
    <row r="44" spans="1:33" s="59" customFormat="1" ht="12">
      <c r="A44" s="137">
        <v>412</v>
      </c>
      <c r="B44" s="138">
        <v>412035307</v>
      </c>
      <c r="C44" s="139" t="s">
        <v>502</v>
      </c>
      <c r="D44" s="140">
        <v>35</v>
      </c>
      <c r="E44" s="139" t="s">
        <v>60</v>
      </c>
      <c r="F44" s="140">
        <v>307</v>
      </c>
      <c r="G44" s="141" t="s">
        <v>332</v>
      </c>
      <c r="H44" s="129"/>
      <c r="I44" s="130">
        <v>16748</v>
      </c>
      <c r="J44" s="130">
        <v>7006</v>
      </c>
      <c r="K44" s="130">
        <v>0</v>
      </c>
      <c r="L44" s="130">
        <v>1188</v>
      </c>
      <c r="M44" s="130">
        <v>24942</v>
      </c>
      <c r="N44" s="168"/>
      <c r="O44" s="143">
        <v>1</v>
      </c>
      <c r="P44" s="130">
        <v>0</v>
      </c>
      <c r="Q44" s="130">
        <v>23754</v>
      </c>
      <c r="R44" s="130">
        <v>0</v>
      </c>
      <c r="S44" s="130">
        <v>0</v>
      </c>
      <c r="T44" s="130">
        <v>1188</v>
      </c>
      <c r="U44" s="130">
        <v>24942</v>
      </c>
      <c r="V44" s="169"/>
      <c r="W44" s="142">
        <v>0</v>
      </c>
      <c r="X44" s="177">
        <v>0.09</v>
      </c>
      <c r="Y44" s="177">
        <v>6.9872509487583136E-3</v>
      </c>
      <c r="Z44" s="178">
        <v>0</v>
      </c>
      <c r="AA44" s="172"/>
      <c r="AB44" s="179">
        <v>1</v>
      </c>
      <c r="AC44" s="180">
        <v>0</v>
      </c>
      <c r="AD44" s="130">
        <v>0</v>
      </c>
      <c r="AE44" s="180">
        <v>0</v>
      </c>
      <c r="AF44" s="181">
        <v>0</v>
      </c>
      <c r="AG44" s="136"/>
    </row>
    <row r="45" spans="1:33" s="59" customFormat="1" ht="12">
      <c r="A45" s="137">
        <v>413</v>
      </c>
      <c r="B45" s="138">
        <v>413114061</v>
      </c>
      <c r="C45" s="139" t="s">
        <v>503</v>
      </c>
      <c r="D45" s="140">
        <v>114</v>
      </c>
      <c r="E45" s="139" t="s">
        <v>139</v>
      </c>
      <c r="F45" s="140">
        <v>61</v>
      </c>
      <c r="G45" s="141" t="s">
        <v>86</v>
      </c>
      <c r="H45" s="129"/>
      <c r="I45" s="130">
        <v>17122</v>
      </c>
      <c r="J45" s="130">
        <v>725</v>
      </c>
      <c r="K45" s="130">
        <v>0</v>
      </c>
      <c r="L45" s="130">
        <v>1188</v>
      </c>
      <c r="M45" s="130">
        <v>19035</v>
      </c>
      <c r="N45" s="168"/>
      <c r="O45" s="143">
        <v>1</v>
      </c>
      <c r="P45" s="130">
        <v>0</v>
      </c>
      <c r="Q45" s="130">
        <v>17847</v>
      </c>
      <c r="R45" s="130">
        <v>0</v>
      </c>
      <c r="S45" s="130">
        <v>0</v>
      </c>
      <c r="T45" s="130">
        <v>1188</v>
      </c>
      <c r="U45" s="130">
        <v>19035</v>
      </c>
      <c r="V45" s="169"/>
      <c r="W45" s="142">
        <v>0</v>
      </c>
      <c r="X45" s="177">
        <v>0.09</v>
      </c>
      <c r="Y45" s="177">
        <v>4.4357959472982419E-2</v>
      </c>
      <c r="Z45" s="178">
        <v>0</v>
      </c>
      <c r="AA45" s="172"/>
      <c r="AB45" s="179">
        <v>0</v>
      </c>
      <c r="AC45" s="180">
        <v>0</v>
      </c>
      <c r="AD45" s="130">
        <v>0</v>
      </c>
      <c r="AE45" s="180">
        <v>0</v>
      </c>
      <c r="AF45" s="181">
        <v>0</v>
      </c>
      <c r="AG45" s="136"/>
    </row>
    <row r="46" spans="1:33" s="59" customFormat="1" ht="12">
      <c r="A46" s="137">
        <v>413</v>
      </c>
      <c r="B46" s="138">
        <v>413114091</v>
      </c>
      <c r="C46" s="139" t="s">
        <v>503</v>
      </c>
      <c r="D46" s="140">
        <v>114</v>
      </c>
      <c r="E46" s="139" t="s">
        <v>139</v>
      </c>
      <c r="F46" s="140">
        <v>91</v>
      </c>
      <c r="G46" s="141" t="s">
        <v>116</v>
      </c>
      <c r="H46" s="129"/>
      <c r="I46" s="130">
        <v>12243</v>
      </c>
      <c r="J46" s="130">
        <v>10572</v>
      </c>
      <c r="K46" s="130">
        <v>0</v>
      </c>
      <c r="L46" s="130">
        <v>1188</v>
      </c>
      <c r="M46" s="130">
        <v>24003</v>
      </c>
      <c r="N46" s="168"/>
      <c r="O46" s="143">
        <v>1</v>
      </c>
      <c r="P46" s="130">
        <v>0</v>
      </c>
      <c r="Q46" s="130">
        <v>22815</v>
      </c>
      <c r="R46" s="130">
        <v>0</v>
      </c>
      <c r="S46" s="130">
        <v>0</v>
      </c>
      <c r="T46" s="130">
        <v>1188</v>
      </c>
      <c r="U46" s="130">
        <v>24003</v>
      </c>
      <c r="V46" s="169"/>
      <c r="W46" s="142">
        <v>0</v>
      </c>
      <c r="X46" s="177">
        <v>0.09</v>
      </c>
      <c r="Y46" s="177">
        <v>8.3408296711006309E-3</v>
      </c>
      <c r="Z46" s="178">
        <v>0</v>
      </c>
      <c r="AA46" s="172"/>
      <c r="AB46" s="179">
        <v>0</v>
      </c>
      <c r="AC46" s="180">
        <v>0</v>
      </c>
      <c r="AD46" s="130">
        <v>0</v>
      </c>
      <c r="AE46" s="180">
        <v>0</v>
      </c>
      <c r="AF46" s="181">
        <v>0</v>
      </c>
      <c r="AG46" s="136"/>
    </row>
    <row r="47" spans="1:33" s="59" customFormat="1" ht="12">
      <c r="A47" s="137">
        <v>413</v>
      </c>
      <c r="B47" s="138">
        <v>413114114</v>
      </c>
      <c r="C47" s="139" t="s">
        <v>503</v>
      </c>
      <c r="D47" s="140">
        <v>114</v>
      </c>
      <c r="E47" s="139" t="s">
        <v>139</v>
      </c>
      <c r="F47" s="140">
        <v>114</v>
      </c>
      <c r="G47" s="141" t="s">
        <v>139</v>
      </c>
      <c r="H47" s="129"/>
      <c r="I47" s="130">
        <v>14077</v>
      </c>
      <c r="J47" s="130">
        <v>2296</v>
      </c>
      <c r="K47" s="130">
        <v>0</v>
      </c>
      <c r="L47" s="130">
        <v>1188</v>
      </c>
      <c r="M47" s="130">
        <v>17561</v>
      </c>
      <c r="N47" s="168"/>
      <c r="O47" s="143">
        <v>89</v>
      </c>
      <c r="P47" s="130">
        <v>0</v>
      </c>
      <c r="Q47" s="130">
        <v>1457197</v>
      </c>
      <c r="R47" s="130">
        <v>0</v>
      </c>
      <c r="S47" s="130">
        <v>0</v>
      </c>
      <c r="T47" s="130">
        <v>105732</v>
      </c>
      <c r="U47" s="130">
        <v>1562929</v>
      </c>
      <c r="V47" s="169"/>
      <c r="W47" s="142">
        <v>0</v>
      </c>
      <c r="X47" s="177">
        <v>0.18</v>
      </c>
      <c r="Y47" s="177">
        <v>5.6658535614164632E-2</v>
      </c>
      <c r="Z47" s="178">
        <v>0</v>
      </c>
      <c r="AA47" s="172"/>
      <c r="AB47" s="179">
        <v>19</v>
      </c>
      <c r="AC47" s="180">
        <v>0</v>
      </c>
      <c r="AD47" s="130">
        <v>0</v>
      </c>
      <c r="AE47" s="180">
        <v>0</v>
      </c>
      <c r="AF47" s="181">
        <v>0</v>
      </c>
      <c r="AG47" s="136"/>
    </row>
    <row r="48" spans="1:33" s="59" customFormat="1" ht="12">
      <c r="A48" s="137">
        <v>413</v>
      </c>
      <c r="B48" s="138">
        <v>413114127</v>
      </c>
      <c r="C48" s="139" t="s">
        <v>503</v>
      </c>
      <c r="D48" s="140">
        <v>114</v>
      </c>
      <c r="E48" s="139" t="s">
        <v>139</v>
      </c>
      <c r="F48" s="140">
        <v>127</v>
      </c>
      <c r="G48" s="141" t="s">
        <v>152</v>
      </c>
      <c r="H48" s="129"/>
      <c r="I48" s="130">
        <v>12243</v>
      </c>
      <c r="J48" s="130">
        <v>6401</v>
      </c>
      <c r="K48" s="130">
        <v>0</v>
      </c>
      <c r="L48" s="130">
        <v>1188</v>
      </c>
      <c r="M48" s="130">
        <v>19832</v>
      </c>
      <c r="N48" s="168"/>
      <c r="O48" s="143">
        <v>1</v>
      </c>
      <c r="P48" s="130">
        <v>0</v>
      </c>
      <c r="Q48" s="130">
        <v>18644</v>
      </c>
      <c r="R48" s="130">
        <v>0</v>
      </c>
      <c r="S48" s="130">
        <v>0</v>
      </c>
      <c r="T48" s="130">
        <v>1188</v>
      </c>
      <c r="U48" s="130">
        <v>19832</v>
      </c>
      <c r="V48" s="169"/>
      <c r="W48" s="142">
        <v>0</v>
      </c>
      <c r="X48" s="177">
        <v>0.09</v>
      </c>
      <c r="Y48" s="177">
        <v>4.2371250672695225E-2</v>
      </c>
      <c r="Z48" s="178">
        <v>0</v>
      </c>
      <c r="AA48" s="172"/>
      <c r="AB48" s="179">
        <v>0</v>
      </c>
      <c r="AC48" s="180">
        <v>0</v>
      </c>
      <c r="AD48" s="130">
        <v>0</v>
      </c>
      <c r="AE48" s="180">
        <v>0</v>
      </c>
      <c r="AF48" s="181">
        <v>0</v>
      </c>
      <c r="AG48" s="136"/>
    </row>
    <row r="49" spans="1:33" s="59" customFormat="1" ht="12">
      <c r="A49" s="137">
        <v>413</v>
      </c>
      <c r="B49" s="138">
        <v>413114210</v>
      </c>
      <c r="C49" s="139" t="s">
        <v>503</v>
      </c>
      <c r="D49" s="140">
        <v>114</v>
      </c>
      <c r="E49" s="139" t="s">
        <v>139</v>
      </c>
      <c r="F49" s="140">
        <v>210</v>
      </c>
      <c r="G49" s="141" t="s">
        <v>235</v>
      </c>
      <c r="H49" s="129"/>
      <c r="I49" s="130">
        <v>10332</v>
      </c>
      <c r="J49" s="130">
        <v>3425</v>
      </c>
      <c r="K49" s="130">
        <v>0</v>
      </c>
      <c r="L49" s="130">
        <v>1188</v>
      </c>
      <c r="M49" s="130">
        <v>14945</v>
      </c>
      <c r="N49" s="168"/>
      <c r="O49" s="143">
        <v>2</v>
      </c>
      <c r="P49" s="130">
        <v>0</v>
      </c>
      <c r="Q49" s="130">
        <v>27514</v>
      </c>
      <c r="R49" s="130">
        <v>0</v>
      </c>
      <c r="S49" s="130">
        <v>0</v>
      </c>
      <c r="T49" s="130">
        <v>2376</v>
      </c>
      <c r="U49" s="130">
        <v>29890</v>
      </c>
      <c r="V49" s="169"/>
      <c r="W49" s="142">
        <v>0</v>
      </c>
      <c r="X49" s="177">
        <v>0.09</v>
      </c>
      <c r="Y49" s="177">
        <v>5.8576259262404354E-2</v>
      </c>
      <c r="Z49" s="178">
        <v>0</v>
      </c>
      <c r="AA49" s="172"/>
      <c r="AB49" s="179">
        <v>0</v>
      </c>
      <c r="AC49" s="180">
        <v>0</v>
      </c>
      <c r="AD49" s="130">
        <v>0</v>
      </c>
      <c r="AE49" s="180">
        <v>0</v>
      </c>
      <c r="AF49" s="181">
        <v>0</v>
      </c>
      <c r="AG49" s="136"/>
    </row>
    <row r="50" spans="1:33" s="59" customFormat="1" ht="12">
      <c r="A50" s="137">
        <v>413</v>
      </c>
      <c r="B50" s="138">
        <v>413114253</v>
      </c>
      <c r="C50" s="139" t="s">
        <v>503</v>
      </c>
      <c r="D50" s="140">
        <v>114</v>
      </c>
      <c r="E50" s="139" t="s">
        <v>139</v>
      </c>
      <c r="F50" s="140">
        <v>253</v>
      </c>
      <c r="G50" s="141" t="s">
        <v>278</v>
      </c>
      <c r="H50" s="129"/>
      <c r="I50" s="130">
        <v>12243</v>
      </c>
      <c r="J50" s="130">
        <v>25328</v>
      </c>
      <c r="K50" s="130">
        <v>0</v>
      </c>
      <c r="L50" s="130">
        <v>1188</v>
      </c>
      <c r="M50" s="130">
        <v>38759</v>
      </c>
      <c r="N50" s="168"/>
      <c r="O50" s="143">
        <v>1</v>
      </c>
      <c r="P50" s="130">
        <v>0</v>
      </c>
      <c r="Q50" s="130">
        <v>37571</v>
      </c>
      <c r="R50" s="130">
        <v>0</v>
      </c>
      <c r="S50" s="130">
        <v>0</v>
      </c>
      <c r="T50" s="130">
        <v>1188</v>
      </c>
      <c r="U50" s="130">
        <v>38759</v>
      </c>
      <c r="V50" s="169"/>
      <c r="W50" s="142">
        <v>0</v>
      </c>
      <c r="X50" s="177">
        <v>0.09</v>
      </c>
      <c r="Y50" s="177">
        <v>1.7042377895032042E-2</v>
      </c>
      <c r="Z50" s="178">
        <v>0</v>
      </c>
      <c r="AA50" s="172"/>
      <c r="AB50" s="179">
        <v>0</v>
      </c>
      <c r="AC50" s="180">
        <v>0</v>
      </c>
      <c r="AD50" s="130">
        <v>0</v>
      </c>
      <c r="AE50" s="180">
        <v>0</v>
      </c>
      <c r="AF50" s="181">
        <v>0</v>
      </c>
      <c r="AG50" s="136"/>
    </row>
    <row r="51" spans="1:33" s="59" customFormat="1" ht="12">
      <c r="A51" s="137">
        <v>413</v>
      </c>
      <c r="B51" s="138">
        <v>413114312</v>
      </c>
      <c r="C51" s="139" t="s">
        <v>503</v>
      </c>
      <c r="D51" s="140">
        <v>114</v>
      </c>
      <c r="E51" s="139" t="s">
        <v>139</v>
      </c>
      <c r="F51" s="140">
        <v>312</v>
      </c>
      <c r="G51" s="141" t="s">
        <v>337</v>
      </c>
      <c r="H51" s="129"/>
      <c r="I51" s="130">
        <v>15533</v>
      </c>
      <c r="J51" s="130">
        <v>0</v>
      </c>
      <c r="K51" s="130">
        <v>0</v>
      </c>
      <c r="L51" s="130">
        <v>1188</v>
      </c>
      <c r="M51" s="130">
        <v>16721</v>
      </c>
      <c r="N51" s="168"/>
      <c r="O51" s="143">
        <v>2</v>
      </c>
      <c r="P51" s="130">
        <v>0</v>
      </c>
      <c r="Q51" s="130">
        <v>31066</v>
      </c>
      <c r="R51" s="130">
        <v>0</v>
      </c>
      <c r="S51" s="130">
        <v>0</v>
      </c>
      <c r="T51" s="130">
        <v>2376</v>
      </c>
      <c r="U51" s="130">
        <v>33442</v>
      </c>
      <c r="V51" s="169"/>
      <c r="W51" s="142">
        <v>0</v>
      </c>
      <c r="X51" s="177">
        <v>0.09</v>
      </c>
      <c r="Y51" s="177">
        <v>3.6086246430985895E-2</v>
      </c>
      <c r="Z51" s="178">
        <v>0</v>
      </c>
      <c r="AA51" s="172"/>
      <c r="AB51" s="179">
        <v>0</v>
      </c>
      <c r="AC51" s="180">
        <v>0</v>
      </c>
      <c r="AD51" s="130">
        <v>0</v>
      </c>
      <c r="AE51" s="180">
        <v>0</v>
      </c>
      <c r="AF51" s="181">
        <v>0</v>
      </c>
      <c r="AG51" s="136"/>
    </row>
    <row r="52" spans="1:33" s="59" customFormat="1" ht="12">
      <c r="A52" s="137">
        <v>413</v>
      </c>
      <c r="B52" s="138">
        <v>413114605</v>
      </c>
      <c r="C52" s="139" t="s">
        <v>503</v>
      </c>
      <c r="D52" s="140">
        <v>114</v>
      </c>
      <c r="E52" s="139" t="s">
        <v>139</v>
      </c>
      <c r="F52" s="140">
        <v>605</v>
      </c>
      <c r="G52" s="141" t="s">
        <v>381</v>
      </c>
      <c r="H52" s="129"/>
      <c r="I52" s="130">
        <v>15491</v>
      </c>
      <c r="J52" s="130">
        <v>10672</v>
      </c>
      <c r="K52" s="130">
        <v>0</v>
      </c>
      <c r="L52" s="130">
        <v>1188</v>
      </c>
      <c r="M52" s="130">
        <v>27351</v>
      </c>
      <c r="N52" s="168"/>
      <c r="O52" s="143">
        <v>3</v>
      </c>
      <c r="P52" s="130">
        <v>0</v>
      </c>
      <c r="Q52" s="130">
        <v>78489</v>
      </c>
      <c r="R52" s="130">
        <v>0</v>
      </c>
      <c r="S52" s="130">
        <v>0</v>
      </c>
      <c r="T52" s="130">
        <v>3564</v>
      </c>
      <c r="U52" s="130">
        <v>82053</v>
      </c>
      <c r="V52" s="169"/>
      <c r="W52" s="142">
        <v>0</v>
      </c>
      <c r="X52" s="177">
        <v>0.09</v>
      </c>
      <c r="Y52" s="177">
        <v>6.3066064501083319E-2</v>
      </c>
      <c r="Z52" s="178">
        <v>0</v>
      </c>
      <c r="AA52" s="172"/>
      <c r="AB52" s="179">
        <v>0</v>
      </c>
      <c r="AC52" s="180">
        <v>0</v>
      </c>
      <c r="AD52" s="130">
        <v>0</v>
      </c>
      <c r="AE52" s="180">
        <v>0</v>
      </c>
      <c r="AF52" s="181">
        <v>0</v>
      </c>
      <c r="AG52" s="136"/>
    </row>
    <row r="53" spans="1:33" s="59" customFormat="1" ht="12">
      <c r="A53" s="137">
        <v>413</v>
      </c>
      <c r="B53" s="138">
        <v>413114615</v>
      </c>
      <c r="C53" s="139" t="s">
        <v>503</v>
      </c>
      <c r="D53" s="140">
        <v>114</v>
      </c>
      <c r="E53" s="139" t="s">
        <v>139</v>
      </c>
      <c r="F53" s="140">
        <v>615</v>
      </c>
      <c r="G53" s="141" t="s">
        <v>383</v>
      </c>
      <c r="H53" s="129"/>
      <c r="I53" s="130">
        <v>12243</v>
      </c>
      <c r="J53" s="130">
        <v>15</v>
      </c>
      <c r="K53" s="130">
        <v>0</v>
      </c>
      <c r="L53" s="130">
        <v>1188</v>
      </c>
      <c r="M53" s="130">
        <v>13446</v>
      </c>
      <c r="N53" s="168"/>
      <c r="O53" s="143">
        <v>1</v>
      </c>
      <c r="P53" s="130">
        <v>0</v>
      </c>
      <c r="Q53" s="130">
        <v>12258</v>
      </c>
      <c r="R53" s="130">
        <v>0</v>
      </c>
      <c r="S53" s="130">
        <v>0</v>
      </c>
      <c r="T53" s="130">
        <v>1188</v>
      </c>
      <c r="U53" s="130">
        <v>13446</v>
      </c>
      <c r="V53" s="169"/>
      <c r="W53" s="142">
        <v>0</v>
      </c>
      <c r="X53" s="177">
        <v>0.09</v>
      </c>
      <c r="Y53" s="177">
        <v>1.7602942123699286E-3</v>
      </c>
      <c r="Z53" s="178">
        <v>0</v>
      </c>
      <c r="AA53" s="172"/>
      <c r="AB53" s="179">
        <v>0</v>
      </c>
      <c r="AC53" s="180">
        <v>0</v>
      </c>
      <c r="AD53" s="130">
        <v>0</v>
      </c>
      <c r="AE53" s="180">
        <v>0</v>
      </c>
      <c r="AF53" s="181">
        <v>0</v>
      </c>
      <c r="AG53" s="136"/>
    </row>
    <row r="54" spans="1:33" s="59" customFormat="1" ht="12">
      <c r="A54" s="137">
        <v>413</v>
      </c>
      <c r="B54" s="138">
        <v>413114618</v>
      </c>
      <c r="C54" s="139" t="s">
        <v>503</v>
      </c>
      <c r="D54" s="140">
        <v>114</v>
      </c>
      <c r="E54" s="139" t="s">
        <v>139</v>
      </c>
      <c r="F54" s="140">
        <v>618</v>
      </c>
      <c r="G54" s="141" t="s">
        <v>385</v>
      </c>
      <c r="H54" s="129"/>
      <c r="I54" s="130">
        <v>15281</v>
      </c>
      <c r="J54" s="130">
        <v>16099</v>
      </c>
      <c r="K54" s="130">
        <v>0</v>
      </c>
      <c r="L54" s="130">
        <v>1188</v>
      </c>
      <c r="M54" s="130">
        <v>32568</v>
      </c>
      <c r="N54" s="168"/>
      <c r="O54" s="143">
        <v>1</v>
      </c>
      <c r="P54" s="130">
        <v>0</v>
      </c>
      <c r="Q54" s="130">
        <v>31380</v>
      </c>
      <c r="R54" s="130">
        <v>0</v>
      </c>
      <c r="S54" s="130">
        <v>0</v>
      </c>
      <c r="T54" s="130">
        <v>1188</v>
      </c>
      <c r="U54" s="130">
        <v>32568</v>
      </c>
      <c r="V54" s="169"/>
      <c r="W54" s="142">
        <v>0</v>
      </c>
      <c r="X54" s="177">
        <v>0.09</v>
      </c>
      <c r="Y54" s="177">
        <v>1.0629248820349841E-3</v>
      </c>
      <c r="Z54" s="178">
        <v>0</v>
      </c>
      <c r="AA54" s="172"/>
      <c r="AB54" s="179">
        <v>0</v>
      </c>
      <c r="AC54" s="180">
        <v>0</v>
      </c>
      <c r="AD54" s="130">
        <v>0</v>
      </c>
      <c r="AE54" s="180">
        <v>0</v>
      </c>
      <c r="AF54" s="181">
        <v>0</v>
      </c>
      <c r="AG54" s="136"/>
    </row>
    <row r="55" spans="1:33" s="59" customFormat="1" ht="12">
      <c r="A55" s="137">
        <v>413</v>
      </c>
      <c r="B55" s="138">
        <v>413114670</v>
      </c>
      <c r="C55" s="139" t="s">
        <v>503</v>
      </c>
      <c r="D55" s="140">
        <v>114</v>
      </c>
      <c r="E55" s="139" t="s">
        <v>139</v>
      </c>
      <c r="F55" s="140">
        <v>670</v>
      </c>
      <c r="G55" s="141" t="s">
        <v>399</v>
      </c>
      <c r="H55" s="129"/>
      <c r="I55" s="130">
        <v>13236</v>
      </c>
      <c r="J55" s="130">
        <v>9886</v>
      </c>
      <c r="K55" s="130">
        <v>0</v>
      </c>
      <c r="L55" s="130">
        <v>1188</v>
      </c>
      <c r="M55" s="130">
        <v>24310</v>
      </c>
      <c r="N55" s="168"/>
      <c r="O55" s="143">
        <v>11</v>
      </c>
      <c r="P55" s="130">
        <v>0</v>
      </c>
      <c r="Q55" s="130">
        <v>254342</v>
      </c>
      <c r="R55" s="130">
        <v>0</v>
      </c>
      <c r="S55" s="130">
        <v>0</v>
      </c>
      <c r="T55" s="130">
        <v>13068</v>
      </c>
      <c r="U55" s="130">
        <v>267410</v>
      </c>
      <c r="V55" s="169"/>
      <c r="W55" s="142">
        <v>0</v>
      </c>
      <c r="X55" s="177">
        <v>0.09</v>
      </c>
      <c r="Y55" s="177">
        <v>3.5023023600974597E-2</v>
      </c>
      <c r="Z55" s="178">
        <v>0</v>
      </c>
      <c r="AA55" s="172"/>
      <c r="AB55" s="179">
        <v>5</v>
      </c>
      <c r="AC55" s="180">
        <v>0</v>
      </c>
      <c r="AD55" s="130">
        <v>0</v>
      </c>
      <c r="AE55" s="180">
        <v>0</v>
      </c>
      <c r="AF55" s="181">
        <v>0</v>
      </c>
      <c r="AG55" s="136"/>
    </row>
    <row r="56" spans="1:33" s="59" customFormat="1" ht="12">
      <c r="A56" s="137">
        <v>413</v>
      </c>
      <c r="B56" s="138">
        <v>413114674</v>
      </c>
      <c r="C56" s="139" t="s">
        <v>503</v>
      </c>
      <c r="D56" s="140">
        <v>114</v>
      </c>
      <c r="E56" s="139" t="s">
        <v>139</v>
      </c>
      <c r="F56" s="140">
        <v>674</v>
      </c>
      <c r="G56" s="141" t="s">
        <v>402</v>
      </c>
      <c r="H56" s="129"/>
      <c r="I56" s="130">
        <v>14131</v>
      </c>
      <c r="J56" s="130">
        <v>5096</v>
      </c>
      <c r="K56" s="130">
        <v>0</v>
      </c>
      <c r="L56" s="130">
        <v>1188</v>
      </c>
      <c r="M56" s="130">
        <v>20415</v>
      </c>
      <c r="N56" s="168"/>
      <c r="O56" s="143">
        <v>45</v>
      </c>
      <c r="P56" s="130">
        <v>0</v>
      </c>
      <c r="Q56" s="130">
        <v>865215</v>
      </c>
      <c r="R56" s="130">
        <v>0</v>
      </c>
      <c r="S56" s="130">
        <v>0</v>
      </c>
      <c r="T56" s="130">
        <v>53460</v>
      </c>
      <c r="U56" s="130">
        <v>918675</v>
      </c>
      <c r="V56" s="169"/>
      <c r="W56" s="142">
        <v>0</v>
      </c>
      <c r="X56" s="177">
        <v>0.18</v>
      </c>
      <c r="Y56" s="177">
        <v>5.3462587101910222E-2</v>
      </c>
      <c r="Z56" s="178">
        <v>0</v>
      </c>
      <c r="AA56" s="172"/>
      <c r="AB56" s="179">
        <v>9</v>
      </c>
      <c r="AC56" s="180">
        <v>0</v>
      </c>
      <c r="AD56" s="130">
        <v>0</v>
      </c>
      <c r="AE56" s="180">
        <v>0</v>
      </c>
      <c r="AF56" s="181">
        <v>0</v>
      </c>
      <c r="AG56" s="136"/>
    </row>
    <row r="57" spans="1:33" s="59" customFormat="1" ht="12">
      <c r="A57" s="137">
        <v>413</v>
      </c>
      <c r="B57" s="138">
        <v>413114717</v>
      </c>
      <c r="C57" s="139" t="s">
        <v>503</v>
      </c>
      <c r="D57" s="140">
        <v>114</v>
      </c>
      <c r="E57" s="139" t="s">
        <v>139</v>
      </c>
      <c r="F57" s="140">
        <v>717</v>
      </c>
      <c r="G57" s="141" t="s">
        <v>415</v>
      </c>
      <c r="H57" s="129"/>
      <c r="I57" s="130">
        <v>14655</v>
      </c>
      <c r="J57" s="130">
        <v>9163</v>
      </c>
      <c r="K57" s="130">
        <v>0</v>
      </c>
      <c r="L57" s="130">
        <v>1188</v>
      </c>
      <c r="M57" s="130">
        <v>25006</v>
      </c>
      <c r="N57" s="168"/>
      <c r="O57" s="143">
        <v>26</v>
      </c>
      <c r="P57" s="130">
        <v>0</v>
      </c>
      <c r="Q57" s="130">
        <v>619268</v>
      </c>
      <c r="R57" s="130">
        <v>0</v>
      </c>
      <c r="S57" s="130">
        <v>0</v>
      </c>
      <c r="T57" s="130">
        <v>30888</v>
      </c>
      <c r="U57" s="130">
        <v>650156</v>
      </c>
      <c r="V57" s="169"/>
      <c r="W57" s="142">
        <v>0</v>
      </c>
      <c r="X57" s="177">
        <v>0.09</v>
      </c>
      <c r="Y57" s="177">
        <v>3.5757980707663832E-2</v>
      </c>
      <c r="Z57" s="178">
        <v>0</v>
      </c>
      <c r="AA57" s="172"/>
      <c r="AB57" s="179">
        <v>6</v>
      </c>
      <c r="AC57" s="180">
        <v>0</v>
      </c>
      <c r="AD57" s="130">
        <v>0</v>
      </c>
      <c r="AE57" s="180">
        <v>0</v>
      </c>
      <c r="AF57" s="181">
        <v>0</v>
      </c>
      <c r="AG57" s="136"/>
    </row>
    <row r="58" spans="1:33" s="59" customFormat="1" ht="12">
      <c r="A58" s="137">
        <v>413</v>
      </c>
      <c r="B58" s="138">
        <v>413114750</v>
      </c>
      <c r="C58" s="139" t="s">
        <v>503</v>
      </c>
      <c r="D58" s="140">
        <v>114</v>
      </c>
      <c r="E58" s="139" t="s">
        <v>139</v>
      </c>
      <c r="F58" s="140">
        <v>750</v>
      </c>
      <c r="G58" s="141" t="s">
        <v>423</v>
      </c>
      <c r="H58" s="129"/>
      <c r="I58" s="130">
        <v>13753</v>
      </c>
      <c r="J58" s="130">
        <v>8384</v>
      </c>
      <c r="K58" s="130">
        <v>0</v>
      </c>
      <c r="L58" s="130">
        <v>1188</v>
      </c>
      <c r="M58" s="130">
        <v>23325</v>
      </c>
      <c r="N58" s="168"/>
      <c r="O58" s="143">
        <v>19</v>
      </c>
      <c r="P58" s="130">
        <v>0</v>
      </c>
      <c r="Q58" s="130">
        <v>420603</v>
      </c>
      <c r="R58" s="130">
        <v>0</v>
      </c>
      <c r="S58" s="130">
        <v>0</v>
      </c>
      <c r="T58" s="130">
        <v>22572</v>
      </c>
      <c r="U58" s="130">
        <v>443175</v>
      </c>
      <c r="V58" s="169"/>
      <c r="W58" s="142">
        <v>0</v>
      </c>
      <c r="X58" s="177">
        <v>0.09</v>
      </c>
      <c r="Y58" s="177">
        <v>3.6097242145179037E-2</v>
      </c>
      <c r="Z58" s="178">
        <v>0</v>
      </c>
      <c r="AA58" s="172"/>
      <c r="AB58" s="179">
        <v>3.9999999999999996</v>
      </c>
      <c r="AC58" s="180">
        <v>0</v>
      </c>
      <c r="AD58" s="130">
        <v>0</v>
      </c>
      <c r="AE58" s="180">
        <v>0</v>
      </c>
      <c r="AF58" s="181">
        <v>0</v>
      </c>
      <c r="AG58" s="136"/>
    </row>
    <row r="59" spans="1:33" s="59" customFormat="1" ht="12">
      <c r="A59" s="137">
        <v>413</v>
      </c>
      <c r="B59" s="138">
        <v>413114755</v>
      </c>
      <c r="C59" s="139" t="s">
        <v>503</v>
      </c>
      <c r="D59" s="140">
        <v>114</v>
      </c>
      <c r="E59" s="139" t="s">
        <v>139</v>
      </c>
      <c r="F59" s="140">
        <v>755</v>
      </c>
      <c r="G59" s="141" t="s">
        <v>425</v>
      </c>
      <c r="H59" s="129"/>
      <c r="I59" s="130">
        <v>12397</v>
      </c>
      <c r="J59" s="130">
        <v>5893</v>
      </c>
      <c r="K59" s="130">
        <v>0</v>
      </c>
      <c r="L59" s="130">
        <v>1188</v>
      </c>
      <c r="M59" s="130">
        <v>19478</v>
      </c>
      <c r="N59" s="168"/>
      <c r="O59" s="143">
        <v>17</v>
      </c>
      <c r="P59" s="130">
        <v>0</v>
      </c>
      <c r="Q59" s="130">
        <v>310930</v>
      </c>
      <c r="R59" s="130">
        <v>0</v>
      </c>
      <c r="S59" s="130">
        <v>0</v>
      </c>
      <c r="T59" s="130">
        <v>20196</v>
      </c>
      <c r="U59" s="130">
        <v>331126</v>
      </c>
      <c r="V59" s="169"/>
      <c r="W59" s="142">
        <v>0</v>
      </c>
      <c r="X59" s="177">
        <v>0.09</v>
      </c>
      <c r="Y59" s="177">
        <v>3.419272336909359E-2</v>
      </c>
      <c r="Z59" s="178">
        <v>0</v>
      </c>
      <c r="AA59" s="172"/>
      <c r="AB59" s="179">
        <v>3</v>
      </c>
      <c r="AC59" s="180">
        <v>0</v>
      </c>
      <c r="AD59" s="130">
        <v>0</v>
      </c>
      <c r="AE59" s="180">
        <v>0</v>
      </c>
      <c r="AF59" s="181">
        <v>0</v>
      </c>
      <c r="AG59" s="136"/>
    </row>
    <row r="60" spans="1:33" s="59" customFormat="1" ht="12">
      <c r="A60" s="137">
        <v>414</v>
      </c>
      <c r="B60" s="138">
        <v>414603063</v>
      </c>
      <c r="C60" s="139" t="s">
        <v>504</v>
      </c>
      <c r="D60" s="140">
        <v>603</v>
      </c>
      <c r="E60" s="139" t="s">
        <v>579</v>
      </c>
      <c r="F60" s="140">
        <v>63</v>
      </c>
      <c r="G60" s="141" t="s">
        <v>88</v>
      </c>
      <c r="H60" s="129"/>
      <c r="I60" s="130">
        <v>11287</v>
      </c>
      <c r="J60" s="130">
        <v>2119</v>
      </c>
      <c r="K60" s="130">
        <v>0</v>
      </c>
      <c r="L60" s="130">
        <v>1188</v>
      </c>
      <c r="M60" s="130">
        <v>14594</v>
      </c>
      <c r="N60" s="168"/>
      <c r="O60" s="143">
        <v>3</v>
      </c>
      <c r="P60" s="130">
        <v>0</v>
      </c>
      <c r="Q60" s="130">
        <v>40218</v>
      </c>
      <c r="R60" s="130">
        <v>0</v>
      </c>
      <c r="S60" s="130">
        <v>0</v>
      </c>
      <c r="T60" s="130">
        <v>3564</v>
      </c>
      <c r="U60" s="130">
        <v>43782</v>
      </c>
      <c r="V60" s="169"/>
      <c r="W60" s="142">
        <v>0</v>
      </c>
      <c r="X60" s="177">
        <v>0.09</v>
      </c>
      <c r="Y60" s="177">
        <v>1.288386540426672E-2</v>
      </c>
      <c r="Z60" s="178">
        <v>0</v>
      </c>
      <c r="AA60" s="172"/>
      <c r="AB60" s="179">
        <v>1</v>
      </c>
      <c r="AC60" s="180">
        <v>0</v>
      </c>
      <c r="AD60" s="130">
        <v>0</v>
      </c>
      <c r="AE60" s="180">
        <v>0</v>
      </c>
      <c r="AF60" s="181">
        <v>0</v>
      </c>
      <c r="AG60" s="136"/>
    </row>
    <row r="61" spans="1:33" s="59" customFormat="1" ht="12">
      <c r="A61" s="137">
        <v>414</v>
      </c>
      <c r="B61" s="138">
        <v>414603098</v>
      </c>
      <c r="C61" s="139" t="s">
        <v>504</v>
      </c>
      <c r="D61" s="140">
        <v>603</v>
      </c>
      <c r="E61" s="139" t="s">
        <v>579</v>
      </c>
      <c r="F61" s="140">
        <v>98</v>
      </c>
      <c r="G61" s="141" t="s">
        <v>123</v>
      </c>
      <c r="H61" s="129"/>
      <c r="I61" s="130">
        <v>16556</v>
      </c>
      <c r="J61" s="130">
        <v>9817</v>
      </c>
      <c r="K61" s="130">
        <v>0</v>
      </c>
      <c r="L61" s="130">
        <v>1188</v>
      </c>
      <c r="M61" s="130">
        <v>27561</v>
      </c>
      <c r="N61" s="168"/>
      <c r="O61" s="143">
        <v>1</v>
      </c>
      <c r="P61" s="130">
        <v>0</v>
      </c>
      <c r="Q61" s="130">
        <v>26373</v>
      </c>
      <c r="R61" s="130">
        <v>0</v>
      </c>
      <c r="S61" s="130">
        <v>0</v>
      </c>
      <c r="T61" s="130">
        <v>1188</v>
      </c>
      <c r="U61" s="130">
        <v>27561</v>
      </c>
      <c r="V61" s="169"/>
      <c r="W61" s="142">
        <v>0</v>
      </c>
      <c r="X61" s="177">
        <v>0.18</v>
      </c>
      <c r="Y61" s="177">
        <v>1.6525768272096241E-2</v>
      </c>
      <c r="Z61" s="178">
        <v>0</v>
      </c>
      <c r="AA61" s="172"/>
      <c r="AB61" s="179">
        <v>0</v>
      </c>
      <c r="AC61" s="180">
        <v>0</v>
      </c>
      <c r="AD61" s="130">
        <v>0</v>
      </c>
      <c r="AE61" s="180">
        <v>0</v>
      </c>
      <c r="AF61" s="181">
        <v>0</v>
      </c>
      <c r="AG61" s="136"/>
    </row>
    <row r="62" spans="1:33" s="59" customFormat="1" ht="12">
      <c r="A62" s="137">
        <v>414</v>
      </c>
      <c r="B62" s="138">
        <v>414603209</v>
      </c>
      <c r="C62" s="139" t="s">
        <v>504</v>
      </c>
      <c r="D62" s="140">
        <v>603</v>
      </c>
      <c r="E62" s="139" t="s">
        <v>579</v>
      </c>
      <c r="F62" s="140">
        <v>209</v>
      </c>
      <c r="G62" s="141" t="s">
        <v>234</v>
      </c>
      <c r="H62" s="129"/>
      <c r="I62" s="130">
        <v>16387</v>
      </c>
      <c r="J62" s="130">
        <v>2982</v>
      </c>
      <c r="K62" s="130">
        <v>0</v>
      </c>
      <c r="L62" s="130">
        <v>1188</v>
      </c>
      <c r="M62" s="130">
        <v>20557</v>
      </c>
      <c r="N62" s="168"/>
      <c r="O62" s="143">
        <v>79</v>
      </c>
      <c r="P62" s="130">
        <v>0</v>
      </c>
      <c r="Q62" s="130">
        <v>1530151</v>
      </c>
      <c r="R62" s="130">
        <v>0</v>
      </c>
      <c r="S62" s="130">
        <v>0</v>
      </c>
      <c r="T62" s="130">
        <v>93852</v>
      </c>
      <c r="U62" s="130">
        <v>1624003</v>
      </c>
      <c r="V62" s="169"/>
      <c r="W62" s="142">
        <v>0</v>
      </c>
      <c r="X62" s="177">
        <v>0.18</v>
      </c>
      <c r="Y62" s="177">
        <v>5.9769930428901906E-2</v>
      </c>
      <c r="Z62" s="178">
        <v>0</v>
      </c>
      <c r="AA62" s="172"/>
      <c r="AB62" s="179">
        <v>20</v>
      </c>
      <c r="AC62" s="180">
        <v>0</v>
      </c>
      <c r="AD62" s="130">
        <v>0</v>
      </c>
      <c r="AE62" s="180">
        <v>0</v>
      </c>
      <c r="AF62" s="181">
        <v>0</v>
      </c>
      <c r="AG62" s="136"/>
    </row>
    <row r="63" spans="1:33" s="59" customFormat="1" ht="12">
      <c r="A63" s="137">
        <v>414</v>
      </c>
      <c r="B63" s="138">
        <v>414603236</v>
      </c>
      <c r="C63" s="139" t="s">
        <v>504</v>
      </c>
      <c r="D63" s="140">
        <v>603</v>
      </c>
      <c r="E63" s="139" t="s">
        <v>579</v>
      </c>
      <c r="F63" s="140">
        <v>236</v>
      </c>
      <c r="G63" s="141" t="s">
        <v>261</v>
      </c>
      <c r="H63" s="129"/>
      <c r="I63" s="130">
        <v>16118</v>
      </c>
      <c r="J63" s="130">
        <v>2870</v>
      </c>
      <c r="K63" s="130">
        <v>0</v>
      </c>
      <c r="L63" s="130">
        <v>1188</v>
      </c>
      <c r="M63" s="130">
        <v>20176</v>
      </c>
      <c r="N63" s="168"/>
      <c r="O63" s="143">
        <v>177</v>
      </c>
      <c r="P63" s="130">
        <v>0</v>
      </c>
      <c r="Q63" s="130">
        <v>3360876</v>
      </c>
      <c r="R63" s="130">
        <v>0</v>
      </c>
      <c r="S63" s="130">
        <v>0</v>
      </c>
      <c r="T63" s="130">
        <v>210276</v>
      </c>
      <c r="U63" s="130">
        <v>3571152</v>
      </c>
      <c r="V63" s="169"/>
      <c r="W63" s="142">
        <v>0</v>
      </c>
      <c r="X63" s="177">
        <v>0.18</v>
      </c>
      <c r="Y63" s="177">
        <v>3.0767464242801617E-2</v>
      </c>
      <c r="Z63" s="178">
        <v>0</v>
      </c>
      <c r="AA63" s="172"/>
      <c r="AB63" s="179">
        <v>40</v>
      </c>
      <c r="AC63" s="180">
        <v>0</v>
      </c>
      <c r="AD63" s="130">
        <v>0</v>
      </c>
      <c r="AE63" s="180">
        <v>0</v>
      </c>
      <c r="AF63" s="181">
        <v>0</v>
      </c>
      <c r="AG63" s="136"/>
    </row>
    <row r="64" spans="1:33" s="59" customFormat="1" ht="12">
      <c r="A64" s="137">
        <v>414</v>
      </c>
      <c r="B64" s="138">
        <v>414603249</v>
      </c>
      <c r="C64" s="139" t="s">
        <v>504</v>
      </c>
      <c r="D64" s="140">
        <v>603</v>
      </c>
      <c r="E64" s="139" t="s">
        <v>579</v>
      </c>
      <c r="F64" s="140">
        <v>249</v>
      </c>
      <c r="G64" s="141" t="s">
        <v>274</v>
      </c>
      <c r="H64" s="129"/>
      <c r="I64" s="130">
        <v>10332</v>
      </c>
      <c r="J64" s="130">
        <v>16974</v>
      </c>
      <c r="K64" s="130">
        <v>0</v>
      </c>
      <c r="L64" s="130">
        <v>1188</v>
      </c>
      <c r="M64" s="130">
        <v>28494</v>
      </c>
      <c r="N64" s="168"/>
      <c r="O64" s="143">
        <v>1</v>
      </c>
      <c r="P64" s="130">
        <v>0</v>
      </c>
      <c r="Q64" s="130">
        <v>27306</v>
      </c>
      <c r="R64" s="130">
        <v>0</v>
      </c>
      <c r="S64" s="130">
        <v>0</v>
      </c>
      <c r="T64" s="130">
        <v>1188</v>
      </c>
      <c r="U64" s="130">
        <v>28494</v>
      </c>
      <c r="V64" s="169"/>
      <c r="W64" s="142">
        <v>0</v>
      </c>
      <c r="X64" s="177">
        <v>0.09</v>
      </c>
      <c r="Y64" s="177">
        <v>5.9086860671338911E-3</v>
      </c>
      <c r="Z64" s="178">
        <v>0</v>
      </c>
      <c r="AA64" s="172"/>
      <c r="AB64" s="179">
        <v>0</v>
      </c>
      <c r="AC64" s="180">
        <v>0</v>
      </c>
      <c r="AD64" s="130">
        <v>0</v>
      </c>
      <c r="AE64" s="180">
        <v>0</v>
      </c>
      <c r="AF64" s="181">
        <v>0</v>
      </c>
      <c r="AG64" s="136"/>
    </row>
    <row r="65" spans="1:33" s="59" customFormat="1" ht="12">
      <c r="A65" s="137">
        <v>414</v>
      </c>
      <c r="B65" s="138">
        <v>414603263</v>
      </c>
      <c r="C65" s="139" t="s">
        <v>504</v>
      </c>
      <c r="D65" s="140">
        <v>603</v>
      </c>
      <c r="E65" s="139" t="s">
        <v>579</v>
      </c>
      <c r="F65" s="140">
        <v>263</v>
      </c>
      <c r="G65" s="141" t="s">
        <v>288</v>
      </c>
      <c r="H65" s="129"/>
      <c r="I65" s="130">
        <v>12243</v>
      </c>
      <c r="J65" s="130">
        <v>6395</v>
      </c>
      <c r="K65" s="130">
        <v>0</v>
      </c>
      <c r="L65" s="130">
        <v>1188</v>
      </c>
      <c r="M65" s="130">
        <v>19826</v>
      </c>
      <c r="N65" s="168"/>
      <c r="O65" s="143">
        <v>1</v>
      </c>
      <c r="P65" s="130">
        <v>0</v>
      </c>
      <c r="Q65" s="130">
        <v>18638</v>
      </c>
      <c r="R65" s="130">
        <v>0</v>
      </c>
      <c r="S65" s="130">
        <v>0</v>
      </c>
      <c r="T65" s="130">
        <v>1188</v>
      </c>
      <c r="U65" s="130">
        <v>19826</v>
      </c>
      <c r="V65" s="169"/>
      <c r="W65" s="142">
        <v>0</v>
      </c>
      <c r="X65" s="177">
        <v>0.09</v>
      </c>
      <c r="Y65" s="177">
        <v>1.7910102073244512E-2</v>
      </c>
      <c r="Z65" s="178">
        <v>0</v>
      </c>
      <c r="AA65" s="172"/>
      <c r="AB65" s="179">
        <v>1</v>
      </c>
      <c r="AC65" s="180">
        <v>0</v>
      </c>
      <c r="AD65" s="130">
        <v>0</v>
      </c>
      <c r="AE65" s="180">
        <v>0</v>
      </c>
      <c r="AF65" s="181">
        <v>0</v>
      </c>
      <c r="AG65" s="136"/>
    </row>
    <row r="66" spans="1:33" s="59" customFormat="1" ht="12">
      <c r="A66" s="137">
        <v>414</v>
      </c>
      <c r="B66" s="138">
        <v>414603603</v>
      </c>
      <c r="C66" s="139" t="s">
        <v>504</v>
      </c>
      <c r="D66" s="140">
        <v>603</v>
      </c>
      <c r="E66" s="139" t="s">
        <v>579</v>
      </c>
      <c r="F66" s="140">
        <v>603</v>
      </c>
      <c r="G66" s="141" t="s">
        <v>579</v>
      </c>
      <c r="H66" s="129"/>
      <c r="I66" s="130">
        <v>14640</v>
      </c>
      <c r="J66" s="130">
        <v>1777</v>
      </c>
      <c r="K66" s="130">
        <v>0</v>
      </c>
      <c r="L66" s="130">
        <v>1188</v>
      </c>
      <c r="M66" s="130">
        <v>17605</v>
      </c>
      <c r="N66" s="168"/>
      <c r="O66" s="143">
        <v>71</v>
      </c>
      <c r="P66" s="130">
        <v>0</v>
      </c>
      <c r="Q66" s="130">
        <v>1165607</v>
      </c>
      <c r="R66" s="130">
        <v>0</v>
      </c>
      <c r="S66" s="130">
        <v>0</v>
      </c>
      <c r="T66" s="130">
        <v>84348</v>
      </c>
      <c r="U66" s="130">
        <v>1249955</v>
      </c>
      <c r="V66" s="169"/>
      <c r="W66" s="142">
        <v>0</v>
      </c>
      <c r="X66" s="177">
        <v>0.18</v>
      </c>
      <c r="Y66" s="177">
        <v>5.9632749192384239E-2</v>
      </c>
      <c r="Z66" s="178">
        <v>0</v>
      </c>
      <c r="AA66" s="172"/>
      <c r="AB66" s="179">
        <v>13.000000000000002</v>
      </c>
      <c r="AC66" s="180">
        <v>0</v>
      </c>
      <c r="AD66" s="130">
        <v>0</v>
      </c>
      <c r="AE66" s="180">
        <v>0</v>
      </c>
      <c r="AF66" s="181">
        <v>0</v>
      </c>
      <c r="AG66" s="136"/>
    </row>
    <row r="67" spans="1:33" s="59" customFormat="1" ht="12">
      <c r="A67" s="137">
        <v>414</v>
      </c>
      <c r="B67" s="138">
        <v>414603635</v>
      </c>
      <c r="C67" s="139" t="s">
        <v>504</v>
      </c>
      <c r="D67" s="140">
        <v>603</v>
      </c>
      <c r="E67" s="139" t="s">
        <v>579</v>
      </c>
      <c r="F67" s="140">
        <v>635</v>
      </c>
      <c r="G67" s="141" t="s">
        <v>390</v>
      </c>
      <c r="H67" s="129"/>
      <c r="I67" s="130">
        <v>13591</v>
      </c>
      <c r="J67" s="130">
        <v>4326</v>
      </c>
      <c r="K67" s="130">
        <v>0</v>
      </c>
      <c r="L67" s="130">
        <v>1188</v>
      </c>
      <c r="M67" s="130">
        <v>19105</v>
      </c>
      <c r="N67" s="168"/>
      <c r="O67" s="143">
        <v>20</v>
      </c>
      <c r="P67" s="130">
        <v>0</v>
      </c>
      <c r="Q67" s="130">
        <v>358340</v>
      </c>
      <c r="R67" s="130">
        <v>0</v>
      </c>
      <c r="S67" s="130">
        <v>0</v>
      </c>
      <c r="T67" s="130">
        <v>23760</v>
      </c>
      <c r="U67" s="130">
        <v>382100</v>
      </c>
      <c r="V67" s="169"/>
      <c r="W67" s="142">
        <v>0</v>
      </c>
      <c r="X67" s="177">
        <v>0.09</v>
      </c>
      <c r="Y67" s="177">
        <v>1.2565148792204661E-2</v>
      </c>
      <c r="Z67" s="178">
        <v>0</v>
      </c>
      <c r="AA67" s="172"/>
      <c r="AB67" s="179">
        <v>7</v>
      </c>
      <c r="AC67" s="180">
        <v>0</v>
      </c>
      <c r="AD67" s="130">
        <v>0</v>
      </c>
      <c r="AE67" s="180">
        <v>0</v>
      </c>
      <c r="AF67" s="181">
        <v>0</v>
      </c>
      <c r="AG67" s="136"/>
    </row>
    <row r="68" spans="1:33" s="59" customFormat="1" ht="12">
      <c r="A68" s="137">
        <v>414</v>
      </c>
      <c r="B68" s="138">
        <v>414603715</v>
      </c>
      <c r="C68" s="139" t="s">
        <v>504</v>
      </c>
      <c r="D68" s="140">
        <v>603</v>
      </c>
      <c r="E68" s="139" t="s">
        <v>579</v>
      </c>
      <c r="F68" s="140">
        <v>715</v>
      </c>
      <c r="G68" s="141" t="s">
        <v>414</v>
      </c>
      <c r="H68" s="129"/>
      <c r="I68" s="130">
        <v>12034</v>
      </c>
      <c r="J68" s="130">
        <v>6854</v>
      </c>
      <c r="K68" s="130">
        <v>0</v>
      </c>
      <c r="L68" s="130">
        <v>1188</v>
      </c>
      <c r="M68" s="130">
        <v>20076</v>
      </c>
      <c r="N68" s="168"/>
      <c r="O68" s="143">
        <v>10</v>
      </c>
      <c r="P68" s="130">
        <v>0</v>
      </c>
      <c r="Q68" s="130">
        <v>188880</v>
      </c>
      <c r="R68" s="130">
        <v>0</v>
      </c>
      <c r="S68" s="130">
        <v>0</v>
      </c>
      <c r="T68" s="130">
        <v>11880</v>
      </c>
      <c r="U68" s="130">
        <v>200760</v>
      </c>
      <c r="V68" s="169"/>
      <c r="W68" s="142">
        <v>0</v>
      </c>
      <c r="X68" s="177">
        <v>0.09</v>
      </c>
      <c r="Y68" s="177">
        <v>8.6449732213166701E-3</v>
      </c>
      <c r="Z68" s="178">
        <v>0</v>
      </c>
      <c r="AA68" s="172"/>
      <c r="AB68" s="179">
        <v>1.9999999999999998</v>
      </c>
      <c r="AC68" s="180">
        <v>0</v>
      </c>
      <c r="AD68" s="130">
        <v>0</v>
      </c>
      <c r="AE68" s="180">
        <v>0</v>
      </c>
      <c r="AF68" s="181">
        <v>0</v>
      </c>
      <c r="AG68" s="136"/>
    </row>
    <row r="69" spans="1:33" s="59" customFormat="1" ht="12">
      <c r="A69" s="137">
        <v>416</v>
      </c>
      <c r="B69" s="138">
        <v>416035010</v>
      </c>
      <c r="C69" s="139" t="s">
        <v>505</v>
      </c>
      <c r="D69" s="140">
        <v>35</v>
      </c>
      <c r="E69" s="139" t="s">
        <v>60</v>
      </c>
      <c r="F69" s="140">
        <v>10</v>
      </c>
      <c r="G69" s="141" t="s">
        <v>35</v>
      </c>
      <c r="H69" s="129"/>
      <c r="I69" s="130">
        <v>12479</v>
      </c>
      <c r="J69" s="130">
        <v>5395</v>
      </c>
      <c r="K69" s="130">
        <v>0</v>
      </c>
      <c r="L69" s="130">
        <v>1188</v>
      </c>
      <c r="M69" s="130">
        <v>19062</v>
      </c>
      <c r="N69" s="168"/>
      <c r="O69" s="143">
        <v>1</v>
      </c>
      <c r="P69" s="130">
        <v>0</v>
      </c>
      <c r="Q69" s="130">
        <v>17874</v>
      </c>
      <c r="R69" s="130">
        <v>0</v>
      </c>
      <c r="S69" s="130">
        <v>0</v>
      </c>
      <c r="T69" s="130">
        <v>1188</v>
      </c>
      <c r="U69" s="130">
        <v>19062</v>
      </c>
      <c r="V69" s="169"/>
      <c r="W69" s="142">
        <v>0</v>
      </c>
      <c r="X69" s="177">
        <v>0.09</v>
      </c>
      <c r="Y69" s="177">
        <v>3.7634232798475858E-3</v>
      </c>
      <c r="Z69" s="178">
        <v>0</v>
      </c>
      <c r="AA69" s="172"/>
      <c r="AB69" s="179">
        <v>1</v>
      </c>
      <c r="AC69" s="180">
        <v>0</v>
      </c>
      <c r="AD69" s="130">
        <v>0</v>
      </c>
      <c r="AE69" s="180">
        <v>0</v>
      </c>
      <c r="AF69" s="181">
        <v>0</v>
      </c>
      <c r="AG69" s="136"/>
    </row>
    <row r="70" spans="1:33" s="59" customFormat="1" ht="12">
      <c r="A70" s="137">
        <v>416</v>
      </c>
      <c r="B70" s="138">
        <v>416035018</v>
      </c>
      <c r="C70" s="139" t="s">
        <v>505</v>
      </c>
      <c r="D70" s="140">
        <v>35</v>
      </c>
      <c r="E70" s="139" t="s">
        <v>60</v>
      </c>
      <c r="F70" s="140">
        <v>18</v>
      </c>
      <c r="G70" s="141" t="s">
        <v>43</v>
      </c>
      <c r="H70" s="129"/>
      <c r="I70" s="130">
        <v>20237</v>
      </c>
      <c r="J70" s="130">
        <v>9797</v>
      </c>
      <c r="K70" s="130">
        <v>0</v>
      </c>
      <c r="L70" s="130">
        <v>1188</v>
      </c>
      <c r="M70" s="130">
        <v>31222</v>
      </c>
      <c r="N70" s="168"/>
      <c r="O70" s="143">
        <v>1</v>
      </c>
      <c r="P70" s="130">
        <v>0</v>
      </c>
      <c r="Q70" s="130">
        <v>30034</v>
      </c>
      <c r="R70" s="130">
        <v>0</v>
      </c>
      <c r="S70" s="130">
        <v>0</v>
      </c>
      <c r="T70" s="130">
        <v>1188</v>
      </c>
      <c r="U70" s="130">
        <v>31222</v>
      </c>
      <c r="V70" s="169"/>
      <c r="W70" s="142">
        <v>0</v>
      </c>
      <c r="X70" s="177">
        <v>0.09</v>
      </c>
      <c r="Y70" s="177">
        <v>3.7013636007683336E-2</v>
      </c>
      <c r="Z70" s="178">
        <v>0</v>
      </c>
      <c r="AA70" s="172"/>
      <c r="AB70" s="179">
        <v>1</v>
      </c>
      <c r="AC70" s="180">
        <v>0</v>
      </c>
      <c r="AD70" s="130">
        <v>0</v>
      </c>
      <c r="AE70" s="180">
        <v>0</v>
      </c>
      <c r="AF70" s="181">
        <v>0</v>
      </c>
      <c r="AG70" s="136"/>
    </row>
    <row r="71" spans="1:33" s="59" customFormat="1" ht="12">
      <c r="A71" s="137">
        <v>416</v>
      </c>
      <c r="B71" s="138">
        <v>416035030</v>
      </c>
      <c r="C71" s="139" t="s">
        <v>505</v>
      </c>
      <c r="D71" s="140">
        <v>35</v>
      </c>
      <c r="E71" s="139" t="s">
        <v>60</v>
      </c>
      <c r="F71" s="140">
        <v>30</v>
      </c>
      <c r="G71" s="141" t="s">
        <v>55</v>
      </c>
      <c r="H71" s="129"/>
      <c r="I71" s="130">
        <v>17017</v>
      </c>
      <c r="J71" s="130">
        <v>3772</v>
      </c>
      <c r="K71" s="130">
        <v>0</v>
      </c>
      <c r="L71" s="130">
        <v>1188</v>
      </c>
      <c r="M71" s="130">
        <v>21977</v>
      </c>
      <c r="N71" s="168"/>
      <c r="O71" s="143">
        <v>1</v>
      </c>
      <c r="P71" s="130">
        <v>0</v>
      </c>
      <c r="Q71" s="130">
        <v>20789</v>
      </c>
      <c r="R71" s="130">
        <v>0</v>
      </c>
      <c r="S71" s="130">
        <v>0</v>
      </c>
      <c r="T71" s="130">
        <v>1188</v>
      </c>
      <c r="U71" s="130">
        <v>21977</v>
      </c>
      <c r="V71" s="169"/>
      <c r="W71" s="142">
        <v>0</v>
      </c>
      <c r="X71" s="177">
        <v>0.09</v>
      </c>
      <c r="Y71" s="177">
        <v>4.4381844028676043E-3</v>
      </c>
      <c r="Z71" s="178">
        <v>0</v>
      </c>
      <c r="AA71" s="172"/>
      <c r="AB71" s="179">
        <v>0</v>
      </c>
      <c r="AC71" s="180">
        <v>0</v>
      </c>
      <c r="AD71" s="130">
        <v>0</v>
      </c>
      <c r="AE71" s="180">
        <v>0</v>
      </c>
      <c r="AF71" s="181">
        <v>0</v>
      </c>
      <c r="AG71" s="136"/>
    </row>
    <row r="72" spans="1:33" s="59" customFormat="1" ht="12">
      <c r="A72" s="137">
        <v>416</v>
      </c>
      <c r="B72" s="138">
        <v>416035035</v>
      </c>
      <c r="C72" s="139" t="s">
        <v>505</v>
      </c>
      <c r="D72" s="140">
        <v>35</v>
      </c>
      <c r="E72" s="139" t="s">
        <v>60</v>
      </c>
      <c r="F72" s="140">
        <v>35</v>
      </c>
      <c r="G72" s="141" t="s">
        <v>60</v>
      </c>
      <c r="H72" s="129"/>
      <c r="I72" s="130">
        <v>18795</v>
      </c>
      <c r="J72" s="130">
        <v>7801</v>
      </c>
      <c r="K72" s="130">
        <v>0</v>
      </c>
      <c r="L72" s="130">
        <v>1188</v>
      </c>
      <c r="M72" s="130">
        <v>27784</v>
      </c>
      <c r="N72" s="168"/>
      <c r="O72" s="143">
        <v>678</v>
      </c>
      <c r="P72" s="130">
        <v>0</v>
      </c>
      <c r="Q72" s="130">
        <v>18032088</v>
      </c>
      <c r="R72" s="130">
        <v>0</v>
      </c>
      <c r="S72" s="130">
        <v>0</v>
      </c>
      <c r="T72" s="130">
        <v>805464</v>
      </c>
      <c r="U72" s="130">
        <v>18837552</v>
      </c>
      <c r="V72" s="169"/>
      <c r="W72" s="142">
        <v>0</v>
      </c>
      <c r="X72" s="177">
        <v>0.18</v>
      </c>
      <c r="Y72" s="177">
        <v>0.18442807457257207</v>
      </c>
      <c r="Z72" s="178">
        <v>0</v>
      </c>
      <c r="AA72" s="172"/>
      <c r="AB72" s="179">
        <v>187.00000000000003</v>
      </c>
      <c r="AC72" s="180">
        <v>18.718024226865765</v>
      </c>
      <c r="AD72" s="130">
        <v>520063.57233772188</v>
      </c>
      <c r="AE72" s="180">
        <v>0</v>
      </c>
      <c r="AF72" s="181">
        <v>0</v>
      </c>
      <c r="AG72" s="136"/>
    </row>
    <row r="73" spans="1:33" s="59" customFormat="1" ht="12">
      <c r="A73" s="137">
        <v>416</v>
      </c>
      <c r="B73" s="138">
        <v>416035044</v>
      </c>
      <c r="C73" s="139" t="s">
        <v>505</v>
      </c>
      <c r="D73" s="140">
        <v>35</v>
      </c>
      <c r="E73" s="139" t="s">
        <v>60</v>
      </c>
      <c r="F73" s="140">
        <v>44</v>
      </c>
      <c r="G73" s="141" t="s">
        <v>69</v>
      </c>
      <c r="H73" s="129"/>
      <c r="I73" s="130">
        <v>13129</v>
      </c>
      <c r="J73" s="130">
        <v>458</v>
      </c>
      <c r="K73" s="130">
        <v>0</v>
      </c>
      <c r="L73" s="130">
        <v>1188</v>
      </c>
      <c r="M73" s="130">
        <v>14775</v>
      </c>
      <c r="N73" s="168"/>
      <c r="O73" s="143">
        <v>2</v>
      </c>
      <c r="P73" s="130">
        <v>0</v>
      </c>
      <c r="Q73" s="130">
        <v>27174</v>
      </c>
      <c r="R73" s="130">
        <v>0</v>
      </c>
      <c r="S73" s="130">
        <v>0</v>
      </c>
      <c r="T73" s="130">
        <v>2376</v>
      </c>
      <c r="U73" s="130">
        <v>29550</v>
      </c>
      <c r="V73" s="169"/>
      <c r="W73" s="142">
        <v>0</v>
      </c>
      <c r="X73" s="177">
        <v>0.18</v>
      </c>
      <c r="Y73" s="177">
        <v>9.3367395584958116E-2</v>
      </c>
      <c r="Z73" s="178">
        <v>0</v>
      </c>
      <c r="AA73" s="172"/>
      <c r="AB73" s="179">
        <v>0</v>
      </c>
      <c r="AC73" s="180">
        <v>0</v>
      </c>
      <c r="AD73" s="130">
        <v>0</v>
      </c>
      <c r="AE73" s="180">
        <v>0</v>
      </c>
      <c r="AF73" s="181">
        <v>0</v>
      </c>
      <c r="AG73" s="136"/>
    </row>
    <row r="74" spans="1:33" s="59" customFormat="1" ht="12">
      <c r="A74" s="137">
        <v>416</v>
      </c>
      <c r="B74" s="138">
        <v>416035073</v>
      </c>
      <c r="C74" s="139" t="s">
        <v>505</v>
      </c>
      <c r="D74" s="140">
        <v>35</v>
      </c>
      <c r="E74" s="139" t="s">
        <v>60</v>
      </c>
      <c r="F74" s="140">
        <v>73</v>
      </c>
      <c r="G74" s="141" t="s">
        <v>98</v>
      </c>
      <c r="H74" s="129"/>
      <c r="I74" s="130">
        <v>13129</v>
      </c>
      <c r="J74" s="130">
        <v>9645</v>
      </c>
      <c r="K74" s="130">
        <v>0</v>
      </c>
      <c r="L74" s="130">
        <v>1188</v>
      </c>
      <c r="M74" s="130">
        <v>23962</v>
      </c>
      <c r="N74" s="168"/>
      <c r="O74" s="143">
        <v>1</v>
      </c>
      <c r="P74" s="130">
        <v>0</v>
      </c>
      <c r="Q74" s="130">
        <v>22774</v>
      </c>
      <c r="R74" s="130">
        <v>0</v>
      </c>
      <c r="S74" s="130">
        <v>0</v>
      </c>
      <c r="T74" s="130">
        <v>1188</v>
      </c>
      <c r="U74" s="130">
        <v>23962</v>
      </c>
      <c r="V74" s="169"/>
      <c r="W74" s="142">
        <v>0</v>
      </c>
      <c r="X74" s="177">
        <v>0.09</v>
      </c>
      <c r="Y74" s="177">
        <v>1.245437118714759E-2</v>
      </c>
      <c r="Z74" s="178">
        <v>0</v>
      </c>
      <c r="AA74" s="172"/>
      <c r="AB74" s="179">
        <v>0</v>
      </c>
      <c r="AC74" s="180">
        <v>0</v>
      </c>
      <c r="AD74" s="130">
        <v>0</v>
      </c>
      <c r="AE74" s="180">
        <v>0</v>
      </c>
      <c r="AF74" s="181">
        <v>0</v>
      </c>
      <c r="AG74" s="136"/>
    </row>
    <row r="75" spans="1:33" s="59" customFormat="1" ht="12">
      <c r="A75" s="137">
        <v>416</v>
      </c>
      <c r="B75" s="138">
        <v>416035100</v>
      </c>
      <c r="C75" s="139" t="s">
        <v>505</v>
      </c>
      <c r="D75" s="140">
        <v>35</v>
      </c>
      <c r="E75" s="139" t="s">
        <v>60</v>
      </c>
      <c r="F75" s="140">
        <v>100</v>
      </c>
      <c r="G75" s="141" t="s">
        <v>125</v>
      </c>
      <c r="H75" s="129"/>
      <c r="I75" s="130">
        <v>16329</v>
      </c>
      <c r="J75" s="130">
        <v>5396</v>
      </c>
      <c r="K75" s="130">
        <v>0</v>
      </c>
      <c r="L75" s="130">
        <v>1188</v>
      </c>
      <c r="M75" s="130">
        <v>22913</v>
      </c>
      <c r="N75" s="168"/>
      <c r="O75" s="143">
        <v>1</v>
      </c>
      <c r="P75" s="130">
        <v>0</v>
      </c>
      <c r="Q75" s="130">
        <v>21725</v>
      </c>
      <c r="R75" s="130">
        <v>0</v>
      </c>
      <c r="S75" s="130">
        <v>0</v>
      </c>
      <c r="T75" s="130">
        <v>1188</v>
      </c>
      <c r="U75" s="130">
        <v>22913</v>
      </c>
      <c r="V75" s="169"/>
      <c r="W75" s="142">
        <v>0</v>
      </c>
      <c r="X75" s="177">
        <v>0.09</v>
      </c>
      <c r="Y75" s="177">
        <v>3.0670388893343184E-2</v>
      </c>
      <c r="Z75" s="178">
        <v>0</v>
      </c>
      <c r="AA75" s="172"/>
      <c r="AB75" s="179">
        <v>0</v>
      </c>
      <c r="AC75" s="180">
        <v>0</v>
      </c>
      <c r="AD75" s="130">
        <v>0</v>
      </c>
      <c r="AE75" s="180">
        <v>0</v>
      </c>
      <c r="AF75" s="181">
        <v>0</v>
      </c>
      <c r="AG75" s="136"/>
    </row>
    <row r="76" spans="1:33" s="59" customFormat="1" ht="12">
      <c r="A76" s="137">
        <v>416</v>
      </c>
      <c r="B76" s="138">
        <v>416035165</v>
      </c>
      <c r="C76" s="139" t="s">
        <v>505</v>
      </c>
      <c r="D76" s="140">
        <v>35</v>
      </c>
      <c r="E76" s="139" t="s">
        <v>60</v>
      </c>
      <c r="F76" s="140">
        <v>165</v>
      </c>
      <c r="G76" s="141" t="s">
        <v>190</v>
      </c>
      <c r="H76" s="129"/>
      <c r="I76" s="130">
        <v>16948</v>
      </c>
      <c r="J76" s="130">
        <v>0</v>
      </c>
      <c r="K76" s="130">
        <v>0</v>
      </c>
      <c r="L76" s="130">
        <v>1188</v>
      </c>
      <c r="M76" s="130">
        <v>18136</v>
      </c>
      <c r="N76" s="168"/>
      <c r="O76" s="143">
        <v>1</v>
      </c>
      <c r="P76" s="130">
        <v>0</v>
      </c>
      <c r="Q76" s="130">
        <v>16948</v>
      </c>
      <c r="R76" s="130">
        <v>0</v>
      </c>
      <c r="S76" s="130">
        <v>0</v>
      </c>
      <c r="T76" s="130">
        <v>1188</v>
      </c>
      <c r="U76" s="130">
        <v>18136</v>
      </c>
      <c r="V76" s="169"/>
      <c r="W76" s="142">
        <v>0</v>
      </c>
      <c r="X76" s="177">
        <v>9.8299999999999998E-2</v>
      </c>
      <c r="Y76" s="177">
        <v>8.348768009130407E-2</v>
      </c>
      <c r="Z76" s="178">
        <v>0</v>
      </c>
      <c r="AA76" s="172"/>
      <c r="AB76" s="179">
        <v>0</v>
      </c>
      <c r="AC76" s="180">
        <v>0</v>
      </c>
      <c r="AD76" s="130">
        <v>0</v>
      </c>
      <c r="AE76" s="180">
        <v>0</v>
      </c>
      <c r="AF76" s="181">
        <v>0</v>
      </c>
      <c r="AG76" s="136"/>
    </row>
    <row r="77" spans="1:33" s="59" customFormat="1" ht="12">
      <c r="A77" s="137">
        <v>416</v>
      </c>
      <c r="B77" s="138">
        <v>416035189</v>
      </c>
      <c r="C77" s="139" t="s">
        <v>505</v>
      </c>
      <c r="D77" s="140">
        <v>35</v>
      </c>
      <c r="E77" s="139" t="s">
        <v>60</v>
      </c>
      <c r="F77" s="140">
        <v>189</v>
      </c>
      <c r="G77" s="141" t="s">
        <v>214</v>
      </c>
      <c r="H77" s="129"/>
      <c r="I77" s="130">
        <v>17896</v>
      </c>
      <c r="J77" s="130">
        <v>6177</v>
      </c>
      <c r="K77" s="130">
        <v>0</v>
      </c>
      <c r="L77" s="130">
        <v>1188</v>
      </c>
      <c r="M77" s="130">
        <v>25261</v>
      </c>
      <c r="N77" s="168"/>
      <c r="O77" s="143">
        <v>2</v>
      </c>
      <c r="P77" s="130">
        <v>0</v>
      </c>
      <c r="Q77" s="130">
        <v>48146</v>
      </c>
      <c r="R77" s="130">
        <v>0</v>
      </c>
      <c r="S77" s="130">
        <v>0</v>
      </c>
      <c r="T77" s="130">
        <v>2376</v>
      </c>
      <c r="U77" s="130">
        <v>50522</v>
      </c>
      <c r="V77" s="169"/>
      <c r="W77" s="142">
        <v>0</v>
      </c>
      <c r="X77" s="177">
        <v>0.09</v>
      </c>
      <c r="Y77" s="177">
        <v>5.6896915483339808E-3</v>
      </c>
      <c r="Z77" s="178">
        <v>0</v>
      </c>
      <c r="AA77" s="172"/>
      <c r="AB77" s="179">
        <v>0</v>
      </c>
      <c r="AC77" s="180">
        <v>0</v>
      </c>
      <c r="AD77" s="130">
        <v>0</v>
      </c>
      <c r="AE77" s="180">
        <v>0</v>
      </c>
      <c r="AF77" s="181">
        <v>0</v>
      </c>
      <c r="AG77" s="136"/>
    </row>
    <row r="78" spans="1:33" s="59" customFormat="1" ht="12">
      <c r="A78" s="137">
        <v>416</v>
      </c>
      <c r="B78" s="138">
        <v>416035244</v>
      </c>
      <c r="C78" s="139" t="s">
        <v>505</v>
      </c>
      <c r="D78" s="140">
        <v>35</v>
      </c>
      <c r="E78" s="139" t="s">
        <v>60</v>
      </c>
      <c r="F78" s="140">
        <v>244</v>
      </c>
      <c r="G78" s="141" t="s">
        <v>269</v>
      </c>
      <c r="H78" s="129"/>
      <c r="I78" s="130">
        <v>16618</v>
      </c>
      <c r="J78" s="130">
        <v>4731</v>
      </c>
      <c r="K78" s="130">
        <v>0</v>
      </c>
      <c r="L78" s="130">
        <v>1188</v>
      </c>
      <c r="M78" s="130">
        <v>22537</v>
      </c>
      <c r="N78" s="168"/>
      <c r="O78" s="143">
        <v>8</v>
      </c>
      <c r="P78" s="130">
        <v>0</v>
      </c>
      <c r="Q78" s="130">
        <v>170791.99999999997</v>
      </c>
      <c r="R78" s="130">
        <v>0</v>
      </c>
      <c r="S78" s="130">
        <v>0</v>
      </c>
      <c r="T78" s="130">
        <v>9504</v>
      </c>
      <c r="U78" s="130">
        <v>180295.99999999997</v>
      </c>
      <c r="V78" s="169"/>
      <c r="W78" s="142">
        <v>0</v>
      </c>
      <c r="X78" s="177">
        <v>0.09</v>
      </c>
      <c r="Y78" s="177">
        <v>0.10187165835696251</v>
      </c>
      <c r="Z78" s="178">
        <v>0</v>
      </c>
      <c r="AA78" s="172"/>
      <c r="AB78" s="179">
        <v>4</v>
      </c>
      <c r="AC78" s="180">
        <v>1.1093119613338489</v>
      </c>
      <c r="AD78" s="130">
        <v>25002.701062516338</v>
      </c>
      <c r="AE78" s="180">
        <v>0</v>
      </c>
      <c r="AF78" s="181">
        <v>0</v>
      </c>
      <c r="AG78" s="136"/>
    </row>
    <row r="79" spans="1:33" s="59" customFormat="1" ht="12">
      <c r="A79" s="137">
        <v>416</v>
      </c>
      <c r="B79" s="138">
        <v>416035274</v>
      </c>
      <c r="C79" s="139" t="s">
        <v>505</v>
      </c>
      <c r="D79" s="140">
        <v>35</v>
      </c>
      <c r="E79" s="139" t="s">
        <v>60</v>
      </c>
      <c r="F79" s="140">
        <v>274</v>
      </c>
      <c r="G79" s="141" t="s">
        <v>299</v>
      </c>
      <c r="H79" s="129"/>
      <c r="I79" s="130">
        <v>20755</v>
      </c>
      <c r="J79" s="130">
        <v>9765</v>
      </c>
      <c r="K79" s="130">
        <v>0</v>
      </c>
      <c r="L79" s="130">
        <v>1188</v>
      </c>
      <c r="M79" s="130">
        <v>31708</v>
      </c>
      <c r="N79" s="168"/>
      <c r="O79" s="143">
        <v>2</v>
      </c>
      <c r="P79" s="130">
        <v>0</v>
      </c>
      <c r="Q79" s="130">
        <v>61040</v>
      </c>
      <c r="R79" s="130">
        <v>0</v>
      </c>
      <c r="S79" s="130">
        <v>0</v>
      </c>
      <c r="T79" s="130">
        <v>2376</v>
      </c>
      <c r="U79" s="130">
        <v>63416</v>
      </c>
      <c r="V79" s="169"/>
      <c r="W79" s="142">
        <v>0</v>
      </c>
      <c r="X79" s="177">
        <v>0.09</v>
      </c>
      <c r="Y79" s="177">
        <v>7.2181563663995266E-2</v>
      </c>
      <c r="Z79" s="178">
        <v>0</v>
      </c>
      <c r="AA79" s="172"/>
      <c r="AB79" s="179">
        <v>0</v>
      </c>
      <c r="AC79" s="180">
        <v>0</v>
      </c>
      <c r="AD79" s="130">
        <v>0</v>
      </c>
      <c r="AE79" s="180">
        <v>0</v>
      </c>
      <c r="AF79" s="181">
        <v>0</v>
      </c>
      <c r="AG79" s="136"/>
    </row>
    <row r="80" spans="1:33" s="59" customFormat="1" ht="12">
      <c r="A80" s="137">
        <v>416</v>
      </c>
      <c r="B80" s="138">
        <v>416035285</v>
      </c>
      <c r="C80" s="139" t="s">
        <v>505</v>
      </c>
      <c r="D80" s="140">
        <v>35</v>
      </c>
      <c r="E80" s="139" t="s">
        <v>60</v>
      </c>
      <c r="F80" s="140">
        <v>285</v>
      </c>
      <c r="G80" s="141" t="s">
        <v>310</v>
      </c>
      <c r="H80" s="129"/>
      <c r="I80" s="130">
        <v>15457</v>
      </c>
      <c r="J80" s="130">
        <v>3725</v>
      </c>
      <c r="K80" s="130">
        <v>0</v>
      </c>
      <c r="L80" s="130">
        <v>1188</v>
      </c>
      <c r="M80" s="130">
        <v>20370</v>
      </c>
      <c r="N80" s="168"/>
      <c r="O80" s="143">
        <v>2</v>
      </c>
      <c r="P80" s="130">
        <v>0</v>
      </c>
      <c r="Q80" s="130">
        <v>38364</v>
      </c>
      <c r="R80" s="130">
        <v>0</v>
      </c>
      <c r="S80" s="130">
        <v>0</v>
      </c>
      <c r="T80" s="130">
        <v>2376</v>
      </c>
      <c r="U80" s="130">
        <v>40740</v>
      </c>
      <c r="V80" s="169"/>
      <c r="W80" s="142">
        <v>0</v>
      </c>
      <c r="X80" s="177">
        <v>0.09</v>
      </c>
      <c r="Y80" s="177">
        <v>3.4611205616180453E-2</v>
      </c>
      <c r="Z80" s="178">
        <v>0</v>
      </c>
      <c r="AA80" s="172"/>
      <c r="AB80" s="179">
        <v>1</v>
      </c>
      <c r="AC80" s="180">
        <v>0</v>
      </c>
      <c r="AD80" s="130">
        <v>0</v>
      </c>
      <c r="AE80" s="180">
        <v>0</v>
      </c>
      <c r="AF80" s="181">
        <v>0</v>
      </c>
      <c r="AG80" s="136"/>
    </row>
    <row r="81" spans="1:33" s="59" customFormat="1" ht="12">
      <c r="A81" s="137">
        <v>417</v>
      </c>
      <c r="B81" s="138">
        <v>417035035</v>
      </c>
      <c r="C81" s="139" t="s">
        <v>506</v>
      </c>
      <c r="D81" s="140">
        <v>35</v>
      </c>
      <c r="E81" s="139" t="s">
        <v>60</v>
      </c>
      <c r="F81" s="140">
        <v>35</v>
      </c>
      <c r="G81" s="141" t="s">
        <v>60</v>
      </c>
      <c r="H81" s="129"/>
      <c r="I81" s="130">
        <v>18343</v>
      </c>
      <c r="J81" s="130">
        <v>7613</v>
      </c>
      <c r="K81" s="130">
        <v>0</v>
      </c>
      <c r="L81" s="130">
        <v>1188</v>
      </c>
      <c r="M81" s="130">
        <v>27144</v>
      </c>
      <c r="N81" s="168"/>
      <c r="O81" s="143">
        <v>312</v>
      </c>
      <c r="P81" s="130">
        <v>0</v>
      </c>
      <c r="Q81" s="130">
        <v>8098271.9999999981</v>
      </c>
      <c r="R81" s="130">
        <v>0</v>
      </c>
      <c r="S81" s="130">
        <v>0</v>
      </c>
      <c r="T81" s="130">
        <v>370656</v>
      </c>
      <c r="U81" s="130">
        <v>8468927.9999999981</v>
      </c>
      <c r="V81" s="169"/>
      <c r="W81" s="142">
        <v>0</v>
      </c>
      <c r="X81" s="177">
        <v>0.18</v>
      </c>
      <c r="Y81" s="177">
        <v>0.18442807457257207</v>
      </c>
      <c r="Z81" s="178">
        <v>0</v>
      </c>
      <c r="AA81" s="172"/>
      <c r="AB81" s="179">
        <v>145.39999999999998</v>
      </c>
      <c r="AC81" s="180">
        <v>14.55401455928493</v>
      </c>
      <c r="AD81" s="130">
        <v>395053.00190079963</v>
      </c>
      <c r="AE81" s="180">
        <v>0</v>
      </c>
      <c r="AF81" s="181">
        <v>0</v>
      </c>
      <c r="AG81" s="136"/>
    </row>
    <row r="82" spans="1:33" s="59" customFormat="1" ht="12">
      <c r="A82" s="137">
        <v>417</v>
      </c>
      <c r="B82" s="138">
        <v>417035040</v>
      </c>
      <c r="C82" s="139" t="s">
        <v>506</v>
      </c>
      <c r="D82" s="140">
        <v>35</v>
      </c>
      <c r="E82" s="139" t="s">
        <v>60</v>
      </c>
      <c r="F82" s="140">
        <v>40</v>
      </c>
      <c r="G82" s="141" t="s">
        <v>65</v>
      </c>
      <c r="H82" s="129"/>
      <c r="I82" s="130">
        <v>17048</v>
      </c>
      <c r="J82" s="130">
        <v>4072</v>
      </c>
      <c r="K82" s="130">
        <v>0</v>
      </c>
      <c r="L82" s="130">
        <v>1188</v>
      </c>
      <c r="M82" s="130">
        <v>22308</v>
      </c>
      <c r="N82" s="168"/>
      <c r="O82" s="143">
        <v>1</v>
      </c>
      <c r="P82" s="130">
        <v>0</v>
      </c>
      <c r="Q82" s="130">
        <v>21120</v>
      </c>
      <c r="R82" s="130">
        <v>0</v>
      </c>
      <c r="S82" s="130">
        <v>0</v>
      </c>
      <c r="T82" s="130">
        <v>1188</v>
      </c>
      <c r="U82" s="130">
        <v>22308</v>
      </c>
      <c r="V82" s="169"/>
      <c r="W82" s="142">
        <v>0</v>
      </c>
      <c r="X82" s="177">
        <v>0.09</v>
      </c>
      <c r="Y82" s="177">
        <v>5.8585931681889103E-3</v>
      </c>
      <c r="Z82" s="178">
        <v>0</v>
      </c>
      <c r="AA82" s="172"/>
      <c r="AB82" s="179">
        <v>0</v>
      </c>
      <c r="AC82" s="180">
        <v>0</v>
      </c>
      <c r="AD82" s="130">
        <v>0</v>
      </c>
      <c r="AE82" s="180">
        <v>0</v>
      </c>
      <c r="AF82" s="181">
        <v>0</v>
      </c>
      <c r="AG82" s="136"/>
    </row>
    <row r="83" spans="1:33" s="59" customFormat="1" ht="12">
      <c r="A83" s="137">
        <v>417</v>
      </c>
      <c r="B83" s="138">
        <v>417035044</v>
      </c>
      <c r="C83" s="139" t="s">
        <v>506</v>
      </c>
      <c r="D83" s="140">
        <v>35</v>
      </c>
      <c r="E83" s="139" t="s">
        <v>60</v>
      </c>
      <c r="F83" s="140">
        <v>44</v>
      </c>
      <c r="G83" s="141" t="s">
        <v>69</v>
      </c>
      <c r="H83" s="129"/>
      <c r="I83" s="130">
        <v>19121</v>
      </c>
      <c r="J83" s="130">
        <v>667</v>
      </c>
      <c r="K83" s="130">
        <v>0</v>
      </c>
      <c r="L83" s="130">
        <v>1188</v>
      </c>
      <c r="M83" s="130">
        <v>20976</v>
      </c>
      <c r="N83" s="168"/>
      <c r="O83" s="143">
        <v>3</v>
      </c>
      <c r="P83" s="130">
        <v>0</v>
      </c>
      <c r="Q83" s="130">
        <v>59364</v>
      </c>
      <c r="R83" s="130">
        <v>0</v>
      </c>
      <c r="S83" s="130">
        <v>0</v>
      </c>
      <c r="T83" s="130">
        <v>3564</v>
      </c>
      <c r="U83" s="130">
        <v>62928</v>
      </c>
      <c r="V83" s="169"/>
      <c r="W83" s="142">
        <v>0</v>
      </c>
      <c r="X83" s="177">
        <v>0.18</v>
      </c>
      <c r="Y83" s="177">
        <v>9.3367395584958116E-2</v>
      </c>
      <c r="Z83" s="178">
        <v>0</v>
      </c>
      <c r="AA83" s="172"/>
      <c r="AB83" s="179">
        <v>0</v>
      </c>
      <c r="AC83" s="180">
        <v>0</v>
      </c>
      <c r="AD83" s="130">
        <v>0</v>
      </c>
      <c r="AE83" s="180">
        <v>0</v>
      </c>
      <c r="AF83" s="181">
        <v>0</v>
      </c>
      <c r="AG83" s="136"/>
    </row>
    <row r="84" spans="1:33" s="59" customFormat="1" ht="12">
      <c r="A84" s="137">
        <v>417</v>
      </c>
      <c r="B84" s="138">
        <v>417035093</v>
      </c>
      <c r="C84" s="139" t="s">
        <v>506</v>
      </c>
      <c r="D84" s="140">
        <v>35</v>
      </c>
      <c r="E84" s="139" t="s">
        <v>60</v>
      </c>
      <c r="F84" s="140">
        <v>93</v>
      </c>
      <c r="G84" s="141" t="s">
        <v>118</v>
      </c>
      <c r="H84" s="129"/>
      <c r="I84" s="130">
        <v>19232</v>
      </c>
      <c r="J84" s="130">
        <v>248</v>
      </c>
      <c r="K84" s="130">
        <v>0</v>
      </c>
      <c r="L84" s="130">
        <v>1188</v>
      </c>
      <c r="M84" s="130">
        <v>20668</v>
      </c>
      <c r="N84" s="168"/>
      <c r="O84" s="143">
        <v>1</v>
      </c>
      <c r="P84" s="130">
        <v>0</v>
      </c>
      <c r="Q84" s="130">
        <v>19480</v>
      </c>
      <c r="R84" s="130">
        <v>0</v>
      </c>
      <c r="S84" s="130">
        <v>0</v>
      </c>
      <c r="T84" s="130">
        <v>1188</v>
      </c>
      <c r="U84" s="130">
        <v>20668</v>
      </c>
      <c r="V84" s="169"/>
      <c r="W84" s="142">
        <v>0</v>
      </c>
      <c r="X84" s="177">
        <v>0.18</v>
      </c>
      <c r="Y84" s="177">
        <v>8.9885551686166743E-2</v>
      </c>
      <c r="Z84" s="178">
        <v>0</v>
      </c>
      <c r="AA84" s="172"/>
      <c r="AB84" s="179">
        <v>0</v>
      </c>
      <c r="AC84" s="180">
        <v>0</v>
      </c>
      <c r="AD84" s="130">
        <v>0</v>
      </c>
      <c r="AE84" s="180">
        <v>0</v>
      </c>
      <c r="AF84" s="181">
        <v>0</v>
      </c>
      <c r="AG84" s="136"/>
    </row>
    <row r="85" spans="1:33" s="59" customFormat="1" ht="12">
      <c r="A85" s="137">
        <v>417</v>
      </c>
      <c r="B85" s="138">
        <v>417035100</v>
      </c>
      <c r="C85" s="139" t="s">
        <v>506</v>
      </c>
      <c r="D85" s="140">
        <v>35</v>
      </c>
      <c r="E85" s="139" t="s">
        <v>60</v>
      </c>
      <c r="F85" s="140">
        <v>100</v>
      </c>
      <c r="G85" s="141" t="s">
        <v>125</v>
      </c>
      <c r="H85" s="129"/>
      <c r="I85" s="130">
        <v>18375</v>
      </c>
      <c r="J85" s="130">
        <v>6072</v>
      </c>
      <c r="K85" s="130">
        <v>0</v>
      </c>
      <c r="L85" s="130">
        <v>1188</v>
      </c>
      <c r="M85" s="130">
        <v>25635</v>
      </c>
      <c r="N85" s="168"/>
      <c r="O85" s="143">
        <v>3</v>
      </c>
      <c r="P85" s="130">
        <v>0</v>
      </c>
      <c r="Q85" s="130">
        <v>73341</v>
      </c>
      <c r="R85" s="130">
        <v>0</v>
      </c>
      <c r="S85" s="130">
        <v>0</v>
      </c>
      <c r="T85" s="130">
        <v>3564</v>
      </c>
      <c r="U85" s="130">
        <v>76905</v>
      </c>
      <c r="V85" s="169"/>
      <c r="W85" s="142">
        <v>0</v>
      </c>
      <c r="X85" s="177">
        <v>0.09</v>
      </c>
      <c r="Y85" s="177">
        <v>3.0670388893343184E-2</v>
      </c>
      <c r="Z85" s="178">
        <v>0</v>
      </c>
      <c r="AA85" s="172"/>
      <c r="AB85" s="179">
        <v>3</v>
      </c>
      <c r="AC85" s="180">
        <v>0</v>
      </c>
      <c r="AD85" s="130">
        <v>0</v>
      </c>
      <c r="AE85" s="180">
        <v>0</v>
      </c>
      <c r="AF85" s="181">
        <v>0</v>
      </c>
      <c r="AG85" s="136"/>
    </row>
    <row r="86" spans="1:33" s="59" customFormat="1" ht="12">
      <c r="A86" s="137">
        <v>417</v>
      </c>
      <c r="B86" s="138">
        <v>417035133</v>
      </c>
      <c r="C86" s="139" t="s">
        <v>506</v>
      </c>
      <c r="D86" s="140">
        <v>35</v>
      </c>
      <c r="E86" s="139" t="s">
        <v>60</v>
      </c>
      <c r="F86" s="140">
        <v>133</v>
      </c>
      <c r="G86" s="141" t="s">
        <v>158</v>
      </c>
      <c r="H86" s="129"/>
      <c r="I86" s="130">
        <v>13559</v>
      </c>
      <c r="J86" s="130">
        <v>1810</v>
      </c>
      <c r="K86" s="130">
        <v>0</v>
      </c>
      <c r="L86" s="130">
        <v>1188</v>
      </c>
      <c r="M86" s="130">
        <v>16557</v>
      </c>
      <c r="N86" s="168"/>
      <c r="O86" s="143">
        <v>3</v>
      </c>
      <c r="P86" s="130">
        <v>0</v>
      </c>
      <c r="Q86" s="130">
        <v>46107</v>
      </c>
      <c r="R86" s="130">
        <v>0</v>
      </c>
      <c r="S86" s="130">
        <v>0</v>
      </c>
      <c r="T86" s="130">
        <v>3564</v>
      </c>
      <c r="U86" s="130">
        <v>49671</v>
      </c>
      <c r="V86" s="169"/>
      <c r="W86" s="142">
        <v>0</v>
      </c>
      <c r="X86" s="177">
        <v>0.09</v>
      </c>
      <c r="Y86" s="177">
        <v>3.392077105832738E-2</v>
      </c>
      <c r="Z86" s="178">
        <v>0</v>
      </c>
      <c r="AA86" s="172"/>
      <c r="AB86" s="179">
        <v>1</v>
      </c>
      <c r="AC86" s="180">
        <v>0</v>
      </c>
      <c r="AD86" s="130">
        <v>0</v>
      </c>
      <c r="AE86" s="180">
        <v>0</v>
      </c>
      <c r="AF86" s="181">
        <v>0</v>
      </c>
      <c r="AG86" s="136"/>
    </row>
    <row r="87" spans="1:33" s="59" customFormat="1" ht="12">
      <c r="A87" s="137">
        <v>417</v>
      </c>
      <c r="B87" s="138">
        <v>417035176</v>
      </c>
      <c r="C87" s="139" t="s">
        <v>506</v>
      </c>
      <c r="D87" s="140">
        <v>35</v>
      </c>
      <c r="E87" s="139" t="s">
        <v>60</v>
      </c>
      <c r="F87" s="140">
        <v>176</v>
      </c>
      <c r="G87" s="141" t="s">
        <v>201</v>
      </c>
      <c r="H87" s="129"/>
      <c r="I87" s="130">
        <v>15768</v>
      </c>
      <c r="J87" s="130">
        <v>5362</v>
      </c>
      <c r="K87" s="130">
        <v>0</v>
      </c>
      <c r="L87" s="130">
        <v>1188</v>
      </c>
      <c r="M87" s="130">
        <v>22318</v>
      </c>
      <c r="N87" s="168"/>
      <c r="O87" s="143">
        <v>2</v>
      </c>
      <c r="P87" s="130">
        <v>0</v>
      </c>
      <c r="Q87" s="130">
        <v>42260</v>
      </c>
      <c r="R87" s="130">
        <v>0</v>
      </c>
      <c r="S87" s="130">
        <v>0</v>
      </c>
      <c r="T87" s="130">
        <v>2376</v>
      </c>
      <c r="U87" s="130">
        <v>44636</v>
      </c>
      <c r="V87" s="169"/>
      <c r="W87" s="142">
        <v>0</v>
      </c>
      <c r="X87" s="177">
        <v>0.09</v>
      </c>
      <c r="Y87" s="177">
        <v>8.7334594973897381E-2</v>
      </c>
      <c r="Z87" s="178">
        <v>0</v>
      </c>
      <c r="AA87" s="172"/>
      <c r="AB87" s="179">
        <v>0</v>
      </c>
      <c r="AC87" s="180">
        <v>0</v>
      </c>
      <c r="AD87" s="130">
        <v>0</v>
      </c>
      <c r="AE87" s="180">
        <v>0</v>
      </c>
      <c r="AF87" s="181">
        <v>0</v>
      </c>
      <c r="AG87" s="136"/>
    </row>
    <row r="88" spans="1:33" s="59" customFormat="1" ht="12">
      <c r="A88" s="137">
        <v>417</v>
      </c>
      <c r="B88" s="138">
        <v>417035244</v>
      </c>
      <c r="C88" s="139" t="s">
        <v>506</v>
      </c>
      <c r="D88" s="140">
        <v>35</v>
      </c>
      <c r="E88" s="139" t="s">
        <v>60</v>
      </c>
      <c r="F88" s="140">
        <v>244</v>
      </c>
      <c r="G88" s="141" t="s">
        <v>269</v>
      </c>
      <c r="H88" s="129"/>
      <c r="I88" s="130">
        <v>18836</v>
      </c>
      <c r="J88" s="130">
        <v>5362</v>
      </c>
      <c r="K88" s="130">
        <v>0</v>
      </c>
      <c r="L88" s="130">
        <v>1188</v>
      </c>
      <c r="M88" s="130">
        <v>25386</v>
      </c>
      <c r="N88" s="168"/>
      <c r="O88" s="143">
        <v>5</v>
      </c>
      <c r="P88" s="130">
        <v>0</v>
      </c>
      <c r="Q88" s="130">
        <v>120990</v>
      </c>
      <c r="R88" s="130">
        <v>0</v>
      </c>
      <c r="S88" s="130">
        <v>0</v>
      </c>
      <c r="T88" s="130">
        <v>5940</v>
      </c>
      <c r="U88" s="130">
        <v>126930</v>
      </c>
      <c r="V88" s="169"/>
      <c r="W88" s="142">
        <v>0</v>
      </c>
      <c r="X88" s="177">
        <v>0.09</v>
      </c>
      <c r="Y88" s="177">
        <v>0.10187165835696251</v>
      </c>
      <c r="Z88" s="178">
        <v>0</v>
      </c>
      <c r="AA88" s="172"/>
      <c r="AB88" s="179">
        <v>0</v>
      </c>
      <c r="AC88" s="180">
        <v>0</v>
      </c>
      <c r="AD88" s="130">
        <v>0</v>
      </c>
      <c r="AE88" s="180">
        <v>0</v>
      </c>
      <c r="AF88" s="181">
        <v>0</v>
      </c>
      <c r="AG88" s="136"/>
    </row>
    <row r="89" spans="1:33" s="59" customFormat="1" ht="12">
      <c r="A89" s="137">
        <v>417</v>
      </c>
      <c r="B89" s="138">
        <v>417035285</v>
      </c>
      <c r="C89" s="139" t="s">
        <v>506</v>
      </c>
      <c r="D89" s="140">
        <v>35</v>
      </c>
      <c r="E89" s="139" t="s">
        <v>60</v>
      </c>
      <c r="F89" s="140">
        <v>285</v>
      </c>
      <c r="G89" s="141" t="s">
        <v>310</v>
      </c>
      <c r="H89" s="129"/>
      <c r="I89" s="130">
        <v>16012</v>
      </c>
      <c r="J89" s="130">
        <v>3859</v>
      </c>
      <c r="K89" s="130">
        <v>0</v>
      </c>
      <c r="L89" s="130">
        <v>1188</v>
      </c>
      <c r="M89" s="130">
        <v>21059</v>
      </c>
      <c r="N89" s="168"/>
      <c r="O89" s="143">
        <v>5</v>
      </c>
      <c r="P89" s="130">
        <v>0</v>
      </c>
      <c r="Q89" s="130">
        <v>99355</v>
      </c>
      <c r="R89" s="130">
        <v>0</v>
      </c>
      <c r="S89" s="130">
        <v>0</v>
      </c>
      <c r="T89" s="130">
        <v>5940</v>
      </c>
      <c r="U89" s="130">
        <v>105295</v>
      </c>
      <c r="V89" s="169"/>
      <c r="W89" s="142">
        <v>0</v>
      </c>
      <c r="X89" s="177">
        <v>0.09</v>
      </c>
      <c r="Y89" s="177">
        <v>3.4611205616180453E-2</v>
      </c>
      <c r="Z89" s="178">
        <v>0</v>
      </c>
      <c r="AA89" s="172"/>
      <c r="AB89" s="179">
        <v>1</v>
      </c>
      <c r="AC89" s="180">
        <v>0</v>
      </c>
      <c r="AD89" s="130">
        <v>0</v>
      </c>
      <c r="AE89" s="180">
        <v>0</v>
      </c>
      <c r="AF89" s="181">
        <v>0</v>
      </c>
      <c r="AG89" s="136"/>
    </row>
    <row r="90" spans="1:33" s="59" customFormat="1" ht="12">
      <c r="A90" s="137">
        <v>418</v>
      </c>
      <c r="B90" s="138">
        <v>418100014</v>
      </c>
      <c r="C90" s="139" t="s">
        <v>507</v>
      </c>
      <c r="D90" s="140">
        <v>100</v>
      </c>
      <c r="E90" s="139" t="s">
        <v>125</v>
      </c>
      <c r="F90" s="140">
        <v>14</v>
      </c>
      <c r="G90" s="141" t="s">
        <v>39</v>
      </c>
      <c r="H90" s="129"/>
      <c r="I90" s="130">
        <v>12788</v>
      </c>
      <c r="J90" s="130">
        <v>3123</v>
      </c>
      <c r="K90" s="130">
        <v>0</v>
      </c>
      <c r="L90" s="130">
        <v>1188</v>
      </c>
      <c r="M90" s="130">
        <v>17099</v>
      </c>
      <c r="N90" s="168"/>
      <c r="O90" s="143">
        <v>2</v>
      </c>
      <c r="P90" s="130">
        <v>0</v>
      </c>
      <c r="Q90" s="130">
        <v>31822</v>
      </c>
      <c r="R90" s="130">
        <v>0</v>
      </c>
      <c r="S90" s="130">
        <v>0</v>
      </c>
      <c r="T90" s="130">
        <v>2376</v>
      </c>
      <c r="U90" s="130">
        <v>34198</v>
      </c>
      <c r="V90" s="169"/>
      <c r="W90" s="142">
        <v>0</v>
      </c>
      <c r="X90" s="177">
        <v>0.09</v>
      </c>
      <c r="Y90" s="177">
        <v>6.9910330850519922E-4</v>
      </c>
      <c r="Z90" s="178">
        <v>0</v>
      </c>
      <c r="AA90" s="172"/>
      <c r="AB90" s="179">
        <v>0</v>
      </c>
      <c r="AC90" s="180">
        <v>0</v>
      </c>
      <c r="AD90" s="130">
        <v>0</v>
      </c>
      <c r="AE90" s="180">
        <v>0</v>
      </c>
      <c r="AF90" s="181">
        <v>0</v>
      </c>
      <c r="AG90" s="136"/>
    </row>
    <row r="91" spans="1:33" s="59" customFormat="1" ht="12">
      <c r="A91" s="137">
        <v>418</v>
      </c>
      <c r="B91" s="138">
        <v>418100100</v>
      </c>
      <c r="C91" s="139" t="s">
        <v>507</v>
      </c>
      <c r="D91" s="140">
        <v>100</v>
      </c>
      <c r="E91" s="139" t="s">
        <v>125</v>
      </c>
      <c r="F91" s="140">
        <v>100</v>
      </c>
      <c r="G91" s="141" t="s">
        <v>125</v>
      </c>
      <c r="H91" s="129"/>
      <c r="I91" s="130">
        <v>14619</v>
      </c>
      <c r="J91" s="130">
        <v>4831</v>
      </c>
      <c r="K91" s="130">
        <v>0</v>
      </c>
      <c r="L91" s="130">
        <v>1188</v>
      </c>
      <c r="M91" s="130">
        <v>20638</v>
      </c>
      <c r="N91" s="168"/>
      <c r="O91" s="143">
        <v>311</v>
      </c>
      <c r="P91" s="130">
        <v>0</v>
      </c>
      <c r="Q91" s="130">
        <v>6048950</v>
      </c>
      <c r="R91" s="130">
        <v>0</v>
      </c>
      <c r="S91" s="130">
        <v>0</v>
      </c>
      <c r="T91" s="130">
        <v>369468</v>
      </c>
      <c r="U91" s="130">
        <v>6418418</v>
      </c>
      <c r="V91" s="169"/>
      <c r="W91" s="142">
        <v>0</v>
      </c>
      <c r="X91" s="177">
        <v>0.09</v>
      </c>
      <c r="Y91" s="177">
        <v>3.0670388893343184E-2</v>
      </c>
      <c r="Z91" s="178">
        <v>0</v>
      </c>
      <c r="AA91" s="172"/>
      <c r="AB91" s="179">
        <v>0</v>
      </c>
      <c r="AC91" s="180">
        <v>0</v>
      </c>
      <c r="AD91" s="130">
        <v>0</v>
      </c>
      <c r="AE91" s="180">
        <v>0</v>
      </c>
      <c r="AF91" s="181">
        <v>0</v>
      </c>
      <c r="AG91" s="136"/>
    </row>
    <row r="92" spans="1:33" s="59" customFormat="1" ht="12">
      <c r="A92" s="137">
        <v>418</v>
      </c>
      <c r="B92" s="138">
        <v>418100136</v>
      </c>
      <c r="C92" s="139" t="s">
        <v>507</v>
      </c>
      <c r="D92" s="140">
        <v>100</v>
      </c>
      <c r="E92" s="139" t="s">
        <v>125</v>
      </c>
      <c r="F92" s="140">
        <v>136</v>
      </c>
      <c r="G92" s="141" t="s">
        <v>161</v>
      </c>
      <c r="H92" s="129"/>
      <c r="I92" s="130">
        <v>11684</v>
      </c>
      <c r="J92" s="130">
        <v>3733</v>
      </c>
      <c r="K92" s="130">
        <v>0</v>
      </c>
      <c r="L92" s="130">
        <v>1188</v>
      </c>
      <c r="M92" s="130">
        <v>16605</v>
      </c>
      <c r="N92" s="168"/>
      <c r="O92" s="143">
        <v>9</v>
      </c>
      <c r="P92" s="130">
        <v>0</v>
      </c>
      <c r="Q92" s="130">
        <v>138753</v>
      </c>
      <c r="R92" s="130">
        <v>0</v>
      </c>
      <c r="S92" s="130">
        <v>0</v>
      </c>
      <c r="T92" s="130">
        <v>10692</v>
      </c>
      <c r="U92" s="130">
        <v>149445</v>
      </c>
      <c r="V92" s="169"/>
      <c r="W92" s="142">
        <v>0</v>
      </c>
      <c r="X92" s="177">
        <v>0.09</v>
      </c>
      <c r="Y92" s="177">
        <v>5.6065693291766413E-3</v>
      </c>
      <c r="Z92" s="178">
        <v>0</v>
      </c>
      <c r="AA92" s="172"/>
      <c r="AB92" s="179">
        <v>0</v>
      </c>
      <c r="AC92" s="180">
        <v>0</v>
      </c>
      <c r="AD92" s="130">
        <v>0</v>
      </c>
      <c r="AE92" s="180">
        <v>0</v>
      </c>
      <c r="AF92" s="181">
        <v>0</v>
      </c>
      <c r="AG92" s="136"/>
    </row>
    <row r="93" spans="1:33" s="59" customFormat="1" ht="12">
      <c r="A93" s="137">
        <v>418</v>
      </c>
      <c r="B93" s="138">
        <v>418100170</v>
      </c>
      <c r="C93" s="139" t="s">
        <v>507</v>
      </c>
      <c r="D93" s="140">
        <v>100</v>
      </c>
      <c r="E93" s="139" t="s">
        <v>125</v>
      </c>
      <c r="F93" s="140">
        <v>170</v>
      </c>
      <c r="G93" s="141" t="s">
        <v>195</v>
      </c>
      <c r="H93" s="129"/>
      <c r="I93" s="130">
        <v>12625</v>
      </c>
      <c r="J93" s="130">
        <v>1895</v>
      </c>
      <c r="K93" s="130">
        <v>0</v>
      </c>
      <c r="L93" s="130">
        <v>1188</v>
      </c>
      <c r="M93" s="130">
        <v>15708</v>
      </c>
      <c r="N93" s="168"/>
      <c r="O93" s="143">
        <v>7</v>
      </c>
      <c r="P93" s="130">
        <v>0</v>
      </c>
      <c r="Q93" s="130">
        <v>101640</v>
      </c>
      <c r="R93" s="130">
        <v>0</v>
      </c>
      <c r="S93" s="130">
        <v>0</v>
      </c>
      <c r="T93" s="130">
        <v>8316</v>
      </c>
      <c r="U93" s="130">
        <v>109956</v>
      </c>
      <c r="V93" s="169"/>
      <c r="W93" s="142">
        <v>0</v>
      </c>
      <c r="X93" s="177">
        <v>0.09</v>
      </c>
      <c r="Y93" s="177">
        <v>8.1496504541779313E-2</v>
      </c>
      <c r="Z93" s="178">
        <v>0</v>
      </c>
      <c r="AA93" s="172"/>
      <c r="AB93" s="179">
        <v>0</v>
      </c>
      <c r="AC93" s="180">
        <v>0</v>
      </c>
      <c r="AD93" s="130">
        <v>0</v>
      </c>
      <c r="AE93" s="180">
        <v>0</v>
      </c>
      <c r="AF93" s="181">
        <v>0</v>
      </c>
      <c r="AG93" s="136"/>
    </row>
    <row r="94" spans="1:33" s="59" customFormat="1" ht="12">
      <c r="A94" s="137">
        <v>418</v>
      </c>
      <c r="B94" s="138">
        <v>418100198</v>
      </c>
      <c r="C94" s="139" t="s">
        <v>507</v>
      </c>
      <c r="D94" s="140">
        <v>100</v>
      </c>
      <c r="E94" s="139" t="s">
        <v>125</v>
      </c>
      <c r="F94" s="140">
        <v>198</v>
      </c>
      <c r="G94" s="141" t="s">
        <v>223</v>
      </c>
      <c r="H94" s="129"/>
      <c r="I94" s="130">
        <v>10413</v>
      </c>
      <c r="J94" s="130">
        <v>5405</v>
      </c>
      <c r="K94" s="130">
        <v>0</v>
      </c>
      <c r="L94" s="130">
        <v>1188</v>
      </c>
      <c r="M94" s="130">
        <v>17006</v>
      </c>
      <c r="N94" s="168"/>
      <c r="O94" s="143">
        <v>8</v>
      </c>
      <c r="P94" s="130">
        <v>0</v>
      </c>
      <c r="Q94" s="130">
        <v>126544</v>
      </c>
      <c r="R94" s="130">
        <v>0</v>
      </c>
      <c r="S94" s="130">
        <v>0</v>
      </c>
      <c r="T94" s="130">
        <v>9504</v>
      </c>
      <c r="U94" s="130">
        <v>136048</v>
      </c>
      <c r="V94" s="169"/>
      <c r="W94" s="142">
        <v>0</v>
      </c>
      <c r="X94" s="177">
        <v>0.09</v>
      </c>
      <c r="Y94" s="177">
        <v>1.9707089600335039E-3</v>
      </c>
      <c r="Z94" s="178">
        <v>0</v>
      </c>
      <c r="AA94" s="172"/>
      <c r="AB94" s="179">
        <v>0</v>
      </c>
      <c r="AC94" s="180">
        <v>0</v>
      </c>
      <c r="AD94" s="130">
        <v>0</v>
      </c>
      <c r="AE94" s="180">
        <v>0</v>
      </c>
      <c r="AF94" s="181">
        <v>0</v>
      </c>
      <c r="AG94" s="136"/>
    </row>
    <row r="95" spans="1:33" s="59" customFormat="1" ht="12">
      <c r="A95" s="137">
        <v>418</v>
      </c>
      <c r="B95" s="138">
        <v>418100276</v>
      </c>
      <c r="C95" s="139" t="s">
        <v>507</v>
      </c>
      <c r="D95" s="140">
        <v>100</v>
      </c>
      <c r="E95" s="139" t="s">
        <v>125</v>
      </c>
      <c r="F95" s="140">
        <v>276</v>
      </c>
      <c r="G95" s="141" t="s">
        <v>301</v>
      </c>
      <c r="H95" s="129"/>
      <c r="I95" s="130">
        <v>10413</v>
      </c>
      <c r="J95" s="130">
        <v>10544</v>
      </c>
      <c r="K95" s="130">
        <v>0</v>
      </c>
      <c r="L95" s="130">
        <v>1188</v>
      </c>
      <c r="M95" s="130">
        <v>22145</v>
      </c>
      <c r="N95" s="168"/>
      <c r="O95" s="143">
        <v>1</v>
      </c>
      <c r="P95" s="130">
        <v>0</v>
      </c>
      <c r="Q95" s="130">
        <v>20957</v>
      </c>
      <c r="R95" s="130">
        <v>0</v>
      </c>
      <c r="S95" s="130">
        <v>0</v>
      </c>
      <c r="T95" s="130">
        <v>1188</v>
      </c>
      <c r="U95" s="130">
        <v>22145</v>
      </c>
      <c r="V95" s="169"/>
      <c r="W95" s="142">
        <v>0</v>
      </c>
      <c r="X95" s="177">
        <v>0.09</v>
      </c>
      <c r="Y95" s="177">
        <v>7.5131661362225102E-4</v>
      </c>
      <c r="Z95" s="178">
        <v>0</v>
      </c>
      <c r="AA95" s="172"/>
      <c r="AB95" s="179">
        <v>0</v>
      </c>
      <c r="AC95" s="180">
        <v>0</v>
      </c>
      <c r="AD95" s="130">
        <v>0</v>
      </c>
      <c r="AE95" s="180">
        <v>0</v>
      </c>
      <c r="AF95" s="181">
        <v>0</v>
      </c>
      <c r="AG95" s="136"/>
    </row>
    <row r="96" spans="1:33" s="59" customFormat="1" ht="12">
      <c r="A96" s="137">
        <v>418</v>
      </c>
      <c r="B96" s="138">
        <v>418100308</v>
      </c>
      <c r="C96" s="139" t="s">
        <v>507</v>
      </c>
      <c r="D96" s="140">
        <v>100</v>
      </c>
      <c r="E96" s="139" t="s">
        <v>125</v>
      </c>
      <c r="F96" s="140">
        <v>308</v>
      </c>
      <c r="G96" s="141" t="s">
        <v>333</v>
      </c>
      <c r="H96" s="129"/>
      <c r="I96" s="130">
        <v>10413</v>
      </c>
      <c r="J96" s="130">
        <v>4296</v>
      </c>
      <c r="K96" s="130">
        <v>0</v>
      </c>
      <c r="L96" s="130">
        <v>1188</v>
      </c>
      <c r="M96" s="130">
        <v>15897</v>
      </c>
      <c r="N96" s="168"/>
      <c r="O96" s="143">
        <v>2</v>
      </c>
      <c r="P96" s="130">
        <v>0</v>
      </c>
      <c r="Q96" s="130">
        <v>29418</v>
      </c>
      <c r="R96" s="130">
        <v>0</v>
      </c>
      <c r="S96" s="130">
        <v>0</v>
      </c>
      <c r="T96" s="130">
        <v>2376</v>
      </c>
      <c r="U96" s="130">
        <v>31794</v>
      </c>
      <c r="V96" s="169"/>
      <c r="W96" s="142">
        <v>0</v>
      </c>
      <c r="X96" s="177">
        <v>0.09</v>
      </c>
      <c r="Y96" s="177">
        <v>2.6641498618430208E-3</v>
      </c>
      <c r="Z96" s="178">
        <v>0</v>
      </c>
      <c r="AA96" s="172"/>
      <c r="AB96" s="179">
        <v>0</v>
      </c>
      <c r="AC96" s="180">
        <v>0</v>
      </c>
      <c r="AD96" s="130">
        <v>0</v>
      </c>
      <c r="AE96" s="180">
        <v>0</v>
      </c>
      <c r="AF96" s="181">
        <v>0</v>
      </c>
      <c r="AG96" s="136"/>
    </row>
    <row r="97" spans="1:33" s="59" customFormat="1" ht="12">
      <c r="A97" s="137">
        <v>418</v>
      </c>
      <c r="B97" s="138">
        <v>418100315</v>
      </c>
      <c r="C97" s="139" t="s">
        <v>507</v>
      </c>
      <c r="D97" s="140">
        <v>100</v>
      </c>
      <c r="E97" s="139" t="s">
        <v>125</v>
      </c>
      <c r="F97" s="140">
        <v>315</v>
      </c>
      <c r="G97" s="141" t="s">
        <v>340</v>
      </c>
      <c r="H97" s="129"/>
      <c r="I97" s="130">
        <v>10413</v>
      </c>
      <c r="J97" s="130">
        <v>7570</v>
      </c>
      <c r="K97" s="130">
        <v>0</v>
      </c>
      <c r="L97" s="130">
        <v>1188</v>
      </c>
      <c r="M97" s="130">
        <v>19171</v>
      </c>
      <c r="N97" s="168"/>
      <c r="O97" s="143">
        <v>1</v>
      </c>
      <c r="P97" s="130">
        <v>0</v>
      </c>
      <c r="Q97" s="130">
        <v>17983</v>
      </c>
      <c r="R97" s="130">
        <v>0</v>
      </c>
      <c r="S97" s="130">
        <v>0</v>
      </c>
      <c r="T97" s="130">
        <v>1188</v>
      </c>
      <c r="U97" s="130">
        <v>19171</v>
      </c>
      <c r="V97" s="169"/>
      <c r="W97" s="142">
        <v>0</v>
      </c>
      <c r="X97" s="177">
        <v>0.09</v>
      </c>
      <c r="Y97" s="177">
        <v>3.1448651598350673E-4</v>
      </c>
      <c r="Z97" s="178">
        <v>0</v>
      </c>
      <c r="AA97" s="172"/>
      <c r="AB97" s="179">
        <v>0</v>
      </c>
      <c r="AC97" s="180">
        <v>0</v>
      </c>
      <c r="AD97" s="130">
        <v>0</v>
      </c>
      <c r="AE97" s="180">
        <v>0</v>
      </c>
      <c r="AF97" s="181">
        <v>0</v>
      </c>
      <c r="AG97" s="136"/>
    </row>
    <row r="98" spans="1:33" s="59" customFormat="1" ht="12">
      <c r="A98" s="137">
        <v>418</v>
      </c>
      <c r="B98" s="138">
        <v>418100321</v>
      </c>
      <c r="C98" s="139" t="s">
        <v>507</v>
      </c>
      <c r="D98" s="140">
        <v>100</v>
      </c>
      <c r="E98" s="139" t="s">
        <v>125</v>
      </c>
      <c r="F98" s="140">
        <v>321</v>
      </c>
      <c r="G98" s="141" t="s">
        <v>346</v>
      </c>
      <c r="H98" s="129"/>
      <c r="I98" s="130">
        <v>10413</v>
      </c>
      <c r="J98" s="130">
        <v>5267</v>
      </c>
      <c r="K98" s="130">
        <v>0</v>
      </c>
      <c r="L98" s="130">
        <v>1188</v>
      </c>
      <c r="M98" s="130">
        <v>16868</v>
      </c>
      <c r="N98" s="168"/>
      <c r="O98" s="143">
        <v>1</v>
      </c>
      <c r="P98" s="130">
        <v>0</v>
      </c>
      <c r="Q98" s="130">
        <v>15680</v>
      </c>
      <c r="R98" s="130">
        <v>0</v>
      </c>
      <c r="S98" s="130">
        <v>0</v>
      </c>
      <c r="T98" s="130">
        <v>1188</v>
      </c>
      <c r="U98" s="130">
        <v>16868</v>
      </c>
      <c r="V98" s="169"/>
      <c r="W98" s="142">
        <v>0</v>
      </c>
      <c r="X98" s="177">
        <v>0.09</v>
      </c>
      <c r="Y98" s="177">
        <v>1.9842343181005729E-3</v>
      </c>
      <c r="Z98" s="178">
        <v>0</v>
      </c>
      <c r="AA98" s="172"/>
      <c r="AB98" s="179">
        <v>0</v>
      </c>
      <c r="AC98" s="180">
        <v>0</v>
      </c>
      <c r="AD98" s="130">
        <v>0</v>
      </c>
      <c r="AE98" s="180">
        <v>0</v>
      </c>
      <c r="AF98" s="181">
        <v>0</v>
      </c>
      <c r="AG98" s="136"/>
    </row>
    <row r="99" spans="1:33" s="59" customFormat="1" ht="12">
      <c r="A99" s="137">
        <v>418</v>
      </c>
      <c r="B99" s="138">
        <v>418100348</v>
      </c>
      <c r="C99" s="139" t="s">
        <v>507</v>
      </c>
      <c r="D99" s="140">
        <v>100</v>
      </c>
      <c r="E99" s="139" t="s">
        <v>125</v>
      </c>
      <c r="F99" s="140">
        <v>348</v>
      </c>
      <c r="G99" s="141" t="s">
        <v>373</v>
      </c>
      <c r="H99" s="129"/>
      <c r="I99" s="130">
        <v>10413</v>
      </c>
      <c r="J99" s="130">
        <v>0</v>
      </c>
      <c r="K99" s="130">
        <v>0</v>
      </c>
      <c r="L99" s="130">
        <v>1188</v>
      </c>
      <c r="M99" s="130">
        <v>11601</v>
      </c>
      <c r="N99" s="168"/>
      <c r="O99" s="143">
        <v>1</v>
      </c>
      <c r="P99" s="130">
        <v>0</v>
      </c>
      <c r="Q99" s="130">
        <v>10413</v>
      </c>
      <c r="R99" s="130">
        <v>0</v>
      </c>
      <c r="S99" s="130">
        <v>0</v>
      </c>
      <c r="T99" s="130">
        <v>1188</v>
      </c>
      <c r="U99" s="130">
        <v>11601</v>
      </c>
      <c r="V99" s="169"/>
      <c r="W99" s="142">
        <v>0</v>
      </c>
      <c r="X99" s="177">
        <v>0.18</v>
      </c>
      <c r="Y99" s="177">
        <v>7.3533914739481523E-2</v>
      </c>
      <c r="Z99" s="178">
        <v>0</v>
      </c>
      <c r="AA99" s="172"/>
      <c r="AB99" s="179">
        <v>0</v>
      </c>
      <c r="AC99" s="180">
        <v>0</v>
      </c>
      <c r="AD99" s="130">
        <v>0</v>
      </c>
      <c r="AE99" s="180">
        <v>0</v>
      </c>
      <c r="AF99" s="181">
        <v>0</v>
      </c>
      <c r="AG99" s="136"/>
    </row>
    <row r="100" spans="1:33" s="59" customFormat="1" ht="12">
      <c r="A100" s="137">
        <v>418</v>
      </c>
      <c r="B100" s="138">
        <v>418100690</v>
      </c>
      <c r="C100" s="139" t="s">
        <v>507</v>
      </c>
      <c r="D100" s="140">
        <v>100</v>
      </c>
      <c r="E100" s="139" t="s">
        <v>125</v>
      </c>
      <c r="F100" s="140">
        <v>690</v>
      </c>
      <c r="G100" s="141" t="s">
        <v>407</v>
      </c>
      <c r="H100" s="129"/>
      <c r="I100" s="130">
        <v>13117</v>
      </c>
      <c r="J100" s="130">
        <v>6247</v>
      </c>
      <c r="K100" s="130">
        <v>0</v>
      </c>
      <c r="L100" s="130">
        <v>1188</v>
      </c>
      <c r="M100" s="130">
        <v>20552</v>
      </c>
      <c r="N100" s="168"/>
      <c r="O100" s="143">
        <v>2</v>
      </c>
      <c r="P100" s="130">
        <v>0</v>
      </c>
      <c r="Q100" s="130">
        <v>38728</v>
      </c>
      <c r="R100" s="130">
        <v>0</v>
      </c>
      <c r="S100" s="130">
        <v>0</v>
      </c>
      <c r="T100" s="130">
        <v>2376</v>
      </c>
      <c r="U100" s="130">
        <v>41104</v>
      </c>
      <c r="V100" s="169"/>
      <c r="W100" s="142">
        <v>0</v>
      </c>
      <c r="X100" s="177">
        <v>0.09</v>
      </c>
      <c r="Y100" s="177">
        <v>1.9798003811639819E-2</v>
      </c>
      <c r="Z100" s="178">
        <v>0</v>
      </c>
      <c r="AA100" s="172"/>
      <c r="AB100" s="179">
        <v>0</v>
      </c>
      <c r="AC100" s="180">
        <v>0</v>
      </c>
      <c r="AD100" s="130">
        <v>0</v>
      </c>
      <c r="AE100" s="180">
        <v>0</v>
      </c>
      <c r="AF100" s="181">
        <v>0</v>
      </c>
      <c r="AG100" s="136"/>
    </row>
    <row r="101" spans="1:33" s="59" customFormat="1" ht="12">
      <c r="A101" s="137">
        <v>419</v>
      </c>
      <c r="B101" s="138">
        <v>419035035</v>
      </c>
      <c r="C101" s="139" t="s">
        <v>508</v>
      </c>
      <c r="D101" s="140">
        <v>35</v>
      </c>
      <c r="E101" s="139" t="s">
        <v>60</v>
      </c>
      <c r="F101" s="140">
        <v>35</v>
      </c>
      <c r="G101" s="141" t="s">
        <v>60</v>
      </c>
      <c r="H101" s="129"/>
      <c r="I101" s="130">
        <v>17874</v>
      </c>
      <c r="J101" s="130">
        <v>7419</v>
      </c>
      <c r="K101" s="130">
        <v>0</v>
      </c>
      <c r="L101" s="130">
        <v>1188</v>
      </c>
      <c r="M101" s="130">
        <v>26481</v>
      </c>
      <c r="N101" s="168"/>
      <c r="O101" s="143">
        <v>168</v>
      </c>
      <c r="P101" s="130">
        <v>0</v>
      </c>
      <c r="Q101" s="130">
        <v>4249224</v>
      </c>
      <c r="R101" s="130">
        <v>0</v>
      </c>
      <c r="S101" s="130">
        <v>0</v>
      </c>
      <c r="T101" s="130">
        <v>199584</v>
      </c>
      <c r="U101" s="130">
        <v>4448808</v>
      </c>
      <c r="V101" s="169"/>
      <c r="W101" s="142">
        <v>0</v>
      </c>
      <c r="X101" s="177">
        <v>0.18</v>
      </c>
      <c r="Y101" s="177">
        <v>0.18442807457257207</v>
      </c>
      <c r="Z101" s="178">
        <v>0</v>
      </c>
      <c r="AA101" s="172"/>
      <c r="AB101" s="179">
        <v>0</v>
      </c>
      <c r="AC101" s="180">
        <v>0</v>
      </c>
      <c r="AD101" s="130">
        <v>0</v>
      </c>
      <c r="AE101" s="180">
        <v>0</v>
      </c>
      <c r="AF101" s="181">
        <v>0</v>
      </c>
      <c r="AG101" s="136"/>
    </row>
    <row r="102" spans="1:33" s="59" customFormat="1" ht="12">
      <c r="A102" s="137">
        <v>419</v>
      </c>
      <c r="B102" s="138">
        <v>419035044</v>
      </c>
      <c r="C102" s="139" t="s">
        <v>508</v>
      </c>
      <c r="D102" s="140">
        <v>35</v>
      </c>
      <c r="E102" s="139" t="s">
        <v>60</v>
      </c>
      <c r="F102" s="140">
        <v>44</v>
      </c>
      <c r="G102" s="141" t="s">
        <v>69</v>
      </c>
      <c r="H102" s="129"/>
      <c r="I102" s="130">
        <v>14883</v>
      </c>
      <c r="J102" s="130">
        <v>519</v>
      </c>
      <c r="K102" s="130">
        <v>0</v>
      </c>
      <c r="L102" s="130">
        <v>1188</v>
      </c>
      <c r="M102" s="130">
        <v>16590</v>
      </c>
      <c r="N102" s="168"/>
      <c r="O102" s="143">
        <v>1</v>
      </c>
      <c r="P102" s="130">
        <v>0</v>
      </c>
      <c r="Q102" s="130">
        <v>15402</v>
      </c>
      <c r="R102" s="130">
        <v>0</v>
      </c>
      <c r="S102" s="130">
        <v>0</v>
      </c>
      <c r="T102" s="130">
        <v>1188</v>
      </c>
      <c r="U102" s="130">
        <v>16590</v>
      </c>
      <c r="V102" s="169"/>
      <c r="W102" s="142">
        <v>0</v>
      </c>
      <c r="X102" s="177">
        <v>0.18</v>
      </c>
      <c r="Y102" s="177">
        <v>9.3367395584958116E-2</v>
      </c>
      <c r="Z102" s="178">
        <v>0</v>
      </c>
      <c r="AA102" s="172"/>
      <c r="AB102" s="179">
        <v>0</v>
      </c>
      <c r="AC102" s="180">
        <v>0</v>
      </c>
      <c r="AD102" s="130">
        <v>0</v>
      </c>
      <c r="AE102" s="180">
        <v>0</v>
      </c>
      <c r="AF102" s="181">
        <v>0</v>
      </c>
      <c r="AG102" s="136"/>
    </row>
    <row r="103" spans="1:33" s="59" customFormat="1" ht="12">
      <c r="A103" s="137">
        <v>419</v>
      </c>
      <c r="B103" s="138">
        <v>419035093</v>
      </c>
      <c r="C103" s="139" t="s">
        <v>508</v>
      </c>
      <c r="D103" s="140">
        <v>35</v>
      </c>
      <c r="E103" s="139" t="s">
        <v>60</v>
      </c>
      <c r="F103" s="140">
        <v>93</v>
      </c>
      <c r="G103" s="141" t="s">
        <v>118</v>
      </c>
      <c r="H103" s="129"/>
      <c r="I103" s="130">
        <v>19232</v>
      </c>
      <c r="J103" s="130">
        <v>248</v>
      </c>
      <c r="K103" s="130">
        <v>0</v>
      </c>
      <c r="L103" s="130">
        <v>1188</v>
      </c>
      <c r="M103" s="130">
        <v>20668</v>
      </c>
      <c r="N103" s="168"/>
      <c r="O103" s="143">
        <v>1</v>
      </c>
      <c r="P103" s="130">
        <v>0</v>
      </c>
      <c r="Q103" s="130">
        <v>19480</v>
      </c>
      <c r="R103" s="130">
        <v>0</v>
      </c>
      <c r="S103" s="130">
        <v>0</v>
      </c>
      <c r="T103" s="130">
        <v>1188</v>
      </c>
      <c r="U103" s="130">
        <v>20668</v>
      </c>
      <c r="V103" s="169"/>
      <c r="W103" s="142">
        <v>0</v>
      </c>
      <c r="X103" s="177">
        <v>0.18</v>
      </c>
      <c r="Y103" s="177">
        <v>8.9885551686166743E-2</v>
      </c>
      <c r="Z103" s="178">
        <v>0</v>
      </c>
      <c r="AA103" s="172"/>
      <c r="AB103" s="179">
        <v>0</v>
      </c>
      <c r="AC103" s="180">
        <v>0</v>
      </c>
      <c r="AD103" s="130">
        <v>0</v>
      </c>
      <c r="AE103" s="180">
        <v>0</v>
      </c>
      <c r="AF103" s="181">
        <v>0</v>
      </c>
      <c r="AG103" s="136"/>
    </row>
    <row r="104" spans="1:33" s="59" customFormat="1" ht="12">
      <c r="A104" s="137">
        <v>419</v>
      </c>
      <c r="B104" s="138">
        <v>419035163</v>
      </c>
      <c r="C104" s="139" t="s">
        <v>508</v>
      </c>
      <c r="D104" s="140">
        <v>35</v>
      </c>
      <c r="E104" s="139" t="s">
        <v>60</v>
      </c>
      <c r="F104" s="140">
        <v>163</v>
      </c>
      <c r="G104" s="141" t="s">
        <v>188</v>
      </c>
      <c r="H104" s="129"/>
      <c r="I104" s="130">
        <v>18438</v>
      </c>
      <c r="J104" s="130">
        <v>122</v>
      </c>
      <c r="K104" s="130">
        <v>0</v>
      </c>
      <c r="L104" s="130">
        <v>1188</v>
      </c>
      <c r="M104" s="130">
        <v>19748</v>
      </c>
      <c r="N104" s="168"/>
      <c r="O104" s="143">
        <v>1</v>
      </c>
      <c r="P104" s="130">
        <v>0</v>
      </c>
      <c r="Q104" s="130">
        <v>18560</v>
      </c>
      <c r="R104" s="130">
        <v>0</v>
      </c>
      <c r="S104" s="130">
        <v>0</v>
      </c>
      <c r="T104" s="130">
        <v>1188</v>
      </c>
      <c r="U104" s="130">
        <v>19748</v>
      </c>
      <c r="V104" s="169"/>
      <c r="W104" s="142">
        <v>0</v>
      </c>
      <c r="X104" s="177">
        <v>0.113490033140277</v>
      </c>
      <c r="Y104" s="177">
        <v>0.10020806784376603</v>
      </c>
      <c r="Z104" s="178">
        <v>0</v>
      </c>
      <c r="AA104" s="172"/>
      <c r="AB104" s="179">
        <v>0</v>
      </c>
      <c r="AC104" s="180">
        <v>0</v>
      </c>
      <c r="AD104" s="130">
        <v>0</v>
      </c>
      <c r="AE104" s="180">
        <v>0</v>
      </c>
      <c r="AF104" s="181">
        <v>0</v>
      </c>
      <c r="AG104" s="136"/>
    </row>
    <row r="105" spans="1:33" s="59" customFormat="1" ht="12">
      <c r="A105" s="137">
        <v>419</v>
      </c>
      <c r="B105" s="138">
        <v>419035189</v>
      </c>
      <c r="C105" s="139" t="s">
        <v>508</v>
      </c>
      <c r="D105" s="140">
        <v>35</v>
      </c>
      <c r="E105" s="139" t="s">
        <v>60</v>
      </c>
      <c r="F105" s="140">
        <v>189</v>
      </c>
      <c r="G105" s="141" t="s">
        <v>214</v>
      </c>
      <c r="H105" s="129"/>
      <c r="I105" s="130">
        <v>15826</v>
      </c>
      <c r="J105" s="130">
        <v>5463</v>
      </c>
      <c r="K105" s="130">
        <v>0</v>
      </c>
      <c r="L105" s="130">
        <v>1188</v>
      </c>
      <c r="M105" s="130">
        <v>22477</v>
      </c>
      <c r="N105" s="168"/>
      <c r="O105" s="143">
        <v>1</v>
      </c>
      <c r="P105" s="130">
        <v>0</v>
      </c>
      <c r="Q105" s="130">
        <v>21289</v>
      </c>
      <c r="R105" s="130">
        <v>0</v>
      </c>
      <c r="S105" s="130">
        <v>0</v>
      </c>
      <c r="T105" s="130">
        <v>1188</v>
      </c>
      <c r="U105" s="130">
        <v>22477</v>
      </c>
      <c r="V105" s="169"/>
      <c r="W105" s="142">
        <v>0</v>
      </c>
      <c r="X105" s="177">
        <v>0.09</v>
      </c>
      <c r="Y105" s="177">
        <v>5.6896915483339808E-3</v>
      </c>
      <c r="Z105" s="178">
        <v>0</v>
      </c>
      <c r="AA105" s="172"/>
      <c r="AB105" s="179">
        <v>0</v>
      </c>
      <c r="AC105" s="180">
        <v>0</v>
      </c>
      <c r="AD105" s="130">
        <v>0</v>
      </c>
      <c r="AE105" s="180">
        <v>0</v>
      </c>
      <c r="AF105" s="181">
        <v>0</v>
      </c>
      <c r="AG105" s="136"/>
    </row>
    <row r="106" spans="1:33" s="59" customFormat="1" ht="12">
      <c r="A106" s="137">
        <v>419</v>
      </c>
      <c r="B106" s="138">
        <v>419035207</v>
      </c>
      <c r="C106" s="139" t="s">
        <v>508</v>
      </c>
      <c r="D106" s="140">
        <v>35</v>
      </c>
      <c r="E106" s="139" t="s">
        <v>60</v>
      </c>
      <c r="F106" s="140">
        <v>207</v>
      </c>
      <c r="G106" s="141" t="s">
        <v>232</v>
      </c>
      <c r="H106" s="129"/>
      <c r="I106" s="130">
        <v>13190</v>
      </c>
      <c r="J106" s="130">
        <v>9900</v>
      </c>
      <c r="K106" s="130">
        <v>0</v>
      </c>
      <c r="L106" s="130">
        <v>1188</v>
      </c>
      <c r="M106" s="130">
        <v>24278</v>
      </c>
      <c r="N106" s="168"/>
      <c r="O106" s="143">
        <v>1</v>
      </c>
      <c r="P106" s="130">
        <v>0</v>
      </c>
      <c r="Q106" s="130">
        <v>23090</v>
      </c>
      <c r="R106" s="130">
        <v>0</v>
      </c>
      <c r="S106" s="130">
        <v>0</v>
      </c>
      <c r="T106" s="130">
        <v>1188</v>
      </c>
      <c r="U106" s="130">
        <v>24278</v>
      </c>
      <c r="V106" s="169"/>
      <c r="W106" s="142">
        <v>0</v>
      </c>
      <c r="X106" s="177">
        <v>0.09</v>
      </c>
      <c r="Y106" s="177">
        <v>4.6786425500361514E-4</v>
      </c>
      <c r="Z106" s="178">
        <v>0</v>
      </c>
      <c r="AA106" s="172"/>
      <c r="AB106" s="179">
        <v>0</v>
      </c>
      <c r="AC106" s="180">
        <v>0</v>
      </c>
      <c r="AD106" s="130">
        <v>0</v>
      </c>
      <c r="AE106" s="180">
        <v>0</v>
      </c>
      <c r="AF106" s="181">
        <v>0</v>
      </c>
      <c r="AG106" s="136"/>
    </row>
    <row r="107" spans="1:33" s="59" customFormat="1" ht="12">
      <c r="A107" s="137">
        <v>419</v>
      </c>
      <c r="B107" s="138">
        <v>419035244</v>
      </c>
      <c r="C107" s="139" t="s">
        <v>508</v>
      </c>
      <c r="D107" s="140">
        <v>35</v>
      </c>
      <c r="E107" s="139" t="s">
        <v>60</v>
      </c>
      <c r="F107" s="140">
        <v>244</v>
      </c>
      <c r="G107" s="141" t="s">
        <v>269</v>
      </c>
      <c r="H107" s="129"/>
      <c r="I107" s="130">
        <v>14614</v>
      </c>
      <c r="J107" s="130">
        <v>4160</v>
      </c>
      <c r="K107" s="130">
        <v>0</v>
      </c>
      <c r="L107" s="130">
        <v>1188</v>
      </c>
      <c r="M107" s="130">
        <v>19962</v>
      </c>
      <c r="N107" s="168"/>
      <c r="O107" s="143">
        <v>1</v>
      </c>
      <c r="P107" s="130">
        <v>0</v>
      </c>
      <c r="Q107" s="130">
        <v>18774</v>
      </c>
      <c r="R107" s="130">
        <v>0</v>
      </c>
      <c r="S107" s="130">
        <v>0</v>
      </c>
      <c r="T107" s="130">
        <v>1188</v>
      </c>
      <c r="U107" s="130">
        <v>19962</v>
      </c>
      <c r="V107" s="169"/>
      <c r="W107" s="142">
        <v>0</v>
      </c>
      <c r="X107" s="177">
        <v>0.09</v>
      </c>
      <c r="Y107" s="177">
        <v>0.10187165835696251</v>
      </c>
      <c r="Z107" s="178">
        <v>0</v>
      </c>
      <c r="AA107" s="172"/>
      <c r="AB107" s="179">
        <v>0</v>
      </c>
      <c r="AC107" s="180">
        <v>0</v>
      </c>
      <c r="AD107" s="130">
        <v>0</v>
      </c>
      <c r="AE107" s="180">
        <v>0</v>
      </c>
      <c r="AF107" s="181">
        <v>0</v>
      </c>
      <c r="AG107" s="136"/>
    </row>
    <row r="108" spans="1:33" s="59" customFormat="1" ht="12">
      <c r="A108" s="137">
        <v>419</v>
      </c>
      <c r="B108" s="138">
        <v>419035336</v>
      </c>
      <c r="C108" s="139" t="s">
        <v>508</v>
      </c>
      <c r="D108" s="140">
        <v>35</v>
      </c>
      <c r="E108" s="139" t="s">
        <v>60</v>
      </c>
      <c r="F108" s="140">
        <v>336</v>
      </c>
      <c r="G108" s="141" t="s">
        <v>361</v>
      </c>
      <c r="H108" s="129"/>
      <c r="I108" s="130">
        <v>15347</v>
      </c>
      <c r="J108" s="130">
        <v>2055</v>
      </c>
      <c r="K108" s="130">
        <v>0</v>
      </c>
      <c r="L108" s="130">
        <v>1188</v>
      </c>
      <c r="M108" s="130">
        <v>18590</v>
      </c>
      <c r="N108" s="168"/>
      <c r="O108" s="143">
        <v>1</v>
      </c>
      <c r="P108" s="130">
        <v>0</v>
      </c>
      <c r="Q108" s="130">
        <v>17402</v>
      </c>
      <c r="R108" s="130">
        <v>0</v>
      </c>
      <c r="S108" s="130">
        <v>0</v>
      </c>
      <c r="T108" s="130">
        <v>1188</v>
      </c>
      <c r="U108" s="130">
        <v>18590</v>
      </c>
      <c r="V108" s="169"/>
      <c r="W108" s="142">
        <v>0</v>
      </c>
      <c r="X108" s="177">
        <v>0.09</v>
      </c>
      <c r="Y108" s="177">
        <v>4.8588345715660924E-2</v>
      </c>
      <c r="Z108" s="178">
        <v>0</v>
      </c>
      <c r="AA108" s="172"/>
      <c r="AB108" s="179">
        <v>0</v>
      </c>
      <c r="AC108" s="180">
        <v>0</v>
      </c>
      <c r="AD108" s="130">
        <v>0</v>
      </c>
      <c r="AE108" s="180">
        <v>0</v>
      </c>
      <c r="AF108" s="181">
        <v>0</v>
      </c>
      <c r="AG108" s="136"/>
    </row>
    <row r="109" spans="1:33" s="59" customFormat="1" ht="12">
      <c r="A109" s="137">
        <v>420</v>
      </c>
      <c r="B109" s="138">
        <v>420049010</v>
      </c>
      <c r="C109" s="139" t="s">
        <v>509</v>
      </c>
      <c r="D109" s="140">
        <v>49</v>
      </c>
      <c r="E109" s="139" t="s">
        <v>74</v>
      </c>
      <c r="F109" s="140">
        <v>10</v>
      </c>
      <c r="G109" s="141" t="s">
        <v>35</v>
      </c>
      <c r="H109" s="129"/>
      <c r="I109" s="130">
        <v>14919</v>
      </c>
      <c r="J109" s="130">
        <v>6449</v>
      </c>
      <c r="K109" s="130">
        <v>0</v>
      </c>
      <c r="L109" s="130">
        <v>1188</v>
      </c>
      <c r="M109" s="130">
        <v>22556</v>
      </c>
      <c r="N109" s="168"/>
      <c r="O109" s="143">
        <v>7</v>
      </c>
      <c r="P109" s="130">
        <v>0</v>
      </c>
      <c r="Q109" s="130">
        <v>149576</v>
      </c>
      <c r="R109" s="130">
        <v>0</v>
      </c>
      <c r="S109" s="130">
        <v>0</v>
      </c>
      <c r="T109" s="130">
        <v>8316</v>
      </c>
      <c r="U109" s="130">
        <v>157892</v>
      </c>
      <c r="V109" s="169"/>
      <c r="W109" s="142">
        <v>0</v>
      </c>
      <c r="X109" s="177">
        <v>0.09</v>
      </c>
      <c r="Y109" s="177">
        <v>3.7634232798475858E-3</v>
      </c>
      <c r="Z109" s="178">
        <v>0</v>
      </c>
      <c r="AA109" s="172"/>
      <c r="AB109" s="179">
        <v>0</v>
      </c>
      <c r="AC109" s="180">
        <v>0</v>
      </c>
      <c r="AD109" s="130">
        <v>0</v>
      </c>
      <c r="AE109" s="180">
        <v>0</v>
      </c>
      <c r="AF109" s="181">
        <v>0</v>
      </c>
      <c r="AG109" s="136"/>
    </row>
    <row r="110" spans="1:33" s="59" customFormat="1" ht="12">
      <c r="A110" s="137">
        <v>420</v>
      </c>
      <c r="B110" s="138">
        <v>420049026</v>
      </c>
      <c r="C110" s="139" t="s">
        <v>509</v>
      </c>
      <c r="D110" s="140">
        <v>49</v>
      </c>
      <c r="E110" s="139" t="s">
        <v>74</v>
      </c>
      <c r="F110" s="140">
        <v>26</v>
      </c>
      <c r="G110" s="141" t="s">
        <v>51</v>
      </c>
      <c r="H110" s="129"/>
      <c r="I110" s="130">
        <v>13646</v>
      </c>
      <c r="J110" s="130">
        <v>4860</v>
      </c>
      <c r="K110" s="130">
        <v>0</v>
      </c>
      <c r="L110" s="130">
        <v>1188</v>
      </c>
      <c r="M110" s="130">
        <v>19694</v>
      </c>
      <c r="N110" s="168"/>
      <c r="O110" s="143">
        <v>4</v>
      </c>
      <c r="P110" s="130">
        <v>0</v>
      </c>
      <c r="Q110" s="130">
        <v>74024</v>
      </c>
      <c r="R110" s="130">
        <v>0</v>
      </c>
      <c r="S110" s="130">
        <v>0</v>
      </c>
      <c r="T110" s="130">
        <v>4752</v>
      </c>
      <c r="U110" s="130">
        <v>78776</v>
      </c>
      <c r="V110" s="169"/>
      <c r="W110" s="142">
        <v>0</v>
      </c>
      <c r="X110" s="177">
        <v>0.09</v>
      </c>
      <c r="Y110" s="177">
        <v>2.199600645416131E-3</v>
      </c>
      <c r="Z110" s="178">
        <v>0</v>
      </c>
      <c r="AA110" s="172"/>
      <c r="AB110" s="179">
        <v>1</v>
      </c>
      <c r="AC110" s="180">
        <v>0</v>
      </c>
      <c r="AD110" s="130">
        <v>0</v>
      </c>
      <c r="AE110" s="180">
        <v>0</v>
      </c>
      <c r="AF110" s="181">
        <v>0</v>
      </c>
      <c r="AG110" s="136"/>
    </row>
    <row r="111" spans="1:33" s="59" customFormat="1" ht="12">
      <c r="A111" s="137">
        <v>420</v>
      </c>
      <c r="B111" s="138">
        <v>420049031</v>
      </c>
      <c r="C111" s="139" t="s">
        <v>509</v>
      </c>
      <c r="D111" s="140">
        <v>49</v>
      </c>
      <c r="E111" s="139" t="s">
        <v>74</v>
      </c>
      <c r="F111" s="140">
        <v>31</v>
      </c>
      <c r="G111" s="141" t="s">
        <v>56</v>
      </c>
      <c r="H111" s="129"/>
      <c r="I111" s="130">
        <v>11791</v>
      </c>
      <c r="J111" s="130">
        <v>5292</v>
      </c>
      <c r="K111" s="130">
        <v>0</v>
      </c>
      <c r="L111" s="130">
        <v>1188</v>
      </c>
      <c r="M111" s="130">
        <v>18271</v>
      </c>
      <c r="N111" s="168"/>
      <c r="O111" s="143">
        <v>1</v>
      </c>
      <c r="P111" s="130">
        <v>0</v>
      </c>
      <c r="Q111" s="130">
        <v>17083</v>
      </c>
      <c r="R111" s="130">
        <v>0</v>
      </c>
      <c r="S111" s="130">
        <v>0</v>
      </c>
      <c r="T111" s="130">
        <v>1188</v>
      </c>
      <c r="U111" s="130">
        <v>18271</v>
      </c>
      <c r="V111" s="169"/>
      <c r="W111" s="142">
        <v>0</v>
      </c>
      <c r="X111" s="177">
        <v>0.09</v>
      </c>
      <c r="Y111" s="177">
        <v>1.8961346467300876E-2</v>
      </c>
      <c r="Z111" s="178">
        <v>0</v>
      </c>
      <c r="AA111" s="172"/>
      <c r="AB111" s="179">
        <v>0</v>
      </c>
      <c r="AC111" s="180">
        <v>0</v>
      </c>
      <c r="AD111" s="130">
        <v>0</v>
      </c>
      <c r="AE111" s="180">
        <v>0</v>
      </c>
      <c r="AF111" s="181">
        <v>0</v>
      </c>
      <c r="AG111" s="136"/>
    </row>
    <row r="112" spans="1:33" s="59" customFormat="1" ht="12">
      <c r="A112" s="137">
        <v>420</v>
      </c>
      <c r="B112" s="138">
        <v>420049035</v>
      </c>
      <c r="C112" s="139" t="s">
        <v>509</v>
      </c>
      <c r="D112" s="140">
        <v>49</v>
      </c>
      <c r="E112" s="139" t="s">
        <v>74</v>
      </c>
      <c r="F112" s="140">
        <v>35</v>
      </c>
      <c r="G112" s="141" t="s">
        <v>60</v>
      </c>
      <c r="H112" s="129"/>
      <c r="I112" s="130">
        <v>16253</v>
      </c>
      <c r="J112" s="130">
        <v>6746</v>
      </c>
      <c r="K112" s="130">
        <v>0</v>
      </c>
      <c r="L112" s="130">
        <v>1188</v>
      </c>
      <c r="M112" s="130">
        <v>24187</v>
      </c>
      <c r="N112" s="168"/>
      <c r="O112" s="143">
        <v>30</v>
      </c>
      <c r="P112" s="130">
        <v>0</v>
      </c>
      <c r="Q112" s="130">
        <v>689970</v>
      </c>
      <c r="R112" s="130">
        <v>0</v>
      </c>
      <c r="S112" s="130">
        <v>0</v>
      </c>
      <c r="T112" s="130">
        <v>35640</v>
      </c>
      <c r="U112" s="130">
        <v>725610</v>
      </c>
      <c r="V112" s="169"/>
      <c r="W112" s="142">
        <v>0</v>
      </c>
      <c r="X112" s="177">
        <v>0.18</v>
      </c>
      <c r="Y112" s="177">
        <v>0.18442807457257207</v>
      </c>
      <c r="Z112" s="178">
        <v>0</v>
      </c>
      <c r="AA112" s="172"/>
      <c r="AB112" s="179">
        <v>7.9999999999999982</v>
      </c>
      <c r="AC112" s="180">
        <v>0.80077108991939094</v>
      </c>
      <c r="AD112" s="130">
        <v>19368.934297056076</v>
      </c>
      <c r="AE112" s="180">
        <v>0</v>
      </c>
      <c r="AF112" s="181">
        <v>0</v>
      </c>
      <c r="AG112" s="136"/>
    </row>
    <row r="113" spans="1:33" s="59" customFormat="1" ht="12">
      <c r="A113" s="137">
        <v>420</v>
      </c>
      <c r="B113" s="138">
        <v>420049044</v>
      </c>
      <c r="C113" s="139" t="s">
        <v>509</v>
      </c>
      <c r="D113" s="140">
        <v>49</v>
      </c>
      <c r="E113" s="139" t="s">
        <v>74</v>
      </c>
      <c r="F113" s="140">
        <v>44</v>
      </c>
      <c r="G113" s="141" t="s">
        <v>69</v>
      </c>
      <c r="H113" s="129"/>
      <c r="I113" s="130">
        <v>16962</v>
      </c>
      <c r="J113" s="130">
        <v>592</v>
      </c>
      <c r="K113" s="130">
        <v>0</v>
      </c>
      <c r="L113" s="130">
        <v>1188</v>
      </c>
      <c r="M113" s="130">
        <v>18742</v>
      </c>
      <c r="N113" s="168"/>
      <c r="O113" s="143">
        <v>6</v>
      </c>
      <c r="P113" s="130">
        <v>0</v>
      </c>
      <c r="Q113" s="130">
        <v>105324</v>
      </c>
      <c r="R113" s="130">
        <v>0</v>
      </c>
      <c r="S113" s="130">
        <v>0</v>
      </c>
      <c r="T113" s="130">
        <v>7128</v>
      </c>
      <c r="U113" s="130">
        <v>112452</v>
      </c>
      <c r="V113" s="169"/>
      <c r="W113" s="142">
        <v>0</v>
      </c>
      <c r="X113" s="177">
        <v>0.18</v>
      </c>
      <c r="Y113" s="177">
        <v>9.3367395584958116E-2</v>
      </c>
      <c r="Z113" s="178">
        <v>0</v>
      </c>
      <c r="AA113" s="172"/>
      <c r="AB113" s="179">
        <v>1</v>
      </c>
      <c r="AC113" s="180">
        <v>0</v>
      </c>
      <c r="AD113" s="130">
        <v>0</v>
      </c>
      <c r="AE113" s="180">
        <v>0</v>
      </c>
      <c r="AF113" s="181">
        <v>0</v>
      </c>
      <c r="AG113" s="136"/>
    </row>
    <row r="114" spans="1:33" s="59" customFormat="1" ht="12">
      <c r="A114" s="137">
        <v>420</v>
      </c>
      <c r="B114" s="138">
        <v>420049049</v>
      </c>
      <c r="C114" s="139" t="s">
        <v>509</v>
      </c>
      <c r="D114" s="140">
        <v>49</v>
      </c>
      <c r="E114" s="139" t="s">
        <v>74</v>
      </c>
      <c r="F114" s="140">
        <v>49</v>
      </c>
      <c r="G114" s="141" t="s">
        <v>74</v>
      </c>
      <c r="H114" s="129"/>
      <c r="I114" s="130">
        <v>17366</v>
      </c>
      <c r="J114" s="130">
        <v>21939</v>
      </c>
      <c r="K114" s="130">
        <v>0</v>
      </c>
      <c r="L114" s="130">
        <v>1188</v>
      </c>
      <c r="M114" s="130">
        <v>40493</v>
      </c>
      <c r="N114" s="168"/>
      <c r="O114" s="143">
        <v>222</v>
      </c>
      <c r="P114" s="130">
        <v>0</v>
      </c>
      <c r="Q114" s="130">
        <v>8725710</v>
      </c>
      <c r="R114" s="130">
        <v>0</v>
      </c>
      <c r="S114" s="130">
        <v>0</v>
      </c>
      <c r="T114" s="130">
        <v>263736</v>
      </c>
      <c r="U114" s="130">
        <v>8989446</v>
      </c>
      <c r="V114" s="169"/>
      <c r="W114" s="142">
        <v>0</v>
      </c>
      <c r="X114" s="177">
        <v>0.09</v>
      </c>
      <c r="Y114" s="177">
        <v>8.9527889506742675E-2</v>
      </c>
      <c r="Z114" s="178">
        <v>0</v>
      </c>
      <c r="AA114" s="172"/>
      <c r="AB114" s="179">
        <v>17</v>
      </c>
      <c r="AC114" s="180">
        <v>0</v>
      </c>
      <c r="AD114" s="130">
        <v>0</v>
      </c>
      <c r="AE114" s="180">
        <v>0</v>
      </c>
      <c r="AF114" s="181">
        <v>0</v>
      </c>
      <c r="AG114" s="136"/>
    </row>
    <row r="115" spans="1:33" s="59" customFormat="1" ht="12">
      <c r="A115" s="137">
        <v>420</v>
      </c>
      <c r="B115" s="138">
        <v>420049057</v>
      </c>
      <c r="C115" s="139" t="s">
        <v>509</v>
      </c>
      <c r="D115" s="140">
        <v>49</v>
      </c>
      <c r="E115" s="139" t="s">
        <v>74</v>
      </c>
      <c r="F115" s="140">
        <v>57</v>
      </c>
      <c r="G115" s="141" t="s">
        <v>82</v>
      </c>
      <c r="H115" s="129"/>
      <c r="I115" s="130">
        <v>11791</v>
      </c>
      <c r="J115" s="130">
        <v>256</v>
      </c>
      <c r="K115" s="130">
        <v>0</v>
      </c>
      <c r="L115" s="130">
        <v>1188</v>
      </c>
      <c r="M115" s="130">
        <v>13235</v>
      </c>
      <c r="N115" s="168"/>
      <c r="O115" s="143">
        <v>3</v>
      </c>
      <c r="P115" s="130">
        <v>0</v>
      </c>
      <c r="Q115" s="130">
        <v>36141</v>
      </c>
      <c r="R115" s="130">
        <v>0</v>
      </c>
      <c r="S115" s="130">
        <v>0</v>
      </c>
      <c r="T115" s="130">
        <v>3564</v>
      </c>
      <c r="U115" s="130">
        <v>39705</v>
      </c>
      <c r="V115" s="169"/>
      <c r="W115" s="142">
        <v>0</v>
      </c>
      <c r="X115" s="177">
        <v>0.18</v>
      </c>
      <c r="Y115" s="177">
        <v>0.12345956705345312</v>
      </c>
      <c r="Z115" s="178">
        <v>0</v>
      </c>
      <c r="AA115" s="172"/>
      <c r="AB115" s="179">
        <v>0</v>
      </c>
      <c r="AC115" s="180">
        <v>0</v>
      </c>
      <c r="AD115" s="130">
        <v>0</v>
      </c>
      <c r="AE115" s="180">
        <v>0</v>
      </c>
      <c r="AF115" s="181">
        <v>0</v>
      </c>
      <c r="AG115" s="136"/>
    </row>
    <row r="116" spans="1:33" s="59" customFormat="1" ht="12">
      <c r="A116" s="137">
        <v>420</v>
      </c>
      <c r="B116" s="138">
        <v>420049067</v>
      </c>
      <c r="C116" s="139" t="s">
        <v>509</v>
      </c>
      <c r="D116" s="140">
        <v>49</v>
      </c>
      <c r="E116" s="139" t="s">
        <v>74</v>
      </c>
      <c r="F116" s="140">
        <v>67</v>
      </c>
      <c r="G116" s="141" t="s">
        <v>92</v>
      </c>
      <c r="H116" s="129"/>
      <c r="I116" s="130">
        <v>16539</v>
      </c>
      <c r="J116" s="130">
        <v>17079</v>
      </c>
      <c r="K116" s="130">
        <v>0</v>
      </c>
      <c r="L116" s="130">
        <v>1188</v>
      </c>
      <c r="M116" s="130">
        <v>34806</v>
      </c>
      <c r="N116" s="168"/>
      <c r="O116" s="143">
        <v>1</v>
      </c>
      <c r="P116" s="130">
        <v>0</v>
      </c>
      <c r="Q116" s="130">
        <v>33618</v>
      </c>
      <c r="R116" s="130">
        <v>0</v>
      </c>
      <c r="S116" s="130">
        <v>0</v>
      </c>
      <c r="T116" s="130">
        <v>1188</v>
      </c>
      <c r="U116" s="130">
        <v>34806</v>
      </c>
      <c r="V116" s="169"/>
      <c r="W116" s="142">
        <v>0</v>
      </c>
      <c r="X116" s="177">
        <v>0.09</v>
      </c>
      <c r="Y116" s="177">
        <v>2.5013981148600561E-3</v>
      </c>
      <c r="Z116" s="178">
        <v>0</v>
      </c>
      <c r="AA116" s="172"/>
      <c r="AB116" s="179">
        <v>0</v>
      </c>
      <c r="AC116" s="180">
        <v>0</v>
      </c>
      <c r="AD116" s="130">
        <v>0</v>
      </c>
      <c r="AE116" s="180">
        <v>0</v>
      </c>
      <c r="AF116" s="181">
        <v>0</v>
      </c>
      <c r="AG116" s="136"/>
    </row>
    <row r="117" spans="1:33" s="59" customFormat="1" ht="12">
      <c r="A117" s="137">
        <v>420</v>
      </c>
      <c r="B117" s="138">
        <v>420049093</v>
      </c>
      <c r="C117" s="139" t="s">
        <v>509</v>
      </c>
      <c r="D117" s="140">
        <v>49</v>
      </c>
      <c r="E117" s="139" t="s">
        <v>74</v>
      </c>
      <c r="F117" s="140">
        <v>93</v>
      </c>
      <c r="G117" s="141" t="s">
        <v>118</v>
      </c>
      <c r="H117" s="129"/>
      <c r="I117" s="130">
        <v>16473</v>
      </c>
      <c r="J117" s="130">
        <v>212</v>
      </c>
      <c r="K117" s="130">
        <v>0</v>
      </c>
      <c r="L117" s="130">
        <v>1188</v>
      </c>
      <c r="M117" s="130">
        <v>17873</v>
      </c>
      <c r="N117" s="168"/>
      <c r="O117" s="143">
        <v>11</v>
      </c>
      <c r="P117" s="130">
        <v>0</v>
      </c>
      <c r="Q117" s="130">
        <v>183535</v>
      </c>
      <c r="R117" s="130">
        <v>0</v>
      </c>
      <c r="S117" s="130">
        <v>0</v>
      </c>
      <c r="T117" s="130">
        <v>13068</v>
      </c>
      <c r="U117" s="130">
        <v>196603</v>
      </c>
      <c r="V117" s="169"/>
      <c r="W117" s="142">
        <v>0</v>
      </c>
      <c r="X117" s="177">
        <v>0.18</v>
      </c>
      <c r="Y117" s="177">
        <v>8.9885551686166743E-2</v>
      </c>
      <c r="Z117" s="178">
        <v>0</v>
      </c>
      <c r="AA117" s="172"/>
      <c r="AB117" s="179">
        <v>0.99999999999999989</v>
      </c>
      <c r="AC117" s="180">
        <v>0</v>
      </c>
      <c r="AD117" s="130">
        <v>0</v>
      </c>
      <c r="AE117" s="180">
        <v>0</v>
      </c>
      <c r="AF117" s="181">
        <v>0</v>
      </c>
      <c r="AG117" s="136"/>
    </row>
    <row r="118" spans="1:33" s="59" customFormat="1" ht="12">
      <c r="A118" s="137">
        <v>420</v>
      </c>
      <c r="B118" s="138">
        <v>420049097</v>
      </c>
      <c r="C118" s="139" t="s">
        <v>509</v>
      </c>
      <c r="D118" s="140">
        <v>49</v>
      </c>
      <c r="E118" s="139" t="s">
        <v>74</v>
      </c>
      <c r="F118" s="140">
        <v>97</v>
      </c>
      <c r="G118" s="141" t="s">
        <v>122</v>
      </c>
      <c r="H118" s="129"/>
      <c r="I118" s="130">
        <v>16375</v>
      </c>
      <c r="J118" s="130">
        <v>0</v>
      </c>
      <c r="K118" s="130">
        <v>0</v>
      </c>
      <c r="L118" s="130">
        <v>1188</v>
      </c>
      <c r="M118" s="130">
        <v>17563</v>
      </c>
      <c r="N118" s="168"/>
      <c r="O118" s="143">
        <v>2</v>
      </c>
      <c r="P118" s="130">
        <v>0</v>
      </c>
      <c r="Q118" s="130">
        <v>32750</v>
      </c>
      <c r="R118" s="130">
        <v>0</v>
      </c>
      <c r="S118" s="130">
        <v>0</v>
      </c>
      <c r="T118" s="130">
        <v>2376</v>
      </c>
      <c r="U118" s="130">
        <v>35126</v>
      </c>
      <c r="V118" s="169"/>
      <c r="W118" s="142">
        <v>0</v>
      </c>
      <c r="X118" s="177">
        <v>0.18</v>
      </c>
      <c r="Y118" s="177">
        <v>4.5239532747894232E-2</v>
      </c>
      <c r="Z118" s="178">
        <v>0</v>
      </c>
      <c r="AA118" s="172"/>
      <c r="AB118" s="179">
        <v>0</v>
      </c>
      <c r="AC118" s="180">
        <v>0</v>
      </c>
      <c r="AD118" s="130">
        <v>0</v>
      </c>
      <c r="AE118" s="180">
        <v>0</v>
      </c>
      <c r="AF118" s="181">
        <v>0</v>
      </c>
      <c r="AG118" s="136"/>
    </row>
    <row r="119" spans="1:33" s="59" customFormat="1" ht="12">
      <c r="A119" s="137">
        <v>420</v>
      </c>
      <c r="B119" s="138">
        <v>420049128</v>
      </c>
      <c r="C119" s="139" t="s">
        <v>509</v>
      </c>
      <c r="D119" s="140">
        <v>49</v>
      </c>
      <c r="E119" s="139" t="s">
        <v>74</v>
      </c>
      <c r="F119" s="140">
        <v>128</v>
      </c>
      <c r="G119" s="141" t="s">
        <v>153</v>
      </c>
      <c r="H119" s="129"/>
      <c r="I119" s="130">
        <v>19116</v>
      </c>
      <c r="J119" s="130">
        <v>1986</v>
      </c>
      <c r="K119" s="130">
        <v>0</v>
      </c>
      <c r="L119" s="130">
        <v>1188</v>
      </c>
      <c r="M119" s="130">
        <v>22290</v>
      </c>
      <c r="N119" s="168"/>
      <c r="O119" s="143">
        <v>1</v>
      </c>
      <c r="P119" s="130">
        <v>0</v>
      </c>
      <c r="Q119" s="130">
        <v>21102</v>
      </c>
      <c r="R119" s="130">
        <v>0</v>
      </c>
      <c r="S119" s="130">
        <v>0</v>
      </c>
      <c r="T119" s="130">
        <v>1188</v>
      </c>
      <c r="U119" s="130">
        <v>22290</v>
      </c>
      <c r="V119" s="169"/>
      <c r="W119" s="142">
        <v>0</v>
      </c>
      <c r="X119" s="177">
        <v>0.09</v>
      </c>
      <c r="Y119" s="177">
        <v>4.2494669676569306E-2</v>
      </c>
      <c r="Z119" s="178">
        <v>0</v>
      </c>
      <c r="AA119" s="172"/>
      <c r="AB119" s="179">
        <v>0</v>
      </c>
      <c r="AC119" s="180">
        <v>0</v>
      </c>
      <c r="AD119" s="130">
        <v>0</v>
      </c>
      <c r="AE119" s="180">
        <v>0</v>
      </c>
      <c r="AF119" s="181">
        <v>0</v>
      </c>
      <c r="AG119" s="136"/>
    </row>
    <row r="120" spans="1:33" s="59" customFormat="1" ht="12">
      <c r="A120" s="137">
        <v>420</v>
      </c>
      <c r="B120" s="138">
        <v>420049153</v>
      </c>
      <c r="C120" s="139" t="s">
        <v>509</v>
      </c>
      <c r="D120" s="140">
        <v>49</v>
      </c>
      <c r="E120" s="139" t="s">
        <v>74</v>
      </c>
      <c r="F120" s="140">
        <v>153</v>
      </c>
      <c r="G120" s="141" t="s">
        <v>178</v>
      </c>
      <c r="H120" s="129"/>
      <c r="I120" s="130">
        <v>16545</v>
      </c>
      <c r="J120" s="130">
        <v>0</v>
      </c>
      <c r="K120" s="130">
        <v>0</v>
      </c>
      <c r="L120" s="130">
        <v>1188</v>
      </c>
      <c r="M120" s="130">
        <v>17733</v>
      </c>
      <c r="N120" s="168"/>
      <c r="O120" s="143">
        <v>1</v>
      </c>
      <c r="P120" s="130">
        <v>0</v>
      </c>
      <c r="Q120" s="130">
        <v>16545</v>
      </c>
      <c r="R120" s="130">
        <v>0</v>
      </c>
      <c r="S120" s="130">
        <v>0</v>
      </c>
      <c r="T120" s="130">
        <v>1188</v>
      </c>
      <c r="U120" s="130">
        <v>17733</v>
      </c>
      <c r="V120" s="169"/>
      <c r="W120" s="142">
        <v>0</v>
      </c>
      <c r="X120" s="177">
        <v>0.09</v>
      </c>
      <c r="Y120" s="177">
        <v>1.3961385014293469E-2</v>
      </c>
      <c r="Z120" s="178">
        <v>0</v>
      </c>
      <c r="AA120" s="172"/>
      <c r="AB120" s="179">
        <v>0</v>
      </c>
      <c r="AC120" s="180">
        <v>0</v>
      </c>
      <c r="AD120" s="130">
        <v>0</v>
      </c>
      <c r="AE120" s="180">
        <v>0</v>
      </c>
      <c r="AF120" s="181">
        <v>0</v>
      </c>
      <c r="AG120" s="136"/>
    </row>
    <row r="121" spans="1:33" s="59" customFormat="1" ht="12">
      <c r="A121" s="137">
        <v>420</v>
      </c>
      <c r="B121" s="138">
        <v>420049155</v>
      </c>
      <c r="C121" s="139" t="s">
        <v>509</v>
      </c>
      <c r="D121" s="140">
        <v>49</v>
      </c>
      <c r="E121" s="139" t="s">
        <v>74</v>
      </c>
      <c r="F121" s="140">
        <v>155</v>
      </c>
      <c r="G121" s="141" t="s">
        <v>180</v>
      </c>
      <c r="H121" s="129"/>
      <c r="I121" s="130">
        <v>13151</v>
      </c>
      <c r="J121" s="130">
        <v>10486</v>
      </c>
      <c r="K121" s="130">
        <v>0</v>
      </c>
      <c r="L121" s="130">
        <v>1188</v>
      </c>
      <c r="M121" s="130">
        <v>24825</v>
      </c>
      <c r="N121" s="168"/>
      <c r="O121" s="143">
        <v>1</v>
      </c>
      <c r="P121" s="130">
        <v>0</v>
      </c>
      <c r="Q121" s="130">
        <v>23637</v>
      </c>
      <c r="R121" s="130">
        <v>0</v>
      </c>
      <c r="S121" s="130">
        <v>0</v>
      </c>
      <c r="T121" s="130">
        <v>1188</v>
      </c>
      <c r="U121" s="130">
        <v>24825</v>
      </c>
      <c r="V121" s="169"/>
      <c r="W121" s="142">
        <v>0</v>
      </c>
      <c r="X121" s="177">
        <v>0.09</v>
      </c>
      <c r="Y121" s="177">
        <v>2.9097800404190213E-4</v>
      </c>
      <c r="Z121" s="178">
        <v>0</v>
      </c>
      <c r="AA121" s="172"/>
      <c r="AB121" s="179">
        <v>0</v>
      </c>
      <c r="AC121" s="180">
        <v>0</v>
      </c>
      <c r="AD121" s="130">
        <v>0</v>
      </c>
      <c r="AE121" s="180">
        <v>0</v>
      </c>
      <c r="AF121" s="181">
        <v>0</v>
      </c>
      <c r="AG121" s="136"/>
    </row>
    <row r="122" spans="1:33" s="59" customFormat="1" ht="12">
      <c r="A122" s="137">
        <v>420</v>
      </c>
      <c r="B122" s="138">
        <v>420049165</v>
      </c>
      <c r="C122" s="139" t="s">
        <v>509</v>
      </c>
      <c r="D122" s="140">
        <v>49</v>
      </c>
      <c r="E122" s="139" t="s">
        <v>74</v>
      </c>
      <c r="F122" s="140">
        <v>165</v>
      </c>
      <c r="G122" s="141" t="s">
        <v>190</v>
      </c>
      <c r="H122" s="129"/>
      <c r="I122" s="130">
        <v>17553</v>
      </c>
      <c r="J122" s="130">
        <v>0</v>
      </c>
      <c r="K122" s="130">
        <v>0</v>
      </c>
      <c r="L122" s="130">
        <v>1188</v>
      </c>
      <c r="M122" s="130">
        <v>18741</v>
      </c>
      <c r="N122" s="168"/>
      <c r="O122" s="143">
        <v>15</v>
      </c>
      <c r="P122" s="130">
        <v>0</v>
      </c>
      <c r="Q122" s="130">
        <v>263295</v>
      </c>
      <c r="R122" s="130">
        <v>0</v>
      </c>
      <c r="S122" s="130">
        <v>0</v>
      </c>
      <c r="T122" s="130">
        <v>17820</v>
      </c>
      <c r="U122" s="130">
        <v>281115</v>
      </c>
      <c r="V122" s="169"/>
      <c r="W122" s="142">
        <v>0</v>
      </c>
      <c r="X122" s="177">
        <v>9.8299999999999998E-2</v>
      </c>
      <c r="Y122" s="177">
        <v>8.348768009130407E-2</v>
      </c>
      <c r="Z122" s="178">
        <v>0</v>
      </c>
      <c r="AA122" s="172"/>
      <c r="AB122" s="179">
        <v>3.9999999999999991</v>
      </c>
      <c r="AC122" s="180">
        <v>0</v>
      </c>
      <c r="AD122" s="130">
        <v>0</v>
      </c>
      <c r="AE122" s="180">
        <v>0</v>
      </c>
      <c r="AF122" s="181">
        <v>0</v>
      </c>
      <c r="AG122" s="136"/>
    </row>
    <row r="123" spans="1:33" s="59" customFormat="1" ht="12">
      <c r="A123" s="137">
        <v>420</v>
      </c>
      <c r="B123" s="138">
        <v>420049174</v>
      </c>
      <c r="C123" s="139" t="s">
        <v>509</v>
      </c>
      <c r="D123" s="140">
        <v>49</v>
      </c>
      <c r="E123" s="139" t="s">
        <v>74</v>
      </c>
      <c r="F123" s="140">
        <v>174</v>
      </c>
      <c r="G123" s="141" t="s">
        <v>199</v>
      </c>
      <c r="H123" s="129"/>
      <c r="I123" s="130">
        <v>11791</v>
      </c>
      <c r="J123" s="130">
        <v>7739</v>
      </c>
      <c r="K123" s="130">
        <v>0</v>
      </c>
      <c r="L123" s="130">
        <v>1188</v>
      </c>
      <c r="M123" s="130">
        <v>20718</v>
      </c>
      <c r="N123" s="168"/>
      <c r="O123" s="143">
        <v>2</v>
      </c>
      <c r="P123" s="130">
        <v>0</v>
      </c>
      <c r="Q123" s="130">
        <v>39060</v>
      </c>
      <c r="R123" s="130">
        <v>0</v>
      </c>
      <c r="S123" s="130">
        <v>0</v>
      </c>
      <c r="T123" s="130">
        <v>2376</v>
      </c>
      <c r="U123" s="130">
        <v>41436</v>
      </c>
      <c r="V123" s="169"/>
      <c r="W123" s="142">
        <v>0</v>
      </c>
      <c r="X123" s="177">
        <v>0.09</v>
      </c>
      <c r="Y123" s="177">
        <v>5.6089830574655636E-2</v>
      </c>
      <c r="Z123" s="178">
        <v>0</v>
      </c>
      <c r="AA123" s="172"/>
      <c r="AB123" s="179">
        <v>0</v>
      </c>
      <c r="AC123" s="180">
        <v>0</v>
      </c>
      <c r="AD123" s="130">
        <v>0</v>
      </c>
      <c r="AE123" s="180">
        <v>0</v>
      </c>
      <c r="AF123" s="181">
        <v>0</v>
      </c>
      <c r="AG123" s="136"/>
    </row>
    <row r="124" spans="1:33" s="59" customFormat="1" ht="12">
      <c r="A124" s="137">
        <v>420</v>
      </c>
      <c r="B124" s="138">
        <v>420049176</v>
      </c>
      <c r="C124" s="139" t="s">
        <v>509</v>
      </c>
      <c r="D124" s="140">
        <v>49</v>
      </c>
      <c r="E124" s="139" t="s">
        <v>74</v>
      </c>
      <c r="F124" s="140">
        <v>176</v>
      </c>
      <c r="G124" s="141" t="s">
        <v>201</v>
      </c>
      <c r="H124" s="129"/>
      <c r="I124" s="130">
        <v>13985</v>
      </c>
      <c r="J124" s="130">
        <v>4756</v>
      </c>
      <c r="K124" s="130">
        <v>0</v>
      </c>
      <c r="L124" s="130">
        <v>1188</v>
      </c>
      <c r="M124" s="130">
        <v>19929</v>
      </c>
      <c r="N124" s="168"/>
      <c r="O124" s="143">
        <v>17</v>
      </c>
      <c r="P124" s="130">
        <v>0</v>
      </c>
      <c r="Q124" s="130">
        <v>318597</v>
      </c>
      <c r="R124" s="130">
        <v>0</v>
      </c>
      <c r="S124" s="130">
        <v>0</v>
      </c>
      <c r="T124" s="130">
        <v>20196</v>
      </c>
      <c r="U124" s="130">
        <v>338793</v>
      </c>
      <c r="V124" s="169"/>
      <c r="W124" s="142">
        <v>0</v>
      </c>
      <c r="X124" s="177">
        <v>0.09</v>
      </c>
      <c r="Y124" s="177">
        <v>8.7334594973897381E-2</v>
      </c>
      <c r="Z124" s="178">
        <v>0</v>
      </c>
      <c r="AA124" s="172"/>
      <c r="AB124" s="179">
        <v>6</v>
      </c>
      <c r="AC124" s="180">
        <v>0</v>
      </c>
      <c r="AD124" s="130">
        <v>0</v>
      </c>
      <c r="AE124" s="180">
        <v>0</v>
      </c>
      <c r="AF124" s="181">
        <v>0</v>
      </c>
      <c r="AG124" s="136"/>
    </row>
    <row r="125" spans="1:33" s="59" customFormat="1" ht="12">
      <c r="A125" s="137">
        <v>420</v>
      </c>
      <c r="B125" s="138">
        <v>420049199</v>
      </c>
      <c r="C125" s="139" t="s">
        <v>509</v>
      </c>
      <c r="D125" s="140">
        <v>49</v>
      </c>
      <c r="E125" s="139" t="s">
        <v>74</v>
      </c>
      <c r="F125" s="140">
        <v>199</v>
      </c>
      <c r="G125" s="141" t="s">
        <v>224</v>
      </c>
      <c r="H125" s="129"/>
      <c r="I125" s="130">
        <v>17890</v>
      </c>
      <c r="J125" s="130">
        <v>13066</v>
      </c>
      <c r="K125" s="130">
        <v>0</v>
      </c>
      <c r="L125" s="130">
        <v>1188</v>
      </c>
      <c r="M125" s="130">
        <v>32144</v>
      </c>
      <c r="N125" s="168"/>
      <c r="O125" s="143">
        <v>1</v>
      </c>
      <c r="P125" s="130">
        <v>0</v>
      </c>
      <c r="Q125" s="130">
        <v>30956</v>
      </c>
      <c r="R125" s="130">
        <v>0</v>
      </c>
      <c r="S125" s="130">
        <v>0</v>
      </c>
      <c r="T125" s="130">
        <v>1188</v>
      </c>
      <c r="U125" s="130">
        <v>32144</v>
      </c>
      <c r="V125" s="169"/>
      <c r="W125" s="142">
        <v>0</v>
      </c>
      <c r="X125" s="177">
        <v>0.09</v>
      </c>
      <c r="Y125" s="177">
        <v>7.0675526754821459E-4</v>
      </c>
      <c r="Z125" s="178">
        <v>0</v>
      </c>
      <c r="AA125" s="172"/>
      <c r="AB125" s="179">
        <v>1</v>
      </c>
      <c r="AC125" s="180">
        <v>0</v>
      </c>
      <c r="AD125" s="130">
        <v>0</v>
      </c>
      <c r="AE125" s="180">
        <v>0</v>
      </c>
      <c r="AF125" s="181">
        <v>0</v>
      </c>
      <c r="AG125" s="136"/>
    </row>
    <row r="126" spans="1:33" s="59" customFormat="1" ht="12">
      <c r="A126" s="137">
        <v>420</v>
      </c>
      <c r="B126" s="138">
        <v>420049244</v>
      </c>
      <c r="C126" s="139" t="s">
        <v>509</v>
      </c>
      <c r="D126" s="140">
        <v>49</v>
      </c>
      <c r="E126" s="139" t="s">
        <v>74</v>
      </c>
      <c r="F126" s="140">
        <v>244</v>
      </c>
      <c r="G126" s="141" t="s">
        <v>269</v>
      </c>
      <c r="H126" s="129"/>
      <c r="I126" s="130">
        <v>16593</v>
      </c>
      <c r="J126" s="130">
        <v>4723</v>
      </c>
      <c r="K126" s="130">
        <v>0</v>
      </c>
      <c r="L126" s="130">
        <v>1188</v>
      </c>
      <c r="M126" s="130">
        <v>22504</v>
      </c>
      <c r="N126" s="168"/>
      <c r="O126" s="143">
        <v>1</v>
      </c>
      <c r="P126" s="130">
        <v>0</v>
      </c>
      <c r="Q126" s="130">
        <v>21316</v>
      </c>
      <c r="R126" s="130">
        <v>0</v>
      </c>
      <c r="S126" s="130">
        <v>0</v>
      </c>
      <c r="T126" s="130">
        <v>1188</v>
      </c>
      <c r="U126" s="130">
        <v>22504</v>
      </c>
      <c r="V126" s="169"/>
      <c r="W126" s="142">
        <v>0</v>
      </c>
      <c r="X126" s="177">
        <v>0.09</v>
      </c>
      <c r="Y126" s="177">
        <v>0.10187165835696251</v>
      </c>
      <c r="Z126" s="178">
        <v>0</v>
      </c>
      <c r="AA126" s="172"/>
      <c r="AB126" s="179">
        <v>0</v>
      </c>
      <c r="AC126" s="180">
        <v>0</v>
      </c>
      <c r="AD126" s="130">
        <v>0</v>
      </c>
      <c r="AE126" s="180">
        <v>0</v>
      </c>
      <c r="AF126" s="181">
        <v>0</v>
      </c>
      <c r="AG126" s="136"/>
    </row>
    <row r="127" spans="1:33" s="59" customFormat="1" ht="12">
      <c r="A127" s="137">
        <v>420</v>
      </c>
      <c r="B127" s="138">
        <v>420049248</v>
      </c>
      <c r="C127" s="139" t="s">
        <v>509</v>
      </c>
      <c r="D127" s="140">
        <v>49</v>
      </c>
      <c r="E127" s="139" t="s">
        <v>74</v>
      </c>
      <c r="F127" s="140">
        <v>248</v>
      </c>
      <c r="G127" s="141" t="s">
        <v>273</v>
      </c>
      <c r="H127" s="129"/>
      <c r="I127" s="130">
        <v>14218</v>
      </c>
      <c r="J127" s="130">
        <v>937</v>
      </c>
      <c r="K127" s="130">
        <v>0</v>
      </c>
      <c r="L127" s="130">
        <v>1188</v>
      </c>
      <c r="M127" s="130">
        <v>16343</v>
      </c>
      <c r="N127" s="168"/>
      <c r="O127" s="143">
        <v>6</v>
      </c>
      <c r="P127" s="130">
        <v>0</v>
      </c>
      <c r="Q127" s="130">
        <v>90930</v>
      </c>
      <c r="R127" s="130">
        <v>0</v>
      </c>
      <c r="S127" s="130">
        <v>0</v>
      </c>
      <c r="T127" s="130">
        <v>7128</v>
      </c>
      <c r="U127" s="130">
        <v>98058</v>
      </c>
      <c r="V127" s="169"/>
      <c r="W127" s="142">
        <v>0</v>
      </c>
      <c r="X127" s="177">
        <v>0.09</v>
      </c>
      <c r="Y127" s="177">
        <v>6.8512801438183821E-2</v>
      </c>
      <c r="Z127" s="178">
        <v>0</v>
      </c>
      <c r="AA127" s="172"/>
      <c r="AB127" s="179">
        <v>0</v>
      </c>
      <c r="AC127" s="180">
        <v>0</v>
      </c>
      <c r="AD127" s="130">
        <v>0</v>
      </c>
      <c r="AE127" s="180">
        <v>0</v>
      </c>
      <c r="AF127" s="181">
        <v>0</v>
      </c>
      <c r="AG127" s="136"/>
    </row>
    <row r="128" spans="1:33" s="59" customFormat="1" ht="12">
      <c r="A128" s="137">
        <v>420</v>
      </c>
      <c r="B128" s="138">
        <v>420049262</v>
      </c>
      <c r="C128" s="139" t="s">
        <v>509</v>
      </c>
      <c r="D128" s="140">
        <v>49</v>
      </c>
      <c r="E128" s="139" t="s">
        <v>74</v>
      </c>
      <c r="F128" s="140">
        <v>262</v>
      </c>
      <c r="G128" s="141" t="s">
        <v>287</v>
      </c>
      <c r="H128" s="129"/>
      <c r="I128" s="130">
        <v>15226</v>
      </c>
      <c r="J128" s="130">
        <v>3037</v>
      </c>
      <c r="K128" s="130">
        <v>0</v>
      </c>
      <c r="L128" s="130">
        <v>1188</v>
      </c>
      <c r="M128" s="130">
        <v>19451</v>
      </c>
      <c r="N128" s="168"/>
      <c r="O128" s="143">
        <v>3</v>
      </c>
      <c r="P128" s="130">
        <v>0</v>
      </c>
      <c r="Q128" s="130">
        <v>54789</v>
      </c>
      <c r="R128" s="130">
        <v>0</v>
      </c>
      <c r="S128" s="130">
        <v>0</v>
      </c>
      <c r="T128" s="130">
        <v>3564</v>
      </c>
      <c r="U128" s="130">
        <v>58353</v>
      </c>
      <c r="V128" s="169"/>
      <c r="W128" s="142">
        <v>0</v>
      </c>
      <c r="X128" s="177">
        <v>0.09</v>
      </c>
      <c r="Y128" s="177">
        <v>0.10202414826885364</v>
      </c>
      <c r="Z128" s="178">
        <v>0</v>
      </c>
      <c r="AA128" s="172"/>
      <c r="AB128" s="179">
        <v>0</v>
      </c>
      <c r="AC128" s="180">
        <v>0</v>
      </c>
      <c r="AD128" s="130">
        <v>0</v>
      </c>
      <c r="AE128" s="180">
        <v>0</v>
      </c>
      <c r="AF128" s="181">
        <v>0</v>
      </c>
      <c r="AG128" s="136"/>
    </row>
    <row r="129" spans="1:33" s="59" customFormat="1" ht="12">
      <c r="A129" s="137">
        <v>420</v>
      </c>
      <c r="B129" s="138">
        <v>420049284</v>
      </c>
      <c r="C129" s="139" t="s">
        <v>509</v>
      </c>
      <c r="D129" s="140">
        <v>49</v>
      </c>
      <c r="E129" s="139" t="s">
        <v>74</v>
      </c>
      <c r="F129" s="140">
        <v>284</v>
      </c>
      <c r="G129" s="141" t="s">
        <v>309</v>
      </c>
      <c r="H129" s="129"/>
      <c r="I129" s="130">
        <v>11761</v>
      </c>
      <c r="J129" s="130">
        <v>4770</v>
      </c>
      <c r="K129" s="130">
        <v>0</v>
      </c>
      <c r="L129" s="130">
        <v>1188</v>
      </c>
      <c r="M129" s="130">
        <v>17719</v>
      </c>
      <c r="N129" s="168"/>
      <c r="O129" s="143">
        <v>2</v>
      </c>
      <c r="P129" s="130">
        <v>0</v>
      </c>
      <c r="Q129" s="130">
        <v>33062</v>
      </c>
      <c r="R129" s="130">
        <v>0</v>
      </c>
      <c r="S129" s="130">
        <v>0</v>
      </c>
      <c r="T129" s="130">
        <v>2376</v>
      </c>
      <c r="U129" s="130">
        <v>35438</v>
      </c>
      <c r="V129" s="169"/>
      <c r="W129" s="142">
        <v>0</v>
      </c>
      <c r="X129" s="177">
        <v>0.09</v>
      </c>
      <c r="Y129" s="177">
        <v>6.9707443882120523E-2</v>
      </c>
      <c r="Z129" s="178">
        <v>0</v>
      </c>
      <c r="AA129" s="172"/>
      <c r="AB129" s="179">
        <v>0</v>
      </c>
      <c r="AC129" s="180">
        <v>0</v>
      </c>
      <c r="AD129" s="130">
        <v>0</v>
      </c>
      <c r="AE129" s="180">
        <v>0</v>
      </c>
      <c r="AF129" s="181">
        <v>0</v>
      </c>
      <c r="AG129" s="136"/>
    </row>
    <row r="130" spans="1:33" s="59" customFormat="1" ht="12">
      <c r="A130" s="137">
        <v>420</v>
      </c>
      <c r="B130" s="138">
        <v>420049295</v>
      </c>
      <c r="C130" s="139" t="s">
        <v>509</v>
      </c>
      <c r="D130" s="140">
        <v>49</v>
      </c>
      <c r="E130" s="139" t="s">
        <v>74</v>
      </c>
      <c r="F130" s="140">
        <v>295</v>
      </c>
      <c r="G130" s="141" t="s">
        <v>320</v>
      </c>
      <c r="H130" s="129"/>
      <c r="I130" s="130">
        <v>17033</v>
      </c>
      <c r="J130" s="130">
        <v>9037</v>
      </c>
      <c r="K130" s="130">
        <v>0</v>
      </c>
      <c r="L130" s="130">
        <v>1188</v>
      </c>
      <c r="M130" s="130">
        <v>27258</v>
      </c>
      <c r="N130" s="168"/>
      <c r="O130" s="143">
        <v>2</v>
      </c>
      <c r="P130" s="130">
        <v>0</v>
      </c>
      <c r="Q130" s="130">
        <v>52140</v>
      </c>
      <c r="R130" s="130">
        <v>0</v>
      </c>
      <c r="S130" s="130">
        <v>0</v>
      </c>
      <c r="T130" s="130">
        <v>2376</v>
      </c>
      <c r="U130" s="130">
        <v>54516</v>
      </c>
      <c r="V130" s="169"/>
      <c r="W130" s="142">
        <v>0</v>
      </c>
      <c r="X130" s="177">
        <v>0.09</v>
      </c>
      <c r="Y130" s="177">
        <v>1.9222399839938814E-2</v>
      </c>
      <c r="Z130" s="178">
        <v>0</v>
      </c>
      <c r="AA130" s="172"/>
      <c r="AB130" s="179">
        <v>1</v>
      </c>
      <c r="AC130" s="180">
        <v>0</v>
      </c>
      <c r="AD130" s="130">
        <v>0</v>
      </c>
      <c r="AE130" s="180">
        <v>0</v>
      </c>
      <c r="AF130" s="181">
        <v>0</v>
      </c>
      <c r="AG130" s="136"/>
    </row>
    <row r="131" spans="1:33" s="59" customFormat="1" ht="12">
      <c r="A131" s="137">
        <v>420</v>
      </c>
      <c r="B131" s="138">
        <v>420049305</v>
      </c>
      <c r="C131" s="139" t="s">
        <v>509</v>
      </c>
      <c r="D131" s="140">
        <v>49</v>
      </c>
      <c r="E131" s="139" t="s">
        <v>74</v>
      </c>
      <c r="F131" s="140">
        <v>305</v>
      </c>
      <c r="G131" s="141" t="s">
        <v>330</v>
      </c>
      <c r="H131" s="129"/>
      <c r="I131" s="130">
        <v>11731</v>
      </c>
      <c r="J131" s="130">
        <v>4923</v>
      </c>
      <c r="K131" s="130">
        <v>0</v>
      </c>
      <c r="L131" s="130">
        <v>1188</v>
      </c>
      <c r="M131" s="130">
        <v>17842</v>
      </c>
      <c r="N131" s="168"/>
      <c r="O131" s="143">
        <v>1</v>
      </c>
      <c r="P131" s="130">
        <v>0</v>
      </c>
      <c r="Q131" s="130">
        <v>16654</v>
      </c>
      <c r="R131" s="130">
        <v>0</v>
      </c>
      <c r="S131" s="130">
        <v>0</v>
      </c>
      <c r="T131" s="130">
        <v>1188</v>
      </c>
      <c r="U131" s="130">
        <v>17842</v>
      </c>
      <c r="V131" s="169"/>
      <c r="W131" s="142">
        <v>0</v>
      </c>
      <c r="X131" s="177">
        <v>0.09</v>
      </c>
      <c r="Y131" s="177">
        <v>2.4824617818245361E-2</v>
      </c>
      <c r="Z131" s="178">
        <v>0</v>
      </c>
      <c r="AA131" s="172"/>
      <c r="AB131" s="179">
        <v>0</v>
      </c>
      <c r="AC131" s="180">
        <v>0</v>
      </c>
      <c r="AD131" s="130">
        <v>0</v>
      </c>
      <c r="AE131" s="180">
        <v>0</v>
      </c>
      <c r="AF131" s="181">
        <v>0</v>
      </c>
      <c r="AG131" s="136"/>
    </row>
    <row r="132" spans="1:33" s="59" customFormat="1" ht="12">
      <c r="A132" s="137">
        <v>420</v>
      </c>
      <c r="B132" s="138">
        <v>420049314</v>
      </c>
      <c r="C132" s="139" t="s">
        <v>509</v>
      </c>
      <c r="D132" s="140">
        <v>49</v>
      </c>
      <c r="E132" s="139" t="s">
        <v>74</v>
      </c>
      <c r="F132" s="140">
        <v>314</v>
      </c>
      <c r="G132" s="141" t="s">
        <v>339</v>
      </c>
      <c r="H132" s="129"/>
      <c r="I132" s="130">
        <v>17930</v>
      </c>
      <c r="J132" s="130">
        <v>13529</v>
      </c>
      <c r="K132" s="130">
        <v>0</v>
      </c>
      <c r="L132" s="130">
        <v>1188</v>
      </c>
      <c r="M132" s="130">
        <v>32647</v>
      </c>
      <c r="N132" s="168"/>
      <c r="O132" s="143">
        <v>2</v>
      </c>
      <c r="P132" s="130">
        <v>0</v>
      </c>
      <c r="Q132" s="130">
        <v>62918</v>
      </c>
      <c r="R132" s="130">
        <v>0</v>
      </c>
      <c r="S132" s="130">
        <v>0</v>
      </c>
      <c r="T132" s="130">
        <v>2376</v>
      </c>
      <c r="U132" s="130">
        <v>65294</v>
      </c>
      <c r="V132" s="169"/>
      <c r="W132" s="142">
        <v>0</v>
      </c>
      <c r="X132" s="177">
        <v>0.09</v>
      </c>
      <c r="Y132" s="177">
        <v>6.4361186155861387E-3</v>
      </c>
      <c r="Z132" s="178">
        <v>0</v>
      </c>
      <c r="AA132" s="172"/>
      <c r="AB132" s="179">
        <v>0</v>
      </c>
      <c r="AC132" s="180">
        <v>0</v>
      </c>
      <c r="AD132" s="130">
        <v>0</v>
      </c>
      <c r="AE132" s="180">
        <v>0</v>
      </c>
      <c r="AF132" s="181">
        <v>0</v>
      </c>
      <c r="AG132" s="136"/>
    </row>
    <row r="133" spans="1:33" s="59" customFormat="1" ht="12">
      <c r="A133" s="137">
        <v>420</v>
      </c>
      <c r="B133" s="138">
        <v>420049344</v>
      </c>
      <c r="C133" s="139" t="s">
        <v>509</v>
      </c>
      <c r="D133" s="140">
        <v>49</v>
      </c>
      <c r="E133" s="139" t="s">
        <v>74</v>
      </c>
      <c r="F133" s="140">
        <v>344</v>
      </c>
      <c r="G133" s="141" t="s">
        <v>369</v>
      </c>
      <c r="H133" s="129"/>
      <c r="I133" s="130">
        <v>16539</v>
      </c>
      <c r="J133" s="130">
        <v>7377</v>
      </c>
      <c r="K133" s="130">
        <v>0</v>
      </c>
      <c r="L133" s="130">
        <v>1188</v>
      </c>
      <c r="M133" s="130">
        <v>25104</v>
      </c>
      <c r="N133" s="168"/>
      <c r="O133" s="143">
        <v>1</v>
      </c>
      <c r="P133" s="130">
        <v>0</v>
      </c>
      <c r="Q133" s="130">
        <v>23916</v>
      </c>
      <c r="R133" s="130">
        <v>0</v>
      </c>
      <c r="S133" s="130">
        <v>0</v>
      </c>
      <c r="T133" s="130">
        <v>1188</v>
      </c>
      <c r="U133" s="130">
        <v>25104</v>
      </c>
      <c r="V133" s="169"/>
      <c r="W133" s="142">
        <v>0</v>
      </c>
      <c r="X133" s="177">
        <v>0.09</v>
      </c>
      <c r="Y133" s="177">
        <v>8.4439416447090461E-4</v>
      </c>
      <c r="Z133" s="178">
        <v>0</v>
      </c>
      <c r="AA133" s="172"/>
      <c r="AB133" s="179">
        <v>0</v>
      </c>
      <c r="AC133" s="180">
        <v>0</v>
      </c>
      <c r="AD133" s="130">
        <v>0</v>
      </c>
      <c r="AE133" s="180">
        <v>0</v>
      </c>
      <c r="AF133" s="181">
        <v>0</v>
      </c>
      <c r="AG133" s="136"/>
    </row>
    <row r="134" spans="1:33" s="59" customFormat="1" ht="12">
      <c r="A134" s="137">
        <v>420</v>
      </c>
      <c r="B134" s="138">
        <v>420049347</v>
      </c>
      <c r="C134" s="139" t="s">
        <v>509</v>
      </c>
      <c r="D134" s="140">
        <v>49</v>
      </c>
      <c r="E134" s="139" t="s">
        <v>74</v>
      </c>
      <c r="F134" s="140">
        <v>347</v>
      </c>
      <c r="G134" s="141" t="s">
        <v>372</v>
      </c>
      <c r="H134" s="129"/>
      <c r="I134" s="130">
        <v>14925</v>
      </c>
      <c r="J134" s="130">
        <v>6671</v>
      </c>
      <c r="K134" s="130">
        <v>0</v>
      </c>
      <c r="L134" s="130">
        <v>1188</v>
      </c>
      <c r="M134" s="130">
        <v>22784</v>
      </c>
      <c r="N134" s="168"/>
      <c r="O134" s="143">
        <v>1</v>
      </c>
      <c r="P134" s="130">
        <v>0</v>
      </c>
      <c r="Q134" s="130">
        <v>21596</v>
      </c>
      <c r="R134" s="130">
        <v>0</v>
      </c>
      <c r="S134" s="130">
        <v>0</v>
      </c>
      <c r="T134" s="130">
        <v>1188</v>
      </c>
      <c r="U134" s="130">
        <v>22784</v>
      </c>
      <c r="V134" s="169"/>
      <c r="W134" s="142">
        <v>0</v>
      </c>
      <c r="X134" s="177">
        <v>0.09</v>
      </c>
      <c r="Y134" s="177">
        <v>1.265158172736386E-2</v>
      </c>
      <c r="Z134" s="178">
        <v>0</v>
      </c>
      <c r="AA134" s="172"/>
      <c r="AB134" s="179">
        <v>0</v>
      </c>
      <c r="AC134" s="180">
        <v>0</v>
      </c>
      <c r="AD134" s="130">
        <v>0</v>
      </c>
      <c r="AE134" s="180">
        <v>0</v>
      </c>
      <c r="AF134" s="181">
        <v>0</v>
      </c>
      <c r="AG134" s="136"/>
    </row>
    <row r="135" spans="1:33" s="59" customFormat="1" ht="12">
      <c r="A135" s="137">
        <v>420</v>
      </c>
      <c r="B135" s="138">
        <v>420049616</v>
      </c>
      <c r="C135" s="139" t="s">
        <v>509</v>
      </c>
      <c r="D135" s="140">
        <v>49</v>
      </c>
      <c r="E135" s="139" t="s">
        <v>74</v>
      </c>
      <c r="F135" s="140">
        <v>616</v>
      </c>
      <c r="G135" s="141" t="s">
        <v>384</v>
      </c>
      <c r="H135" s="129"/>
      <c r="I135" s="130">
        <v>16174</v>
      </c>
      <c r="J135" s="130">
        <v>4757</v>
      </c>
      <c r="K135" s="130">
        <v>0</v>
      </c>
      <c r="L135" s="130">
        <v>1188</v>
      </c>
      <c r="M135" s="130">
        <v>22119</v>
      </c>
      <c r="N135" s="168"/>
      <c r="O135" s="143">
        <v>2</v>
      </c>
      <c r="P135" s="130">
        <v>0</v>
      </c>
      <c r="Q135" s="130">
        <v>41862</v>
      </c>
      <c r="R135" s="130">
        <v>0</v>
      </c>
      <c r="S135" s="130">
        <v>0</v>
      </c>
      <c r="T135" s="130">
        <v>2376</v>
      </c>
      <c r="U135" s="130">
        <v>44238</v>
      </c>
      <c r="V135" s="169"/>
      <c r="W135" s="142">
        <v>0</v>
      </c>
      <c r="X135" s="177">
        <v>0.09</v>
      </c>
      <c r="Y135" s="177">
        <v>3.2435164752017652E-2</v>
      </c>
      <c r="Z135" s="178">
        <v>0</v>
      </c>
      <c r="AA135" s="172"/>
      <c r="AB135" s="179">
        <v>0</v>
      </c>
      <c r="AC135" s="180">
        <v>0</v>
      </c>
      <c r="AD135" s="130">
        <v>0</v>
      </c>
      <c r="AE135" s="180">
        <v>0</v>
      </c>
      <c r="AF135" s="181">
        <v>0</v>
      </c>
      <c r="AG135" s="136"/>
    </row>
    <row r="136" spans="1:33" s="59" customFormat="1" ht="12">
      <c r="A136" s="137">
        <v>420</v>
      </c>
      <c r="B136" s="138">
        <v>420049625</v>
      </c>
      <c r="C136" s="139" t="s">
        <v>509</v>
      </c>
      <c r="D136" s="140">
        <v>49</v>
      </c>
      <c r="E136" s="139" t="s">
        <v>74</v>
      </c>
      <c r="F136" s="140">
        <v>625</v>
      </c>
      <c r="G136" s="141" t="s">
        <v>388</v>
      </c>
      <c r="H136" s="129"/>
      <c r="I136" s="130">
        <v>13059</v>
      </c>
      <c r="J136" s="130">
        <v>1652</v>
      </c>
      <c r="K136" s="130">
        <v>0</v>
      </c>
      <c r="L136" s="130">
        <v>1188</v>
      </c>
      <c r="M136" s="130">
        <v>15899</v>
      </c>
      <c r="N136" s="168"/>
      <c r="O136" s="143">
        <v>1</v>
      </c>
      <c r="P136" s="130">
        <v>0</v>
      </c>
      <c r="Q136" s="130">
        <v>14711</v>
      </c>
      <c r="R136" s="130">
        <v>0</v>
      </c>
      <c r="S136" s="130">
        <v>0</v>
      </c>
      <c r="T136" s="130">
        <v>1188</v>
      </c>
      <c r="U136" s="130">
        <v>15899</v>
      </c>
      <c r="V136" s="169"/>
      <c r="W136" s="142">
        <v>0</v>
      </c>
      <c r="X136" s="177">
        <v>0.09</v>
      </c>
      <c r="Y136" s="177">
        <v>5.1844221837652801E-3</v>
      </c>
      <c r="Z136" s="178">
        <v>0</v>
      </c>
      <c r="AA136" s="172"/>
      <c r="AB136" s="179">
        <v>0</v>
      </c>
      <c r="AC136" s="180">
        <v>0</v>
      </c>
      <c r="AD136" s="130">
        <v>0</v>
      </c>
      <c r="AE136" s="180">
        <v>0</v>
      </c>
      <c r="AF136" s="181">
        <v>0</v>
      </c>
      <c r="AG136" s="136"/>
    </row>
    <row r="137" spans="1:33" s="59" customFormat="1" ht="12">
      <c r="A137" s="137">
        <v>428</v>
      </c>
      <c r="B137" s="138">
        <v>428035016</v>
      </c>
      <c r="C137" s="139" t="s">
        <v>510</v>
      </c>
      <c r="D137" s="140">
        <v>35</v>
      </c>
      <c r="E137" s="139" t="s">
        <v>60</v>
      </c>
      <c r="F137" s="140">
        <v>16</v>
      </c>
      <c r="G137" s="141" t="s">
        <v>41</v>
      </c>
      <c r="H137" s="129"/>
      <c r="I137" s="130">
        <v>13652</v>
      </c>
      <c r="J137" s="130">
        <v>292</v>
      </c>
      <c r="K137" s="130">
        <v>0</v>
      </c>
      <c r="L137" s="130">
        <v>1188</v>
      </c>
      <c r="M137" s="130">
        <v>15132</v>
      </c>
      <c r="N137" s="168"/>
      <c r="O137" s="143">
        <v>3</v>
      </c>
      <c r="P137" s="130">
        <v>0</v>
      </c>
      <c r="Q137" s="130">
        <v>41832</v>
      </c>
      <c r="R137" s="130">
        <v>0</v>
      </c>
      <c r="S137" s="130">
        <v>0</v>
      </c>
      <c r="T137" s="130">
        <v>3564</v>
      </c>
      <c r="U137" s="130">
        <v>45396</v>
      </c>
      <c r="V137" s="169"/>
      <c r="W137" s="142">
        <v>0</v>
      </c>
      <c r="X137" s="177">
        <v>0.09</v>
      </c>
      <c r="Y137" s="177">
        <v>3.6840640450435481E-2</v>
      </c>
      <c r="Z137" s="178">
        <v>0</v>
      </c>
      <c r="AA137" s="172"/>
      <c r="AB137" s="179">
        <v>1</v>
      </c>
      <c r="AC137" s="180">
        <v>0</v>
      </c>
      <c r="AD137" s="130">
        <v>0</v>
      </c>
      <c r="AE137" s="180">
        <v>0</v>
      </c>
      <c r="AF137" s="181">
        <v>0</v>
      </c>
      <c r="AG137" s="136"/>
    </row>
    <row r="138" spans="1:33" s="59" customFormat="1" ht="12">
      <c r="A138" s="137">
        <v>428</v>
      </c>
      <c r="B138" s="138">
        <v>428035018</v>
      </c>
      <c r="C138" s="139" t="s">
        <v>510</v>
      </c>
      <c r="D138" s="140">
        <v>35</v>
      </c>
      <c r="E138" s="139" t="s">
        <v>60</v>
      </c>
      <c r="F138" s="140">
        <v>18</v>
      </c>
      <c r="G138" s="141" t="s">
        <v>43</v>
      </c>
      <c r="H138" s="129"/>
      <c r="I138" s="130">
        <v>18525</v>
      </c>
      <c r="J138" s="130">
        <v>8968</v>
      </c>
      <c r="K138" s="130">
        <v>0</v>
      </c>
      <c r="L138" s="130">
        <v>1188</v>
      </c>
      <c r="M138" s="130">
        <v>28681</v>
      </c>
      <c r="N138" s="168"/>
      <c r="O138" s="143">
        <v>1</v>
      </c>
      <c r="P138" s="130">
        <v>0</v>
      </c>
      <c r="Q138" s="130">
        <v>27493</v>
      </c>
      <c r="R138" s="130">
        <v>0</v>
      </c>
      <c r="S138" s="130">
        <v>0</v>
      </c>
      <c r="T138" s="130">
        <v>1188</v>
      </c>
      <c r="U138" s="130">
        <v>28681</v>
      </c>
      <c r="V138" s="169"/>
      <c r="W138" s="142">
        <v>0</v>
      </c>
      <c r="X138" s="177">
        <v>0.09</v>
      </c>
      <c r="Y138" s="177">
        <v>3.7013636007683336E-2</v>
      </c>
      <c r="Z138" s="178">
        <v>0</v>
      </c>
      <c r="AA138" s="172"/>
      <c r="AB138" s="179">
        <v>1</v>
      </c>
      <c r="AC138" s="180">
        <v>0</v>
      </c>
      <c r="AD138" s="130">
        <v>0</v>
      </c>
      <c r="AE138" s="180">
        <v>0</v>
      </c>
      <c r="AF138" s="181">
        <v>0</v>
      </c>
      <c r="AG138" s="136"/>
    </row>
    <row r="139" spans="1:33" s="59" customFormat="1" ht="12">
      <c r="A139" s="137">
        <v>428</v>
      </c>
      <c r="B139" s="138">
        <v>428035035</v>
      </c>
      <c r="C139" s="139" t="s">
        <v>510</v>
      </c>
      <c r="D139" s="140">
        <v>35</v>
      </c>
      <c r="E139" s="139" t="s">
        <v>60</v>
      </c>
      <c r="F139" s="140">
        <v>35</v>
      </c>
      <c r="G139" s="141" t="s">
        <v>60</v>
      </c>
      <c r="H139" s="129"/>
      <c r="I139" s="130">
        <v>17523</v>
      </c>
      <c r="J139" s="130">
        <v>7273</v>
      </c>
      <c r="K139" s="130">
        <v>0</v>
      </c>
      <c r="L139" s="130">
        <v>1188</v>
      </c>
      <c r="M139" s="130">
        <v>25984</v>
      </c>
      <c r="N139" s="168"/>
      <c r="O139" s="143">
        <v>1864</v>
      </c>
      <c r="P139" s="130">
        <v>0</v>
      </c>
      <c r="Q139" s="130">
        <v>46219743.999999993</v>
      </c>
      <c r="R139" s="130">
        <v>0</v>
      </c>
      <c r="S139" s="130">
        <v>0</v>
      </c>
      <c r="T139" s="130">
        <v>2214432</v>
      </c>
      <c r="U139" s="130">
        <v>48434175.999999993</v>
      </c>
      <c r="V139" s="169"/>
      <c r="W139" s="142">
        <v>0</v>
      </c>
      <c r="X139" s="177">
        <v>0.18</v>
      </c>
      <c r="Y139" s="177">
        <v>0.18442807457257207</v>
      </c>
      <c r="Z139" s="178">
        <v>0</v>
      </c>
      <c r="AA139" s="172"/>
      <c r="AB139" s="179">
        <v>757.99999999999989</v>
      </c>
      <c r="AC139" s="180">
        <v>75.873060769862306</v>
      </c>
      <c r="AD139" s="130">
        <v>1971490.4148495053</v>
      </c>
      <c r="AE139" s="180">
        <v>0</v>
      </c>
      <c r="AF139" s="181">
        <v>0</v>
      </c>
      <c r="AG139" s="136"/>
    </row>
    <row r="140" spans="1:33" s="59" customFormat="1" ht="12">
      <c r="A140" s="137">
        <v>428</v>
      </c>
      <c r="B140" s="138">
        <v>428035044</v>
      </c>
      <c r="C140" s="139" t="s">
        <v>510</v>
      </c>
      <c r="D140" s="140">
        <v>35</v>
      </c>
      <c r="E140" s="139" t="s">
        <v>60</v>
      </c>
      <c r="F140" s="140">
        <v>44</v>
      </c>
      <c r="G140" s="141" t="s">
        <v>69</v>
      </c>
      <c r="H140" s="129"/>
      <c r="I140" s="130">
        <v>16881</v>
      </c>
      <c r="J140" s="130">
        <v>589</v>
      </c>
      <c r="K140" s="130">
        <v>0</v>
      </c>
      <c r="L140" s="130">
        <v>1188</v>
      </c>
      <c r="M140" s="130">
        <v>18658</v>
      </c>
      <c r="N140" s="168"/>
      <c r="O140" s="143">
        <v>22</v>
      </c>
      <c r="P140" s="130">
        <v>0</v>
      </c>
      <c r="Q140" s="130">
        <v>384340</v>
      </c>
      <c r="R140" s="130">
        <v>0</v>
      </c>
      <c r="S140" s="130">
        <v>0</v>
      </c>
      <c r="T140" s="130">
        <v>26136</v>
      </c>
      <c r="U140" s="130">
        <v>410476</v>
      </c>
      <c r="V140" s="169"/>
      <c r="W140" s="142">
        <v>0</v>
      </c>
      <c r="X140" s="177">
        <v>0.18</v>
      </c>
      <c r="Y140" s="177">
        <v>9.3367395584958116E-2</v>
      </c>
      <c r="Z140" s="178">
        <v>0</v>
      </c>
      <c r="AA140" s="172"/>
      <c r="AB140" s="179">
        <v>10</v>
      </c>
      <c r="AC140" s="180">
        <v>0</v>
      </c>
      <c r="AD140" s="130">
        <v>0</v>
      </c>
      <c r="AE140" s="180">
        <v>0</v>
      </c>
      <c r="AF140" s="181">
        <v>0</v>
      </c>
      <c r="AG140" s="136"/>
    </row>
    <row r="141" spans="1:33" s="59" customFormat="1" ht="12">
      <c r="A141" s="137">
        <v>428</v>
      </c>
      <c r="B141" s="138">
        <v>428035046</v>
      </c>
      <c r="C141" s="139" t="s">
        <v>510</v>
      </c>
      <c r="D141" s="140">
        <v>35</v>
      </c>
      <c r="E141" s="139" t="s">
        <v>60</v>
      </c>
      <c r="F141" s="140">
        <v>46</v>
      </c>
      <c r="G141" s="141" t="s">
        <v>71</v>
      </c>
      <c r="H141" s="129"/>
      <c r="I141" s="130">
        <v>12931</v>
      </c>
      <c r="J141" s="130">
        <v>13243</v>
      </c>
      <c r="K141" s="130">
        <v>0</v>
      </c>
      <c r="L141" s="130">
        <v>1188</v>
      </c>
      <c r="M141" s="130">
        <v>27362</v>
      </c>
      <c r="N141" s="168"/>
      <c r="O141" s="143">
        <v>1</v>
      </c>
      <c r="P141" s="130">
        <v>0</v>
      </c>
      <c r="Q141" s="130">
        <v>26174</v>
      </c>
      <c r="R141" s="130">
        <v>0</v>
      </c>
      <c r="S141" s="130">
        <v>0</v>
      </c>
      <c r="T141" s="130">
        <v>1188</v>
      </c>
      <c r="U141" s="130">
        <v>27362</v>
      </c>
      <c r="V141" s="169"/>
      <c r="W141" s="142">
        <v>0</v>
      </c>
      <c r="X141" s="177">
        <v>0.09</v>
      </c>
      <c r="Y141" s="177">
        <v>7.4641875458356923E-4</v>
      </c>
      <c r="Z141" s="178">
        <v>0</v>
      </c>
      <c r="AA141" s="172"/>
      <c r="AB141" s="179">
        <v>0</v>
      </c>
      <c r="AC141" s="180">
        <v>0</v>
      </c>
      <c r="AD141" s="130">
        <v>0</v>
      </c>
      <c r="AE141" s="180">
        <v>0</v>
      </c>
      <c r="AF141" s="181">
        <v>0</v>
      </c>
      <c r="AG141" s="136"/>
    </row>
    <row r="142" spans="1:33" s="59" customFormat="1" ht="12">
      <c r="A142" s="137">
        <v>428</v>
      </c>
      <c r="B142" s="138">
        <v>428035049</v>
      </c>
      <c r="C142" s="139" t="s">
        <v>510</v>
      </c>
      <c r="D142" s="140">
        <v>35</v>
      </c>
      <c r="E142" s="139" t="s">
        <v>60</v>
      </c>
      <c r="F142" s="140">
        <v>49</v>
      </c>
      <c r="G142" s="141" t="s">
        <v>74</v>
      </c>
      <c r="H142" s="129"/>
      <c r="I142" s="130">
        <v>16036</v>
      </c>
      <c r="J142" s="130">
        <v>20259</v>
      </c>
      <c r="K142" s="130">
        <v>0</v>
      </c>
      <c r="L142" s="130">
        <v>1188</v>
      </c>
      <c r="M142" s="130">
        <v>37483</v>
      </c>
      <c r="N142" s="168"/>
      <c r="O142" s="143">
        <v>1</v>
      </c>
      <c r="P142" s="130">
        <v>0</v>
      </c>
      <c r="Q142" s="130">
        <v>36295</v>
      </c>
      <c r="R142" s="130">
        <v>0</v>
      </c>
      <c r="S142" s="130">
        <v>0</v>
      </c>
      <c r="T142" s="130">
        <v>1188</v>
      </c>
      <c r="U142" s="130">
        <v>37483</v>
      </c>
      <c r="V142" s="169"/>
      <c r="W142" s="142">
        <v>0</v>
      </c>
      <c r="X142" s="177">
        <v>0.09</v>
      </c>
      <c r="Y142" s="177">
        <v>8.9527889506742675E-2</v>
      </c>
      <c r="Z142" s="178">
        <v>0</v>
      </c>
      <c r="AA142" s="172"/>
      <c r="AB142" s="179">
        <v>1</v>
      </c>
      <c r="AC142" s="180">
        <v>0</v>
      </c>
      <c r="AD142" s="130">
        <v>0</v>
      </c>
      <c r="AE142" s="180">
        <v>0</v>
      </c>
      <c r="AF142" s="181">
        <v>0</v>
      </c>
      <c r="AG142" s="136"/>
    </row>
    <row r="143" spans="1:33" s="59" customFormat="1" ht="12">
      <c r="A143" s="137">
        <v>428</v>
      </c>
      <c r="B143" s="138">
        <v>428035050</v>
      </c>
      <c r="C143" s="139" t="s">
        <v>510</v>
      </c>
      <c r="D143" s="140">
        <v>35</v>
      </c>
      <c r="E143" s="139" t="s">
        <v>60</v>
      </c>
      <c r="F143" s="140">
        <v>50</v>
      </c>
      <c r="G143" s="141" t="s">
        <v>75</v>
      </c>
      <c r="H143" s="129"/>
      <c r="I143" s="130">
        <v>16146</v>
      </c>
      <c r="J143" s="130">
        <v>7364</v>
      </c>
      <c r="K143" s="130">
        <v>0</v>
      </c>
      <c r="L143" s="130">
        <v>1188</v>
      </c>
      <c r="M143" s="130">
        <v>24698</v>
      </c>
      <c r="N143" s="168"/>
      <c r="O143" s="143">
        <v>1</v>
      </c>
      <c r="P143" s="130">
        <v>0</v>
      </c>
      <c r="Q143" s="130">
        <v>23510</v>
      </c>
      <c r="R143" s="130">
        <v>0</v>
      </c>
      <c r="S143" s="130">
        <v>0</v>
      </c>
      <c r="T143" s="130">
        <v>1188</v>
      </c>
      <c r="U143" s="130">
        <v>24698</v>
      </c>
      <c r="V143" s="169"/>
      <c r="W143" s="142">
        <v>0</v>
      </c>
      <c r="X143" s="177">
        <v>0.09</v>
      </c>
      <c r="Y143" s="177">
        <v>6.5476157914056725E-3</v>
      </c>
      <c r="Z143" s="178">
        <v>0</v>
      </c>
      <c r="AA143" s="172"/>
      <c r="AB143" s="179">
        <v>0</v>
      </c>
      <c r="AC143" s="180">
        <v>0</v>
      </c>
      <c r="AD143" s="130">
        <v>0</v>
      </c>
      <c r="AE143" s="180">
        <v>0</v>
      </c>
      <c r="AF143" s="181">
        <v>0</v>
      </c>
      <c r="AG143" s="136"/>
    </row>
    <row r="144" spans="1:33" s="59" customFormat="1" ht="12">
      <c r="A144" s="137">
        <v>428</v>
      </c>
      <c r="B144" s="138">
        <v>428035057</v>
      </c>
      <c r="C144" s="139" t="s">
        <v>510</v>
      </c>
      <c r="D144" s="140">
        <v>35</v>
      </c>
      <c r="E144" s="139" t="s">
        <v>60</v>
      </c>
      <c r="F144" s="140">
        <v>57</v>
      </c>
      <c r="G144" s="141" t="s">
        <v>82</v>
      </c>
      <c r="H144" s="129"/>
      <c r="I144" s="130">
        <v>18405</v>
      </c>
      <c r="J144" s="130">
        <v>399</v>
      </c>
      <c r="K144" s="130">
        <v>0</v>
      </c>
      <c r="L144" s="130">
        <v>1188</v>
      </c>
      <c r="M144" s="130">
        <v>19992</v>
      </c>
      <c r="N144" s="168"/>
      <c r="O144" s="143">
        <v>165</v>
      </c>
      <c r="P144" s="130">
        <v>0</v>
      </c>
      <c r="Q144" s="130">
        <v>3102660</v>
      </c>
      <c r="R144" s="130">
        <v>0</v>
      </c>
      <c r="S144" s="130">
        <v>0</v>
      </c>
      <c r="T144" s="130">
        <v>196020</v>
      </c>
      <c r="U144" s="130">
        <v>3298680</v>
      </c>
      <c r="V144" s="169"/>
      <c r="W144" s="142">
        <v>0</v>
      </c>
      <c r="X144" s="177">
        <v>0.18</v>
      </c>
      <c r="Y144" s="177">
        <v>0.12345956705345312</v>
      </c>
      <c r="Z144" s="178">
        <v>0</v>
      </c>
      <c r="AA144" s="172"/>
      <c r="AB144" s="179">
        <v>69.769230769230745</v>
      </c>
      <c r="AC144" s="180">
        <v>0</v>
      </c>
      <c r="AD144" s="130">
        <v>0</v>
      </c>
      <c r="AE144" s="180">
        <v>0</v>
      </c>
      <c r="AF144" s="181">
        <v>0</v>
      </c>
      <c r="AG144" s="136"/>
    </row>
    <row r="145" spans="1:33" s="59" customFormat="1" ht="12">
      <c r="A145" s="137">
        <v>428</v>
      </c>
      <c r="B145" s="138">
        <v>428035073</v>
      </c>
      <c r="C145" s="139" t="s">
        <v>510</v>
      </c>
      <c r="D145" s="140">
        <v>35</v>
      </c>
      <c r="E145" s="139" t="s">
        <v>60</v>
      </c>
      <c r="F145" s="140">
        <v>73</v>
      </c>
      <c r="G145" s="141" t="s">
        <v>98</v>
      </c>
      <c r="H145" s="129"/>
      <c r="I145" s="130">
        <v>14038</v>
      </c>
      <c r="J145" s="130">
        <v>10313</v>
      </c>
      <c r="K145" s="130">
        <v>0</v>
      </c>
      <c r="L145" s="130">
        <v>1188</v>
      </c>
      <c r="M145" s="130">
        <v>25539</v>
      </c>
      <c r="N145" s="168"/>
      <c r="O145" s="143">
        <v>21</v>
      </c>
      <c r="P145" s="130">
        <v>0</v>
      </c>
      <c r="Q145" s="130">
        <v>511371</v>
      </c>
      <c r="R145" s="130">
        <v>0</v>
      </c>
      <c r="S145" s="130">
        <v>0</v>
      </c>
      <c r="T145" s="130">
        <v>24948</v>
      </c>
      <c r="U145" s="130">
        <v>536319</v>
      </c>
      <c r="V145" s="169"/>
      <c r="W145" s="142">
        <v>0</v>
      </c>
      <c r="X145" s="177">
        <v>0.09</v>
      </c>
      <c r="Y145" s="177">
        <v>1.245437118714759E-2</v>
      </c>
      <c r="Z145" s="178">
        <v>0</v>
      </c>
      <c r="AA145" s="172"/>
      <c r="AB145" s="179">
        <v>11.636363636363637</v>
      </c>
      <c r="AC145" s="180">
        <v>0</v>
      </c>
      <c r="AD145" s="130">
        <v>0</v>
      </c>
      <c r="AE145" s="180">
        <v>0</v>
      </c>
      <c r="AF145" s="181">
        <v>0</v>
      </c>
      <c r="AG145" s="136"/>
    </row>
    <row r="146" spans="1:33" s="59" customFormat="1" ht="12">
      <c r="A146" s="137">
        <v>428</v>
      </c>
      <c r="B146" s="138">
        <v>428035093</v>
      </c>
      <c r="C146" s="139" t="s">
        <v>510</v>
      </c>
      <c r="D146" s="140">
        <v>35</v>
      </c>
      <c r="E146" s="139" t="s">
        <v>60</v>
      </c>
      <c r="F146" s="140">
        <v>93</v>
      </c>
      <c r="G146" s="141" t="s">
        <v>118</v>
      </c>
      <c r="H146" s="129"/>
      <c r="I146" s="130">
        <v>18860</v>
      </c>
      <c r="J146" s="130">
        <v>243</v>
      </c>
      <c r="K146" s="130">
        <v>0</v>
      </c>
      <c r="L146" s="130">
        <v>1188</v>
      </c>
      <c r="M146" s="130">
        <v>20291</v>
      </c>
      <c r="N146" s="168"/>
      <c r="O146" s="143">
        <v>9</v>
      </c>
      <c r="P146" s="130">
        <v>0</v>
      </c>
      <c r="Q146" s="130">
        <v>171927</v>
      </c>
      <c r="R146" s="130">
        <v>0</v>
      </c>
      <c r="S146" s="130">
        <v>0</v>
      </c>
      <c r="T146" s="130">
        <v>10692</v>
      </c>
      <c r="U146" s="130">
        <v>182619</v>
      </c>
      <c r="V146" s="169"/>
      <c r="W146" s="142">
        <v>0</v>
      </c>
      <c r="X146" s="177">
        <v>0.18</v>
      </c>
      <c r="Y146" s="177">
        <v>8.9885551686166743E-2</v>
      </c>
      <c r="Z146" s="178">
        <v>0</v>
      </c>
      <c r="AA146" s="172"/>
      <c r="AB146" s="179">
        <v>5.9999999999999991</v>
      </c>
      <c r="AC146" s="180">
        <v>0</v>
      </c>
      <c r="AD146" s="130">
        <v>0</v>
      </c>
      <c r="AE146" s="180">
        <v>0</v>
      </c>
      <c r="AF146" s="181">
        <v>0</v>
      </c>
      <c r="AG146" s="136"/>
    </row>
    <row r="147" spans="1:33" s="59" customFormat="1" ht="12">
      <c r="A147" s="137">
        <v>428</v>
      </c>
      <c r="B147" s="138">
        <v>428035128</v>
      </c>
      <c r="C147" s="139" t="s">
        <v>510</v>
      </c>
      <c r="D147" s="140">
        <v>35</v>
      </c>
      <c r="E147" s="139" t="s">
        <v>60</v>
      </c>
      <c r="F147" s="140">
        <v>128</v>
      </c>
      <c r="G147" s="141" t="s">
        <v>153</v>
      </c>
      <c r="H147" s="129"/>
      <c r="I147" s="130">
        <v>18583</v>
      </c>
      <c r="J147" s="130">
        <v>1930</v>
      </c>
      <c r="K147" s="130">
        <v>0</v>
      </c>
      <c r="L147" s="130">
        <v>1188</v>
      </c>
      <c r="M147" s="130">
        <v>21701</v>
      </c>
      <c r="N147" s="168"/>
      <c r="O147" s="143">
        <v>1</v>
      </c>
      <c r="P147" s="130">
        <v>0</v>
      </c>
      <c r="Q147" s="130">
        <v>20513</v>
      </c>
      <c r="R147" s="130">
        <v>0</v>
      </c>
      <c r="S147" s="130">
        <v>0</v>
      </c>
      <c r="T147" s="130">
        <v>1188</v>
      </c>
      <c r="U147" s="130">
        <v>21701</v>
      </c>
      <c r="V147" s="169"/>
      <c r="W147" s="142">
        <v>0</v>
      </c>
      <c r="X147" s="177">
        <v>0.09</v>
      </c>
      <c r="Y147" s="177">
        <v>4.2494669676569306E-2</v>
      </c>
      <c r="Z147" s="178">
        <v>0</v>
      </c>
      <c r="AA147" s="172"/>
      <c r="AB147" s="179">
        <v>0</v>
      </c>
      <c r="AC147" s="180">
        <v>0</v>
      </c>
      <c r="AD147" s="130">
        <v>0</v>
      </c>
      <c r="AE147" s="180">
        <v>0</v>
      </c>
      <c r="AF147" s="181">
        <v>0</v>
      </c>
      <c r="AG147" s="136"/>
    </row>
    <row r="148" spans="1:33" s="59" customFormat="1" ht="12">
      <c r="A148" s="137">
        <v>428</v>
      </c>
      <c r="B148" s="138">
        <v>428035133</v>
      </c>
      <c r="C148" s="139" t="s">
        <v>510</v>
      </c>
      <c r="D148" s="140">
        <v>35</v>
      </c>
      <c r="E148" s="139" t="s">
        <v>60</v>
      </c>
      <c r="F148" s="140">
        <v>133</v>
      </c>
      <c r="G148" s="141" t="s">
        <v>158</v>
      </c>
      <c r="H148" s="129"/>
      <c r="I148" s="130">
        <v>15457</v>
      </c>
      <c r="J148" s="130">
        <v>2063</v>
      </c>
      <c r="K148" s="130">
        <v>0</v>
      </c>
      <c r="L148" s="130">
        <v>1188</v>
      </c>
      <c r="M148" s="130">
        <v>18708</v>
      </c>
      <c r="N148" s="168"/>
      <c r="O148" s="143">
        <v>3</v>
      </c>
      <c r="P148" s="130">
        <v>0</v>
      </c>
      <c r="Q148" s="130">
        <v>52560</v>
      </c>
      <c r="R148" s="130">
        <v>0</v>
      </c>
      <c r="S148" s="130">
        <v>0</v>
      </c>
      <c r="T148" s="130">
        <v>3564</v>
      </c>
      <c r="U148" s="130">
        <v>56124</v>
      </c>
      <c r="V148" s="169"/>
      <c r="W148" s="142">
        <v>0</v>
      </c>
      <c r="X148" s="177">
        <v>0.09</v>
      </c>
      <c r="Y148" s="177">
        <v>3.392077105832738E-2</v>
      </c>
      <c r="Z148" s="178">
        <v>0</v>
      </c>
      <c r="AA148" s="172"/>
      <c r="AB148" s="179">
        <v>1</v>
      </c>
      <c r="AC148" s="180">
        <v>0</v>
      </c>
      <c r="AD148" s="130">
        <v>0</v>
      </c>
      <c r="AE148" s="180">
        <v>0</v>
      </c>
      <c r="AF148" s="181">
        <v>0</v>
      </c>
      <c r="AG148" s="136"/>
    </row>
    <row r="149" spans="1:33" s="59" customFormat="1" ht="12">
      <c r="A149" s="137">
        <v>428</v>
      </c>
      <c r="B149" s="138">
        <v>428035153</v>
      </c>
      <c r="C149" s="139" t="s">
        <v>510</v>
      </c>
      <c r="D149" s="140">
        <v>35</v>
      </c>
      <c r="E149" s="139" t="s">
        <v>60</v>
      </c>
      <c r="F149" s="140">
        <v>153</v>
      </c>
      <c r="G149" s="141" t="s">
        <v>178</v>
      </c>
      <c r="H149" s="129"/>
      <c r="I149" s="130">
        <v>16545</v>
      </c>
      <c r="J149" s="130">
        <v>0</v>
      </c>
      <c r="K149" s="130">
        <v>0</v>
      </c>
      <c r="L149" s="130">
        <v>1188</v>
      </c>
      <c r="M149" s="130">
        <v>17733</v>
      </c>
      <c r="N149" s="168"/>
      <c r="O149" s="143">
        <v>2</v>
      </c>
      <c r="P149" s="130">
        <v>0</v>
      </c>
      <c r="Q149" s="130">
        <v>33090</v>
      </c>
      <c r="R149" s="130">
        <v>0</v>
      </c>
      <c r="S149" s="130">
        <v>0</v>
      </c>
      <c r="T149" s="130">
        <v>2376</v>
      </c>
      <c r="U149" s="130">
        <v>35466</v>
      </c>
      <c r="V149" s="169"/>
      <c r="W149" s="142">
        <v>0</v>
      </c>
      <c r="X149" s="177">
        <v>0.09</v>
      </c>
      <c r="Y149" s="177">
        <v>1.3961385014293469E-2</v>
      </c>
      <c r="Z149" s="178">
        <v>0</v>
      </c>
      <c r="AA149" s="172"/>
      <c r="AB149" s="179">
        <v>0</v>
      </c>
      <c r="AC149" s="180">
        <v>0</v>
      </c>
      <c r="AD149" s="130">
        <v>0</v>
      </c>
      <c r="AE149" s="180">
        <v>0</v>
      </c>
      <c r="AF149" s="181">
        <v>0</v>
      </c>
      <c r="AG149" s="136"/>
    </row>
    <row r="150" spans="1:33" s="59" customFormat="1" ht="12">
      <c r="A150" s="137">
        <v>428</v>
      </c>
      <c r="B150" s="138">
        <v>428035163</v>
      </c>
      <c r="C150" s="139" t="s">
        <v>510</v>
      </c>
      <c r="D150" s="140">
        <v>35</v>
      </c>
      <c r="E150" s="139" t="s">
        <v>60</v>
      </c>
      <c r="F150" s="140">
        <v>163</v>
      </c>
      <c r="G150" s="141" t="s">
        <v>188</v>
      </c>
      <c r="H150" s="129"/>
      <c r="I150" s="130">
        <v>16460</v>
      </c>
      <c r="J150" s="130">
        <v>109</v>
      </c>
      <c r="K150" s="130">
        <v>0</v>
      </c>
      <c r="L150" s="130">
        <v>1188</v>
      </c>
      <c r="M150" s="130">
        <v>17757</v>
      </c>
      <c r="N150" s="168"/>
      <c r="O150" s="143">
        <v>17</v>
      </c>
      <c r="P150" s="130">
        <v>0</v>
      </c>
      <c r="Q150" s="130">
        <v>281673</v>
      </c>
      <c r="R150" s="130">
        <v>0</v>
      </c>
      <c r="S150" s="130">
        <v>0</v>
      </c>
      <c r="T150" s="130">
        <v>20196</v>
      </c>
      <c r="U150" s="130">
        <v>301869</v>
      </c>
      <c r="V150" s="169"/>
      <c r="W150" s="142">
        <v>0</v>
      </c>
      <c r="X150" s="177">
        <v>0.113490033140277</v>
      </c>
      <c r="Y150" s="177">
        <v>0.10020806784376603</v>
      </c>
      <c r="Z150" s="178">
        <v>0</v>
      </c>
      <c r="AA150" s="172"/>
      <c r="AB150" s="179">
        <v>10</v>
      </c>
      <c r="AC150" s="180">
        <v>0</v>
      </c>
      <c r="AD150" s="130">
        <v>0</v>
      </c>
      <c r="AE150" s="180">
        <v>0</v>
      </c>
      <c r="AF150" s="181">
        <v>0</v>
      </c>
      <c r="AG150" s="136"/>
    </row>
    <row r="151" spans="1:33" s="59" customFormat="1" ht="12">
      <c r="A151" s="137">
        <v>428</v>
      </c>
      <c r="B151" s="138">
        <v>428035165</v>
      </c>
      <c r="C151" s="139" t="s">
        <v>510</v>
      </c>
      <c r="D151" s="140">
        <v>35</v>
      </c>
      <c r="E151" s="139" t="s">
        <v>60</v>
      </c>
      <c r="F151" s="140">
        <v>165</v>
      </c>
      <c r="G151" s="141" t="s">
        <v>190</v>
      </c>
      <c r="H151" s="129"/>
      <c r="I151" s="130">
        <v>17531</v>
      </c>
      <c r="J151" s="130">
        <v>0</v>
      </c>
      <c r="K151" s="130">
        <v>0</v>
      </c>
      <c r="L151" s="130">
        <v>1188</v>
      </c>
      <c r="M151" s="130">
        <v>18719</v>
      </c>
      <c r="N151" s="168"/>
      <c r="O151" s="143">
        <v>8</v>
      </c>
      <c r="P151" s="130">
        <v>0</v>
      </c>
      <c r="Q151" s="130">
        <v>140248</v>
      </c>
      <c r="R151" s="130">
        <v>0</v>
      </c>
      <c r="S151" s="130">
        <v>0</v>
      </c>
      <c r="T151" s="130">
        <v>9504</v>
      </c>
      <c r="U151" s="130">
        <v>149752</v>
      </c>
      <c r="V151" s="169"/>
      <c r="W151" s="142">
        <v>0</v>
      </c>
      <c r="X151" s="177">
        <v>9.8299999999999998E-2</v>
      </c>
      <c r="Y151" s="177">
        <v>8.348768009130407E-2</v>
      </c>
      <c r="Z151" s="178">
        <v>0</v>
      </c>
      <c r="AA151" s="172"/>
      <c r="AB151" s="179">
        <v>4</v>
      </c>
      <c r="AC151" s="180">
        <v>0</v>
      </c>
      <c r="AD151" s="130">
        <v>0</v>
      </c>
      <c r="AE151" s="180">
        <v>0</v>
      </c>
      <c r="AF151" s="181">
        <v>0</v>
      </c>
      <c r="AG151" s="136"/>
    </row>
    <row r="152" spans="1:33" s="59" customFormat="1" ht="12">
      <c r="A152" s="137">
        <v>428</v>
      </c>
      <c r="B152" s="138">
        <v>428035177</v>
      </c>
      <c r="C152" s="139" t="s">
        <v>510</v>
      </c>
      <c r="D152" s="140">
        <v>35</v>
      </c>
      <c r="E152" s="139" t="s">
        <v>60</v>
      </c>
      <c r="F152" s="140">
        <v>177</v>
      </c>
      <c r="G152" s="141" t="s">
        <v>202</v>
      </c>
      <c r="H152" s="129"/>
      <c r="I152" s="130">
        <v>12684</v>
      </c>
      <c r="J152" s="130">
        <v>5509</v>
      </c>
      <c r="K152" s="130">
        <v>0</v>
      </c>
      <c r="L152" s="130">
        <v>1188</v>
      </c>
      <c r="M152" s="130">
        <v>19381</v>
      </c>
      <c r="N152" s="168"/>
      <c r="O152" s="143">
        <v>1</v>
      </c>
      <c r="P152" s="130">
        <v>0</v>
      </c>
      <c r="Q152" s="130">
        <v>18193</v>
      </c>
      <c r="R152" s="130">
        <v>0</v>
      </c>
      <c r="S152" s="130">
        <v>0</v>
      </c>
      <c r="T152" s="130">
        <v>1188</v>
      </c>
      <c r="U152" s="130">
        <v>19381</v>
      </c>
      <c r="V152" s="169"/>
      <c r="W152" s="142">
        <v>0</v>
      </c>
      <c r="X152" s="177">
        <v>0.09</v>
      </c>
      <c r="Y152" s="177">
        <v>1.0128773786686468E-2</v>
      </c>
      <c r="Z152" s="178">
        <v>0</v>
      </c>
      <c r="AA152" s="172"/>
      <c r="AB152" s="179">
        <v>0</v>
      </c>
      <c r="AC152" s="180">
        <v>0</v>
      </c>
      <c r="AD152" s="130">
        <v>0</v>
      </c>
      <c r="AE152" s="180">
        <v>0</v>
      </c>
      <c r="AF152" s="181">
        <v>0</v>
      </c>
      <c r="AG152" s="136"/>
    </row>
    <row r="153" spans="1:33" s="59" customFormat="1" ht="12">
      <c r="A153" s="137">
        <v>428</v>
      </c>
      <c r="B153" s="138">
        <v>428035220</v>
      </c>
      <c r="C153" s="139" t="s">
        <v>510</v>
      </c>
      <c r="D153" s="140">
        <v>35</v>
      </c>
      <c r="E153" s="139" t="s">
        <v>60</v>
      </c>
      <c r="F153" s="140">
        <v>220</v>
      </c>
      <c r="G153" s="141" t="s">
        <v>245</v>
      </c>
      <c r="H153" s="129"/>
      <c r="I153" s="130">
        <v>15925</v>
      </c>
      <c r="J153" s="130">
        <v>6018</v>
      </c>
      <c r="K153" s="130">
        <v>0</v>
      </c>
      <c r="L153" s="130">
        <v>1188</v>
      </c>
      <c r="M153" s="130">
        <v>23131</v>
      </c>
      <c r="N153" s="168"/>
      <c r="O153" s="143">
        <v>7</v>
      </c>
      <c r="P153" s="130">
        <v>0</v>
      </c>
      <c r="Q153" s="130">
        <v>153601</v>
      </c>
      <c r="R153" s="130">
        <v>0</v>
      </c>
      <c r="S153" s="130">
        <v>0</v>
      </c>
      <c r="T153" s="130">
        <v>8316</v>
      </c>
      <c r="U153" s="130">
        <v>161917</v>
      </c>
      <c r="V153" s="169"/>
      <c r="W153" s="142">
        <v>0</v>
      </c>
      <c r="X153" s="177">
        <v>0.09</v>
      </c>
      <c r="Y153" s="177">
        <v>2.0829400838012321E-2</v>
      </c>
      <c r="Z153" s="178">
        <v>0</v>
      </c>
      <c r="AA153" s="172"/>
      <c r="AB153" s="179">
        <v>3</v>
      </c>
      <c r="AC153" s="180">
        <v>0</v>
      </c>
      <c r="AD153" s="130">
        <v>0</v>
      </c>
      <c r="AE153" s="180">
        <v>0</v>
      </c>
      <c r="AF153" s="181">
        <v>0</v>
      </c>
      <c r="AG153" s="136"/>
    </row>
    <row r="154" spans="1:33" s="59" customFormat="1" ht="12">
      <c r="A154" s="137">
        <v>428</v>
      </c>
      <c r="B154" s="138">
        <v>428035243</v>
      </c>
      <c r="C154" s="139" t="s">
        <v>510</v>
      </c>
      <c r="D154" s="140">
        <v>35</v>
      </c>
      <c r="E154" s="139" t="s">
        <v>60</v>
      </c>
      <c r="F154" s="140">
        <v>243</v>
      </c>
      <c r="G154" s="141" t="s">
        <v>268</v>
      </c>
      <c r="H154" s="129"/>
      <c r="I154" s="130">
        <v>18893</v>
      </c>
      <c r="J154" s="130">
        <v>2692</v>
      </c>
      <c r="K154" s="130">
        <v>0</v>
      </c>
      <c r="L154" s="130">
        <v>1188</v>
      </c>
      <c r="M154" s="130">
        <v>22773</v>
      </c>
      <c r="N154" s="168"/>
      <c r="O154" s="143">
        <v>4</v>
      </c>
      <c r="P154" s="130">
        <v>0</v>
      </c>
      <c r="Q154" s="130">
        <v>86340</v>
      </c>
      <c r="R154" s="130">
        <v>0</v>
      </c>
      <c r="S154" s="130">
        <v>0</v>
      </c>
      <c r="T154" s="130">
        <v>4752</v>
      </c>
      <c r="U154" s="130">
        <v>91092</v>
      </c>
      <c r="V154" s="169"/>
      <c r="W154" s="142">
        <v>0</v>
      </c>
      <c r="X154" s="177">
        <v>0.09</v>
      </c>
      <c r="Y154" s="177">
        <v>6.4449431719393047E-3</v>
      </c>
      <c r="Z154" s="178">
        <v>0</v>
      </c>
      <c r="AA154" s="172"/>
      <c r="AB154" s="179">
        <v>3</v>
      </c>
      <c r="AC154" s="180">
        <v>0</v>
      </c>
      <c r="AD154" s="130">
        <v>0</v>
      </c>
      <c r="AE154" s="180">
        <v>0</v>
      </c>
      <c r="AF154" s="181">
        <v>0</v>
      </c>
      <c r="AG154" s="136"/>
    </row>
    <row r="155" spans="1:33" s="59" customFormat="1" ht="12">
      <c r="A155" s="137">
        <v>428</v>
      </c>
      <c r="B155" s="138">
        <v>428035244</v>
      </c>
      <c r="C155" s="139" t="s">
        <v>510</v>
      </c>
      <c r="D155" s="140">
        <v>35</v>
      </c>
      <c r="E155" s="139" t="s">
        <v>60</v>
      </c>
      <c r="F155" s="140">
        <v>244</v>
      </c>
      <c r="G155" s="141" t="s">
        <v>269</v>
      </c>
      <c r="H155" s="129"/>
      <c r="I155" s="130">
        <v>14601</v>
      </c>
      <c r="J155" s="130">
        <v>4156</v>
      </c>
      <c r="K155" s="130">
        <v>0</v>
      </c>
      <c r="L155" s="130">
        <v>1188</v>
      </c>
      <c r="M155" s="130">
        <v>19945</v>
      </c>
      <c r="N155" s="168"/>
      <c r="O155" s="143">
        <v>24</v>
      </c>
      <c r="P155" s="130">
        <v>0</v>
      </c>
      <c r="Q155" s="130">
        <v>450167.99999999988</v>
      </c>
      <c r="R155" s="130">
        <v>0</v>
      </c>
      <c r="S155" s="130">
        <v>0</v>
      </c>
      <c r="T155" s="130">
        <v>28512</v>
      </c>
      <c r="U155" s="130">
        <v>478679.99999999988</v>
      </c>
      <c r="V155" s="169"/>
      <c r="W155" s="142">
        <v>0</v>
      </c>
      <c r="X155" s="177">
        <v>0.09</v>
      </c>
      <c r="Y155" s="177">
        <v>0.10187165835696251</v>
      </c>
      <c r="Z155" s="178">
        <v>0</v>
      </c>
      <c r="AA155" s="172"/>
      <c r="AB155" s="179">
        <v>11</v>
      </c>
      <c r="AC155" s="180">
        <v>3.0506078936680838</v>
      </c>
      <c r="AD155" s="130">
        <v>60839.25226153226</v>
      </c>
      <c r="AE155" s="180">
        <v>0</v>
      </c>
      <c r="AF155" s="181">
        <v>0</v>
      </c>
      <c r="AG155" s="136"/>
    </row>
    <row r="156" spans="1:33" s="59" customFormat="1" ht="12">
      <c r="A156" s="137">
        <v>428</v>
      </c>
      <c r="B156" s="138">
        <v>428035248</v>
      </c>
      <c r="C156" s="139" t="s">
        <v>510</v>
      </c>
      <c r="D156" s="140">
        <v>35</v>
      </c>
      <c r="E156" s="139" t="s">
        <v>60</v>
      </c>
      <c r="F156" s="140">
        <v>248</v>
      </c>
      <c r="G156" s="141" t="s">
        <v>273</v>
      </c>
      <c r="H156" s="129"/>
      <c r="I156" s="130">
        <v>16469</v>
      </c>
      <c r="J156" s="130">
        <v>1086</v>
      </c>
      <c r="K156" s="130">
        <v>0</v>
      </c>
      <c r="L156" s="130">
        <v>1188</v>
      </c>
      <c r="M156" s="130">
        <v>18743</v>
      </c>
      <c r="N156" s="168"/>
      <c r="O156" s="143">
        <v>37</v>
      </c>
      <c r="P156" s="130">
        <v>0</v>
      </c>
      <c r="Q156" s="130">
        <v>649535</v>
      </c>
      <c r="R156" s="130">
        <v>0</v>
      </c>
      <c r="S156" s="130">
        <v>0</v>
      </c>
      <c r="T156" s="130">
        <v>43956</v>
      </c>
      <c r="U156" s="130">
        <v>693491</v>
      </c>
      <c r="V156" s="169"/>
      <c r="W156" s="142">
        <v>0</v>
      </c>
      <c r="X156" s="177">
        <v>0.09</v>
      </c>
      <c r="Y156" s="177">
        <v>6.8512801438183821E-2</v>
      </c>
      <c r="Z156" s="178">
        <v>0</v>
      </c>
      <c r="AA156" s="172"/>
      <c r="AB156" s="179">
        <v>15.090909090909093</v>
      </c>
      <c r="AC156" s="180">
        <v>0</v>
      </c>
      <c r="AD156" s="130">
        <v>0</v>
      </c>
      <c r="AE156" s="180">
        <v>0</v>
      </c>
      <c r="AF156" s="181">
        <v>0</v>
      </c>
      <c r="AG156" s="136"/>
    </row>
    <row r="157" spans="1:33" s="59" customFormat="1" ht="12">
      <c r="A157" s="137">
        <v>428</v>
      </c>
      <c r="B157" s="138">
        <v>428035258</v>
      </c>
      <c r="C157" s="139" t="s">
        <v>510</v>
      </c>
      <c r="D157" s="140">
        <v>35</v>
      </c>
      <c r="E157" s="139" t="s">
        <v>60</v>
      </c>
      <c r="F157" s="140">
        <v>258</v>
      </c>
      <c r="G157" s="141" t="s">
        <v>283</v>
      </c>
      <c r="H157" s="129"/>
      <c r="I157" s="130">
        <v>18375</v>
      </c>
      <c r="J157" s="130">
        <v>6144</v>
      </c>
      <c r="K157" s="130">
        <v>0</v>
      </c>
      <c r="L157" s="130">
        <v>1188</v>
      </c>
      <c r="M157" s="130">
        <v>25707</v>
      </c>
      <c r="N157" s="168"/>
      <c r="O157" s="143">
        <v>2</v>
      </c>
      <c r="P157" s="130">
        <v>0</v>
      </c>
      <c r="Q157" s="130">
        <v>49038</v>
      </c>
      <c r="R157" s="130">
        <v>0</v>
      </c>
      <c r="S157" s="130">
        <v>0</v>
      </c>
      <c r="T157" s="130">
        <v>2376</v>
      </c>
      <c r="U157" s="130">
        <v>51414</v>
      </c>
      <c r="V157" s="169"/>
      <c r="W157" s="142">
        <v>0</v>
      </c>
      <c r="X157" s="177">
        <v>0.09</v>
      </c>
      <c r="Y157" s="177">
        <v>0.11216849563303749</v>
      </c>
      <c r="Z157" s="178">
        <v>0</v>
      </c>
      <c r="AA157" s="172"/>
      <c r="AB157" s="179">
        <v>1</v>
      </c>
      <c r="AC157" s="180">
        <v>0.51317675493376003</v>
      </c>
      <c r="AD157" s="130">
        <v>13192.580854220862</v>
      </c>
      <c r="AE157" s="180">
        <v>0</v>
      </c>
      <c r="AF157" s="181">
        <v>0</v>
      </c>
      <c r="AG157" s="136"/>
    </row>
    <row r="158" spans="1:33" s="59" customFormat="1" ht="12">
      <c r="A158" s="137">
        <v>428</v>
      </c>
      <c r="B158" s="138">
        <v>428035262</v>
      </c>
      <c r="C158" s="139" t="s">
        <v>510</v>
      </c>
      <c r="D158" s="140">
        <v>35</v>
      </c>
      <c r="E158" s="139" t="s">
        <v>60</v>
      </c>
      <c r="F158" s="140">
        <v>262</v>
      </c>
      <c r="G158" s="141" t="s">
        <v>287</v>
      </c>
      <c r="H158" s="129"/>
      <c r="I158" s="130">
        <v>18612</v>
      </c>
      <c r="J158" s="130">
        <v>3712</v>
      </c>
      <c r="K158" s="130">
        <v>0</v>
      </c>
      <c r="L158" s="130">
        <v>1188</v>
      </c>
      <c r="M158" s="130">
        <v>23512</v>
      </c>
      <c r="N158" s="168"/>
      <c r="O158" s="143">
        <v>3</v>
      </c>
      <c r="P158" s="130">
        <v>0</v>
      </c>
      <c r="Q158" s="130">
        <v>66972</v>
      </c>
      <c r="R158" s="130">
        <v>0</v>
      </c>
      <c r="S158" s="130">
        <v>0</v>
      </c>
      <c r="T158" s="130">
        <v>3564</v>
      </c>
      <c r="U158" s="130">
        <v>70536</v>
      </c>
      <c r="V158" s="169"/>
      <c r="W158" s="142">
        <v>0</v>
      </c>
      <c r="X158" s="177">
        <v>0.09</v>
      </c>
      <c r="Y158" s="177">
        <v>0.10202414826885364</v>
      </c>
      <c r="Z158" s="178">
        <v>0</v>
      </c>
      <c r="AA158" s="172"/>
      <c r="AB158" s="179">
        <v>2</v>
      </c>
      <c r="AC158" s="180">
        <v>0.55149742721030259</v>
      </c>
      <c r="AD158" s="130">
        <v>12965.628565042794</v>
      </c>
      <c r="AE158" s="180">
        <v>0</v>
      </c>
      <c r="AF158" s="181">
        <v>0</v>
      </c>
      <c r="AG158" s="136"/>
    </row>
    <row r="159" spans="1:33" s="59" customFormat="1" ht="12">
      <c r="A159" s="137">
        <v>428</v>
      </c>
      <c r="B159" s="138">
        <v>428035285</v>
      </c>
      <c r="C159" s="139" t="s">
        <v>510</v>
      </c>
      <c r="D159" s="140">
        <v>35</v>
      </c>
      <c r="E159" s="139" t="s">
        <v>60</v>
      </c>
      <c r="F159" s="140">
        <v>285</v>
      </c>
      <c r="G159" s="141" t="s">
        <v>310</v>
      </c>
      <c r="H159" s="129"/>
      <c r="I159" s="130">
        <v>16922</v>
      </c>
      <c r="J159" s="130">
        <v>4078</v>
      </c>
      <c r="K159" s="130">
        <v>0</v>
      </c>
      <c r="L159" s="130">
        <v>1188</v>
      </c>
      <c r="M159" s="130">
        <v>22188</v>
      </c>
      <c r="N159" s="168"/>
      <c r="O159" s="143">
        <v>2</v>
      </c>
      <c r="P159" s="130">
        <v>0</v>
      </c>
      <c r="Q159" s="130">
        <v>42000</v>
      </c>
      <c r="R159" s="130">
        <v>0</v>
      </c>
      <c r="S159" s="130">
        <v>0</v>
      </c>
      <c r="T159" s="130">
        <v>2376</v>
      </c>
      <c r="U159" s="130">
        <v>44376</v>
      </c>
      <c r="V159" s="169"/>
      <c r="W159" s="142">
        <v>0</v>
      </c>
      <c r="X159" s="177">
        <v>0.09</v>
      </c>
      <c r="Y159" s="177">
        <v>3.4611205616180453E-2</v>
      </c>
      <c r="Z159" s="178">
        <v>0</v>
      </c>
      <c r="AA159" s="172"/>
      <c r="AB159" s="179">
        <v>1</v>
      </c>
      <c r="AC159" s="180">
        <v>0</v>
      </c>
      <c r="AD159" s="130">
        <v>0</v>
      </c>
      <c r="AE159" s="180">
        <v>0</v>
      </c>
      <c r="AF159" s="181">
        <v>0</v>
      </c>
      <c r="AG159" s="136"/>
    </row>
    <row r="160" spans="1:33" s="59" customFormat="1" ht="12">
      <c r="A160" s="137">
        <v>428</v>
      </c>
      <c r="B160" s="138">
        <v>428035293</v>
      </c>
      <c r="C160" s="139" t="s">
        <v>510</v>
      </c>
      <c r="D160" s="140">
        <v>35</v>
      </c>
      <c r="E160" s="139" t="s">
        <v>60</v>
      </c>
      <c r="F160" s="140">
        <v>293</v>
      </c>
      <c r="G160" s="141" t="s">
        <v>318</v>
      </c>
      <c r="H160" s="129"/>
      <c r="I160" s="130">
        <v>19161</v>
      </c>
      <c r="J160" s="130">
        <v>517</v>
      </c>
      <c r="K160" s="130">
        <v>0</v>
      </c>
      <c r="L160" s="130">
        <v>1188</v>
      </c>
      <c r="M160" s="130">
        <v>20866</v>
      </c>
      <c r="N160" s="168"/>
      <c r="O160" s="143">
        <v>4</v>
      </c>
      <c r="P160" s="130">
        <v>0</v>
      </c>
      <c r="Q160" s="130">
        <v>78712</v>
      </c>
      <c r="R160" s="130">
        <v>0</v>
      </c>
      <c r="S160" s="130">
        <v>0</v>
      </c>
      <c r="T160" s="130">
        <v>4752</v>
      </c>
      <c r="U160" s="130">
        <v>83464</v>
      </c>
      <c r="V160" s="169"/>
      <c r="W160" s="142">
        <v>0</v>
      </c>
      <c r="X160" s="177">
        <v>0.18</v>
      </c>
      <c r="Y160" s="177">
        <v>1.0537741496786417E-2</v>
      </c>
      <c r="Z160" s="178">
        <v>0</v>
      </c>
      <c r="AA160" s="172"/>
      <c r="AB160" s="179">
        <v>2</v>
      </c>
      <c r="AC160" s="180">
        <v>0</v>
      </c>
      <c r="AD160" s="130">
        <v>0</v>
      </c>
      <c r="AE160" s="180">
        <v>0</v>
      </c>
      <c r="AF160" s="181">
        <v>0</v>
      </c>
      <c r="AG160" s="136"/>
    </row>
    <row r="161" spans="1:33" s="59" customFormat="1" ht="12">
      <c r="A161" s="137">
        <v>428</v>
      </c>
      <c r="B161" s="138">
        <v>428035307</v>
      </c>
      <c r="C161" s="139" t="s">
        <v>510</v>
      </c>
      <c r="D161" s="140">
        <v>35</v>
      </c>
      <c r="E161" s="139" t="s">
        <v>60</v>
      </c>
      <c r="F161" s="140">
        <v>307</v>
      </c>
      <c r="G161" s="141" t="s">
        <v>332</v>
      </c>
      <c r="H161" s="129"/>
      <c r="I161" s="130">
        <v>16124</v>
      </c>
      <c r="J161" s="130">
        <v>6745</v>
      </c>
      <c r="K161" s="130">
        <v>0</v>
      </c>
      <c r="L161" s="130">
        <v>1188</v>
      </c>
      <c r="M161" s="130">
        <v>24057</v>
      </c>
      <c r="N161" s="168"/>
      <c r="O161" s="143">
        <v>3</v>
      </c>
      <c r="P161" s="130">
        <v>0</v>
      </c>
      <c r="Q161" s="130">
        <v>68607</v>
      </c>
      <c r="R161" s="130">
        <v>0</v>
      </c>
      <c r="S161" s="130">
        <v>0</v>
      </c>
      <c r="T161" s="130">
        <v>3564</v>
      </c>
      <c r="U161" s="130">
        <v>72171</v>
      </c>
      <c r="V161" s="169"/>
      <c r="W161" s="142">
        <v>0</v>
      </c>
      <c r="X161" s="177">
        <v>0.09</v>
      </c>
      <c r="Y161" s="177">
        <v>6.9872509487583136E-3</v>
      </c>
      <c r="Z161" s="178">
        <v>0</v>
      </c>
      <c r="AA161" s="172"/>
      <c r="AB161" s="179">
        <v>2</v>
      </c>
      <c r="AC161" s="180">
        <v>0</v>
      </c>
      <c r="AD161" s="130">
        <v>0</v>
      </c>
      <c r="AE161" s="180">
        <v>0</v>
      </c>
      <c r="AF161" s="181">
        <v>0</v>
      </c>
      <c r="AG161" s="136"/>
    </row>
    <row r="162" spans="1:33" s="59" customFormat="1" ht="12">
      <c r="A162" s="137">
        <v>428</v>
      </c>
      <c r="B162" s="138">
        <v>428035314</v>
      </c>
      <c r="C162" s="139" t="s">
        <v>510</v>
      </c>
      <c r="D162" s="140">
        <v>35</v>
      </c>
      <c r="E162" s="139" t="s">
        <v>60</v>
      </c>
      <c r="F162" s="140">
        <v>314</v>
      </c>
      <c r="G162" s="141" t="s">
        <v>339</v>
      </c>
      <c r="H162" s="129"/>
      <c r="I162" s="130">
        <v>11475</v>
      </c>
      <c r="J162" s="130">
        <v>8659</v>
      </c>
      <c r="K162" s="130">
        <v>0</v>
      </c>
      <c r="L162" s="130">
        <v>1188</v>
      </c>
      <c r="M162" s="130">
        <v>21322</v>
      </c>
      <c r="N162" s="168"/>
      <c r="O162" s="143">
        <v>2</v>
      </c>
      <c r="P162" s="130">
        <v>0</v>
      </c>
      <c r="Q162" s="130">
        <v>40268</v>
      </c>
      <c r="R162" s="130">
        <v>0</v>
      </c>
      <c r="S162" s="130">
        <v>0</v>
      </c>
      <c r="T162" s="130">
        <v>2376</v>
      </c>
      <c r="U162" s="130">
        <v>42644</v>
      </c>
      <c r="V162" s="169"/>
      <c r="W162" s="142">
        <v>0</v>
      </c>
      <c r="X162" s="177">
        <v>0.09</v>
      </c>
      <c r="Y162" s="177">
        <v>6.4361186155861387E-3</v>
      </c>
      <c r="Z162" s="178">
        <v>0</v>
      </c>
      <c r="AA162" s="172"/>
      <c r="AB162" s="179">
        <v>1</v>
      </c>
      <c r="AC162" s="180">
        <v>0</v>
      </c>
      <c r="AD162" s="130">
        <v>0</v>
      </c>
      <c r="AE162" s="180">
        <v>0</v>
      </c>
      <c r="AF162" s="181">
        <v>0</v>
      </c>
      <c r="AG162" s="136"/>
    </row>
    <row r="163" spans="1:33" s="59" customFormat="1" ht="12">
      <c r="A163" s="137">
        <v>428</v>
      </c>
      <c r="B163" s="138">
        <v>428035336</v>
      </c>
      <c r="C163" s="139" t="s">
        <v>510</v>
      </c>
      <c r="D163" s="140">
        <v>35</v>
      </c>
      <c r="E163" s="139" t="s">
        <v>60</v>
      </c>
      <c r="F163" s="140">
        <v>336</v>
      </c>
      <c r="G163" s="141" t="s">
        <v>361</v>
      </c>
      <c r="H163" s="129"/>
      <c r="I163" s="130">
        <v>11336</v>
      </c>
      <c r="J163" s="130">
        <v>1518</v>
      </c>
      <c r="K163" s="130">
        <v>0</v>
      </c>
      <c r="L163" s="130">
        <v>1188</v>
      </c>
      <c r="M163" s="130">
        <v>14042</v>
      </c>
      <c r="N163" s="168"/>
      <c r="O163" s="143">
        <v>3</v>
      </c>
      <c r="P163" s="130">
        <v>0</v>
      </c>
      <c r="Q163" s="130">
        <v>38562</v>
      </c>
      <c r="R163" s="130">
        <v>0</v>
      </c>
      <c r="S163" s="130">
        <v>0</v>
      </c>
      <c r="T163" s="130">
        <v>3564</v>
      </c>
      <c r="U163" s="130">
        <v>42126</v>
      </c>
      <c r="V163" s="169"/>
      <c r="W163" s="142">
        <v>0</v>
      </c>
      <c r="X163" s="177">
        <v>0.09</v>
      </c>
      <c r="Y163" s="177">
        <v>4.8588345715660924E-2</v>
      </c>
      <c r="Z163" s="178">
        <v>0</v>
      </c>
      <c r="AA163" s="172"/>
      <c r="AB163" s="179">
        <v>1</v>
      </c>
      <c r="AC163" s="180">
        <v>0</v>
      </c>
      <c r="AD163" s="130">
        <v>0</v>
      </c>
      <c r="AE163" s="180">
        <v>0</v>
      </c>
      <c r="AF163" s="181">
        <v>0</v>
      </c>
      <c r="AG163" s="136"/>
    </row>
    <row r="164" spans="1:33" s="59" customFormat="1" ht="12">
      <c r="A164" s="137">
        <v>428</v>
      </c>
      <c r="B164" s="138">
        <v>428035346</v>
      </c>
      <c r="C164" s="139" t="s">
        <v>510</v>
      </c>
      <c r="D164" s="140">
        <v>35</v>
      </c>
      <c r="E164" s="139" t="s">
        <v>60</v>
      </c>
      <c r="F164" s="140">
        <v>346</v>
      </c>
      <c r="G164" s="141" t="s">
        <v>371</v>
      </c>
      <c r="H164" s="129"/>
      <c r="I164" s="130">
        <v>15739</v>
      </c>
      <c r="J164" s="130">
        <v>1545</v>
      </c>
      <c r="K164" s="130">
        <v>0</v>
      </c>
      <c r="L164" s="130">
        <v>1188</v>
      </c>
      <c r="M164" s="130">
        <v>18472</v>
      </c>
      <c r="N164" s="168"/>
      <c r="O164" s="143">
        <v>9</v>
      </c>
      <c r="P164" s="130">
        <v>0</v>
      </c>
      <c r="Q164" s="130">
        <v>155556</v>
      </c>
      <c r="R164" s="130">
        <v>0</v>
      </c>
      <c r="S164" s="130">
        <v>0</v>
      </c>
      <c r="T164" s="130">
        <v>10692</v>
      </c>
      <c r="U164" s="130">
        <v>166248</v>
      </c>
      <c r="V164" s="169"/>
      <c r="W164" s="142">
        <v>0</v>
      </c>
      <c r="X164" s="177">
        <v>0.09</v>
      </c>
      <c r="Y164" s="177">
        <v>1.51968160714256E-2</v>
      </c>
      <c r="Z164" s="178">
        <v>0</v>
      </c>
      <c r="AA164" s="172"/>
      <c r="AB164" s="179">
        <v>3.9999999999999996</v>
      </c>
      <c r="AC164" s="180">
        <v>0</v>
      </c>
      <c r="AD164" s="130">
        <v>0</v>
      </c>
      <c r="AE164" s="180">
        <v>0</v>
      </c>
      <c r="AF164" s="181">
        <v>0</v>
      </c>
      <c r="AG164" s="136"/>
    </row>
    <row r="165" spans="1:33" s="59" customFormat="1" ht="12">
      <c r="A165" s="137">
        <v>428</v>
      </c>
      <c r="B165" s="138">
        <v>428035350</v>
      </c>
      <c r="C165" s="139" t="s">
        <v>510</v>
      </c>
      <c r="D165" s="140">
        <v>35</v>
      </c>
      <c r="E165" s="139" t="s">
        <v>60</v>
      </c>
      <c r="F165" s="140">
        <v>350</v>
      </c>
      <c r="G165" s="141" t="s">
        <v>375</v>
      </c>
      <c r="H165" s="129"/>
      <c r="I165" s="130">
        <v>16241</v>
      </c>
      <c r="J165" s="130">
        <v>11597</v>
      </c>
      <c r="K165" s="130">
        <v>0</v>
      </c>
      <c r="L165" s="130">
        <v>1188</v>
      </c>
      <c r="M165" s="130">
        <v>29026</v>
      </c>
      <c r="N165" s="168"/>
      <c r="O165" s="143">
        <v>1</v>
      </c>
      <c r="P165" s="130">
        <v>0</v>
      </c>
      <c r="Q165" s="130">
        <v>27838</v>
      </c>
      <c r="R165" s="130">
        <v>0</v>
      </c>
      <c r="S165" s="130">
        <v>0</v>
      </c>
      <c r="T165" s="130">
        <v>1188</v>
      </c>
      <c r="U165" s="130">
        <v>29026</v>
      </c>
      <c r="V165" s="169"/>
      <c r="W165" s="142">
        <v>0</v>
      </c>
      <c r="X165" s="177">
        <v>0.09</v>
      </c>
      <c r="Y165" s="177">
        <v>7.4745714683505937E-2</v>
      </c>
      <c r="Z165" s="178">
        <v>0</v>
      </c>
      <c r="AA165" s="172"/>
      <c r="AB165" s="179">
        <v>0</v>
      </c>
      <c r="AC165" s="180">
        <v>0</v>
      </c>
      <c r="AD165" s="130">
        <v>0</v>
      </c>
      <c r="AE165" s="180">
        <v>0</v>
      </c>
      <c r="AF165" s="181">
        <v>0</v>
      </c>
      <c r="AG165" s="136"/>
    </row>
    <row r="166" spans="1:33" s="59" customFormat="1" ht="12">
      <c r="A166" s="137">
        <v>429</v>
      </c>
      <c r="B166" s="138">
        <v>429163030</v>
      </c>
      <c r="C166" s="139" t="s">
        <v>511</v>
      </c>
      <c r="D166" s="140">
        <v>163</v>
      </c>
      <c r="E166" s="139" t="s">
        <v>188</v>
      </c>
      <c r="F166" s="140">
        <v>30</v>
      </c>
      <c r="G166" s="141" t="s">
        <v>55</v>
      </c>
      <c r="H166" s="129"/>
      <c r="I166" s="130">
        <v>17757</v>
      </c>
      <c r="J166" s="130">
        <v>3936</v>
      </c>
      <c r="K166" s="130">
        <v>0</v>
      </c>
      <c r="L166" s="130">
        <v>1188</v>
      </c>
      <c r="M166" s="130">
        <v>22881</v>
      </c>
      <c r="N166" s="168"/>
      <c r="O166" s="143">
        <v>2</v>
      </c>
      <c r="P166" s="130">
        <v>0</v>
      </c>
      <c r="Q166" s="130">
        <v>43386</v>
      </c>
      <c r="R166" s="130">
        <v>0</v>
      </c>
      <c r="S166" s="130">
        <v>0</v>
      </c>
      <c r="T166" s="130">
        <v>2376</v>
      </c>
      <c r="U166" s="130">
        <v>45762</v>
      </c>
      <c r="V166" s="169"/>
      <c r="W166" s="142">
        <v>0</v>
      </c>
      <c r="X166" s="177">
        <v>0.09</v>
      </c>
      <c r="Y166" s="177">
        <v>4.4381844028676043E-3</v>
      </c>
      <c r="Z166" s="178">
        <v>0</v>
      </c>
      <c r="AA166" s="172"/>
      <c r="AB166" s="179">
        <v>1</v>
      </c>
      <c r="AC166" s="180">
        <v>0</v>
      </c>
      <c r="AD166" s="130">
        <v>0</v>
      </c>
      <c r="AE166" s="180">
        <v>0</v>
      </c>
      <c r="AF166" s="181">
        <v>0</v>
      </c>
      <c r="AG166" s="136"/>
    </row>
    <row r="167" spans="1:33" s="59" customFormat="1" ht="12">
      <c r="A167" s="137">
        <v>429</v>
      </c>
      <c r="B167" s="138">
        <v>429163035</v>
      </c>
      <c r="C167" s="139" t="s">
        <v>511</v>
      </c>
      <c r="D167" s="140">
        <v>163</v>
      </c>
      <c r="E167" s="139" t="s">
        <v>188</v>
      </c>
      <c r="F167" s="140">
        <v>35</v>
      </c>
      <c r="G167" s="141" t="s">
        <v>60</v>
      </c>
      <c r="H167" s="129"/>
      <c r="I167" s="130">
        <v>11287</v>
      </c>
      <c r="J167" s="130">
        <v>4685</v>
      </c>
      <c r="K167" s="130">
        <v>0</v>
      </c>
      <c r="L167" s="130">
        <v>1188</v>
      </c>
      <c r="M167" s="130">
        <v>17160</v>
      </c>
      <c r="N167" s="168"/>
      <c r="O167" s="143">
        <v>2</v>
      </c>
      <c r="P167" s="130">
        <v>0</v>
      </c>
      <c r="Q167" s="130">
        <v>31944</v>
      </c>
      <c r="R167" s="130">
        <v>0</v>
      </c>
      <c r="S167" s="130">
        <v>0</v>
      </c>
      <c r="T167" s="130">
        <v>2376</v>
      </c>
      <c r="U167" s="130">
        <v>34320</v>
      </c>
      <c r="V167" s="169"/>
      <c r="W167" s="142">
        <v>0</v>
      </c>
      <c r="X167" s="177">
        <v>0.18</v>
      </c>
      <c r="Y167" s="177">
        <v>0.18442807457257207</v>
      </c>
      <c r="Z167" s="178">
        <v>0</v>
      </c>
      <c r="AA167" s="172"/>
      <c r="AB167" s="179">
        <v>1</v>
      </c>
      <c r="AC167" s="180">
        <v>0.10009638623992388</v>
      </c>
      <c r="AD167" s="130">
        <v>1716.7394810240642</v>
      </c>
      <c r="AE167" s="180">
        <v>0</v>
      </c>
      <c r="AF167" s="181">
        <v>0</v>
      </c>
      <c r="AG167" s="136"/>
    </row>
    <row r="168" spans="1:33" s="59" customFormat="1" ht="12">
      <c r="A168" s="137">
        <v>429</v>
      </c>
      <c r="B168" s="138">
        <v>429163057</v>
      </c>
      <c r="C168" s="139" t="s">
        <v>511</v>
      </c>
      <c r="D168" s="140">
        <v>163</v>
      </c>
      <c r="E168" s="139" t="s">
        <v>188</v>
      </c>
      <c r="F168" s="140">
        <v>57</v>
      </c>
      <c r="G168" s="141" t="s">
        <v>82</v>
      </c>
      <c r="H168" s="129"/>
      <c r="I168" s="130">
        <v>21268</v>
      </c>
      <c r="J168" s="130">
        <v>461</v>
      </c>
      <c r="K168" s="130">
        <v>0</v>
      </c>
      <c r="L168" s="130">
        <v>1188</v>
      </c>
      <c r="M168" s="130">
        <v>22917</v>
      </c>
      <c r="N168" s="168"/>
      <c r="O168" s="143">
        <v>1</v>
      </c>
      <c r="P168" s="130">
        <v>0</v>
      </c>
      <c r="Q168" s="130">
        <v>21729</v>
      </c>
      <c r="R168" s="130">
        <v>0</v>
      </c>
      <c r="S168" s="130">
        <v>0</v>
      </c>
      <c r="T168" s="130">
        <v>1188</v>
      </c>
      <c r="U168" s="130">
        <v>22917</v>
      </c>
      <c r="V168" s="169"/>
      <c r="W168" s="142">
        <v>0</v>
      </c>
      <c r="X168" s="177">
        <v>0.18</v>
      </c>
      <c r="Y168" s="177">
        <v>0.12345956705345312</v>
      </c>
      <c r="Z168" s="178">
        <v>0</v>
      </c>
      <c r="AA168" s="172"/>
      <c r="AB168" s="179">
        <v>1</v>
      </c>
      <c r="AC168" s="180">
        <v>0</v>
      </c>
      <c r="AD168" s="130">
        <v>0</v>
      </c>
      <c r="AE168" s="180">
        <v>0</v>
      </c>
      <c r="AF168" s="181">
        <v>0</v>
      </c>
      <c r="AG168" s="136"/>
    </row>
    <row r="169" spans="1:33" s="59" customFormat="1" ht="12">
      <c r="A169" s="137">
        <v>429</v>
      </c>
      <c r="B169" s="138">
        <v>429163071</v>
      </c>
      <c r="C169" s="139" t="s">
        <v>511</v>
      </c>
      <c r="D169" s="140">
        <v>163</v>
      </c>
      <c r="E169" s="139" t="s">
        <v>188</v>
      </c>
      <c r="F169" s="140">
        <v>71</v>
      </c>
      <c r="G169" s="141" t="s">
        <v>96</v>
      </c>
      <c r="H169" s="129"/>
      <c r="I169" s="130">
        <v>14760</v>
      </c>
      <c r="J169" s="130">
        <v>6436</v>
      </c>
      <c r="K169" s="130">
        <v>0</v>
      </c>
      <c r="L169" s="130">
        <v>1188</v>
      </c>
      <c r="M169" s="130">
        <v>22384</v>
      </c>
      <c r="N169" s="168"/>
      <c r="O169" s="143">
        <v>4</v>
      </c>
      <c r="P169" s="130">
        <v>0</v>
      </c>
      <c r="Q169" s="130">
        <v>84784</v>
      </c>
      <c r="R169" s="130">
        <v>0</v>
      </c>
      <c r="S169" s="130">
        <v>0</v>
      </c>
      <c r="T169" s="130">
        <v>4752</v>
      </c>
      <c r="U169" s="130">
        <v>89536</v>
      </c>
      <c r="V169" s="169"/>
      <c r="W169" s="142">
        <v>0</v>
      </c>
      <c r="X169" s="177">
        <v>0.09</v>
      </c>
      <c r="Y169" s="177">
        <v>8.1278406724978932E-3</v>
      </c>
      <c r="Z169" s="178">
        <v>0</v>
      </c>
      <c r="AA169" s="172"/>
      <c r="AB169" s="179">
        <v>3</v>
      </c>
      <c r="AC169" s="180">
        <v>0</v>
      </c>
      <c r="AD169" s="130">
        <v>0</v>
      </c>
      <c r="AE169" s="180">
        <v>0</v>
      </c>
      <c r="AF169" s="181">
        <v>0</v>
      </c>
      <c r="AG169" s="136"/>
    </row>
    <row r="170" spans="1:33" s="59" customFormat="1" ht="12">
      <c r="A170" s="137">
        <v>429</v>
      </c>
      <c r="B170" s="138">
        <v>429163163</v>
      </c>
      <c r="C170" s="139" t="s">
        <v>511</v>
      </c>
      <c r="D170" s="140">
        <v>163</v>
      </c>
      <c r="E170" s="139" t="s">
        <v>188</v>
      </c>
      <c r="F170" s="140">
        <v>163</v>
      </c>
      <c r="G170" s="141" t="s">
        <v>188</v>
      </c>
      <c r="H170" s="129"/>
      <c r="I170" s="130">
        <v>16914</v>
      </c>
      <c r="J170" s="130">
        <v>112</v>
      </c>
      <c r="K170" s="130">
        <v>655.26912928759896</v>
      </c>
      <c r="L170" s="130">
        <v>1188</v>
      </c>
      <c r="M170" s="130">
        <v>18869.269129287601</v>
      </c>
      <c r="N170" s="168"/>
      <c r="O170" s="143">
        <v>1516</v>
      </c>
      <c r="P170" s="130">
        <v>0</v>
      </c>
      <c r="Q170" s="130">
        <v>25811416</v>
      </c>
      <c r="R170" s="130">
        <v>0</v>
      </c>
      <c r="S170" s="130">
        <v>993388</v>
      </c>
      <c r="T170" s="130">
        <v>1801008</v>
      </c>
      <c r="U170" s="130">
        <v>28605812</v>
      </c>
      <c r="V170" s="169"/>
      <c r="W170" s="142">
        <v>0</v>
      </c>
      <c r="X170" s="177">
        <v>0.113490033140277</v>
      </c>
      <c r="Y170" s="177">
        <v>0.10020806784376603</v>
      </c>
      <c r="Z170" s="178">
        <v>0</v>
      </c>
      <c r="AA170" s="172"/>
      <c r="AB170" s="179">
        <v>596.99999999999989</v>
      </c>
      <c r="AC170" s="180">
        <v>0</v>
      </c>
      <c r="AD170" s="130">
        <v>0</v>
      </c>
      <c r="AE170" s="180">
        <v>0</v>
      </c>
      <c r="AF170" s="181">
        <v>0</v>
      </c>
      <c r="AG170" s="136"/>
    </row>
    <row r="171" spans="1:33" s="59" customFormat="1" ht="12">
      <c r="A171" s="137">
        <v>429</v>
      </c>
      <c r="B171" s="138">
        <v>429163165</v>
      </c>
      <c r="C171" s="139" t="s">
        <v>511</v>
      </c>
      <c r="D171" s="140">
        <v>163</v>
      </c>
      <c r="E171" s="139" t="s">
        <v>188</v>
      </c>
      <c r="F171" s="140">
        <v>165</v>
      </c>
      <c r="G171" s="141" t="s">
        <v>190</v>
      </c>
      <c r="H171" s="129"/>
      <c r="I171" s="130">
        <v>16912</v>
      </c>
      <c r="J171" s="130">
        <v>0</v>
      </c>
      <c r="K171" s="130">
        <v>0</v>
      </c>
      <c r="L171" s="130">
        <v>1188</v>
      </c>
      <c r="M171" s="130">
        <v>18100</v>
      </c>
      <c r="N171" s="168"/>
      <c r="O171" s="143">
        <v>1</v>
      </c>
      <c r="P171" s="130">
        <v>0</v>
      </c>
      <c r="Q171" s="130">
        <v>16912</v>
      </c>
      <c r="R171" s="130">
        <v>0</v>
      </c>
      <c r="S171" s="130">
        <v>0</v>
      </c>
      <c r="T171" s="130">
        <v>1188</v>
      </c>
      <c r="U171" s="130">
        <v>18100</v>
      </c>
      <c r="V171" s="169"/>
      <c r="W171" s="142">
        <v>0</v>
      </c>
      <c r="X171" s="177">
        <v>9.8299999999999998E-2</v>
      </c>
      <c r="Y171" s="177">
        <v>8.348768009130407E-2</v>
      </c>
      <c r="Z171" s="178">
        <v>0</v>
      </c>
      <c r="AA171" s="172"/>
      <c r="AB171" s="179">
        <v>0</v>
      </c>
      <c r="AC171" s="180">
        <v>0</v>
      </c>
      <c r="AD171" s="130">
        <v>0</v>
      </c>
      <c r="AE171" s="180">
        <v>0</v>
      </c>
      <c r="AF171" s="181">
        <v>0</v>
      </c>
      <c r="AG171" s="136"/>
    </row>
    <row r="172" spans="1:33" s="59" customFormat="1" ht="12">
      <c r="A172" s="137">
        <v>429</v>
      </c>
      <c r="B172" s="138">
        <v>429163168</v>
      </c>
      <c r="C172" s="139" t="s">
        <v>511</v>
      </c>
      <c r="D172" s="140">
        <v>163</v>
      </c>
      <c r="E172" s="139" t="s">
        <v>188</v>
      </c>
      <c r="F172" s="140">
        <v>168</v>
      </c>
      <c r="G172" s="141" t="s">
        <v>193</v>
      </c>
      <c r="H172" s="129"/>
      <c r="I172" s="130">
        <v>15883</v>
      </c>
      <c r="J172" s="130">
        <v>11590</v>
      </c>
      <c r="K172" s="130">
        <v>0</v>
      </c>
      <c r="L172" s="130">
        <v>1188</v>
      </c>
      <c r="M172" s="130">
        <v>28661</v>
      </c>
      <c r="N172" s="168"/>
      <c r="O172" s="143">
        <v>3</v>
      </c>
      <c r="P172" s="130">
        <v>0</v>
      </c>
      <c r="Q172" s="130">
        <v>82419</v>
      </c>
      <c r="R172" s="130">
        <v>0</v>
      </c>
      <c r="S172" s="130">
        <v>0</v>
      </c>
      <c r="T172" s="130">
        <v>3564</v>
      </c>
      <c r="U172" s="130">
        <v>85983</v>
      </c>
      <c r="V172" s="169"/>
      <c r="W172" s="142">
        <v>0</v>
      </c>
      <c r="X172" s="177">
        <v>0.09</v>
      </c>
      <c r="Y172" s="177">
        <v>3.2860111234513496E-2</v>
      </c>
      <c r="Z172" s="178">
        <v>0</v>
      </c>
      <c r="AA172" s="172"/>
      <c r="AB172" s="179">
        <v>1</v>
      </c>
      <c r="AC172" s="180">
        <v>0</v>
      </c>
      <c r="AD172" s="130">
        <v>0</v>
      </c>
      <c r="AE172" s="180">
        <v>0</v>
      </c>
      <c r="AF172" s="181">
        <v>0</v>
      </c>
      <c r="AG172" s="136"/>
    </row>
    <row r="173" spans="1:33" s="59" customFormat="1" ht="12">
      <c r="A173" s="137">
        <v>429</v>
      </c>
      <c r="B173" s="138">
        <v>429163229</v>
      </c>
      <c r="C173" s="139" t="s">
        <v>511</v>
      </c>
      <c r="D173" s="140">
        <v>163</v>
      </c>
      <c r="E173" s="139" t="s">
        <v>188</v>
      </c>
      <c r="F173" s="140">
        <v>229</v>
      </c>
      <c r="G173" s="141" t="s">
        <v>254</v>
      </c>
      <c r="H173" s="129"/>
      <c r="I173" s="130">
        <v>16588</v>
      </c>
      <c r="J173" s="130">
        <v>1249</v>
      </c>
      <c r="K173" s="130">
        <v>0</v>
      </c>
      <c r="L173" s="130">
        <v>1188</v>
      </c>
      <c r="M173" s="130">
        <v>19025</v>
      </c>
      <c r="N173" s="168"/>
      <c r="O173" s="143">
        <v>9</v>
      </c>
      <c r="P173" s="130">
        <v>0</v>
      </c>
      <c r="Q173" s="130">
        <v>160533</v>
      </c>
      <c r="R173" s="130">
        <v>0</v>
      </c>
      <c r="S173" s="130">
        <v>0</v>
      </c>
      <c r="T173" s="130">
        <v>10692</v>
      </c>
      <c r="U173" s="130">
        <v>171225</v>
      </c>
      <c r="V173" s="169"/>
      <c r="W173" s="142">
        <v>0</v>
      </c>
      <c r="X173" s="177">
        <v>0.09</v>
      </c>
      <c r="Y173" s="177">
        <v>2.6866580203209849E-2</v>
      </c>
      <c r="Z173" s="178">
        <v>0</v>
      </c>
      <c r="AA173" s="172"/>
      <c r="AB173" s="179">
        <v>3</v>
      </c>
      <c r="AC173" s="180">
        <v>0</v>
      </c>
      <c r="AD173" s="130">
        <v>0</v>
      </c>
      <c r="AE173" s="180">
        <v>0</v>
      </c>
      <c r="AF173" s="181">
        <v>0</v>
      </c>
      <c r="AG173" s="136"/>
    </row>
    <row r="174" spans="1:33" s="59" customFormat="1" ht="12">
      <c r="A174" s="137">
        <v>429</v>
      </c>
      <c r="B174" s="138">
        <v>429163246</v>
      </c>
      <c r="C174" s="139" t="s">
        <v>511</v>
      </c>
      <c r="D174" s="140">
        <v>163</v>
      </c>
      <c r="E174" s="139" t="s">
        <v>188</v>
      </c>
      <c r="F174" s="140">
        <v>246</v>
      </c>
      <c r="G174" s="141" t="s">
        <v>271</v>
      </c>
      <c r="H174" s="129"/>
      <c r="I174" s="130">
        <v>12243</v>
      </c>
      <c r="J174" s="130">
        <v>4747</v>
      </c>
      <c r="K174" s="130">
        <v>0</v>
      </c>
      <c r="L174" s="130">
        <v>1188</v>
      </c>
      <c r="M174" s="130">
        <v>18178</v>
      </c>
      <c r="N174" s="168"/>
      <c r="O174" s="143">
        <v>1</v>
      </c>
      <c r="P174" s="130">
        <v>0</v>
      </c>
      <c r="Q174" s="130">
        <v>16990</v>
      </c>
      <c r="R174" s="130">
        <v>0</v>
      </c>
      <c r="S174" s="130">
        <v>0</v>
      </c>
      <c r="T174" s="130">
        <v>1188</v>
      </c>
      <c r="U174" s="130">
        <v>18178</v>
      </c>
      <c r="V174" s="169"/>
      <c r="W174" s="142">
        <v>0</v>
      </c>
      <c r="X174" s="177">
        <v>0.09</v>
      </c>
      <c r="Y174" s="177">
        <v>1.0053919790459092E-3</v>
      </c>
      <c r="Z174" s="178">
        <v>0</v>
      </c>
      <c r="AA174" s="172"/>
      <c r="AB174" s="179">
        <v>0</v>
      </c>
      <c r="AC174" s="180">
        <v>0</v>
      </c>
      <c r="AD174" s="130">
        <v>0</v>
      </c>
      <c r="AE174" s="180">
        <v>0</v>
      </c>
      <c r="AF174" s="181">
        <v>0</v>
      </c>
      <c r="AG174" s="136"/>
    </row>
    <row r="175" spans="1:33" s="59" customFormat="1" ht="12">
      <c r="A175" s="137">
        <v>429</v>
      </c>
      <c r="B175" s="138">
        <v>429163248</v>
      </c>
      <c r="C175" s="139" t="s">
        <v>511</v>
      </c>
      <c r="D175" s="140">
        <v>163</v>
      </c>
      <c r="E175" s="139" t="s">
        <v>188</v>
      </c>
      <c r="F175" s="140">
        <v>248</v>
      </c>
      <c r="G175" s="141" t="s">
        <v>273</v>
      </c>
      <c r="H175" s="129"/>
      <c r="I175" s="130">
        <v>17596</v>
      </c>
      <c r="J175" s="130">
        <v>1160</v>
      </c>
      <c r="K175" s="130">
        <v>0</v>
      </c>
      <c r="L175" s="130">
        <v>1188</v>
      </c>
      <c r="M175" s="130">
        <v>19944</v>
      </c>
      <c r="N175" s="168"/>
      <c r="O175" s="143">
        <v>2</v>
      </c>
      <c r="P175" s="130">
        <v>0</v>
      </c>
      <c r="Q175" s="130">
        <v>37512</v>
      </c>
      <c r="R175" s="130">
        <v>0</v>
      </c>
      <c r="S175" s="130">
        <v>0</v>
      </c>
      <c r="T175" s="130">
        <v>2376</v>
      </c>
      <c r="U175" s="130">
        <v>39888</v>
      </c>
      <c r="V175" s="169"/>
      <c r="W175" s="142">
        <v>0</v>
      </c>
      <c r="X175" s="177">
        <v>0.09</v>
      </c>
      <c r="Y175" s="177">
        <v>6.8512801438183821E-2</v>
      </c>
      <c r="Z175" s="178">
        <v>0</v>
      </c>
      <c r="AA175" s="172"/>
      <c r="AB175" s="179">
        <v>0</v>
      </c>
      <c r="AC175" s="180">
        <v>0</v>
      </c>
      <c r="AD175" s="130">
        <v>0</v>
      </c>
      <c r="AE175" s="180">
        <v>0</v>
      </c>
      <c r="AF175" s="181">
        <v>0</v>
      </c>
      <c r="AG175" s="136"/>
    </row>
    <row r="176" spans="1:33" s="59" customFormat="1" ht="12">
      <c r="A176" s="137">
        <v>429</v>
      </c>
      <c r="B176" s="138">
        <v>429163258</v>
      </c>
      <c r="C176" s="139" t="s">
        <v>511</v>
      </c>
      <c r="D176" s="140">
        <v>163</v>
      </c>
      <c r="E176" s="139" t="s">
        <v>188</v>
      </c>
      <c r="F176" s="140">
        <v>258</v>
      </c>
      <c r="G176" s="141" t="s">
        <v>283</v>
      </c>
      <c r="H176" s="129"/>
      <c r="I176" s="130">
        <v>16466</v>
      </c>
      <c r="J176" s="130">
        <v>5506</v>
      </c>
      <c r="K176" s="130">
        <v>0</v>
      </c>
      <c r="L176" s="130">
        <v>1188</v>
      </c>
      <c r="M176" s="130">
        <v>23160</v>
      </c>
      <c r="N176" s="168"/>
      <c r="O176" s="143">
        <v>27</v>
      </c>
      <c r="P176" s="130">
        <v>0</v>
      </c>
      <c r="Q176" s="130">
        <v>593244</v>
      </c>
      <c r="R176" s="130">
        <v>0</v>
      </c>
      <c r="S176" s="130">
        <v>0</v>
      </c>
      <c r="T176" s="130">
        <v>32076</v>
      </c>
      <c r="U176" s="130">
        <v>625320</v>
      </c>
      <c r="V176" s="169"/>
      <c r="W176" s="142">
        <v>0</v>
      </c>
      <c r="X176" s="177">
        <v>0.09</v>
      </c>
      <c r="Y176" s="177">
        <v>0.11216849563303749</v>
      </c>
      <c r="Z176" s="178">
        <v>0</v>
      </c>
      <c r="AA176" s="172"/>
      <c r="AB176" s="179">
        <v>12.90909090909091</v>
      </c>
      <c r="AC176" s="180">
        <v>6.6246453818721749</v>
      </c>
      <c r="AD176" s="130">
        <v>153428.70833049543</v>
      </c>
      <c r="AE176" s="180">
        <v>0</v>
      </c>
      <c r="AF176" s="181">
        <v>0</v>
      </c>
      <c r="AG176" s="136"/>
    </row>
    <row r="177" spans="1:33" s="59" customFormat="1" ht="12">
      <c r="A177" s="137">
        <v>429</v>
      </c>
      <c r="B177" s="138">
        <v>429163262</v>
      </c>
      <c r="C177" s="139" t="s">
        <v>511</v>
      </c>
      <c r="D177" s="140">
        <v>163</v>
      </c>
      <c r="E177" s="139" t="s">
        <v>188</v>
      </c>
      <c r="F177" s="140">
        <v>262</v>
      </c>
      <c r="G177" s="141" t="s">
        <v>287</v>
      </c>
      <c r="H177" s="129"/>
      <c r="I177" s="130">
        <v>17863</v>
      </c>
      <c r="J177" s="130">
        <v>3563</v>
      </c>
      <c r="K177" s="130">
        <v>0</v>
      </c>
      <c r="L177" s="130">
        <v>1188</v>
      </c>
      <c r="M177" s="130">
        <v>22614</v>
      </c>
      <c r="N177" s="168"/>
      <c r="O177" s="143">
        <v>10</v>
      </c>
      <c r="P177" s="130">
        <v>0</v>
      </c>
      <c r="Q177" s="130">
        <v>214260</v>
      </c>
      <c r="R177" s="130">
        <v>0</v>
      </c>
      <c r="S177" s="130">
        <v>0</v>
      </c>
      <c r="T177" s="130">
        <v>11880</v>
      </c>
      <c r="U177" s="130">
        <v>226140</v>
      </c>
      <c r="V177" s="169"/>
      <c r="W177" s="142">
        <v>0</v>
      </c>
      <c r="X177" s="177">
        <v>0.09</v>
      </c>
      <c r="Y177" s="177">
        <v>0.10202414826885364</v>
      </c>
      <c r="Z177" s="178">
        <v>0</v>
      </c>
      <c r="AA177" s="172"/>
      <c r="AB177" s="179">
        <v>6</v>
      </c>
      <c r="AC177" s="180">
        <v>1.654492281630908</v>
      </c>
      <c r="AD177" s="130">
        <v>37417.151626223822</v>
      </c>
      <c r="AE177" s="180">
        <v>0</v>
      </c>
      <c r="AF177" s="181">
        <v>0</v>
      </c>
      <c r="AG177" s="136"/>
    </row>
    <row r="178" spans="1:33" s="59" customFormat="1" ht="12">
      <c r="A178" s="137">
        <v>429</v>
      </c>
      <c r="B178" s="138">
        <v>429163291</v>
      </c>
      <c r="C178" s="139" t="s">
        <v>511</v>
      </c>
      <c r="D178" s="140">
        <v>163</v>
      </c>
      <c r="E178" s="139" t="s">
        <v>188</v>
      </c>
      <c r="F178" s="140">
        <v>291</v>
      </c>
      <c r="G178" s="141" t="s">
        <v>316</v>
      </c>
      <c r="H178" s="129"/>
      <c r="I178" s="130">
        <v>16082</v>
      </c>
      <c r="J178" s="130">
        <v>6325</v>
      </c>
      <c r="K178" s="130">
        <v>0</v>
      </c>
      <c r="L178" s="130">
        <v>1188</v>
      </c>
      <c r="M178" s="130">
        <v>23595</v>
      </c>
      <c r="N178" s="168"/>
      <c r="O178" s="143">
        <v>6</v>
      </c>
      <c r="P178" s="130">
        <v>0</v>
      </c>
      <c r="Q178" s="130">
        <v>134442</v>
      </c>
      <c r="R178" s="130">
        <v>0</v>
      </c>
      <c r="S178" s="130">
        <v>0</v>
      </c>
      <c r="T178" s="130">
        <v>7128</v>
      </c>
      <c r="U178" s="130">
        <v>141570</v>
      </c>
      <c r="V178" s="169"/>
      <c r="W178" s="142">
        <v>0</v>
      </c>
      <c r="X178" s="177">
        <v>0.09</v>
      </c>
      <c r="Y178" s="177">
        <v>3.405286133150686E-2</v>
      </c>
      <c r="Z178" s="178">
        <v>0</v>
      </c>
      <c r="AA178" s="172"/>
      <c r="AB178" s="179">
        <v>3</v>
      </c>
      <c r="AC178" s="180">
        <v>0</v>
      </c>
      <c r="AD178" s="130">
        <v>0</v>
      </c>
      <c r="AE178" s="180">
        <v>0</v>
      </c>
      <c r="AF178" s="181">
        <v>0</v>
      </c>
      <c r="AG178" s="136"/>
    </row>
    <row r="179" spans="1:33" s="59" customFormat="1" ht="12">
      <c r="A179" s="137">
        <v>429</v>
      </c>
      <c r="B179" s="138">
        <v>429163305</v>
      </c>
      <c r="C179" s="139" t="s">
        <v>511</v>
      </c>
      <c r="D179" s="140">
        <v>163</v>
      </c>
      <c r="E179" s="139" t="s">
        <v>188</v>
      </c>
      <c r="F179" s="140">
        <v>305</v>
      </c>
      <c r="G179" s="141" t="s">
        <v>330</v>
      </c>
      <c r="H179" s="129"/>
      <c r="I179" s="130">
        <v>12982</v>
      </c>
      <c r="J179" s="130">
        <v>5448</v>
      </c>
      <c r="K179" s="130">
        <v>0</v>
      </c>
      <c r="L179" s="130">
        <v>1188</v>
      </c>
      <c r="M179" s="130">
        <v>19618</v>
      </c>
      <c r="N179" s="168"/>
      <c r="O179" s="143">
        <v>1</v>
      </c>
      <c r="P179" s="130">
        <v>0</v>
      </c>
      <c r="Q179" s="130">
        <v>18430</v>
      </c>
      <c r="R179" s="130">
        <v>0</v>
      </c>
      <c r="S179" s="130">
        <v>0</v>
      </c>
      <c r="T179" s="130">
        <v>1188</v>
      </c>
      <c r="U179" s="130">
        <v>19618</v>
      </c>
      <c r="V179" s="169"/>
      <c r="W179" s="142">
        <v>0</v>
      </c>
      <c r="X179" s="177">
        <v>0.09</v>
      </c>
      <c r="Y179" s="177">
        <v>2.4824617818245361E-2</v>
      </c>
      <c r="Z179" s="178">
        <v>0</v>
      </c>
      <c r="AA179" s="172"/>
      <c r="AB179" s="179">
        <v>0</v>
      </c>
      <c r="AC179" s="180">
        <v>0</v>
      </c>
      <c r="AD179" s="130">
        <v>0</v>
      </c>
      <c r="AE179" s="180">
        <v>0</v>
      </c>
      <c r="AF179" s="181">
        <v>0</v>
      </c>
      <c r="AG179" s="136"/>
    </row>
    <row r="180" spans="1:33" s="59" customFormat="1" ht="12">
      <c r="A180" s="137">
        <v>429</v>
      </c>
      <c r="B180" s="138">
        <v>429163347</v>
      </c>
      <c r="C180" s="139" t="s">
        <v>511</v>
      </c>
      <c r="D180" s="140">
        <v>163</v>
      </c>
      <c r="E180" s="139" t="s">
        <v>188</v>
      </c>
      <c r="F180" s="140">
        <v>347</v>
      </c>
      <c r="G180" s="141" t="s">
        <v>372</v>
      </c>
      <c r="H180" s="129"/>
      <c r="I180" s="130">
        <v>14925</v>
      </c>
      <c r="J180" s="130">
        <v>6671</v>
      </c>
      <c r="K180" s="130">
        <v>0</v>
      </c>
      <c r="L180" s="130">
        <v>1188</v>
      </c>
      <c r="M180" s="130">
        <v>22784</v>
      </c>
      <c r="N180" s="168"/>
      <c r="O180" s="143">
        <v>1</v>
      </c>
      <c r="P180" s="130">
        <v>0</v>
      </c>
      <c r="Q180" s="130">
        <v>21596</v>
      </c>
      <c r="R180" s="130">
        <v>0</v>
      </c>
      <c r="S180" s="130">
        <v>0</v>
      </c>
      <c r="T180" s="130">
        <v>1188</v>
      </c>
      <c r="U180" s="130">
        <v>22784</v>
      </c>
      <c r="V180" s="169"/>
      <c r="W180" s="142">
        <v>0</v>
      </c>
      <c r="X180" s="177">
        <v>0.09</v>
      </c>
      <c r="Y180" s="177">
        <v>1.265158172736386E-2</v>
      </c>
      <c r="Z180" s="178">
        <v>0</v>
      </c>
      <c r="AA180" s="172"/>
      <c r="AB180" s="179">
        <v>0</v>
      </c>
      <c r="AC180" s="180">
        <v>0</v>
      </c>
      <c r="AD180" s="130">
        <v>0</v>
      </c>
      <c r="AE180" s="180">
        <v>0</v>
      </c>
      <c r="AF180" s="181">
        <v>0</v>
      </c>
      <c r="AG180" s="136"/>
    </row>
    <row r="181" spans="1:33" s="59" customFormat="1" ht="12">
      <c r="A181" s="137">
        <v>430</v>
      </c>
      <c r="B181" s="138">
        <v>430170025</v>
      </c>
      <c r="C181" s="139" t="s">
        <v>512</v>
      </c>
      <c r="D181" s="140">
        <v>170</v>
      </c>
      <c r="E181" s="139" t="s">
        <v>195</v>
      </c>
      <c r="F181" s="140">
        <v>25</v>
      </c>
      <c r="G181" s="141" t="s">
        <v>50</v>
      </c>
      <c r="H181" s="129"/>
      <c r="I181" s="130">
        <v>11458</v>
      </c>
      <c r="J181" s="130">
        <v>4871</v>
      </c>
      <c r="K181" s="130">
        <v>0</v>
      </c>
      <c r="L181" s="130">
        <v>1188</v>
      </c>
      <c r="M181" s="130">
        <v>17517</v>
      </c>
      <c r="N181" s="168"/>
      <c r="O181" s="143">
        <v>2</v>
      </c>
      <c r="P181" s="130">
        <v>0</v>
      </c>
      <c r="Q181" s="130">
        <v>32658</v>
      </c>
      <c r="R181" s="130">
        <v>0</v>
      </c>
      <c r="S181" s="130">
        <v>0</v>
      </c>
      <c r="T181" s="130">
        <v>2376</v>
      </c>
      <c r="U181" s="130">
        <v>35034</v>
      </c>
      <c r="V181" s="169"/>
      <c r="W181" s="142">
        <v>0</v>
      </c>
      <c r="X181" s="177">
        <v>0.09</v>
      </c>
      <c r="Y181" s="177">
        <v>7.8583543669244957E-2</v>
      </c>
      <c r="Z181" s="178">
        <v>0</v>
      </c>
      <c r="AA181" s="172"/>
      <c r="AB181" s="179">
        <v>2</v>
      </c>
      <c r="AC181" s="180">
        <v>0</v>
      </c>
      <c r="AD181" s="130">
        <v>0</v>
      </c>
      <c r="AE181" s="180">
        <v>0</v>
      </c>
      <c r="AF181" s="181">
        <v>0</v>
      </c>
      <c r="AG181" s="136"/>
    </row>
    <row r="182" spans="1:33" s="59" customFormat="1" ht="12">
      <c r="A182" s="137">
        <v>430</v>
      </c>
      <c r="B182" s="138">
        <v>430170064</v>
      </c>
      <c r="C182" s="139" t="s">
        <v>512</v>
      </c>
      <c r="D182" s="140">
        <v>170</v>
      </c>
      <c r="E182" s="139" t="s">
        <v>195</v>
      </c>
      <c r="F182" s="140">
        <v>64</v>
      </c>
      <c r="G182" s="141" t="s">
        <v>89</v>
      </c>
      <c r="H182" s="129"/>
      <c r="I182" s="130">
        <v>13273</v>
      </c>
      <c r="J182" s="130">
        <v>1267</v>
      </c>
      <c r="K182" s="130">
        <v>0</v>
      </c>
      <c r="L182" s="130">
        <v>1188</v>
      </c>
      <c r="M182" s="130">
        <v>15728</v>
      </c>
      <c r="N182" s="168"/>
      <c r="O182" s="143">
        <v>72</v>
      </c>
      <c r="P182" s="130">
        <v>0</v>
      </c>
      <c r="Q182" s="130">
        <v>1046880</v>
      </c>
      <c r="R182" s="130">
        <v>0</v>
      </c>
      <c r="S182" s="130">
        <v>0</v>
      </c>
      <c r="T182" s="130">
        <v>85536</v>
      </c>
      <c r="U182" s="130">
        <v>1132416</v>
      </c>
      <c r="V182" s="169"/>
      <c r="W182" s="142">
        <v>0</v>
      </c>
      <c r="X182" s="177">
        <v>0.18</v>
      </c>
      <c r="Y182" s="177">
        <v>3.1133376490659889E-2</v>
      </c>
      <c r="Z182" s="178">
        <v>0</v>
      </c>
      <c r="AA182" s="172"/>
      <c r="AB182" s="179">
        <v>25.000000000000004</v>
      </c>
      <c r="AC182" s="180">
        <v>0</v>
      </c>
      <c r="AD182" s="130">
        <v>0</v>
      </c>
      <c r="AE182" s="180">
        <v>0</v>
      </c>
      <c r="AF182" s="181">
        <v>0</v>
      </c>
      <c r="AG182" s="136"/>
    </row>
    <row r="183" spans="1:33" s="59" customFormat="1" ht="12">
      <c r="A183" s="137">
        <v>430</v>
      </c>
      <c r="B183" s="138">
        <v>430170100</v>
      </c>
      <c r="C183" s="139" t="s">
        <v>512</v>
      </c>
      <c r="D183" s="140">
        <v>170</v>
      </c>
      <c r="E183" s="139" t="s">
        <v>195</v>
      </c>
      <c r="F183" s="140">
        <v>100</v>
      </c>
      <c r="G183" s="141" t="s">
        <v>125</v>
      </c>
      <c r="H183" s="129"/>
      <c r="I183" s="130">
        <v>12041</v>
      </c>
      <c r="J183" s="130">
        <v>3979</v>
      </c>
      <c r="K183" s="130">
        <v>0</v>
      </c>
      <c r="L183" s="130">
        <v>1188</v>
      </c>
      <c r="M183" s="130">
        <v>17208</v>
      </c>
      <c r="N183" s="168"/>
      <c r="O183" s="143">
        <v>9</v>
      </c>
      <c r="P183" s="130">
        <v>0</v>
      </c>
      <c r="Q183" s="130">
        <v>144180</v>
      </c>
      <c r="R183" s="130">
        <v>0</v>
      </c>
      <c r="S183" s="130">
        <v>0</v>
      </c>
      <c r="T183" s="130">
        <v>10692</v>
      </c>
      <c r="U183" s="130">
        <v>154872</v>
      </c>
      <c r="V183" s="169"/>
      <c r="W183" s="142">
        <v>0</v>
      </c>
      <c r="X183" s="177">
        <v>0.09</v>
      </c>
      <c r="Y183" s="177">
        <v>3.0670388893343184E-2</v>
      </c>
      <c r="Z183" s="178">
        <v>0</v>
      </c>
      <c r="AA183" s="172"/>
      <c r="AB183" s="179">
        <v>6</v>
      </c>
      <c r="AC183" s="180">
        <v>0</v>
      </c>
      <c r="AD183" s="130">
        <v>0</v>
      </c>
      <c r="AE183" s="180">
        <v>0</v>
      </c>
      <c r="AF183" s="181">
        <v>0</v>
      </c>
      <c r="AG183" s="136"/>
    </row>
    <row r="184" spans="1:33" s="59" customFormat="1" ht="12">
      <c r="A184" s="137">
        <v>430</v>
      </c>
      <c r="B184" s="138">
        <v>430170101</v>
      </c>
      <c r="C184" s="139" t="s">
        <v>512</v>
      </c>
      <c r="D184" s="140">
        <v>170</v>
      </c>
      <c r="E184" s="139" t="s">
        <v>195</v>
      </c>
      <c r="F184" s="140">
        <v>101</v>
      </c>
      <c r="G184" s="141" t="s">
        <v>126</v>
      </c>
      <c r="H184" s="129"/>
      <c r="I184" s="130">
        <v>11133</v>
      </c>
      <c r="J184" s="130">
        <v>3524</v>
      </c>
      <c r="K184" s="130">
        <v>0</v>
      </c>
      <c r="L184" s="130">
        <v>1188</v>
      </c>
      <c r="M184" s="130">
        <v>15845</v>
      </c>
      <c r="N184" s="168"/>
      <c r="O184" s="143">
        <v>2</v>
      </c>
      <c r="P184" s="130">
        <v>0</v>
      </c>
      <c r="Q184" s="130">
        <v>29314</v>
      </c>
      <c r="R184" s="130">
        <v>0</v>
      </c>
      <c r="S184" s="130">
        <v>0</v>
      </c>
      <c r="T184" s="130">
        <v>2376</v>
      </c>
      <c r="U184" s="130">
        <v>31690</v>
      </c>
      <c r="V184" s="169"/>
      <c r="W184" s="142">
        <v>0</v>
      </c>
      <c r="X184" s="177">
        <v>0.09</v>
      </c>
      <c r="Y184" s="177">
        <v>6.4124703541780431E-2</v>
      </c>
      <c r="Z184" s="178">
        <v>0</v>
      </c>
      <c r="AA184" s="172"/>
      <c r="AB184" s="179">
        <v>1</v>
      </c>
      <c r="AC184" s="180">
        <v>0</v>
      </c>
      <c r="AD184" s="130">
        <v>0</v>
      </c>
      <c r="AE184" s="180">
        <v>0</v>
      </c>
      <c r="AF184" s="181">
        <v>0</v>
      </c>
      <c r="AG184" s="136"/>
    </row>
    <row r="185" spans="1:33" s="59" customFormat="1" ht="12">
      <c r="A185" s="137">
        <v>430</v>
      </c>
      <c r="B185" s="138">
        <v>430170110</v>
      </c>
      <c r="C185" s="139" t="s">
        <v>512</v>
      </c>
      <c r="D185" s="140">
        <v>170</v>
      </c>
      <c r="E185" s="139" t="s">
        <v>195</v>
      </c>
      <c r="F185" s="140">
        <v>110</v>
      </c>
      <c r="G185" s="141" t="s">
        <v>135</v>
      </c>
      <c r="H185" s="129"/>
      <c r="I185" s="130">
        <v>12513</v>
      </c>
      <c r="J185" s="130">
        <v>3915</v>
      </c>
      <c r="K185" s="130">
        <v>0</v>
      </c>
      <c r="L185" s="130">
        <v>1188</v>
      </c>
      <c r="M185" s="130">
        <v>17616</v>
      </c>
      <c r="N185" s="168"/>
      <c r="O185" s="143">
        <v>8</v>
      </c>
      <c r="P185" s="130">
        <v>0</v>
      </c>
      <c r="Q185" s="130">
        <v>131424</v>
      </c>
      <c r="R185" s="130">
        <v>0</v>
      </c>
      <c r="S185" s="130">
        <v>0</v>
      </c>
      <c r="T185" s="130">
        <v>9504</v>
      </c>
      <c r="U185" s="130">
        <v>140928</v>
      </c>
      <c r="V185" s="169"/>
      <c r="W185" s="142">
        <v>0</v>
      </c>
      <c r="X185" s="177">
        <v>0.09</v>
      </c>
      <c r="Y185" s="177">
        <v>3.5433084763933221E-3</v>
      </c>
      <c r="Z185" s="178">
        <v>0</v>
      </c>
      <c r="AA185" s="172"/>
      <c r="AB185" s="179">
        <v>4.5</v>
      </c>
      <c r="AC185" s="180">
        <v>0</v>
      </c>
      <c r="AD185" s="130">
        <v>0</v>
      </c>
      <c r="AE185" s="180">
        <v>0</v>
      </c>
      <c r="AF185" s="181">
        <v>0</v>
      </c>
      <c r="AG185" s="136"/>
    </row>
    <row r="186" spans="1:33" s="59" customFormat="1" ht="12">
      <c r="A186" s="137">
        <v>430</v>
      </c>
      <c r="B186" s="138">
        <v>430170136</v>
      </c>
      <c r="C186" s="139" t="s">
        <v>512</v>
      </c>
      <c r="D186" s="140">
        <v>170</v>
      </c>
      <c r="E186" s="139" t="s">
        <v>195</v>
      </c>
      <c r="F186" s="140">
        <v>136</v>
      </c>
      <c r="G186" s="141" t="s">
        <v>161</v>
      </c>
      <c r="H186" s="129"/>
      <c r="I186" s="130">
        <v>11458</v>
      </c>
      <c r="J186" s="130">
        <v>3661</v>
      </c>
      <c r="K186" s="130">
        <v>0</v>
      </c>
      <c r="L186" s="130">
        <v>1188</v>
      </c>
      <c r="M186" s="130">
        <v>16307</v>
      </c>
      <c r="N186" s="168"/>
      <c r="O186" s="143">
        <v>2</v>
      </c>
      <c r="P186" s="130">
        <v>0</v>
      </c>
      <c r="Q186" s="130">
        <v>30238</v>
      </c>
      <c r="R186" s="130">
        <v>0</v>
      </c>
      <c r="S186" s="130">
        <v>0</v>
      </c>
      <c r="T186" s="130">
        <v>2376</v>
      </c>
      <c r="U186" s="130">
        <v>32614</v>
      </c>
      <c r="V186" s="169"/>
      <c r="W186" s="142">
        <v>0</v>
      </c>
      <c r="X186" s="177">
        <v>0.09</v>
      </c>
      <c r="Y186" s="177">
        <v>5.6065693291766413E-3</v>
      </c>
      <c r="Z186" s="178">
        <v>0</v>
      </c>
      <c r="AA186" s="172"/>
      <c r="AB186" s="179">
        <v>1</v>
      </c>
      <c r="AC186" s="180">
        <v>0</v>
      </c>
      <c r="AD186" s="130">
        <v>0</v>
      </c>
      <c r="AE186" s="180">
        <v>0</v>
      </c>
      <c r="AF186" s="181">
        <v>0</v>
      </c>
      <c r="AG186" s="136"/>
    </row>
    <row r="187" spans="1:33" s="59" customFormat="1" ht="12">
      <c r="A187" s="137">
        <v>430</v>
      </c>
      <c r="B187" s="138">
        <v>430170139</v>
      </c>
      <c r="C187" s="139" t="s">
        <v>512</v>
      </c>
      <c r="D187" s="140">
        <v>170</v>
      </c>
      <c r="E187" s="139" t="s">
        <v>195</v>
      </c>
      <c r="F187" s="140">
        <v>139</v>
      </c>
      <c r="G187" s="141" t="s">
        <v>164</v>
      </c>
      <c r="H187" s="129"/>
      <c r="I187" s="130">
        <v>12430</v>
      </c>
      <c r="J187" s="130">
        <v>4018</v>
      </c>
      <c r="K187" s="130">
        <v>0</v>
      </c>
      <c r="L187" s="130">
        <v>1188</v>
      </c>
      <c r="M187" s="130">
        <v>17636</v>
      </c>
      <c r="N187" s="168"/>
      <c r="O187" s="143">
        <v>3</v>
      </c>
      <c r="P187" s="130">
        <v>0</v>
      </c>
      <c r="Q187" s="130">
        <v>49344</v>
      </c>
      <c r="R187" s="130">
        <v>0</v>
      </c>
      <c r="S187" s="130">
        <v>0</v>
      </c>
      <c r="T187" s="130">
        <v>3564</v>
      </c>
      <c r="U187" s="130">
        <v>52908</v>
      </c>
      <c r="V187" s="169"/>
      <c r="W187" s="142">
        <v>0</v>
      </c>
      <c r="X187" s="177">
        <v>0.09</v>
      </c>
      <c r="Y187" s="177">
        <v>7.5863222564107003E-4</v>
      </c>
      <c r="Z187" s="178">
        <v>0</v>
      </c>
      <c r="AA187" s="172"/>
      <c r="AB187" s="179">
        <v>2.5</v>
      </c>
      <c r="AC187" s="180">
        <v>0</v>
      </c>
      <c r="AD187" s="130">
        <v>0</v>
      </c>
      <c r="AE187" s="180">
        <v>0</v>
      </c>
      <c r="AF187" s="181">
        <v>0</v>
      </c>
      <c r="AG187" s="136"/>
    </row>
    <row r="188" spans="1:33" s="59" customFormat="1" ht="12">
      <c r="A188" s="137">
        <v>430</v>
      </c>
      <c r="B188" s="138">
        <v>430170141</v>
      </c>
      <c r="C188" s="139" t="s">
        <v>512</v>
      </c>
      <c r="D188" s="140">
        <v>170</v>
      </c>
      <c r="E188" s="139" t="s">
        <v>195</v>
      </c>
      <c r="F188" s="140">
        <v>141</v>
      </c>
      <c r="G188" s="141" t="s">
        <v>166</v>
      </c>
      <c r="H188" s="129"/>
      <c r="I188" s="130">
        <v>12307</v>
      </c>
      <c r="J188" s="130">
        <v>6043</v>
      </c>
      <c r="K188" s="130">
        <v>0</v>
      </c>
      <c r="L188" s="130">
        <v>1188</v>
      </c>
      <c r="M188" s="130">
        <v>19538</v>
      </c>
      <c r="N188" s="168"/>
      <c r="O188" s="143">
        <v>206</v>
      </c>
      <c r="P188" s="130">
        <v>0</v>
      </c>
      <c r="Q188" s="130">
        <v>3780100</v>
      </c>
      <c r="R188" s="130">
        <v>0</v>
      </c>
      <c r="S188" s="130">
        <v>0</v>
      </c>
      <c r="T188" s="130">
        <v>244728</v>
      </c>
      <c r="U188" s="130">
        <v>4024828</v>
      </c>
      <c r="V188" s="169"/>
      <c r="W188" s="142">
        <v>0</v>
      </c>
      <c r="X188" s="177">
        <v>0.09</v>
      </c>
      <c r="Y188" s="177">
        <v>7.671273967781711E-2</v>
      </c>
      <c r="Z188" s="178">
        <v>0</v>
      </c>
      <c r="AA188" s="172"/>
      <c r="AB188" s="179">
        <v>76.000000000000014</v>
      </c>
      <c r="AC188" s="180">
        <v>0</v>
      </c>
      <c r="AD188" s="130">
        <v>0</v>
      </c>
      <c r="AE188" s="180">
        <v>0</v>
      </c>
      <c r="AF188" s="181">
        <v>0</v>
      </c>
      <c r="AG188" s="136"/>
    </row>
    <row r="189" spans="1:33" s="59" customFormat="1" ht="12">
      <c r="A189" s="137">
        <v>430</v>
      </c>
      <c r="B189" s="138">
        <v>430170153</v>
      </c>
      <c r="C189" s="139" t="s">
        <v>512</v>
      </c>
      <c r="D189" s="140">
        <v>170</v>
      </c>
      <c r="E189" s="139" t="s">
        <v>195</v>
      </c>
      <c r="F189" s="140">
        <v>153</v>
      </c>
      <c r="G189" s="141" t="s">
        <v>178</v>
      </c>
      <c r="H189" s="129"/>
      <c r="I189" s="130">
        <v>15594</v>
      </c>
      <c r="J189" s="130">
        <v>0</v>
      </c>
      <c r="K189" s="130">
        <v>0</v>
      </c>
      <c r="L189" s="130">
        <v>1188</v>
      </c>
      <c r="M189" s="130">
        <v>16782</v>
      </c>
      <c r="N189" s="168"/>
      <c r="O189" s="143">
        <v>3</v>
      </c>
      <c r="P189" s="130">
        <v>0</v>
      </c>
      <c r="Q189" s="130">
        <v>46782</v>
      </c>
      <c r="R189" s="130">
        <v>0</v>
      </c>
      <c r="S189" s="130">
        <v>0</v>
      </c>
      <c r="T189" s="130">
        <v>3564</v>
      </c>
      <c r="U189" s="130">
        <v>50346</v>
      </c>
      <c r="V189" s="169"/>
      <c r="W189" s="142">
        <v>0</v>
      </c>
      <c r="X189" s="177">
        <v>0.09</v>
      </c>
      <c r="Y189" s="177">
        <v>1.3961385014293469E-2</v>
      </c>
      <c r="Z189" s="178">
        <v>0</v>
      </c>
      <c r="AA189" s="172"/>
      <c r="AB189" s="179">
        <v>1</v>
      </c>
      <c r="AC189" s="180">
        <v>0</v>
      </c>
      <c r="AD189" s="130">
        <v>0</v>
      </c>
      <c r="AE189" s="180">
        <v>0</v>
      </c>
      <c r="AF189" s="181">
        <v>0</v>
      </c>
      <c r="AG189" s="136"/>
    </row>
    <row r="190" spans="1:33" s="59" customFormat="1" ht="12">
      <c r="A190" s="137">
        <v>430</v>
      </c>
      <c r="B190" s="138">
        <v>430170162</v>
      </c>
      <c r="C190" s="139" t="s">
        <v>512</v>
      </c>
      <c r="D190" s="140">
        <v>170</v>
      </c>
      <c r="E190" s="139" t="s">
        <v>195</v>
      </c>
      <c r="F190" s="140">
        <v>162</v>
      </c>
      <c r="G190" s="141" t="s">
        <v>187</v>
      </c>
      <c r="H190" s="129"/>
      <c r="I190" s="130">
        <v>12430</v>
      </c>
      <c r="J190" s="130">
        <v>2579</v>
      </c>
      <c r="K190" s="130">
        <v>0</v>
      </c>
      <c r="L190" s="130">
        <v>1188</v>
      </c>
      <c r="M190" s="130">
        <v>16197</v>
      </c>
      <c r="N190" s="168"/>
      <c r="O190" s="143">
        <v>1</v>
      </c>
      <c r="P190" s="130">
        <v>0</v>
      </c>
      <c r="Q190" s="130">
        <v>15009</v>
      </c>
      <c r="R190" s="130">
        <v>0</v>
      </c>
      <c r="S190" s="130">
        <v>0</v>
      </c>
      <c r="T190" s="130">
        <v>1188</v>
      </c>
      <c r="U190" s="130">
        <v>16197</v>
      </c>
      <c r="V190" s="169"/>
      <c r="W190" s="142">
        <v>0</v>
      </c>
      <c r="X190" s="177">
        <v>0.09</v>
      </c>
      <c r="Y190" s="177">
        <v>1.8222542857208753E-2</v>
      </c>
      <c r="Z190" s="178">
        <v>0</v>
      </c>
      <c r="AA190" s="172"/>
      <c r="AB190" s="179">
        <v>0</v>
      </c>
      <c r="AC190" s="180">
        <v>0</v>
      </c>
      <c r="AD190" s="130">
        <v>0</v>
      </c>
      <c r="AE190" s="180">
        <v>0</v>
      </c>
      <c r="AF190" s="181">
        <v>0</v>
      </c>
      <c r="AG190" s="136"/>
    </row>
    <row r="191" spans="1:33" s="59" customFormat="1" ht="12">
      <c r="A191" s="137">
        <v>430</v>
      </c>
      <c r="B191" s="138">
        <v>430170170</v>
      </c>
      <c r="C191" s="139" t="s">
        <v>512</v>
      </c>
      <c r="D191" s="140">
        <v>170</v>
      </c>
      <c r="E191" s="139" t="s">
        <v>195</v>
      </c>
      <c r="F191" s="140">
        <v>170</v>
      </c>
      <c r="G191" s="141" t="s">
        <v>195</v>
      </c>
      <c r="H191" s="129"/>
      <c r="I191" s="130">
        <v>13309</v>
      </c>
      <c r="J191" s="130">
        <v>1998</v>
      </c>
      <c r="K191" s="130">
        <v>0</v>
      </c>
      <c r="L191" s="130">
        <v>1188</v>
      </c>
      <c r="M191" s="130">
        <v>16495</v>
      </c>
      <c r="N191" s="168"/>
      <c r="O191" s="143">
        <v>516</v>
      </c>
      <c r="P191" s="130">
        <v>0</v>
      </c>
      <c r="Q191" s="130">
        <v>7898412</v>
      </c>
      <c r="R191" s="130">
        <v>0</v>
      </c>
      <c r="S191" s="130">
        <v>0</v>
      </c>
      <c r="T191" s="130">
        <v>613008</v>
      </c>
      <c r="U191" s="130">
        <v>8511420</v>
      </c>
      <c r="V191" s="169"/>
      <c r="W191" s="142">
        <v>0</v>
      </c>
      <c r="X191" s="177">
        <v>0.09</v>
      </c>
      <c r="Y191" s="177">
        <v>8.1496504541779313E-2</v>
      </c>
      <c r="Z191" s="178">
        <v>0</v>
      </c>
      <c r="AA191" s="172"/>
      <c r="AB191" s="179">
        <v>209</v>
      </c>
      <c r="AC191" s="180">
        <v>0</v>
      </c>
      <c r="AD191" s="130">
        <v>0</v>
      </c>
      <c r="AE191" s="180">
        <v>0</v>
      </c>
      <c r="AF191" s="181">
        <v>0</v>
      </c>
      <c r="AG191" s="136"/>
    </row>
    <row r="192" spans="1:33" s="59" customFormat="1" ht="12">
      <c r="A192" s="137">
        <v>430</v>
      </c>
      <c r="B192" s="138">
        <v>430170174</v>
      </c>
      <c r="C192" s="139" t="s">
        <v>512</v>
      </c>
      <c r="D192" s="140">
        <v>170</v>
      </c>
      <c r="E192" s="139" t="s">
        <v>195</v>
      </c>
      <c r="F192" s="140">
        <v>174</v>
      </c>
      <c r="G192" s="141" t="s">
        <v>199</v>
      </c>
      <c r="H192" s="129"/>
      <c r="I192" s="130">
        <v>11553</v>
      </c>
      <c r="J192" s="130">
        <v>7583</v>
      </c>
      <c r="K192" s="130">
        <v>0</v>
      </c>
      <c r="L192" s="130">
        <v>1188</v>
      </c>
      <c r="M192" s="130">
        <v>20324</v>
      </c>
      <c r="N192" s="168"/>
      <c r="O192" s="143">
        <v>67</v>
      </c>
      <c r="P192" s="130">
        <v>0</v>
      </c>
      <c r="Q192" s="130">
        <v>1282112</v>
      </c>
      <c r="R192" s="130">
        <v>0</v>
      </c>
      <c r="S192" s="130">
        <v>0</v>
      </c>
      <c r="T192" s="130">
        <v>79596</v>
      </c>
      <c r="U192" s="130">
        <v>1361708</v>
      </c>
      <c r="V192" s="169"/>
      <c r="W192" s="142">
        <v>0</v>
      </c>
      <c r="X192" s="177">
        <v>0.09</v>
      </c>
      <c r="Y192" s="177">
        <v>5.6089830574655636E-2</v>
      </c>
      <c r="Z192" s="178">
        <v>0</v>
      </c>
      <c r="AA192" s="172"/>
      <c r="AB192" s="179">
        <v>21</v>
      </c>
      <c r="AC192" s="180">
        <v>0</v>
      </c>
      <c r="AD192" s="130">
        <v>0</v>
      </c>
      <c r="AE192" s="180">
        <v>0</v>
      </c>
      <c r="AF192" s="181">
        <v>0</v>
      </c>
      <c r="AG192" s="136"/>
    </row>
    <row r="193" spans="1:33" s="59" customFormat="1" ht="12">
      <c r="A193" s="137">
        <v>430</v>
      </c>
      <c r="B193" s="138">
        <v>430170198</v>
      </c>
      <c r="C193" s="139" t="s">
        <v>512</v>
      </c>
      <c r="D193" s="140">
        <v>170</v>
      </c>
      <c r="E193" s="139" t="s">
        <v>195</v>
      </c>
      <c r="F193" s="140">
        <v>198</v>
      </c>
      <c r="G193" s="141" t="s">
        <v>223</v>
      </c>
      <c r="H193" s="129"/>
      <c r="I193" s="130">
        <v>11133</v>
      </c>
      <c r="J193" s="130">
        <v>5779</v>
      </c>
      <c r="K193" s="130">
        <v>0</v>
      </c>
      <c r="L193" s="130">
        <v>1188</v>
      </c>
      <c r="M193" s="130">
        <v>18100</v>
      </c>
      <c r="N193" s="168"/>
      <c r="O193" s="143">
        <v>3</v>
      </c>
      <c r="P193" s="130">
        <v>0</v>
      </c>
      <c r="Q193" s="130">
        <v>50736</v>
      </c>
      <c r="R193" s="130">
        <v>0</v>
      </c>
      <c r="S193" s="130">
        <v>0</v>
      </c>
      <c r="T193" s="130">
        <v>3564</v>
      </c>
      <c r="U193" s="130">
        <v>54300</v>
      </c>
      <c r="V193" s="169"/>
      <c r="W193" s="142">
        <v>0</v>
      </c>
      <c r="X193" s="177">
        <v>0.09</v>
      </c>
      <c r="Y193" s="177">
        <v>1.9707089600335039E-3</v>
      </c>
      <c r="Z193" s="178">
        <v>0</v>
      </c>
      <c r="AA193" s="172"/>
      <c r="AB193" s="179">
        <v>2</v>
      </c>
      <c r="AC193" s="180">
        <v>0</v>
      </c>
      <c r="AD193" s="130">
        <v>0</v>
      </c>
      <c r="AE193" s="180">
        <v>0</v>
      </c>
      <c r="AF193" s="181">
        <v>0</v>
      </c>
      <c r="AG193" s="136"/>
    </row>
    <row r="194" spans="1:33" s="59" customFormat="1" ht="12">
      <c r="A194" s="137">
        <v>430</v>
      </c>
      <c r="B194" s="138">
        <v>430170213</v>
      </c>
      <c r="C194" s="139" t="s">
        <v>512</v>
      </c>
      <c r="D194" s="140">
        <v>170</v>
      </c>
      <c r="E194" s="139" t="s">
        <v>195</v>
      </c>
      <c r="F194" s="140">
        <v>213</v>
      </c>
      <c r="G194" s="141" t="s">
        <v>238</v>
      </c>
      <c r="H194" s="129"/>
      <c r="I194" s="130">
        <v>10485</v>
      </c>
      <c r="J194" s="130">
        <v>7517</v>
      </c>
      <c r="K194" s="130">
        <v>0</v>
      </c>
      <c r="L194" s="130">
        <v>1188</v>
      </c>
      <c r="M194" s="130">
        <v>19190</v>
      </c>
      <c r="N194" s="168"/>
      <c r="O194" s="143">
        <v>1</v>
      </c>
      <c r="P194" s="130">
        <v>0</v>
      </c>
      <c r="Q194" s="130">
        <v>18002</v>
      </c>
      <c r="R194" s="130">
        <v>0</v>
      </c>
      <c r="S194" s="130">
        <v>0</v>
      </c>
      <c r="T194" s="130">
        <v>1188</v>
      </c>
      <c r="U194" s="130">
        <v>19190</v>
      </c>
      <c r="V194" s="169"/>
      <c r="W194" s="142">
        <v>0</v>
      </c>
      <c r="X194" s="177">
        <v>0.09</v>
      </c>
      <c r="Y194" s="177">
        <v>1.1946368142141429E-3</v>
      </c>
      <c r="Z194" s="178">
        <v>0</v>
      </c>
      <c r="AA194" s="172"/>
      <c r="AB194" s="179">
        <v>1</v>
      </c>
      <c r="AC194" s="180">
        <v>0</v>
      </c>
      <c r="AD194" s="130">
        <v>0</v>
      </c>
      <c r="AE194" s="180">
        <v>0</v>
      </c>
      <c r="AF194" s="181">
        <v>0</v>
      </c>
      <c r="AG194" s="136"/>
    </row>
    <row r="195" spans="1:33" s="59" customFormat="1" ht="12">
      <c r="A195" s="137">
        <v>430</v>
      </c>
      <c r="B195" s="138">
        <v>430170271</v>
      </c>
      <c r="C195" s="139" t="s">
        <v>512</v>
      </c>
      <c r="D195" s="140">
        <v>170</v>
      </c>
      <c r="E195" s="139" t="s">
        <v>195</v>
      </c>
      <c r="F195" s="140">
        <v>271</v>
      </c>
      <c r="G195" s="141" t="s">
        <v>296</v>
      </c>
      <c r="H195" s="129"/>
      <c r="I195" s="130">
        <v>11336</v>
      </c>
      <c r="J195" s="130">
        <v>3257</v>
      </c>
      <c r="K195" s="130">
        <v>0</v>
      </c>
      <c r="L195" s="130">
        <v>1188</v>
      </c>
      <c r="M195" s="130">
        <v>15781</v>
      </c>
      <c r="N195" s="168"/>
      <c r="O195" s="143">
        <v>16</v>
      </c>
      <c r="P195" s="130">
        <v>0</v>
      </c>
      <c r="Q195" s="130">
        <v>233488</v>
      </c>
      <c r="R195" s="130">
        <v>0</v>
      </c>
      <c r="S195" s="130">
        <v>0</v>
      </c>
      <c r="T195" s="130">
        <v>19008</v>
      </c>
      <c r="U195" s="130">
        <v>252496</v>
      </c>
      <c r="V195" s="169"/>
      <c r="W195" s="142">
        <v>0</v>
      </c>
      <c r="X195" s="177">
        <v>0.09</v>
      </c>
      <c r="Y195" s="177">
        <v>3.4672901700399635E-3</v>
      </c>
      <c r="Z195" s="178">
        <v>0</v>
      </c>
      <c r="AA195" s="172"/>
      <c r="AB195" s="179">
        <v>6.6666666666666679</v>
      </c>
      <c r="AC195" s="180">
        <v>0</v>
      </c>
      <c r="AD195" s="130">
        <v>0</v>
      </c>
      <c r="AE195" s="180">
        <v>0</v>
      </c>
      <c r="AF195" s="181">
        <v>0</v>
      </c>
      <c r="AG195" s="136"/>
    </row>
    <row r="196" spans="1:33" s="59" customFormat="1" ht="12">
      <c r="A196" s="137">
        <v>430</v>
      </c>
      <c r="B196" s="138">
        <v>430170314</v>
      </c>
      <c r="C196" s="139" t="s">
        <v>512</v>
      </c>
      <c r="D196" s="140">
        <v>170</v>
      </c>
      <c r="E196" s="139" t="s">
        <v>195</v>
      </c>
      <c r="F196" s="140">
        <v>314</v>
      </c>
      <c r="G196" s="141" t="s">
        <v>339</v>
      </c>
      <c r="H196" s="129"/>
      <c r="I196" s="130">
        <v>10485</v>
      </c>
      <c r="J196" s="130">
        <v>7912</v>
      </c>
      <c r="K196" s="130">
        <v>0</v>
      </c>
      <c r="L196" s="130">
        <v>1188</v>
      </c>
      <c r="M196" s="130">
        <v>19585</v>
      </c>
      <c r="N196" s="168"/>
      <c r="O196" s="143">
        <v>1</v>
      </c>
      <c r="P196" s="130">
        <v>0</v>
      </c>
      <c r="Q196" s="130">
        <v>18397</v>
      </c>
      <c r="R196" s="130">
        <v>0</v>
      </c>
      <c r="S196" s="130">
        <v>0</v>
      </c>
      <c r="T196" s="130">
        <v>1188</v>
      </c>
      <c r="U196" s="130">
        <v>19585</v>
      </c>
      <c r="V196" s="169"/>
      <c r="W196" s="142">
        <v>0</v>
      </c>
      <c r="X196" s="177">
        <v>0.09</v>
      </c>
      <c r="Y196" s="177">
        <v>6.4361186155861387E-3</v>
      </c>
      <c r="Z196" s="178">
        <v>0</v>
      </c>
      <c r="AA196" s="172"/>
      <c r="AB196" s="179">
        <v>1</v>
      </c>
      <c r="AC196" s="180">
        <v>0</v>
      </c>
      <c r="AD196" s="130">
        <v>0</v>
      </c>
      <c r="AE196" s="180">
        <v>0</v>
      </c>
      <c r="AF196" s="181">
        <v>0</v>
      </c>
      <c r="AG196" s="136"/>
    </row>
    <row r="197" spans="1:33" s="59" customFormat="1" ht="12">
      <c r="A197" s="137">
        <v>430</v>
      </c>
      <c r="B197" s="138">
        <v>430170321</v>
      </c>
      <c r="C197" s="139" t="s">
        <v>512</v>
      </c>
      <c r="D197" s="140">
        <v>170</v>
      </c>
      <c r="E197" s="139" t="s">
        <v>195</v>
      </c>
      <c r="F197" s="140">
        <v>321</v>
      </c>
      <c r="G197" s="141" t="s">
        <v>346</v>
      </c>
      <c r="H197" s="129"/>
      <c r="I197" s="130">
        <v>14823</v>
      </c>
      <c r="J197" s="130">
        <v>7497</v>
      </c>
      <c r="K197" s="130">
        <v>0</v>
      </c>
      <c r="L197" s="130">
        <v>1188</v>
      </c>
      <c r="M197" s="130">
        <v>23508</v>
      </c>
      <c r="N197" s="168"/>
      <c r="O197" s="143">
        <v>4</v>
      </c>
      <c r="P197" s="130">
        <v>0</v>
      </c>
      <c r="Q197" s="130">
        <v>89280</v>
      </c>
      <c r="R197" s="130">
        <v>0</v>
      </c>
      <c r="S197" s="130">
        <v>0</v>
      </c>
      <c r="T197" s="130">
        <v>4752</v>
      </c>
      <c r="U197" s="130">
        <v>94032</v>
      </c>
      <c r="V197" s="169"/>
      <c r="W197" s="142">
        <v>0</v>
      </c>
      <c r="X197" s="177">
        <v>0.09</v>
      </c>
      <c r="Y197" s="177">
        <v>1.9842343181005729E-3</v>
      </c>
      <c r="Z197" s="178">
        <v>0</v>
      </c>
      <c r="AA197" s="172"/>
      <c r="AB197" s="179">
        <v>2</v>
      </c>
      <c r="AC197" s="180">
        <v>0</v>
      </c>
      <c r="AD197" s="130">
        <v>0</v>
      </c>
      <c r="AE197" s="180">
        <v>0</v>
      </c>
      <c r="AF197" s="181">
        <v>0</v>
      </c>
      <c r="AG197" s="136"/>
    </row>
    <row r="198" spans="1:33" s="59" customFormat="1" ht="12">
      <c r="A198" s="137">
        <v>430</v>
      </c>
      <c r="B198" s="138">
        <v>430170348</v>
      </c>
      <c r="C198" s="139" t="s">
        <v>512</v>
      </c>
      <c r="D198" s="140">
        <v>170</v>
      </c>
      <c r="E198" s="139" t="s">
        <v>195</v>
      </c>
      <c r="F198" s="140">
        <v>348</v>
      </c>
      <c r="G198" s="141" t="s">
        <v>373</v>
      </c>
      <c r="H198" s="129"/>
      <c r="I198" s="130">
        <v>14829</v>
      </c>
      <c r="J198" s="130">
        <v>0</v>
      </c>
      <c r="K198" s="130">
        <v>0</v>
      </c>
      <c r="L198" s="130">
        <v>1188</v>
      </c>
      <c r="M198" s="130">
        <v>16017</v>
      </c>
      <c r="N198" s="168"/>
      <c r="O198" s="143">
        <v>4</v>
      </c>
      <c r="P198" s="130">
        <v>0</v>
      </c>
      <c r="Q198" s="130">
        <v>59316</v>
      </c>
      <c r="R198" s="130">
        <v>0</v>
      </c>
      <c r="S198" s="130">
        <v>0</v>
      </c>
      <c r="T198" s="130">
        <v>4752</v>
      </c>
      <c r="U198" s="130">
        <v>64068</v>
      </c>
      <c r="V198" s="169"/>
      <c r="W198" s="142">
        <v>0</v>
      </c>
      <c r="X198" s="177">
        <v>0.18</v>
      </c>
      <c r="Y198" s="177">
        <v>7.3533914739481523E-2</v>
      </c>
      <c r="Z198" s="178">
        <v>0</v>
      </c>
      <c r="AA198" s="172"/>
      <c r="AB198" s="179">
        <v>2</v>
      </c>
      <c r="AC198" s="180">
        <v>0</v>
      </c>
      <c r="AD198" s="130">
        <v>0</v>
      </c>
      <c r="AE198" s="180">
        <v>0</v>
      </c>
      <c r="AF198" s="181">
        <v>0</v>
      </c>
      <c r="AG198" s="136"/>
    </row>
    <row r="199" spans="1:33" s="59" customFormat="1" ht="12">
      <c r="A199" s="137">
        <v>430</v>
      </c>
      <c r="B199" s="138">
        <v>430170600</v>
      </c>
      <c r="C199" s="139" t="s">
        <v>512</v>
      </c>
      <c r="D199" s="140">
        <v>170</v>
      </c>
      <c r="E199" s="139" t="s">
        <v>195</v>
      </c>
      <c r="F199" s="140">
        <v>600</v>
      </c>
      <c r="G199" s="141" t="s">
        <v>379</v>
      </c>
      <c r="H199" s="129"/>
      <c r="I199" s="130">
        <v>14972</v>
      </c>
      <c r="J199" s="130">
        <v>6547</v>
      </c>
      <c r="K199" s="130">
        <v>0</v>
      </c>
      <c r="L199" s="130">
        <v>1188</v>
      </c>
      <c r="M199" s="130">
        <v>22707</v>
      </c>
      <c r="N199" s="168"/>
      <c r="O199" s="143">
        <v>2</v>
      </c>
      <c r="P199" s="130">
        <v>0</v>
      </c>
      <c r="Q199" s="130">
        <v>43038</v>
      </c>
      <c r="R199" s="130">
        <v>0</v>
      </c>
      <c r="S199" s="130">
        <v>0</v>
      </c>
      <c r="T199" s="130">
        <v>2376</v>
      </c>
      <c r="U199" s="130">
        <v>45414</v>
      </c>
      <c r="V199" s="169"/>
      <c r="W199" s="142">
        <v>0</v>
      </c>
      <c r="X199" s="177">
        <v>0.09</v>
      </c>
      <c r="Y199" s="177">
        <v>8.1474552667836504E-3</v>
      </c>
      <c r="Z199" s="178">
        <v>0</v>
      </c>
      <c r="AA199" s="172"/>
      <c r="AB199" s="179">
        <v>1</v>
      </c>
      <c r="AC199" s="180">
        <v>0</v>
      </c>
      <c r="AD199" s="130">
        <v>0</v>
      </c>
      <c r="AE199" s="180">
        <v>0</v>
      </c>
      <c r="AF199" s="181">
        <v>0</v>
      </c>
      <c r="AG199" s="136"/>
    </row>
    <row r="200" spans="1:33" s="59" customFormat="1" ht="12">
      <c r="A200" s="137">
        <v>430</v>
      </c>
      <c r="B200" s="138">
        <v>430170616</v>
      </c>
      <c r="C200" s="139" t="s">
        <v>512</v>
      </c>
      <c r="D200" s="140">
        <v>170</v>
      </c>
      <c r="E200" s="139" t="s">
        <v>195</v>
      </c>
      <c r="F200" s="140">
        <v>616</v>
      </c>
      <c r="G200" s="141" t="s">
        <v>384</v>
      </c>
      <c r="H200" s="129"/>
      <c r="I200" s="130">
        <v>12430</v>
      </c>
      <c r="J200" s="130">
        <v>3656</v>
      </c>
      <c r="K200" s="130">
        <v>0</v>
      </c>
      <c r="L200" s="130">
        <v>1188</v>
      </c>
      <c r="M200" s="130">
        <v>17274</v>
      </c>
      <c r="N200" s="168"/>
      <c r="O200" s="143">
        <v>2</v>
      </c>
      <c r="P200" s="130">
        <v>0</v>
      </c>
      <c r="Q200" s="130">
        <v>32172</v>
      </c>
      <c r="R200" s="130">
        <v>0</v>
      </c>
      <c r="S200" s="130">
        <v>0</v>
      </c>
      <c r="T200" s="130">
        <v>2376</v>
      </c>
      <c r="U200" s="130">
        <v>34548</v>
      </c>
      <c r="V200" s="169"/>
      <c r="W200" s="142">
        <v>0</v>
      </c>
      <c r="X200" s="177">
        <v>0.09</v>
      </c>
      <c r="Y200" s="177">
        <v>3.2435164752017652E-2</v>
      </c>
      <c r="Z200" s="178">
        <v>0</v>
      </c>
      <c r="AA200" s="172"/>
      <c r="AB200" s="179">
        <v>1</v>
      </c>
      <c r="AC200" s="180">
        <v>0</v>
      </c>
      <c r="AD200" s="130">
        <v>0</v>
      </c>
      <c r="AE200" s="180">
        <v>0</v>
      </c>
      <c r="AF200" s="181">
        <v>0</v>
      </c>
      <c r="AG200" s="136"/>
    </row>
    <row r="201" spans="1:33" s="59" customFormat="1" ht="12">
      <c r="A201" s="137">
        <v>430</v>
      </c>
      <c r="B201" s="138">
        <v>430170620</v>
      </c>
      <c r="C201" s="139" t="s">
        <v>512</v>
      </c>
      <c r="D201" s="140">
        <v>170</v>
      </c>
      <c r="E201" s="139" t="s">
        <v>195</v>
      </c>
      <c r="F201" s="140">
        <v>620</v>
      </c>
      <c r="G201" s="141" t="s">
        <v>386</v>
      </c>
      <c r="H201" s="129"/>
      <c r="I201" s="130">
        <v>13760</v>
      </c>
      <c r="J201" s="130">
        <v>7157</v>
      </c>
      <c r="K201" s="130">
        <v>0</v>
      </c>
      <c r="L201" s="130">
        <v>1188</v>
      </c>
      <c r="M201" s="130">
        <v>22105</v>
      </c>
      <c r="N201" s="168"/>
      <c r="O201" s="143">
        <v>12</v>
      </c>
      <c r="P201" s="130">
        <v>0</v>
      </c>
      <c r="Q201" s="130">
        <v>251004</v>
      </c>
      <c r="R201" s="130">
        <v>0</v>
      </c>
      <c r="S201" s="130">
        <v>0</v>
      </c>
      <c r="T201" s="130">
        <v>14256</v>
      </c>
      <c r="U201" s="130">
        <v>265260</v>
      </c>
      <c r="V201" s="169"/>
      <c r="W201" s="142">
        <v>0</v>
      </c>
      <c r="X201" s="177">
        <v>0.09</v>
      </c>
      <c r="Y201" s="177">
        <v>1.849664109397383E-2</v>
      </c>
      <c r="Z201" s="178">
        <v>0</v>
      </c>
      <c r="AA201" s="172"/>
      <c r="AB201" s="179">
        <v>6</v>
      </c>
      <c r="AC201" s="180">
        <v>0</v>
      </c>
      <c r="AD201" s="130">
        <v>0</v>
      </c>
      <c r="AE201" s="180">
        <v>0</v>
      </c>
      <c r="AF201" s="181">
        <v>0</v>
      </c>
      <c r="AG201" s="136"/>
    </row>
    <row r="202" spans="1:33" s="59" customFormat="1" ht="12">
      <c r="A202" s="137">
        <v>430</v>
      </c>
      <c r="B202" s="138">
        <v>430170673</v>
      </c>
      <c r="C202" s="139" t="s">
        <v>512</v>
      </c>
      <c r="D202" s="140">
        <v>170</v>
      </c>
      <c r="E202" s="139" t="s">
        <v>195</v>
      </c>
      <c r="F202" s="140">
        <v>673</v>
      </c>
      <c r="G202" s="141" t="s">
        <v>401</v>
      </c>
      <c r="H202" s="129"/>
      <c r="I202" s="130">
        <v>12430</v>
      </c>
      <c r="J202" s="130">
        <v>7076</v>
      </c>
      <c r="K202" s="130">
        <v>0</v>
      </c>
      <c r="L202" s="130">
        <v>1188</v>
      </c>
      <c r="M202" s="130">
        <v>20694</v>
      </c>
      <c r="N202" s="168"/>
      <c r="O202" s="143">
        <v>1</v>
      </c>
      <c r="P202" s="130">
        <v>0</v>
      </c>
      <c r="Q202" s="130">
        <v>19506</v>
      </c>
      <c r="R202" s="130">
        <v>0</v>
      </c>
      <c r="S202" s="130">
        <v>0</v>
      </c>
      <c r="T202" s="130">
        <v>1188</v>
      </c>
      <c r="U202" s="130">
        <v>20694</v>
      </c>
      <c r="V202" s="169"/>
      <c r="W202" s="142">
        <v>0</v>
      </c>
      <c r="X202" s="177">
        <v>0.09</v>
      </c>
      <c r="Y202" s="177">
        <v>1.8789131601714672E-2</v>
      </c>
      <c r="Z202" s="178">
        <v>0</v>
      </c>
      <c r="AA202" s="172"/>
      <c r="AB202" s="179">
        <v>0</v>
      </c>
      <c r="AC202" s="180">
        <v>0</v>
      </c>
      <c r="AD202" s="130">
        <v>0</v>
      </c>
      <c r="AE202" s="180">
        <v>0</v>
      </c>
      <c r="AF202" s="181">
        <v>0</v>
      </c>
      <c r="AG202" s="136"/>
    </row>
    <row r="203" spans="1:33" s="59" customFormat="1" ht="12">
      <c r="A203" s="137">
        <v>430</v>
      </c>
      <c r="B203" s="138">
        <v>430170690</v>
      </c>
      <c r="C203" s="139" t="s">
        <v>512</v>
      </c>
      <c r="D203" s="140">
        <v>170</v>
      </c>
      <c r="E203" s="139" t="s">
        <v>195</v>
      </c>
      <c r="F203" s="140">
        <v>690</v>
      </c>
      <c r="G203" s="141" t="s">
        <v>407</v>
      </c>
      <c r="H203" s="129"/>
      <c r="I203" s="130">
        <v>11458</v>
      </c>
      <c r="J203" s="130">
        <v>5457</v>
      </c>
      <c r="K203" s="130">
        <v>0</v>
      </c>
      <c r="L203" s="130">
        <v>1188</v>
      </c>
      <c r="M203" s="130">
        <v>18103</v>
      </c>
      <c r="N203" s="168"/>
      <c r="O203" s="143">
        <v>2</v>
      </c>
      <c r="P203" s="130">
        <v>0</v>
      </c>
      <c r="Q203" s="130">
        <v>33830</v>
      </c>
      <c r="R203" s="130">
        <v>0</v>
      </c>
      <c r="S203" s="130">
        <v>0</v>
      </c>
      <c r="T203" s="130">
        <v>2376</v>
      </c>
      <c r="U203" s="130">
        <v>36206</v>
      </c>
      <c r="V203" s="169"/>
      <c r="W203" s="142">
        <v>0</v>
      </c>
      <c r="X203" s="177">
        <v>0.09</v>
      </c>
      <c r="Y203" s="177">
        <v>1.9798003811639819E-2</v>
      </c>
      <c r="Z203" s="178">
        <v>0</v>
      </c>
      <c r="AA203" s="172"/>
      <c r="AB203" s="179">
        <v>1</v>
      </c>
      <c r="AC203" s="180">
        <v>0</v>
      </c>
      <c r="AD203" s="130">
        <v>0</v>
      </c>
      <c r="AE203" s="180">
        <v>0</v>
      </c>
      <c r="AF203" s="181">
        <v>0</v>
      </c>
      <c r="AG203" s="136"/>
    </row>
    <row r="204" spans="1:33" s="59" customFormat="1" ht="12">
      <c r="A204" s="137">
        <v>430</v>
      </c>
      <c r="B204" s="138">
        <v>430170710</v>
      </c>
      <c r="C204" s="139" t="s">
        <v>512</v>
      </c>
      <c r="D204" s="140">
        <v>170</v>
      </c>
      <c r="E204" s="139" t="s">
        <v>195</v>
      </c>
      <c r="F204" s="140">
        <v>710</v>
      </c>
      <c r="G204" s="141" t="s">
        <v>412</v>
      </c>
      <c r="H204" s="129"/>
      <c r="I204" s="130">
        <v>11944</v>
      </c>
      <c r="J204" s="130">
        <v>5498</v>
      </c>
      <c r="K204" s="130">
        <v>0</v>
      </c>
      <c r="L204" s="130">
        <v>1188</v>
      </c>
      <c r="M204" s="130">
        <v>18630</v>
      </c>
      <c r="N204" s="168"/>
      <c r="O204" s="143">
        <v>2</v>
      </c>
      <c r="P204" s="130">
        <v>0</v>
      </c>
      <c r="Q204" s="130">
        <v>34884</v>
      </c>
      <c r="R204" s="130">
        <v>0</v>
      </c>
      <c r="S204" s="130">
        <v>0</v>
      </c>
      <c r="T204" s="130">
        <v>2376</v>
      </c>
      <c r="U204" s="130">
        <v>37260</v>
      </c>
      <c r="V204" s="169"/>
      <c r="W204" s="142">
        <v>0</v>
      </c>
      <c r="X204" s="177">
        <v>0.09</v>
      </c>
      <c r="Y204" s="177">
        <v>9.0020745310379607E-3</v>
      </c>
      <c r="Z204" s="178">
        <v>0</v>
      </c>
      <c r="AA204" s="172"/>
      <c r="AB204" s="179">
        <v>1</v>
      </c>
      <c r="AC204" s="180">
        <v>0</v>
      </c>
      <c r="AD204" s="130">
        <v>0</v>
      </c>
      <c r="AE204" s="180">
        <v>0</v>
      </c>
      <c r="AF204" s="181">
        <v>0</v>
      </c>
      <c r="AG204" s="136"/>
    </row>
    <row r="205" spans="1:33" s="59" customFormat="1" ht="12">
      <c r="A205" s="137">
        <v>430</v>
      </c>
      <c r="B205" s="138">
        <v>430170725</v>
      </c>
      <c r="C205" s="139" t="s">
        <v>512</v>
      </c>
      <c r="D205" s="140">
        <v>170</v>
      </c>
      <c r="E205" s="139" t="s">
        <v>195</v>
      </c>
      <c r="F205" s="140">
        <v>725</v>
      </c>
      <c r="G205" s="141" t="s">
        <v>417</v>
      </c>
      <c r="H205" s="129"/>
      <c r="I205" s="130">
        <v>11951</v>
      </c>
      <c r="J205" s="130">
        <v>3456</v>
      </c>
      <c r="K205" s="130">
        <v>0</v>
      </c>
      <c r="L205" s="130">
        <v>1188</v>
      </c>
      <c r="M205" s="130">
        <v>16595</v>
      </c>
      <c r="N205" s="168"/>
      <c r="O205" s="143">
        <v>11</v>
      </c>
      <c r="P205" s="130">
        <v>0</v>
      </c>
      <c r="Q205" s="130">
        <v>169477</v>
      </c>
      <c r="R205" s="130">
        <v>0</v>
      </c>
      <c r="S205" s="130">
        <v>0</v>
      </c>
      <c r="T205" s="130">
        <v>13068</v>
      </c>
      <c r="U205" s="130">
        <v>182545</v>
      </c>
      <c r="V205" s="169"/>
      <c r="W205" s="142">
        <v>0</v>
      </c>
      <c r="X205" s="177">
        <v>0.09</v>
      </c>
      <c r="Y205" s="177">
        <v>1.199420627480886E-2</v>
      </c>
      <c r="Z205" s="178">
        <v>0</v>
      </c>
      <c r="AA205" s="172"/>
      <c r="AB205" s="179">
        <v>5</v>
      </c>
      <c r="AC205" s="180">
        <v>0</v>
      </c>
      <c r="AD205" s="130">
        <v>0</v>
      </c>
      <c r="AE205" s="180">
        <v>0</v>
      </c>
      <c r="AF205" s="181">
        <v>0</v>
      </c>
      <c r="AG205" s="136"/>
    </row>
    <row r="206" spans="1:33" s="59" customFormat="1" ht="12">
      <c r="A206" s="137">
        <v>430</v>
      </c>
      <c r="B206" s="138">
        <v>430170730</v>
      </c>
      <c r="C206" s="139" t="s">
        <v>512</v>
      </c>
      <c r="D206" s="140">
        <v>170</v>
      </c>
      <c r="E206" s="139" t="s">
        <v>195</v>
      </c>
      <c r="F206" s="140">
        <v>730</v>
      </c>
      <c r="G206" s="141" t="s">
        <v>419</v>
      </c>
      <c r="H206" s="129"/>
      <c r="I206" s="130">
        <v>12430</v>
      </c>
      <c r="J206" s="130">
        <v>5616</v>
      </c>
      <c r="K206" s="130">
        <v>0</v>
      </c>
      <c r="L206" s="130">
        <v>1188</v>
      </c>
      <c r="M206" s="130">
        <v>19234</v>
      </c>
      <c r="N206" s="168"/>
      <c r="O206" s="143">
        <v>8</v>
      </c>
      <c r="P206" s="130">
        <v>0</v>
      </c>
      <c r="Q206" s="130">
        <v>144368</v>
      </c>
      <c r="R206" s="130">
        <v>0</v>
      </c>
      <c r="S206" s="130">
        <v>0</v>
      </c>
      <c r="T206" s="130">
        <v>9504</v>
      </c>
      <c r="U206" s="130">
        <v>153872</v>
      </c>
      <c r="V206" s="169"/>
      <c r="W206" s="142">
        <v>0</v>
      </c>
      <c r="X206" s="177">
        <v>0.09</v>
      </c>
      <c r="Y206" s="177">
        <v>5.8033348513516518E-3</v>
      </c>
      <c r="Z206" s="178">
        <v>0</v>
      </c>
      <c r="AA206" s="172"/>
      <c r="AB206" s="179">
        <v>3.6666666666666665</v>
      </c>
      <c r="AC206" s="180">
        <v>0</v>
      </c>
      <c r="AD206" s="130">
        <v>0</v>
      </c>
      <c r="AE206" s="180">
        <v>0</v>
      </c>
      <c r="AF206" s="181">
        <v>0</v>
      </c>
      <c r="AG206" s="136"/>
    </row>
    <row r="207" spans="1:33" s="59" customFormat="1" ht="12">
      <c r="A207" s="137">
        <v>430</v>
      </c>
      <c r="B207" s="138">
        <v>430170735</v>
      </c>
      <c r="C207" s="139" t="s">
        <v>512</v>
      </c>
      <c r="D207" s="140">
        <v>170</v>
      </c>
      <c r="E207" s="139" t="s">
        <v>195</v>
      </c>
      <c r="F207" s="140">
        <v>735</v>
      </c>
      <c r="G207" s="141" t="s">
        <v>420</v>
      </c>
      <c r="H207" s="129"/>
      <c r="I207" s="130">
        <v>11458</v>
      </c>
      <c r="J207" s="130">
        <v>4011</v>
      </c>
      <c r="K207" s="130">
        <v>0</v>
      </c>
      <c r="L207" s="130">
        <v>1188</v>
      </c>
      <c r="M207" s="130">
        <v>16657</v>
      </c>
      <c r="N207" s="168"/>
      <c r="O207" s="143">
        <v>2</v>
      </c>
      <c r="P207" s="130">
        <v>0</v>
      </c>
      <c r="Q207" s="130">
        <v>30938</v>
      </c>
      <c r="R207" s="130">
        <v>0</v>
      </c>
      <c r="S207" s="130">
        <v>0</v>
      </c>
      <c r="T207" s="130">
        <v>2376</v>
      </c>
      <c r="U207" s="130">
        <v>33314</v>
      </c>
      <c r="V207" s="169"/>
      <c r="W207" s="142">
        <v>0</v>
      </c>
      <c r="X207" s="177">
        <v>0.09</v>
      </c>
      <c r="Y207" s="177">
        <v>2.1641627200034236E-2</v>
      </c>
      <c r="Z207" s="178">
        <v>0</v>
      </c>
      <c r="AA207" s="172"/>
      <c r="AB207" s="179">
        <v>2</v>
      </c>
      <c r="AC207" s="180">
        <v>0</v>
      </c>
      <c r="AD207" s="130">
        <v>0</v>
      </c>
      <c r="AE207" s="180">
        <v>0</v>
      </c>
      <c r="AF207" s="181">
        <v>0</v>
      </c>
      <c r="AG207" s="136"/>
    </row>
    <row r="208" spans="1:33" s="59" customFormat="1" ht="12">
      <c r="A208" s="137">
        <v>430</v>
      </c>
      <c r="B208" s="138">
        <v>430170775</v>
      </c>
      <c r="C208" s="139" t="s">
        <v>512</v>
      </c>
      <c r="D208" s="140">
        <v>170</v>
      </c>
      <c r="E208" s="139" t="s">
        <v>195</v>
      </c>
      <c r="F208" s="140">
        <v>775</v>
      </c>
      <c r="G208" s="141" t="s">
        <v>434</v>
      </c>
      <c r="H208" s="129"/>
      <c r="I208" s="130">
        <v>12679</v>
      </c>
      <c r="J208" s="130">
        <v>2954</v>
      </c>
      <c r="K208" s="130">
        <v>0</v>
      </c>
      <c r="L208" s="130">
        <v>1188</v>
      </c>
      <c r="M208" s="130">
        <v>16821</v>
      </c>
      <c r="N208" s="168"/>
      <c r="O208" s="143">
        <v>4</v>
      </c>
      <c r="P208" s="130">
        <v>0</v>
      </c>
      <c r="Q208" s="130">
        <v>62532</v>
      </c>
      <c r="R208" s="130">
        <v>0</v>
      </c>
      <c r="S208" s="130">
        <v>0</v>
      </c>
      <c r="T208" s="130">
        <v>4752</v>
      </c>
      <c r="U208" s="130">
        <v>67284</v>
      </c>
      <c r="V208" s="169"/>
      <c r="W208" s="142">
        <v>0</v>
      </c>
      <c r="X208" s="177">
        <v>0.09</v>
      </c>
      <c r="Y208" s="177">
        <v>7.609439759529938E-3</v>
      </c>
      <c r="Z208" s="178">
        <v>0</v>
      </c>
      <c r="AA208" s="172"/>
      <c r="AB208" s="179">
        <v>2</v>
      </c>
      <c r="AC208" s="180">
        <v>0</v>
      </c>
      <c r="AD208" s="130">
        <v>0</v>
      </c>
      <c r="AE208" s="180">
        <v>0</v>
      </c>
      <c r="AF208" s="181">
        <v>0</v>
      </c>
      <c r="AG208" s="136"/>
    </row>
    <row r="209" spans="1:33" s="59" customFormat="1" ht="12">
      <c r="A209" s="137">
        <v>432</v>
      </c>
      <c r="B209" s="138">
        <v>432712020</v>
      </c>
      <c r="C209" s="139" t="s">
        <v>513</v>
      </c>
      <c r="D209" s="140">
        <v>712</v>
      </c>
      <c r="E209" s="139" t="s">
        <v>413</v>
      </c>
      <c r="F209" s="140">
        <v>20</v>
      </c>
      <c r="G209" s="141" t="s">
        <v>45</v>
      </c>
      <c r="H209" s="129"/>
      <c r="I209" s="130">
        <v>11556</v>
      </c>
      <c r="J209" s="130">
        <v>2666</v>
      </c>
      <c r="K209" s="130">
        <v>0</v>
      </c>
      <c r="L209" s="130">
        <v>1188</v>
      </c>
      <c r="M209" s="130">
        <v>15410</v>
      </c>
      <c r="N209" s="168"/>
      <c r="O209" s="143">
        <v>84</v>
      </c>
      <c r="P209" s="130">
        <v>0</v>
      </c>
      <c r="Q209" s="130">
        <v>1194648</v>
      </c>
      <c r="R209" s="130">
        <v>0</v>
      </c>
      <c r="S209" s="130">
        <v>0</v>
      </c>
      <c r="T209" s="130">
        <v>99792</v>
      </c>
      <c r="U209" s="130">
        <v>1294440</v>
      </c>
      <c r="V209" s="169"/>
      <c r="W209" s="142">
        <v>0</v>
      </c>
      <c r="X209" s="177">
        <v>0.09</v>
      </c>
      <c r="Y209" s="177">
        <v>6.1243423948422665E-2</v>
      </c>
      <c r="Z209" s="178">
        <v>0</v>
      </c>
      <c r="AA209" s="172"/>
      <c r="AB209" s="179">
        <v>25</v>
      </c>
      <c r="AC209" s="180">
        <v>0</v>
      </c>
      <c r="AD209" s="130">
        <v>0</v>
      </c>
      <c r="AE209" s="180">
        <v>0</v>
      </c>
      <c r="AF209" s="181">
        <v>0</v>
      </c>
      <c r="AG209" s="136"/>
    </row>
    <row r="210" spans="1:33" s="59" customFormat="1" ht="12">
      <c r="A210" s="137">
        <v>432</v>
      </c>
      <c r="B210" s="138">
        <v>432712096</v>
      </c>
      <c r="C210" s="139" t="s">
        <v>513</v>
      </c>
      <c r="D210" s="140">
        <v>712</v>
      </c>
      <c r="E210" s="139" t="s">
        <v>413</v>
      </c>
      <c r="F210" s="140">
        <v>96</v>
      </c>
      <c r="G210" s="141" t="s">
        <v>121</v>
      </c>
      <c r="H210" s="129"/>
      <c r="I210" s="130">
        <v>14480</v>
      </c>
      <c r="J210" s="130">
        <v>8215</v>
      </c>
      <c r="K210" s="130">
        <v>0</v>
      </c>
      <c r="L210" s="130">
        <v>1188</v>
      </c>
      <c r="M210" s="130">
        <v>23883</v>
      </c>
      <c r="N210" s="168"/>
      <c r="O210" s="143">
        <v>0</v>
      </c>
      <c r="P210" s="130">
        <v>0</v>
      </c>
      <c r="Q210" s="130">
        <v>0</v>
      </c>
      <c r="R210" s="130">
        <v>0</v>
      </c>
      <c r="S210" s="130">
        <v>0</v>
      </c>
      <c r="T210" s="130">
        <v>0</v>
      </c>
      <c r="U210" s="130">
        <v>0</v>
      </c>
      <c r="V210" s="169"/>
      <c r="W210" s="142">
        <v>0</v>
      </c>
      <c r="X210" s="177">
        <v>0.09</v>
      </c>
      <c r="Y210" s="177">
        <v>3.9181317034834288E-2</v>
      </c>
      <c r="Z210" s="178">
        <v>0</v>
      </c>
      <c r="AA210" s="172"/>
      <c r="AB210" s="179">
        <v>0</v>
      </c>
      <c r="AC210" s="180">
        <v>0</v>
      </c>
      <c r="AD210" s="130">
        <v>0</v>
      </c>
      <c r="AE210" s="180">
        <v>0</v>
      </c>
      <c r="AF210" s="181">
        <v>0</v>
      </c>
      <c r="AG210" s="136"/>
    </row>
    <row r="211" spans="1:33" s="59" customFormat="1" ht="12">
      <c r="A211" s="137">
        <v>432</v>
      </c>
      <c r="B211" s="138">
        <v>432712172</v>
      </c>
      <c r="C211" s="139" t="s">
        <v>513</v>
      </c>
      <c r="D211" s="140">
        <v>712</v>
      </c>
      <c r="E211" s="139" t="s">
        <v>413</v>
      </c>
      <c r="F211" s="140">
        <v>172</v>
      </c>
      <c r="G211" s="141" t="s">
        <v>197</v>
      </c>
      <c r="H211" s="129"/>
      <c r="I211" s="130">
        <v>10332</v>
      </c>
      <c r="J211" s="130">
        <v>8763</v>
      </c>
      <c r="K211" s="130">
        <v>0</v>
      </c>
      <c r="L211" s="130">
        <v>1188</v>
      </c>
      <c r="M211" s="130">
        <v>20283</v>
      </c>
      <c r="N211" s="168"/>
      <c r="O211" s="143">
        <v>1</v>
      </c>
      <c r="P211" s="130">
        <v>0</v>
      </c>
      <c r="Q211" s="130">
        <v>19095</v>
      </c>
      <c r="R211" s="130">
        <v>0</v>
      </c>
      <c r="S211" s="130">
        <v>0</v>
      </c>
      <c r="T211" s="130">
        <v>1188</v>
      </c>
      <c r="U211" s="130">
        <v>20283</v>
      </c>
      <c r="V211" s="169"/>
      <c r="W211" s="142">
        <v>0</v>
      </c>
      <c r="X211" s="177">
        <v>0.09</v>
      </c>
      <c r="Y211" s="177">
        <v>3.1697581889260487E-2</v>
      </c>
      <c r="Z211" s="178">
        <v>0</v>
      </c>
      <c r="AA211" s="172"/>
      <c r="AB211" s="179">
        <v>0</v>
      </c>
      <c r="AC211" s="180">
        <v>0</v>
      </c>
      <c r="AD211" s="130">
        <v>0</v>
      </c>
      <c r="AE211" s="180">
        <v>0</v>
      </c>
      <c r="AF211" s="181">
        <v>0</v>
      </c>
      <c r="AG211" s="136"/>
    </row>
    <row r="212" spans="1:33" s="59" customFormat="1" ht="12">
      <c r="A212" s="137">
        <v>432</v>
      </c>
      <c r="B212" s="138">
        <v>432712242</v>
      </c>
      <c r="C212" s="139" t="s">
        <v>513</v>
      </c>
      <c r="D212" s="140">
        <v>712</v>
      </c>
      <c r="E212" s="139" t="s">
        <v>413</v>
      </c>
      <c r="F212" s="140">
        <v>242</v>
      </c>
      <c r="G212" s="141" t="s">
        <v>267</v>
      </c>
      <c r="H212" s="129"/>
      <c r="I212" s="130">
        <v>17437</v>
      </c>
      <c r="J212" s="130">
        <v>53042</v>
      </c>
      <c r="K212" s="130">
        <v>0</v>
      </c>
      <c r="L212" s="130">
        <v>1188</v>
      </c>
      <c r="M212" s="130">
        <v>71667</v>
      </c>
      <c r="N212" s="168"/>
      <c r="O212" s="143">
        <v>1</v>
      </c>
      <c r="P212" s="130">
        <v>0</v>
      </c>
      <c r="Q212" s="130">
        <v>70479</v>
      </c>
      <c r="R212" s="130">
        <v>0</v>
      </c>
      <c r="S212" s="130">
        <v>0</v>
      </c>
      <c r="T212" s="130">
        <v>1188</v>
      </c>
      <c r="U212" s="130">
        <v>71667</v>
      </c>
      <c r="V212" s="169"/>
      <c r="W212" s="142">
        <v>0</v>
      </c>
      <c r="X212" s="177">
        <v>0.09</v>
      </c>
      <c r="Y212" s="177">
        <v>1.0484149793421833E-2</v>
      </c>
      <c r="Z212" s="178">
        <v>0</v>
      </c>
      <c r="AA212" s="172"/>
      <c r="AB212" s="179">
        <v>0</v>
      </c>
      <c r="AC212" s="180">
        <v>0</v>
      </c>
      <c r="AD212" s="130">
        <v>0</v>
      </c>
      <c r="AE212" s="180">
        <v>0</v>
      </c>
      <c r="AF212" s="181">
        <v>0</v>
      </c>
      <c r="AG212" s="136"/>
    </row>
    <row r="213" spans="1:33" s="59" customFormat="1" ht="12">
      <c r="A213" s="137">
        <v>432</v>
      </c>
      <c r="B213" s="138">
        <v>432712261</v>
      </c>
      <c r="C213" s="139" t="s">
        <v>513</v>
      </c>
      <c r="D213" s="140">
        <v>712</v>
      </c>
      <c r="E213" s="139" t="s">
        <v>413</v>
      </c>
      <c r="F213" s="140">
        <v>261</v>
      </c>
      <c r="G213" s="141" t="s">
        <v>286</v>
      </c>
      <c r="H213" s="129"/>
      <c r="I213" s="130">
        <v>11075</v>
      </c>
      <c r="J213" s="130">
        <v>7758</v>
      </c>
      <c r="K213" s="130">
        <v>0</v>
      </c>
      <c r="L213" s="130">
        <v>1188</v>
      </c>
      <c r="M213" s="130">
        <v>20021</v>
      </c>
      <c r="N213" s="168"/>
      <c r="O213" s="143">
        <v>20</v>
      </c>
      <c r="P213" s="130">
        <v>0</v>
      </c>
      <c r="Q213" s="130">
        <v>376660</v>
      </c>
      <c r="R213" s="130">
        <v>0</v>
      </c>
      <c r="S213" s="130">
        <v>0</v>
      </c>
      <c r="T213" s="130">
        <v>23760</v>
      </c>
      <c r="U213" s="130">
        <v>400420</v>
      </c>
      <c r="V213" s="169"/>
      <c r="W213" s="142">
        <v>0</v>
      </c>
      <c r="X213" s="177">
        <v>0.09</v>
      </c>
      <c r="Y213" s="177">
        <v>7.6391982458951679E-2</v>
      </c>
      <c r="Z213" s="178">
        <v>0</v>
      </c>
      <c r="AA213" s="172"/>
      <c r="AB213" s="179">
        <v>6</v>
      </c>
      <c r="AC213" s="180">
        <v>0</v>
      </c>
      <c r="AD213" s="130">
        <v>0</v>
      </c>
      <c r="AE213" s="180">
        <v>0</v>
      </c>
      <c r="AF213" s="181">
        <v>0</v>
      </c>
      <c r="AG213" s="136"/>
    </row>
    <row r="214" spans="1:33" s="59" customFormat="1" ht="12">
      <c r="A214" s="137">
        <v>432</v>
      </c>
      <c r="B214" s="138">
        <v>432712300</v>
      </c>
      <c r="C214" s="139" t="s">
        <v>513</v>
      </c>
      <c r="D214" s="140">
        <v>712</v>
      </c>
      <c r="E214" s="139" t="s">
        <v>413</v>
      </c>
      <c r="F214" s="140">
        <v>300</v>
      </c>
      <c r="G214" s="141" t="s">
        <v>325</v>
      </c>
      <c r="H214" s="129"/>
      <c r="I214" s="130">
        <v>16912</v>
      </c>
      <c r="J214" s="130">
        <v>30567</v>
      </c>
      <c r="K214" s="130">
        <v>0</v>
      </c>
      <c r="L214" s="130">
        <v>1188</v>
      </c>
      <c r="M214" s="130">
        <v>48667</v>
      </c>
      <c r="N214" s="168"/>
      <c r="O214" s="143">
        <v>1</v>
      </c>
      <c r="P214" s="130">
        <v>0</v>
      </c>
      <c r="Q214" s="130">
        <v>47479</v>
      </c>
      <c r="R214" s="130">
        <v>0</v>
      </c>
      <c r="S214" s="130">
        <v>0</v>
      </c>
      <c r="T214" s="130">
        <v>1188</v>
      </c>
      <c r="U214" s="130">
        <v>48667</v>
      </c>
      <c r="V214" s="169"/>
      <c r="W214" s="142">
        <v>0</v>
      </c>
      <c r="X214" s="177">
        <v>0.09</v>
      </c>
      <c r="Y214" s="177">
        <v>1.196107352871663E-2</v>
      </c>
      <c r="Z214" s="178">
        <v>0</v>
      </c>
      <c r="AA214" s="172"/>
      <c r="AB214" s="179">
        <v>0</v>
      </c>
      <c r="AC214" s="180">
        <v>0</v>
      </c>
      <c r="AD214" s="130">
        <v>0</v>
      </c>
      <c r="AE214" s="180">
        <v>0</v>
      </c>
      <c r="AF214" s="181">
        <v>0</v>
      </c>
      <c r="AG214" s="136"/>
    </row>
    <row r="215" spans="1:33" s="59" customFormat="1" ht="12">
      <c r="A215" s="137">
        <v>432</v>
      </c>
      <c r="B215" s="138">
        <v>432712645</v>
      </c>
      <c r="C215" s="139" t="s">
        <v>513</v>
      </c>
      <c r="D215" s="140">
        <v>712</v>
      </c>
      <c r="E215" s="139" t="s">
        <v>413</v>
      </c>
      <c r="F215" s="140">
        <v>645</v>
      </c>
      <c r="G215" s="141" t="s">
        <v>392</v>
      </c>
      <c r="H215" s="129"/>
      <c r="I215" s="130">
        <v>12525</v>
      </c>
      <c r="J215" s="130">
        <v>4906</v>
      </c>
      <c r="K215" s="130">
        <v>0</v>
      </c>
      <c r="L215" s="130">
        <v>1188</v>
      </c>
      <c r="M215" s="130">
        <v>18619</v>
      </c>
      <c r="N215" s="168"/>
      <c r="O215" s="143">
        <v>44</v>
      </c>
      <c r="P215" s="130">
        <v>0</v>
      </c>
      <c r="Q215" s="130">
        <v>766964</v>
      </c>
      <c r="R215" s="130">
        <v>0</v>
      </c>
      <c r="S215" s="130">
        <v>0</v>
      </c>
      <c r="T215" s="130">
        <v>52272</v>
      </c>
      <c r="U215" s="130">
        <v>819236</v>
      </c>
      <c r="V215" s="169"/>
      <c r="W215" s="142">
        <v>0</v>
      </c>
      <c r="X215" s="177">
        <v>0.09</v>
      </c>
      <c r="Y215" s="177">
        <v>4.3848592092434621E-2</v>
      </c>
      <c r="Z215" s="178">
        <v>0</v>
      </c>
      <c r="AA215" s="172"/>
      <c r="AB215" s="179">
        <v>3</v>
      </c>
      <c r="AC215" s="180">
        <v>0</v>
      </c>
      <c r="AD215" s="130">
        <v>0</v>
      </c>
      <c r="AE215" s="180">
        <v>0</v>
      </c>
      <c r="AF215" s="181">
        <v>0</v>
      </c>
      <c r="AG215" s="136"/>
    </row>
    <row r="216" spans="1:33" s="59" customFormat="1" ht="12">
      <c r="A216" s="137">
        <v>432</v>
      </c>
      <c r="B216" s="138">
        <v>432712660</v>
      </c>
      <c r="C216" s="139" t="s">
        <v>513</v>
      </c>
      <c r="D216" s="140">
        <v>712</v>
      </c>
      <c r="E216" s="139" t="s">
        <v>413</v>
      </c>
      <c r="F216" s="140">
        <v>660</v>
      </c>
      <c r="G216" s="141" t="s">
        <v>396</v>
      </c>
      <c r="H216" s="129"/>
      <c r="I216" s="130">
        <v>11973</v>
      </c>
      <c r="J216" s="130">
        <v>9453</v>
      </c>
      <c r="K216" s="130">
        <v>0</v>
      </c>
      <c r="L216" s="130">
        <v>1188</v>
      </c>
      <c r="M216" s="130">
        <v>22614</v>
      </c>
      <c r="N216" s="168"/>
      <c r="O216" s="143">
        <v>83</v>
      </c>
      <c r="P216" s="130">
        <v>0</v>
      </c>
      <c r="Q216" s="130">
        <v>1778358</v>
      </c>
      <c r="R216" s="130">
        <v>0</v>
      </c>
      <c r="S216" s="130">
        <v>0</v>
      </c>
      <c r="T216" s="130">
        <v>98604</v>
      </c>
      <c r="U216" s="130">
        <v>1876962</v>
      </c>
      <c r="V216" s="169"/>
      <c r="W216" s="142">
        <v>0</v>
      </c>
      <c r="X216" s="177">
        <v>0.09</v>
      </c>
      <c r="Y216" s="177">
        <v>8.9055008068397126E-2</v>
      </c>
      <c r="Z216" s="178">
        <v>0</v>
      </c>
      <c r="AA216" s="172"/>
      <c r="AB216" s="179">
        <v>37</v>
      </c>
      <c r="AC216" s="180">
        <v>0</v>
      </c>
      <c r="AD216" s="130">
        <v>0</v>
      </c>
      <c r="AE216" s="180">
        <v>0</v>
      </c>
      <c r="AF216" s="181">
        <v>0</v>
      </c>
      <c r="AG216" s="136"/>
    </row>
    <row r="217" spans="1:33" s="59" customFormat="1" ht="12">
      <c r="A217" s="137">
        <v>432</v>
      </c>
      <c r="B217" s="138">
        <v>432712712</v>
      </c>
      <c r="C217" s="139" t="s">
        <v>513</v>
      </c>
      <c r="D217" s="140">
        <v>712</v>
      </c>
      <c r="E217" s="139" t="s">
        <v>413</v>
      </c>
      <c r="F217" s="140">
        <v>712</v>
      </c>
      <c r="G217" s="141" t="s">
        <v>413</v>
      </c>
      <c r="H217" s="129"/>
      <c r="I217" s="130">
        <v>12589</v>
      </c>
      <c r="J217" s="130">
        <v>9139</v>
      </c>
      <c r="K217" s="130">
        <v>0</v>
      </c>
      <c r="L217" s="130">
        <v>1188</v>
      </c>
      <c r="M217" s="130">
        <v>22916</v>
      </c>
      <c r="N217" s="168"/>
      <c r="O217" s="143">
        <v>14</v>
      </c>
      <c r="P217" s="130">
        <v>0</v>
      </c>
      <c r="Q217" s="130">
        <v>304192</v>
      </c>
      <c r="R217" s="130">
        <v>0</v>
      </c>
      <c r="S217" s="130">
        <v>0</v>
      </c>
      <c r="T217" s="130">
        <v>16632</v>
      </c>
      <c r="U217" s="130">
        <v>320824</v>
      </c>
      <c r="V217" s="169"/>
      <c r="W217" s="142">
        <v>0</v>
      </c>
      <c r="X217" s="177">
        <v>0.09</v>
      </c>
      <c r="Y217" s="177">
        <v>2.3981842803314498E-2</v>
      </c>
      <c r="Z217" s="178">
        <v>0</v>
      </c>
      <c r="AA217" s="172"/>
      <c r="AB217" s="179">
        <v>6.666666666666667</v>
      </c>
      <c r="AC217" s="180">
        <v>0</v>
      </c>
      <c r="AD217" s="130">
        <v>0</v>
      </c>
      <c r="AE217" s="180">
        <v>0</v>
      </c>
      <c r="AF217" s="181">
        <v>0</v>
      </c>
      <c r="AG217" s="136"/>
    </row>
    <row r="218" spans="1:33" s="59" customFormat="1" ht="12">
      <c r="A218" s="137">
        <v>435</v>
      </c>
      <c r="B218" s="138">
        <v>435301009</v>
      </c>
      <c r="C218" s="139" t="s">
        <v>514</v>
      </c>
      <c r="D218" s="140">
        <v>301</v>
      </c>
      <c r="E218" s="139" t="s">
        <v>326</v>
      </c>
      <c r="F218" s="140">
        <v>9</v>
      </c>
      <c r="G218" s="141" t="s">
        <v>34</v>
      </c>
      <c r="H218" s="129"/>
      <c r="I218" s="130">
        <v>12243</v>
      </c>
      <c r="J218" s="130">
        <v>8581</v>
      </c>
      <c r="K218" s="130">
        <v>0</v>
      </c>
      <c r="L218" s="130">
        <v>1188</v>
      </c>
      <c r="M218" s="130">
        <v>22012</v>
      </c>
      <c r="N218" s="168"/>
      <c r="O218" s="143">
        <v>2</v>
      </c>
      <c r="P218" s="130">
        <v>0</v>
      </c>
      <c r="Q218" s="130">
        <v>41648</v>
      </c>
      <c r="R218" s="130">
        <v>0</v>
      </c>
      <c r="S218" s="130">
        <v>0</v>
      </c>
      <c r="T218" s="130">
        <v>2376</v>
      </c>
      <c r="U218" s="130">
        <v>44024</v>
      </c>
      <c r="V218" s="169"/>
      <c r="W218" s="142">
        <v>0</v>
      </c>
      <c r="X218" s="177">
        <v>0.09</v>
      </c>
      <c r="Y218" s="177">
        <v>3.3182042107187887E-3</v>
      </c>
      <c r="Z218" s="178">
        <v>0</v>
      </c>
      <c r="AA218" s="172"/>
      <c r="AB218" s="179">
        <v>0</v>
      </c>
      <c r="AC218" s="180">
        <v>0</v>
      </c>
      <c r="AD218" s="130">
        <v>0</v>
      </c>
      <c r="AE218" s="180">
        <v>0</v>
      </c>
      <c r="AF218" s="181">
        <v>0</v>
      </c>
      <c r="AG218" s="136"/>
    </row>
    <row r="219" spans="1:33" s="59" customFormat="1" ht="12">
      <c r="A219" s="137">
        <v>435</v>
      </c>
      <c r="B219" s="138">
        <v>435301031</v>
      </c>
      <c r="C219" s="139" t="s">
        <v>514</v>
      </c>
      <c r="D219" s="140">
        <v>301</v>
      </c>
      <c r="E219" s="139" t="s">
        <v>326</v>
      </c>
      <c r="F219" s="140">
        <v>31</v>
      </c>
      <c r="G219" s="141" t="s">
        <v>56</v>
      </c>
      <c r="H219" s="129"/>
      <c r="I219" s="130">
        <v>12566</v>
      </c>
      <c r="J219" s="130">
        <v>5640</v>
      </c>
      <c r="K219" s="130">
        <v>0</v>
      </c>
      <c r="L219" s="130">
        <v>1188</v>
      </c>
      <c r="M219" s="130">
        <v>19394</v>
      </c>
      <c r="N219" s="168"/>
      <c r="O219" s="143">
        <v>66</v>
      </c>
      <c r="P219" s="130">
        <v>0</v>
      </c>
      <c r="Q219" s="130">
        <v>1201596</v>
      </c>
      <c r="R219" s="130">
        <v>0</v>
      </c>
      <c r="S219" s="130">
        <v>0</v>
      </c>
      <c r="T219" s="130">
        <v>78408</v>
      </c>
      <c r="U219" s="130">
        <v>1280004</v>
      </c>
      <c r="V219" s="169"/>
      <c r="W219" s="142">
        <v>0</v>
      </c>
      <c r="X219" s="177">
        <v>0.09</v>
      </c>
      <c r="Y219" s="177">
        <v>1.8961346467300876E-2</v>
      </c>
      <c r="Z219" s="178">
        <v>0</v>
      </c>
      <c r="AA219" s="172"/>
      <c r="AB219" s="179">
        <v>17</v>
      </c>
      <c r="AC219" s="180">
        <v>0</v>
      </c>
      <c r="AD219" s="130">
        <v>0</v>
      </c>
      <c r="AE219" s="180">
        <v>0</v>
      </c>
      <c r="AF219" s="181">
        <v>0</v>
      </c>
      <c r="AG219" s="136"/>
    </row>
    <row r="220" spans="1:33" s="59" customFormat="1" ht="12">
      <c r="A220" s="137">
        <v>435</v>
      </c>
      <c r="B220" s="138">
        <v>435301056</v>
      </c>
      <c r="C220" s="139" t="s">
        <v>514</v>
      </c>
      <c r="D220" s="140">
        <v>301</v>
      </c>
      <c r="E220" s="139" t="s">
        <v>326</v>
      </c>
      <c r="F220" s="140">
        <v>56</v>
      </c>
      <c r="G220" s="141" t="s">
        <v>81</v>
      </c>
      <c r="H220" s="129"/>
      <c r="I220" s="130">
        <v>11958</v>
      </c>
      <c r="J220" s="130">
        <v>3927</v>
      </c>
      <c r="K220" s="130">
        <v>0</v>
      </c>
      <c r="L220" s="130">
        <v>1188</v>
      </c>
      <c r="M220" s="130">
        <v>17073</v>
      </c>
      <c r="N220" s="168"/>
      <c r="O220" s="143">
        <v>82</v>
      </c>
      <c r="P220" s="130">
        <v>0</v>
      </c>
      <c r="Q220" s="130">
        <v>1302570</v>
      </c>
      <c r="R220" s="130">
        <v>0</v>
      </c>
      <c r="S220" s="130">
        <v>0</v>
      </c>
      <c r="T220" s="130">
        <v>97416</v>
      </c>
      <c r="U220" s="130">
        <v>1399986</v>
      </c>
      <c r="V220" s="169"/>
      <c r="W220" s="142">
        <v>0</v>
      </c>
      <c r="X220" s="177">
        <v>0.09</v>
      </c>
      <c r="Y220" s="177">
        <v>1.8492521864433949E-2</v>
      </c>
      <c r="Z220" s="178">
        <v>0</v>
      </c>
      <c r="AA220" s="172"/>
      <c r="AB220" s="179">
        <v>19</v>
      </c>
      <c r="AC220" s="180">
        <v>0</v>
      </c>
      <c r="AD220" s="130">
        <v>0</v>
      </c>
      <c r="AE220" s="180">
        <v>0</v>
      </c>
      <c r="AF220" s="181">
        <v>0</v>
      </c>
      <c r="AG220" s="136"/>
    </row>
    <row r="221" spans="1:33" s="59" customFormat="1" ht="12">
      <c r="A221" s="137">
        <v>435</v>
      </c>
      <c r="B221" s="138">
        <v>435301079</v>
      </c>
      <c r="C221" s="139" t="s">
        <v>514</v>
      </c>
      <c r="D221" s="140">
        <v>301</v>
      </c>
      <c r="E221" s="139" t="s">
        <v>326</v>
      </c>
      <c r="F221" s="140">
        <v>79</v>
      </c>
      <c r="G221" s="141" t="s">
        <v>104</v>
      </c>
      <c r="H221" s="129"/>
      <c r="I221" s="130">
        <v>13136</v>
      </c>
      <c r="J221" s="130">
        <v>197</v>
      </c>
      <c r="K221" s="130">
        <v>0</v>
      </c>
      <c r="L221" s="130">
        <v>1188</v>
      </c>
      <c r="M221" s="130">
        <v>14521</v>
      </c>
      <c r="N221" s="168"/>
      <c r="O221" s="143">
        <v>163</v>
      </c>
      <c r="P221" s="130">
        <v>0</v>
      </c>
      <c r="Q221" s="130">
        <v>2173279</v>
      </c>
      <c r="R221" s="130">
        <v>0</v>
      </c>
      <c r="S221" s="130">
        <v>0</v>
      </c>
      <c r="T221" s="130">
        <v>193644</v>
      </c>
      <c r="U221" s="130">
        <v>2366923</v>
      </c>
      <c r="V221" s="169"/>
      <c r="W221" s="142">
        <v>0</v>
      </c>
      <c r="X221" s="177">
        <v>0.09</v>
      </c>
      <c r="Y221" s="177">
        <v>5.9691048359382014E-2</v>
      </c>
      <c r="Z221" s="178">
        <v>0</v>
      </c>
      <c r="AA221" s="172"/>
      <c r="AB221" s="179">
        <v>45</v>
      </c>
      <c r="AC221" s="180">
        <v>0</v>
      </c>
      <c r="AD221" s="130">
        <v>0</v>
      </c>
      <c r="AE221" s="180">
        <v>0</v>
      </c>
      <c r="AF221" s="181">
        <v>0</v>
      </c>
      <c r="AG221" s="136"/>
    </row>
    <row r="222" spans="1:33" s="59" customFormat="1" ht="12">
      <c r="A222" s="137">
        <v>435</v>
      </c>
      <c r="B222" s="138">
        <v>435301149</v>
      </c>
      <c r="C222" s="139" t="s">
        <v>514</v>
      </c>
      <c r="D222" s="140">
        <v>301</v>
      </c>
      <c r="E222" s="139" t="s">
        <v>326</v>
      </c>
      <c r="F222" s="140">
        <v>149</v>
      </c>
      <c r="G222" s="141" t="s">
        <v>174</v>
      </c>
      <c r="H222" s="129"/>
      <c r="I222" s="130">
        <v>18237</v>
      </c>
      <c r="J222" s="130">
        <v>136</v>
      </c>
      <c r="K222" s="130">
        <v>0</v>
      </c>
      <c r="L222" s="130">
        <v>1188</v>
      </c>
      <c r="M222" s="130">
        <v>19561</v>
      </c>
      <c r="N222" s="168"/>
      <c r="O222" s="143">
        <v>5</v>
      </c>
      <c r="P222" s="130">
        <v>0</v>
      </c>
      <c r="Q222" s="130">
        <v>91865</v>
      </c>
      <c r="R222" s="130">
        <v>0</v>
      </c>
      <c r="S222" s="130">
        <v>0</v>
      </c>
      <c r="T222" s="130">
        <v>5940</v>
      </c>
      <c r="U222" s="130">
        <v>97805</v>
      </c>
      <c r="V222" s="169"/>
      <c r="W222" s="142">
        <v>0</v>
      </c>
      <c r="X222" s="177">
        <v>0.18</v>
      </c>
      <c r="Y222" s="177">
        <v>0.12927866425186785</v>
      </c>
      <c r="Z222" s="178">
        <v>0</v>
      </c>
      <c r="AA222" s="172"/>
      <c r="AB222" s="179">
        <v>2</v>
      </c>
      <c r="AC222" s="180">
        <v>0</v>
      </c>
      <c r="AD222" s="130">
        <v>0</v>
      </c>
      <c r="AE222" s="180">
        <v>0</v>
      </c>
      <c r="AF222" s="181">
        <v>0</v>
      </c>
      <c r="AG222" s="136"/>
    </row>
    <row r="223" spans="1:33" s="59" customFormat="1" ht="12">
      <c r="A223" s="137">
        <v>435</v>
      </c>
      <c r="B223" s="138">
        <v>435301160</v>
      </c>
      <c r="C223" s="139" t="s">
        <v>514</v>
      </c>
      <c r="D223" s="140">
        <v>301</v>
      </c>
      <c r="E223" s="139" t="s">
        <v>326</v>
      </c>
      <c r="F223" s="140">
        <v>160</v>
      </c>
      <c r="G223" s="141" t="s">
        <v>185</v>
      </c>
      <c r="H223" s="129"/>
      <c r="I223" s="130">
        <v>14588</v>
      </c>
      <c r="J223" s="130">
        <v>30</v>
      </c>
      <c r="K223" s="130">
        <v>0</v>
      </c>
      <c r="L223" s="130">
        <v>1188</v>
      </c>
      <c r="M223" s="130">
        <v>15806</v>
      </c>
      <c r="N223" s="168"/>
      <c r="O223" s="143">
        <v>317</v>
      </c>
      <c r="P223" s="130">
        <v>0</v>
      </c>
      <c r="Q223" s="130">
        <v>4633906</v>
      </c>
      <c r="R223" s="130">
        <v>0</v>
      </c>
      <c r="S223" s="130">
        <v>0</v>
      </c>
      <c r="T223" s="130">
        <v>376596</v>
      </c>
      <c r="U223" s="130">
        <v>5010502</v>
      </c>
      <c r="V223" s="169"/>
      <c r="W223" s="142">
        <v>0</v>
      </c>
      <c r="X223" s="177">
        <v>0.18</v>
      </c>
      <c r="Y223" s="177">
        <v>0.13682138571675365</v>
      </c>
      <c r="Z223" s="178">
        <v>0</v>
      </c>
      <c r="AA223" s="172"/>
      <c r="AB223" s="179">
        <v>74</v>
      </c>
      <c r="AC223" s="180">
        <v>0</v>
      </c>
      <c r="AD223" s="130">
        <v>0</v>
      </c>
      <c r="AE223" s="180">
        <v>0</v>
      </c>
      <c r="AF223" s="181">
        <v>0</v>
      </c>
      <c r="AG223" s="136"/>
    </row>
    <row r="224" spans="1:33" s="59" customFormat="1" ht="12">
      <c r="A224" s="137">
        <v>435</v>
      </c>
      <c r="B224" s="138">
        <v>435301211</v>
      </c>
      <c r="C224" s="139" t="s">
        <v>514</v>
      </c>
      <c r="D224" s="140">
        <v>301</v>
      </c>
      <c r="E224" s="139" t="s">
        <v>326</v>
      </c>
      <c r="F224" s="140">
        <v>211</v>
      </c>
      <c r="G224" s="141" t="s">
        <v>236</v>
      </c>
      <c r="H224" s="129"/>
      <c r="I224" s="130">
        <v>15995</v>
      </c>
      <c r="J224" s="130">
        <v>3947</v>
      </c>
      <c r="K224" s="130">
        <v>0</v>
      </c>
      <c r="L224" s="130">
        <v>1188</v>
      </c>
      <c r="M224" s="130">
        <v>21130</v>
      </c>
      <c r="N224" s="168"/>
      <c r="O224" s="143">
        <v>2</v>
      </c>
      <c r="P224" s="130">
        <v>0</v>
      </c>
      <c r="Q224" s="130">
        <v>39884</v>
      </c>
      <c r="R224" s="130">
        <v>0</v>
      </c>
      <c r="S224" s="130">
        <v>0</v>
      </c>
      <c r="T224" s="130">
        <v>2376</v>
      </c>
      <c r="U224" s="130">
        <v>42260</v>
      </c>
      <c r="V224" s="169"/>
      <c r="W224" s="142">
        <v>0</v>
      </c>
      <c r="X224" s="177">
        <v>0.09</v>
      </c>
      <c r="Y224" s="177">
        <v>2.1992299723087804E-3</v>
      </c>
      <c r="Z224" s="178">
        <v>0</v>
      </c>
      <c r="AA224" s="172"/>
      <c r="AB224" s="179">
        <v>2</v>
      </c>
      <c r="AC224" s="180">
        <v>0</v>
      </c>
      <c r="AD224" s="130">
        <v>0</v>
      </c>
      <c r="AE224" s="180">
        <v>0</v>
      </c>
      <c r="AF224" s="181">
        <v>0</v>
      </c>
      <c r="AG224" s="136"/>
    </row>
    <row r="225" spans="1:33" s="59" customFormat="1" ht="12">
      <c r="A225" s="137">
        <v>435</v>
      </c>
      <c r="B225" s="138">
        <v>435301295</v>
      </c>
      <c r="C225" s="139" t="s">
        <v>514</v>
      </c>
      <c r="D225" s="140">
        <v>301</v>
      </c>
      <c r="E225" s="139" t="s">
        <v>326</v>
      </c>
      <c r="F225" s="140">
        <v>295</v>
      </c>
      <c r="G225" s="141" t="s">
        <v>320</v>
      </c>
      <c r="H225" s="129"/>
      <c r="I225" s="130">
        <v>12322</v>
      </c>
      <c r="J225" s="130">
        <v>6538</v>
      </c>
      <c r="K225" s="130">
        <v>0</v>
      </c>
      <c r="L225" s="130">
        <v>1188</v>
      </c>
      <c r="M225" s="130">
        <v>20048</v>
      </c>
      <c r="N225" s="168"/>
      <c r="O225" s="143">
        <v>38</v>
      </c>
      <c r="P225" s="130">
        <v>0</v>
      </c>
      <c r="Q225" s="130">
        <v>716680</v>
      </c>
      <c r="R225" s="130">
        <v>0</v>
      </c>
      <c r="S225" s="130">
        <v>0</v>
      </c>
      <c r="T225" s="130">
        <v>45144</v>
      </c>
      <c r="U225" s="130">
        <v>761824</v>
      </c>
      <c r="V225" s="169"/>
      <c r="W225" s="142">
        <v>0</v>
      </c>
      <c r="X225" s="177">
        <v>0.09</v>
      </c>
      <c r="Y225" s="177">
        <v>1.9222399839938814E-2</v>
      </c>
      <c r="Z225" s="178">
        <v>0</v>
      </c>
      <c r="AA225" s="172"/>
      <c r="AB225" s="179">
        <v>14</v>
      </c>
      <c r="AC225" s="180">
        <v>0</v>
      </c>
      <c r="AD225" s="130">
        <v>0</v>
      </c>
      <c r="AE225" s="180">
        <v>0</v>
      </c>
      <c r="AF225" s="181">
        <v>0</v>
      </c>
      <c r="AG225" s="136"/>
    </row>
    <row r="226" spans="1:33" s="59" customFormat="1" ht="12">
      <c r="A226" s="137">
        <v>435</v>
      </c>
      <c r="B226" s="138">
        <v>435301301</v>
      </c>
      <c r="C226" s="139" t="s">
        <v>514</v>
      </c>
      <c r="D226" s="140">
        <v>301</v>
      </c>
      <c r="E226" s="139" t="s">
        <v>326</v>
      </c>
      <c r="F226" s="140">
        <v>301</v>
      </c>
      <c r="G226" s="141" t="s">
        <v>326</v>
      </c>
      <c r="H226" s="129"/>
      <c r="I226" s="130">
        <v>13492</v>
      </c>
      <c r="J226" s="130">
        <v>4675</v>
      </c>
      <c r="K226" s="130">
        <v>0</v>
      </c>
      <c r="L226" s="130">
        <v>1188</v>
      </c>
      <c r="M226" s="130">
        <v>19355</v>
      </c>
      <c r="N226" s="168"/>
      <c r="O226" s="143">
        <v>87</v>
      </c>
      <c r="P226" s="130">
        <v>0</v>
      </c>
      <c r="Q226" s="130">
        <v>1580529</v>
      </c>
      <c r="R226" s="130">
        <v>0</v>
      </c>
      <c r="S226" s="130">
        <v>0</v>
      </c>
      <c r="T226" s="130">
        <v>103356</v>
      </c>
      <c r="U226" s="130">
        <v>1683885</v>
      </c>
      <c r="V226" s="169"/>
      <c r="W226" s="142">
        <v>0</v>
      </c>
      <c r="X226" s="177">
        <v>0.09</v>
      </c>
      <c r="Y226" s="177">
        <v>5.8951148210422272E-2</v>
      </c>
      <c r="Z226" s="178">
        <v>0</v>
      </c>
      <c r="AA226" s="172"/>
      <c r="AB226" s="179">
        <v>15</v>
      </c>
      <c r="AC226" s="180">
        <v>0</v>
      </c>
      <c r="AD226" s="130">
        <v>0</v>
      </c>
      <c r="AE226" s="180">
        <v>0</v>
      </c>
      <c r="AF226" s="181">
        <v>0</v>
      </c>
      <c r="AG226" s="136"/>
    </row>
    <row r="227" spans="1:33" s="59" customFormat="1" ht="12">
      <c r="A227" s="137">
        <v>435</v>
      </c>
      <c r="B227" s="138">
        <v>435301308</v>
      </c>
      <c r="C227" s="139" t="s">
        <v>514</v>
      </c>
      <c r="D227" s="140">
        <v>301</v>
      </c>
      <c r="E227" s="139" t="s">
        <v>326</v>
      </c>
      <c r="F227" s="140">
        <v>308</v>
      </c>
      <c r="G227" s="141" t="s">
        <v>333</v>
      </c>
      <c r="H227" s="129"/>
      <c r="I227" s="130">
        <v>12243</v>
      </c>
      <c r="J227" s="130">
        <v>5051</v>
      </c>
      <c r="K227" s="130">
        <v>0</v>
      </c>
      <c r="L227" s="130">
        <v>1188</v>
      </c>
      <c r="M227" s="130">
        <v>18482</v>
      </c>
      <c r="N227" s="168"/>
      <c r="O227" s="143">
        <v>1</v>
      </c>
      <c r="P227" s="130">
        <v>0</v>
      </c>
      <c r="Q227" s="130">
        <v>17294</v>
      </c>
      <c r="R227" s="130">
        <v>0</v>
      </c>
      <c r="S227" s="130">
        <v>0</v>
      </c>
      <c r="T227" s="130">
        <v>1188</v>
      </c>
      <c r="U227" s="130">
        <v>18482</v>
      </c>
      <c r="V227" s="169"/>
      <c r="W227" s="142">
        <v>0</v>
      </c>
      <c r="X227" s="177">
        <v>0.09</v>
      </c>
      <c r="Y227" s="177">
        <v>2.6641498618430208E-3</v>
      </c>
      <c r="Z227" s="178">
        <v>0</v>
      </c>
      <c r="AA227" s="172"/>
      <c r="AB227" s="179">
        <v>0</v>
      </c>
      <c r="AC227" s="180">
        <v>0</v>
      </c>
      <c r="AD227" s="130">
        <v>0</v>
      </c>
      <c r="AE227" s="180">
        <v>0</v>
      </c>
      <c r="AF227" s="181">
        <v>0</v>
      </c>
      <c r="AG227" s="136"/>
    </row>
    <row r="228" spans="1:33" s="59" customFormat="1" ht="12">
      <c r="A228" s="137">
        <v>435</v>
      </c>
      <c r="B228" s="138">
        <v>435301326</v>
      </c>
      <c r="C228" s="139" t="s">
        <v>514</v>
      </c>
      <c r="D228" s="140">
        <v>301</v>
      </c>
      <c r="E228" s="139" t="s">
        <v>326</v>
      </c>
      <c r="F228" s="140">
        <v>326</v>
      </c>
      <c r="G228" s="141" t="s">
        <v>351</v>
      </c>
      <c r="H228" s="129"/>
      <c r="I228" s="130">
        <v>11530</v>
      </c>
      <c r="J228" s="130">
        <v>4738</v>
      </c>
      <c r="K228" s="130">
        <v>0</v>
      </c>
      <c r="L228" s="130">
        <v>1188</v>
      </c>
      <c r="M228" s="130">
        <v>17456</v>
      </c>
      <c r="N228" s="168"/>
      <c r="O228" s="143">
        <v>9</v>
      </c>
      <c r="P228" s="130">
        <v>0</v>
      </c>
      <c r="Q228" s="130">
        <v>146412</v>
      </c>
      <c r="R228" s="130">
        <v>0</v>
      </c>
      <c r="S228" s="130">
        <v>0</v>
      </c>
      <c r="T228" s="130">
        <v>10692</v>
      </c>
      <c r="U228" s="130">
        <v>157104</v>
      </c>
      <c r="V228" s="169"/>
      <c r="W228" s="142">
        <v>0</v>
      </c>
      <c r="X228" s="177">
        <v>0.09</v>
      </c>
      <c r="Y228" s="177">
        <v>2.1646007956613676E-3</v>
      </c>
      <c r="Z228" s="178">
        <v>0</v>
      </c>
      <c r="AA228" s="172"/>
      <c r="AB228" s="179">
        <v>0</v>
      </c>
      <c r="AC228" s="180">
        <v>0</v>
      </c>
      <c r="AD228" s="130">
        <v>0</v>
      </c>
      <c r="AE228" s="180">
        <v>0</v>
      </c>
      <c r="AF228" s="181">
        <v>0</v>
      </c>
      <c r="AG228" s="136"/>
    </row>
    <row r="229" spans="1:33" s="59" customFormat="1" ht="12">
      <c r="A229" s="137">
        <v>435</v>
      </c>
      <c r="B229" s="138">
        <v>435301342</v>
      </c>
      <c r="C229" s="139" t="s">
        <v>514</v>
      </c>
      <c r="D229" s="140">
        <v>301</v>
      </c>
      <c r="E229" s="139" t="s">
        <v>326</v>
      </c>
      <c r="F229" s="140">
        <v>342</v>
      </c>
      <c r="G229" s="141" t="s">
        <v>367</v>
      </c>
      <c r="H229" s="129"/>
      <c r="I229" s="130">
        <v>10332</v>
      </c>
      <c r="J229" s="130">
        <v>7562</v>
      </c>
      <c r="K229" s="130">
        <v>0</v>
      </c>
      <c r="L229" s="130">
        <v>1188</v>
      </c>
      <c r="M229" s="130">
        <v>19082</v>
      </c>
      <c r="N229" s="168"/>
      <c r="O229" s="143">
        <v>1</v>
      </c>
      <c r="P229" s="130">
        <v>0</v>
      </c>
      <c r="Q229" s="130">
        <v>17894</v>
      </c>
      <c r="R229" s="130">
        <v>0</v>
      </c>
      <c r="S229" s="130">
        <v>0</v>
      </c>
      <c r="T229" s="130">
        <v>1188</v>
      </c>
      <c r="U229" s="130">
        <v>19082</v>
      </c>
      <c r="V229" s="169"/>
      <c r="W229" s="142">
        <v>0</v>
      </c>
      <c r="X229" s="177">
        <v>0.09</v>
      </c>
      <c r="Y229" s="177">
        <v>1.4727585670497095E-3</v>
      </c>
      <c r="Z229" s="178">
        <v>0</v>
      </c>
      <c r="AA229" s="172"/>
      <c r="AB229" s="179">
        <v>0</v>
      </c>
      <c r="AC229" s="180">
        <v>0</v>
      </c>
      <c r="AD229" s="130">
        <v>0</v>
      </c>
      <c r="AE229" s="180">
        <v>0</v>
      </c>
      <c r="AF229" s="181">
        <v>0</v>
      </c>
      <c r="AG229" s="136"/>
    </row>
    <row r="230" spans="1:33" s="59" customFormat="1" ht="12">
      <c r="A230" s="137">
        <v>435</v>
      </c>
      <c r="B230" s="138">
        <v>435301616</v>
      </c>
      <c r="C230" s="139" t="s">
        <v>514</v>
      </c>
      <c r="D230" s="140">
        <v>301</v>
      </c>
      <c r="E230" s="139" t="s">
        <v>326</v>
      </c>
      <c r="F230" s="140">
        <v>616</v>
      </c>
      <c r="G230" s="141" t="s">
        <v>384</v>
      </c>
      <c r="H230" s="129"/>
      <c r="I230" s="130">
        <v>15846</v>
      </c>
      <c r="J230" s="130">
        <v>4660</v>
      </c>
      <c r="K230" s="130">
        <v>0</v>
      </c>
      <c r="L230" s="130">
        <v>1188</v>
      </c>
      <c r="M230" s="130">
        <v>21694</v>
      </c>
      <c r="N230" s="168"/>
      <c r="O230" s="143">
        <v>1</v>
      </c>
      <c r="P230" s="130">
        <v>0</v>
      </c>
      <c r="Q230" s="130">
        <v>20506</v>
      </c>
      <c r="R230" s="130">
        <v>0</v>
      </c>
      <c r="S230" s="130">
        <v>0</v>
      </c>
      <c r="T230" s="130">
        <v>1188</v>
      </c>
      <c r="U230" s="130">
        <v>21694</v>
      </c>
      <c r="V230" s="169"/>
      <c r="W230" s="142">
        <v>0</v>
      </c>
      <c r="X230" s="177">
        <v>0.09</v>
      </c>
      <c r="Y230" s="177">
        <v>3.2435164752017652E-2</v>
      </c>
      <c r="Z230" s="178">
        <v>0</v>
      </c>
      <c r="AA230" s="172"/>
      <c r="AB230" s="179">
        <v>0</v>
      </c>
      <c r="AC230" s="180">
        <v>0</v>
      </c>
      <c r="AD230" s="130">
        <v>0</v>
      </c>
      <c r="AE230" s="180">
        <v>0</v>
      </c>
      <c r="AF230" s="181">
        <v>0</v>
      </c>
      <c r="AG230" s="136"/>
    </row>
    <row r="231" spans="1:33" s="59" customFormat="1" ht="12">
      <c r="A231" s="137">
        <v>435</v>
      </c>
      <c r="B231" s="138">
        <v>435301673</v>
      </c>
      <c r="C231" s="139" t="s">
        <v>514</v>
      </c>
      <c r="D231" s="140">
        <v>301</v>
      </c>
      <c r="E231" s="139" t="s">
        <v>326</v>
      </c>
      <c r="F231" s="140">
        <v>673</v>
      </c>
      <c r="G231" s="141" t="s">
        <v>401</v>
      </c>
      <c r="H231" s="129"/>
      <c r="I231" s="130">
        <v>12382</v>
      </c>
      <c r="J231" s="130">
        <v>7049</v>
      </c>
      <c r="K231" s="130">
        <v>0</v>
      </c>
      <c r="L231" s="130">
        <v>1188</v>
      </c>
      <c r="M231" s="130">
        <v>20619</v>
      </c>
      <c r="N231" s="168"/>
      <c r="O231" s="143">
        <v>18</v>
      </c>
      <c r="P231" s="130">
        <v>0</v>
      </c>
      <c r="Q231" s="130">
        <v>349758</v>
      </c>
      <c r="R231" s="130">
        <v>0</v>
      </c>
      <c r="S231" s="130">
        <v>0</v>
      </c>
      <c r="T231" s="130">
        <v>21384</v>
      </c>
      <c r="U231" s="130">
        <v>371142</v>
      </c>
      <c r="V231" s="169"/>
      <c r="W231" s="142">
        <v>0</v>
      </c>
      <c r="X231" s="177">
        <v>0.09</v>
      </c>
      <c r="Y231" s="177">
        <v>1.8789131601714672E-2</v>
      </c>
      <c r="Z231" s="178">
        <v>0</v>
      </c>
      <c r="AA231" s="172"/>
      <c r="AB231" s="179">
        <v>5</v>
      </c>
      <c r="AC231" s="180">
        <v>0</v>
      </c>
      <c r="AD231" s="130">
        <v>0</v>
      </c>
      <c r="AE231" s="180">
        <v>0</v>
      </c>
      <c r="AF231" s="181">
        <v>0</v>
      </c>
      <c r="AG231" s="136"/>
    </row>
    <row r="232" spans="1:33" s="59" customFormat="1" ht="12">
      <c r="A232" s="137">
        <v>435</v>
      </c>
      <c r="B232" s="138">
        <v>435301725</v>
      </c>
      <c r="C232" s="139" t="s">
        <v>514</v>
      </c>
      <c r="D232" s="140">
        <v>301</v>
      </c>
      <c r="E232" s="139" t="s">
        <v>326</v>
      </c>
      <c r="F232" s="140">
        <v>725</v>
      </c>
      <c r="G232" s="141" t="s">
        <v>417</v>
      </c>
      <c r="H232" s="129"/>
      <c r="I232" s="130">
        <v>16655</v>
      </c>
      <c r="J232" s="130">
        <v>4817</v>
      </c>
      <c r="K232" s="130">
        <v>0</v>
      </c>
      <c r="L232" s="130">
        <v>1188</v>
      </c>
      <c r="M232" s="130">
        <v>22660</v>
      </c>
      <c r="N232" s="168"/>
      <c r="O232" s="143">
        <v>1</v>
      </c>
      <c r="P232" s="130">
        <v>0</v>
      </c>
      <c r="Q232" s="130">
        <v>21472</v>
      </c>
      <c r="R232" s="130">
        <v>0</v>
      </c>
      <c r="S232" s="130">
        <v>0</v>
      </c>
      <c r="T232" s="130">
        <v>1188</v>
      </c>
      <c r="U232" s="130">
        <v>22660</v>
      </c>
      <c r="V232" s="169"/>
      <c r="W232" s="142">
        <v>0</v>
      </c>
      <c r="X232" s="177">
        <v>0.09</v>
      </c>
      <c r="Y232" s="177">
        <v>1.199420627480886E-2</v>
      </c>
      <c r="Z232" s="178">
        <v>0</v>
      </c>
      <c r="AA232" s="172"/>
      <c r="AB232" s="179">
        <v>0</v>
      </c>
      <c r="AC232" s="180">
        <v>0</v>
      </c>
      <c r="AD232" s="130">
        <v>0</v>
      </c>
      <c r="AE232" s="180">
        <v>0</v>
      </c>
      <c r="AF232" s="181">
        <v>0</v>
      </c>
      <c r="AG232" s="136"/>
    </row>
    <row r="233" spans="1:33" s="59" customFormat="1" ht="12">
      <c r="A233" s="137">
        <v>435</v>
      </c>
      <c r="B233" s="138">
        <v>435301735</v>
      </c>
      <c r="C233" s="139" t="s">
        <v>514</v>
      </c>
      <c r="D233" s="140">
        <v>301</v>
      </c>
      <c r="E233" s="139" t="s">
        <v>326</v>
      </c>
      <c r="F233" s="140">
        <v>735</v>
      </c>
      <c r="G233" s="141" t="s">
        <v>420</v>
      </c>
      <c r="H233" s="129"/>
      <c r="I233" s="130">
        <v>12494</v>
      </c>
      <c r="J233" s="130">
        <v>4374</v>
      </c>
      <c r="K233" s="130">
        <v>0</v>
      </c>
      <c r="L233" s="130">
        <v>1188</v>
      </c>
      <c r="M233" s="130">
        <v>18056</v>
      </c>
      <c r="N233" s="168"/>
      <c r="O233" s="143">
        <v>7</v>
      </c>
      <c r="P233" s="130">
        <v>0</v>
      </c>
      <c r="Q233" s="130">
        <v>118076</v>
      </c>
      <c r="R233" s="130">
        <v>0</v>
      </c>
      <c r="S233" s="130">
        <v>0</v>
      </c>
      <c r="T233" s="130">
        <v>8316</v>
      </c>
      <c r="U233" s="130">
        <v>126392</v>
      </c>
      <c r="V233" s="169"/>
      <c r="W233" s="142">
        <v>0</v>
      </c>
      <c r="X233" s="177">
        <v>0.09</v>
      </c>
      <c r="Y233" s="177">
        <v>2.1641627200034236E-2</v>
      </c>
      <c r="Z233" s="178">
        <v>0</v>
      </c>
      <c r="AA233" s="172"/>
      <c r="AB233" s="179">
        <v>1</v>
      </c>
      <c r="AC233" s="180">
        <v>0</v>
      </c>
      <c r="AD233" s="130">
        <v>0</v>
      </c>
      <c r="AE233" s="180">
        <v>0</v>
      </c>
      <c r="AF233" s="181">
        <v>0</v>
      </c>
      <c r="AG233" s="136"/>
    </row>
    <row r="234" spans="1:33" s="59" customFormat="1" ht="12">
      <c r="A234" s="137">
        <v>436</v>
      </c>
      <c r="B234" s="138">
        <v>436049010</v>
      </c>
      <c r="C234" s="139" t="s">
        <v>515</v>
      </c>
      <c r="D234" s="140">
        <v>49</v>
      </c>
      <c r="E234" s="139" t="s">
        <v>74</v>
      </c>
      <c r="F234" s="140">
        <v>10</v>
      </c>
      <c r="G234" s="141" t="s">
        <v>35</v>
      </c>
      <c r="H234" s="129"/>
      <c r="I234" s="130">
        <v>17338</v>
      </c>
      <c r="J234" s="130">
        <v>7495</v>
      </c>
      <c r="K234" s="130">
        <v>0</v>
      </c>
      <c r="L234" s="130">
        <v>1188</v>
      </c>
      <c r="M234" s="130">
        <v>26021</v>
      </c>
      <c r="N234" s="168"/>
      <c r="O234" s="143">
        <v>3</v>
      </c>
      <c r="P234" s="130">
        <v>0</v>
      </c>
      <c r="Q234" s="130">
        <v>74499</v>
      </c>
      <c r="R234" s="130">
        <v>0</v>
      </c>
      <c r="S234" s="130">
        <v>0</v>
      </c>
      <c r="T234" s="130">
        <v>3564</v>
      </c>
      <c r="U234" s="130">
        <v>78063</v>
      </c>
      <c r="V234" s="169"/>
      <c r="W234" s="142">
        <v>0</v>
      </c>
      <c r="X234" s="177">
        <v>0.09</v>
      </c>
      <c r="Y234" s="177">
        <v>3.7634232798475858E-3</v>
      </c>
      <c r="Z234" s="178">
        <v>0</v>
      </c>
      <c r="AA234" s="172"/>
      <c r="AB234" s="179">
        <v>1</v>
      </c>
      <c r="AC234" s="180">
        <v>0</v>
      </c>
      <c r="AD234" s="130">
        <v>0</v>
      </c>
      <c r="AE234" s="180">
        <v>0</v>
      </c>
      <c r="AF234" s="181">
        <v>0</v>
      </c>
      <c r="AG234" s="136"/>
    </row>
    <row r="235" spans="1:33" s="59" customFormat="1" ht="12">
      <c r="A235" s="137">
        <v>436</v>
      </c>
      <c r="B235" s="138">
        <v>436049026</v>
      </c>
      <c r="C235" s="139" t="s">
        <v>515</v>
      </c>
      <c r="D235" s="140">
        <v>49</v>
      </c>
      <c r="E235" s="139" t="s">
        <v>74</v>
      </c>
      <c r="F235" s="140">
        <v>26</v>
      </c>
      <c r="G235" s="141" t="s">
        <v>51</v>
      </c>
      <c r="H235" s="129"/>
      <c r="I235" s="130">
        <v>16271</v>
      </c>
      <c r="J235" s="130">
        <v>5795</v>
      </c>
      <c r="K235" s="130">
        <v>0</v>
      </c>
      <c r="L235" s="130">
        <v>1188</v>
      </c>
      <c r="M235" s="130">
        <v>23254</v>
      </c>
      <c r="N235" s="168"/>
      <c r="O235" s="143">
        <v>1</v>
      </c>
      <c r="P235" s="130">
        <v>0</v>
      </c>
      <c r="Q235" s="130">
        <v>22066</v>
      </c>
      <c r="R235" s="130">
        <v>0</v>
      </c>
      <c r="S235" s="130">
        <v>0</v>
      </c>
      <c r="T235" s="130">
        <v>1188</v>
      </c>
      <c r="U235" s="130">
        <v>23254</v>
      </c>
      <c r="V235" s="169"/>
      <c r="W235" s="142">
        <v>0</v>
      </c>
      <c r="X235" s="177">
        <v>0.09</v>
      </c>
      <c r="Y235" s="177">
        <v>2.199600645416131E-3</v>
      </c>
      <c r="Z235" s="178">
        <v>0</v>
      </c>
      <c r="AA235" s="172"/>
      <c r="AB235" s="179">
        <v>0</v>
      </c>
      <c r="AC235" s="180">
        <v>0</v>
      </c>
      <c r="AD235" s="130">
        <v>0</v>
      </c>
      <c r="AE235" s="180">
        <v>0</v>
      </c>
      <c r="AF235" s="181">
        <v>0</v>
      </c>
      <c r="AG235" s="136"/>
    </row>
    <row r="236" spans="1:33" s="59" customFormat="1" ht="12">
      <c r="A236" s="137">
        <v>436</v>
      </c>
      <c r="B236" s="138">
        <v>436049031</v>
      </c>
      <c r="C236" s="139" t="s">
        <v>515</v>
      </c>
      <c r="D236" s="140">
        <v>49</v>
      </c>
      <c r="E236" s="139" t="s">
        <v>74</v>
      </c>
      <c r="F236" s="140">
        <v>31</v>
      </c>
      <c r="G236" s="141" t="s">
        <v>56</v>
      </c>
      <c r="H236" s="129"/>
      <c r="I236" s="130">
        <v>13493</v>
      </c>
      <c r="J236" s="130">
        <v>6056</v>
      </c>
      <c r="K236" s="130">
        <v>0</v>
      </c>
      <c r="L236" s="130">
        <v>1188</v>
      </c>
      <c r="M236" s="130">
        <v>20737</v>
      </c>
      <c r="N236" s="168"/>
      <c r="O236" s="143">
        <v>1</v>
      </c>
      <c r="P236" s="130">
        <v>0</v>
      </c>
      <c r="Q236" s="130">
        <v>19549</v>
      </c>
      <c r="R236" s="130">
        <v>0</v>
      </c>
      <c r="S236" s="130">
        <v>0</v>
      </c>
      <c r="T236" s="130">
        <v>1188</v>
      </c>
      <c r="U236" s="130">
        <v>20737</v>
      </c>
      <c r="V236" s="169"/>
      <c r="W236" s="142">
        <v>0</v>
      </c>
      <c r="X236" s="177">
        <v>0.09</v>
      </c>
      <c r="Y236" s="177">
        <v>1.8961346467300876E-2</v>
      </c>
      <c r="Z236" s="178">
        <v>0</v>
      </c>
      <c r="AA236" s="172"/>
      <c r="AB236" s="179">
        <v>1</v>
      </c>
      <c r="AC236" s="180">
        <v>0</v>
      </c>
      <c r="AD236" s="130">
        <v>0</v>
      </c>
      <c r="AE236" s="180">
        <v>0</v>
      </c>
      <c r="AF236" s="181">
        <v>0</v>
      </c>
      <c r="AG236" s="136"/>
    </row>
    <row r="237" spans="1:33" s="59" customFormat="1" ht="12">
      <c r="A237" s="137">
        <v>436</v>
      </c>
      <c r="B237" s="138">
        <v>436049035</v>
      </c>
      <c r="C237" s="139" t="s">
        <v>515</v>
      </c>
      <c r="D237" s="140">
        <v>49</v>
      </c>
      <c r="E237" s="139" t="s">
        <v>74</v>
      </c>
      <c r="F237" s="140">
        <v>35</v>
      </c>
      <c r="G237" s="141" t="s">
        <v>60</v>
      </c>
      <c r="H237" s="129"/>
      <c r="I237" s="130">
        <v>16762</v>
      </c>
      <c r="J237" s="130">
        <v>6957</v>
      </c>
      <c r="K237" s="130">
        <v>0</v>
      </c>
      <c r="L237" s="130">
        <v>1188</v>
      </c>
      <c r="M237" s="130">
        <v>24907</v>
      </c>
      <c r="N237" s="168"/>
      <c r="O237" s="143">
        <v>13</v>
      </c>
      <c r="P237" s="130">
        <v>0</v>
      </c>
      <c r="Q237" s="130">
        <v>308347.00000000006</v>
      </c>
      <c r="R237" s="130">
        <v>0</v>
      </c>
      <c r="S237" s="130">
        <v>0</v>
      </c>
      <c r="T237" s="130">
        <v>15444</v>
      </c>
      <c r="U237" s="130">
        <v>323791.00000000006</v>
      </c>
      <c r="V237" s="169"/>
      <c r="W237" s="142">
        <v>0</v>
      </c>
      <c r="X237" s="177">
        <v>0.18</v>
      </c>
      <c r="Y237" s="177">
        <v>0.18442807457257207</v>
      </c>
      <c r="Z237" s="178">
        <v>0</v>
      </c>
      <c r="AA237" s="172"/>
      <c r="AB237" s="179">
        <v>7</v>
      </c>
      <c r="AC237" s="180">
        <v>0.70067470367946716</v>
      </c>
      <c r="AD237" s="130">
        <v>17452.303296573282</v>
      </c>
      <c r="AE237" s="180">
        <v>0</v>
      </c>
      <c r="AF237" s="181">
        <v>0</v>
      </c>
      <c r="AG237" s="136"/>
    </row>
    <row r="238" spans="1:33" s="59" customFormat="1" ht="12">
      <c r="A238" s="137">
        <v>436</v>
      </c>
      <c r="B238" s="138">
        <v>436049049</v>
      </c>
      <c r="C238" s="139" t="s">
        <v>515</v>
      </c>
      <c r="D238" s="140">
        <v>49</v>
      </c>
      <c r="E238" s="139" t="s">
        <v>74</v>
      </c>
      <c r="F238" s="140">
        <v>49</v>
      </c>
      <c r="G238" s="141" t="s">
        <v>74</v>
      </c>
      <c r="H238" s="129"/>
      <c r="I238" s="130">
        <v>17946</v>
      </c>
      <c r="J238" s="130">
        <v>22672</v>
      </c>
      <c r="K238" s="130">
        <v>0</v>
      </c>
      <c r="L238" s="130">
        <v>1188</v>
      </c>
      <c r="M238" s="130">
        <v>41806</v>
      </c>
      <c r="N238" s="168"/>
      <c r="O238" s="143">
        <v>216</v>
      </c>
      <c r="P238" s="130">
        <v>0</v>
      </c>
      <c r="Q238" s="130">
        <v>8773488</v>
      </c>
      <c r="R238" s="130">
        <v>0</v>
      </c>
      <c r="S238" s="130">
        <v>0</v>
      </c>
      <c r="T238" s="130">
        <v>256608</v>
      </c>
      <c r="U238" s="130">
        <v>9030096</v>
      </c>
      <c r="V238" s="169"/>
      <c r="W238" s="142">
        <v>0</v>
      </c>
      <c r="X238" s="177">
        <v>0.09</v>
      </c>
      <c r="Y238" s="177">
        <v>8.9527889506742675E-2</v>
      </c>
      <c r="Z238" s="178">
        <v>0</v>
      </c>
      <c r="AA238" s="172"/>
      <c r="AB238" s="179">
        <v>29.999999999999996</v>
      </c>
      <c r="AC238" s="180">
        <v>0</v>
      </c>
      <c r="AD238" s="130">
        <v>0</v>
      </c>
      <c r="AE238" s="180">
        <v>0</v>
      </c>
      <c r="AF238" s="181">
        <v>0</v>
      </c>
      <c r="AG238" s="136"/>
    </row>
    <row r="239" spans="1:33" s="59" customFormat="1" ht="12">
      <c r="A239" s="137">
        <v>436</v>
      </c>
      <c r="B239" s="138">
        <v>436049057</v>
      </c>
      <c r="C239" s="139" t="s">
        <v>515</v>
      </c>
      <c r="D239" s="140">
        <v>49</v>
      </c>
      <c r="E239" s="139" t="s">
        <v>74</v>
      </c>
      <c r="F239" s="140">
        <v>57</v>
      </c>
      <c r="G239" s="141" t="s">
        <v>82</v>
      </c>
      <c r="H239" s="129"/>
      <c r="I239" s="130">
        <v>19116</v>
      </c>
      <c r="J239" s="130">
        <v>414</v>
      </c>
      <c r="K239" s="130">
        <v>0</v>
      </c>
      <c r="L239" s="130">
        <v>1188</v>
      </c>
      <c r="M239" s="130">
        <v>20718</v>
      </c>
      <c r="N239" s="168"/>
      <c r="O239" s="143">
        <v>2</v>
      </c>
      <c r="P239" s="130">
        <v>0</v>
      </c>
      <c r="Q239" s="130">
        <v>39060</v>
      </c>
      <c r="R239" s="130">
        <v>0</v>
      </c>
      <c r="S239" s="130">
        <v>0</v>
      </c>
      <c r="T239" s="130">
        <v>2376</v>
      </c>
      <c r="U239" s="130">
        <v>41436</v>
      </c>
      <c r="V239" s="169"/>
      <c r="W239" s="142">
        <v>0</v>
      </c>
      <c r="X239" s="177">
        <v>0.18</v>
      </c>
      <c r="Y239" s="177">
        <v>0.12345956705345312</v>
      </c>
      <c r="Z239" s="178">
        <v>0</v>
      </c>
      <c r="AA239" s="172"/>
      <c r="AB239" s="179">
        <v>0</v>
      </c>
      <c r="AC239" s="180">
        <v>0</v>
      </c>
      <c r="AD239" s="130">
        <v>0</v>
      </c>
      <c r="AE239" s="180">
        <v>0</v>
      </c>
      <c r="AF239" s="181">
        <v>0</v>
      </c>
      <c r="AG239" s="136"/>
    </row>
    <row r="240" spans="1:33" s="59" customFormat="1" ht="12">
      <c r="A240" s="137">
        <v>436</v>
      </c>
      <c r="B240" s="138">
        <v>436049093</v>
      </c>
      <c r="C240" s="139" t="s">
        <v>515</v>
      </c>
      <c r="D240" s="140">
        <v>49</v>
      </c>
      <c r="E240" s="139" t="s">
        <v>74</v>
      </c>
      <c r="F240" s="140">
        <v>93</v>
      </c>
      <c r="G240" s="141" t="s">
        <v>118</v>
      </c>
      <c r="H240" s="129"/>
      <c r="I240" s="130">
        <v>20252</v>
      </c>
      <c r="J240" s="130">
        <v>261</v>
      </c>
      <c r="K240" s="130">
        <v>0</v>
      </c>
      <c r="L240" s="130">
        <v>1188</v>
      </c>
      <c r="M240" s="130">
        <v>21701</v>
      </c>
      <c r="N240" s="168"/>
      <c r="O240" s="143">
        <v>25</v>
      </c>
      <c r="P240" s="130">
        <v>0</v>
      </c>
      <c r="Q240" s="130">
        <v>512825</v>
      </c>
      <c r="R240" s="130">
        <v>0</v>
      </c>
      <c r="S240" s="130">
        <v>0</v>
      </c>
      <c r="T240" s="130">
        <v>29700</v>
      </c>
      <c r="U240" s="130">
        <v>542525</v>
      </c>
      <c r="V240" s="169"/>
      <c r="W240" s="142">
        <v>0</v>
      </c>
      <c r="X240" s="177">
        <v>0.18</v>
      </c>
      <c r="Y240" s="177">
        <v>8.9885551686166743E-2</v>
      </c>
      <c r="Z240" s="178">
        <v>0</v>
      </c>
      <c r="AA240" s="172"/>
      <c r="AB240" s="179">
        <v>3.9999999999999996</v>
      </c>
      <c r="AC240" s="180">
        <v>0</v>
      </c>
      <c r="AD240" s="130">
        <v>0</v>
      </c>
      <c r="AE240" s="180">
        <v>0</v>
      </c>
      <c r="AF240" s="181">
        <v>0</v>
      </c>
      <c r="AG240" s="136"/>
    </row>
    <row r="241" spans="1:33" s="59" customFormat="1" ht="12">
      <c r="A241" s="137">
        <v>436</v>
      </c>
      <c r="B241" s="138">
        <v>436049095</v>
      </c>
      <c r="C241" s="139" t="s">
        <v>515</v>
      </c>
      <c r="D241" s="140">
        <v>49</v>
      </c>
      <c r="E241" s="139" t="s">
        <v>74</v>
      </c>
      <c r="F241" s="140">
        <v>95</v>
      </c>
      <c r="G241" s="141" t="s">
        <v>120</v>
      </c>
      <c r="H241" s="129"/>
      <c r="I241" s="130">
        <v>21927</v>
      </c>
      <c r="J241" s="130">
        <v>59</v>
      </c>
      <c r="K241" s="130">
        <v>0</v>
      </c>
      <c r="L241" s="130">
        <v>1188</v>
      </c>
      <c r="M241" s="130">
        <v>23174</v>
      </c>
      <c r="N241" s="168"/>
      <c r="O241" s="143">
        <v>1</v>
      </c>
      <c r="P241" s="130">
        <v>0</v>
      </c>
      <c r="Q241" s="130">
        <v>21986</v>
      </c>
      <c r="R241" s="130">
        <v>0</v>
      </c>
      <c r="S241" s="130">
        <v>0</v>
      </c>
      <c r="T241" s="130">
        <v>1188</v>
      </c>
      <c r="U241" s="130">
        <v>23174</v>
      </c>
      <c r="V241" s="169"/>
      <c r="W241" s="142">
        <v>0</v>
      </c>
      <c r="X241" s="177">
        <v>0.18</v>
      </c>
      <c r="Y241" s="177">
        <v>0.13742525842313502</v>
      </c>
      <c r="Z241" s="178">
        <v>0</v>
      </c>
      <c r="AA241" s="172"/>
      <c r="AB241" s="179">
        <v>0</v>
      </c>
      <c r="AC241" s="180">
        <v>0</v>
      </c>
      <c r="AD241" s="130">
        <v>0</v>
      </c>
      <c r="AE241" s="180">
        <v>0</v>
      </c>
      <c r="AF241" s="181">
        <v>0</v>
      </c>
      <c r="AG241" s="136"/>
    </row>
    <row r="242" spans="1:33" s="59" customFormat="1" ht="12">
      <c r="A242" s="137">
        <v>436</v>
      </c>
      <c r="B242" s="138">
        <v>436049133</v>
      </c>
      <c r="C242" s="139" t="s">
        <v>515</v>
      </c>
      <c r="D242" s="140">
        <v>49</v>
      </c>
      <c r="E242" s="139" t="s">
        <v>74</v>
      </c>
      <c r="F242" s="140">
        <v>133</v>
      </c>
      <c r="G242" s="141" t="s">
        <v>158</v>
      </c>
      <c r="H242" s="129"/>
      <c r="I242" s="130">
        <v>11359</v>
      </c>
      <c r="J242" s="130">
        <v>1516</v>
      </c>
      <c r="K242" s="130">
        <v>0</v>
      </c>
      <c r="L242" s="130">
        <v>1188</v>
      </c>
      <c r="M242" s="130">
        <v>14063</v>
      </c>
      <c r="N242" s="168"/>
      <c r="O242" s="143">
        <v>2</v>
      </c>
      <c r="P242" s="130">
        <v>0</v>
      </c>
      <c r="Q242" s="130">
        <v>25750</v>
      </c>
      <c r="R242" s="130">
        <v>0</v>
      </c>
      <c r="S242" s="130">
        <v>0</v>
      </c>
      <c r="T242" s="130">
        <v>2376</v>
      </c>
      <c r="U242" s="130">
        <v>28126</v>
      </c>
      <c r="V242" s="169"/>
      <c r="W242" s="142">
        <v>0</v>
      </c>
      <c r="X242" s="177">
        <v>0.09</v>
      </c>
      <c r="Y242" s="177">
        <v>3.392077105832738E-2</v>
      </c>
      <c r="Z242" s="178">
        <v>0</v>
      </c>
      <c r="AA242" s="172"/>
      <c r="AB242" s="179">
        <v>0</v>
      </c>
      <c r="AC242" s="180">
        <v>0</v>
      </c>
      <c r="AD242" s="130">
        <v>0</v>
      </c>
      <c r="AE242" s="180">
        <v>0</v>
      </c>
      <c r="AF242" s="181">
        <v>0</v>
      </c>
      <c r="AG242" s="136"/>
    </row>
    <row r="243" spans="1:33" s="59" customFormat="1" ht="12">
      <c r="A243" s="137">
        <v>436</v>
      </c>
      <c r="B243" s="138">
        <v>436049149</v>
      </c>
      <c r="C243" s="139" t="s">
        <v>515</v>
      </c>
      <c r="D243" s="140">
        <v>49</v>
      </c>
      <c r="E243" s="139" t="s">
        <v>74</v>
      </c>
      <c r="F243" s="140">
        <v>149</v>
      </c>
      <c r="G243" s="141" t="s">
        <v>174</v>
      </c>
      <c r="H243" s="129"/>
      <c r="I243" s="130">
        <v>20539</v>
      </c>
      <c r="J243" s="130">
        <v>154</v>
      </c>
      <c r="K243" s="130">
        <v>0</v>
      </c>
      <c r="L243" s="130">
        <v>1188</v>
      </c>
      <c r="M243" s="130">
        <v>21881</v>
      </c>
      <c r="N243" s="168"/>
      <c r="O243" s="143">
        <v>2</v>
      </c>
      <c r="P243" s="130">
        <v>0</v>
      </c>
      <c r="Q243" s="130">
        <v>41386</v>
      </c>
      <c r="R243" s="130">
        <v>0</v>
      </c>
      <c r="S243" s="130">
        <v>0</v>
      </c>
      <c r="T243" s="130">
        <v>2376</v>
      </c>
      <c r="U243" s="130">
        <v>43762</v>
      </c>
      <c r="V243" s="169"/>
      <c r="W243" s="142">
        <v>0</v>
      </c>
      <c r="X243" s="177">
        <v>0.18</v>
      </c>
      <c r="Y243" s="177">
        <v>0.12927866425186785</v>
      </c>
      <c r="Z243" s="178">
        <v>0</v>
      </c>
      <c r="AA243" s="172"/>
      <c r="AB243" s="179">
        <v>1</v>
      </c>
      <c r="AC243" s="180">
        <v>0</v>
      </c>
      <c r="AD243" s="130">
        <v>0</v>
      </c>
      <c r="AE243" s="180">
        <v>0</v>
      </c>
      <c r="AF243" s="181">
        <v>0</v>
      </c>
      <c r="AG243" s="136"/>
    </row>
    <row r="244" spans="1:33" s="59" customFormat="1" ht="12">
      <c r="A244" s="137">
        <v>436</v>
      </c>
      <c r="B244" s="138">
        <v>436049153</v>
      </c>
      <c r="C244" s="139" t="s">
        <v>515</v>
      </c>
      <c r="D244" s="140">
        <v>49</v>
      </c>
      <c r="E244" s="139" t="s">
        <v>74</v>
      </c>
      <c r="F244" s="140">
        <v>153</v>
      </c>
      <c r="G244" s="141" t="s">
        <v>178</v>
      </c>
      <c r="H244" s="129"/>
      <c r="I244" s="130">
        <v>20819</v>
      </c>
      <c r="J244" s="130">
        <v>0</v>
      </c>
      <c r="K244" s="130">
        <v>0</v>
      </c>
      <c r="L244" s="130">
        <v>1188</v>
      </c>
      <c r="M244" s="130">
        <v>22007</v>
      </c>
      <c r="N244" s="168"/>
      <c r="O244" s="143">
        <v>1</v>
      </c>
      <c r="P244" s="130">
        <v>0</v>
      </c>
      <c r="Q244" s="130">
        <v>20819</v>
      </c>
      <c r="R244" s="130">
        <v>0</v>
      </c>
      <c r="S244" s="130">
        <v>0</v>
      </c>
      <c r="T244" s="130">
        <v>1188</v>
      </c>
      <c r="U244" s="130">
        <v>22007</v>
      </c>
      <c r="V244" s="169"/>
      <c r="W244" s="142">
        <v>0</v>
      </c>
      <c r="X244" s="177">
        <v>0.09</v>
      </c>
      <c r="Y244" s="177">
        <v>1.3961385014293469E-2</v>
      </c>
      <c r="Z244" s="178">
        <v>0</v>
      </c>
      <c r="AA244" s="172"/>
      <c r="AB244" s="179">
        <v>0</v>
      </c>
      <c r="AC244" s="180">
        <v>0</v>
      </c>
      <c r="AD244" s="130">
        <v>0</v>
      </c>
      <c r="AE244" s="180">
        <v>0</v>
      </c>
      <c r="AF244" s="181">
        <v>0</v>
      </c>
      <c r="AG244" s="136"/>
    </row>
    <row r="245" spans="1:33" s="59" customFormat="1" ht="12">
      <c r="A245" s="137">
        <v>436</v>
      </c>
      <c r="B245" s="138">
        <v>436049155</v>
      </c>
      <c r="C245" s="139" t="s">
        <v>515</v>
      </c>
      <c r="D245" s="140">
        <v>49</v>
      </c>
      <c r="E245" s="139" t="s">
        <v>74</v>
      </c>
      <c r="F245" s="140">
        <v>155</v>
      </c>
      <c r="G245" s="141" t="s">
        <v>180</v>
      </c>
      <c r="H245" s="129"/>
      <c r="I245" s="130">
        <v>13493</v>
      </c>
      <c r="J245" s="130">
        <v>10759</v>
      </c>
      <c r="K245" s="130">
        <v>0</v>
      </c>
      <c r="L245" s="130">
        <v>1188</v>
      </c>
      <c r="M245" s="130">
        <v>25440</v>
      </c>
      <c r="N245" s="168"/>
      <c r="O245" s="143">
        <v>1</v>
      </c>
      <c r="P245" s="130">
        <v>0</v>
      </c>
      <c r="Q245" s="130">
        <v>24252</v>
      </c>
      <c r="R245" s="130">
        <v>0</v>
      </c>
      <c r="S245" s="130">
        <v>0</v>
      </c>
      <c r="T245" s="130">
        <v>1188</v>
      </c>
      <c r="U245" s="130">
        <v>25440</v>
      </c>
      <c r="V245" s="169"/>
      <c r="W245" s="142">
        <v>0</v>
      </c>
      <c r="X245" s="177">
        <v>0.09</v>
      </c>
      <c r="Y245" s="177">
        <v>2.9097800404190213E-4</v>
      </c>
      <c r="Z245" s="178">
        <v>0</v>
      </c>
      <c r="AA245" s="172"/>
      <c r="AB245" s="179">
        <v>0</v>
      </c>
      <c r="AC245" s="180">
        <v>0</v>
      </c>
      <c r="AD245" s="130">
        <v>0</v>
      </c>
      <c r="AE245" s="180">
        <v>0</v>
      </c>
      <c r="AF245" s="181">
        <v>0</v>
      </c>
      <c r="AG245" s="136"/>
    </row>
    <row r="246" spans="1:33" s="59" customFormat="1" ht="12">
      <c r="A246" s="137">
        <v>436</v>
      </c>
      <c r="B246" s="138">
        <v>436049163</v>
      </c>
      <c r="C246" s="139" t="s">
        <v>515</v>
      </c>
      <c r="D246" s="140">
        <v>49</v>
      </c>
      <c r="E246" s="139" t="s">
        <v>74</v>
      </c>
      <c r="F246" s="140">
        <v>163</v>
      </c>
      <c r="G246" s="141" t="s">
        <v>188</v>
      </c>
      <c r="H246" s="129"/>
      <c r="I246" s="130">
        <v>16004</v>
      </c>
      <c r="J246" s="130">
        <v>106</v>
      </c>
      <c r="K246" s="130">
        <v>0</v>
      </c>
      <c r="L246" s="130">
        <v>1188</v>
      </c>
      <c r="M246" s="130">
        <v>17298</v>
      </c>
      <c r="N246" s="168"/>
      <c r="O246" s="143">
        <v>6</v>
      </c>
      <c r="P246" s="130">
        <v>0</v>
      </c>
      <c r="Q246" s="130">
        <v>96660</v>
      </c>
      <c r="R246" s="130">
        <v>0</v>
      </c>
      <c r="S246" s="130">
        <v>0</v>
      </c>
      <c r="T246" s="130">
        <v>7128</v>
      </c>
      <c r="U246" s="130">
        <v>103788</v>
      </c>
      <c r="V246" s="169"/>
      <c r="W246" s="142">
        <v>0</v>
      </c>
      <c r="X246" s="177">
        <v>0.113490033140277</v>
      </c>
      <c r="Y246" s="177">
        <v>0.10020806784376603</v>
      </c>
      <c r="Z246" s="178">
        <v>0</v>
      </c>
      <c r="AA246" s="172"/>
      <c r="AB246" s="179">
        <v>2</v>
      </c>
      <c r="AC246" s="180">
        <v>0</v>
      </c>
      <c r="AD246" s="130">
        <v>0</v>
      </c>
      <c r="AE246" s="180">
        <v>0</v>
      </c>
      <c r="AF246" s="181">
        <v>0</v>
      </c>
      <c r="AG246" s="136"/>
    </row>
    <row r="247" spans="1:33" s="59" customFormat="1" ht="12">
      <c r="A247" s="137">
        <v>436</v>
      </c>
      <c r="B247" s="138">
        <v>436049165</v>
      </c>
      <c r="C247" s="139" t="s">
        <v>515</v>
      </c>
      <c r="D247" s="140">
        <v>49</v>
      </c>
      <c r="E247" s="139" t="s">
        <v>74</v>
      </c>
      <c r="F247" s="140">
        <v>165</v>
      </c>
      <c r="G247" s="141" t="s">
        <v>190</v>
      </c>
      <c r="H247" s="129"/>
      <c r="I247" s="130">
        <v>17684</v>
      </c>
      <c r="J247" s="130">
        <v>0</v>
      </c>
      <c r="K247" s="130">
        <v>0</v>
      </c>
      <c r="L247" s="130">
        <v>1188</v>
      </c>
      <c r="M247" s="130">
        <v>18872</v>
      </c>
      <c r="N247" s="168"/>
      <c r="O247" s="143">
        <v>10</v>
      </c>
      <c r="P247" s="130">
        <v>0</v>
      </c>
      <c r="Q247" s="130">
        <v>176840</v>
      </c>
      <c r="R247" s="130">
        <v>0</v>
      </c>
      <c r="S247" s="130">
        <v>0</v>
      </c>
      <c r="T247" s="130">
        <v>11880</v>
      </c>
      <c r="U247" s="130">
        <v>188720</v>
      </c>
      <c r="V247" s="169"/>
      <c r="W247" s="142">
        <v>0</v>
      </c>
      <c r="X247" s="177">
        <v>9.8299999999999998E-2</v>
      </c>
      <c r="Y247" s="177">
        <v>8.348768009130407E-2</v>
      </c>
      <c r="Z247" s="178">
        <v>0</v>
      </c>
      <c r="AA247" s="172"/>
      <c r="AB247" s="179">
        <v>5</v>
      </c>
      <c r="AC247" s="180">
        <v>0</v>
      </c>
      <c r="AD247" s="130">
        <v>0</v>
      </c>
      <c r="AE247" s="180">
        <v>0</v>
      </c>
      <c r="AF247" s="181">
        <v>0</v>
      </c>
      <c r="AG247" s="136"/>
    </row>
    <row r="248" spans="1:33" s="59" customFormat="1" ht="12">
      <c r="A248" s="137">
        <v>436</v>
      </c>
      <c r="B248" s="138">
        <v>436049176</v>
      </c>
      <c r="C248" s="139" t="s">
        <v>515</v>
      </c>
      <c r="D248" s="140">
        <v>49</v>
      </c>
      <c r="E248" s="139" t="s">
        <v>74</v>
      </c>
      <c r="F248" s="140">
        <v>176</v>
      </c>
      <c r="G248" s="141" t="s">
        <v>201</v>
      </c>
      <c r="H248" s="129"/>
      <c r="I248" s="130">
        <v>16142</v>
      </c>
      <c r="J248" s="130">
        <v>5489</v>
      </c>
      <c r="K248" s="130">
        <v>0</v>
      </c>
      <c r="L248" s="130">
        <v>1188</v>
      </c>
      <c r="M248" s="130">
        <v>22819</v>
      </c>
      <c r="N248" s="168"/>
      <c r="O248" s="143">
        <v>6</v>
      </c>
      <c r="P248" s="130">
        <v>0</v>
      </c>
      <c r="Q248" s="130">
        <v>129786</v>
      </c>
      <c r="R248" s="130">
        <v>0</v>
      </c>
      <c r="S248" s="130">
        <v>0</v>
      </c>
      <c r="T248" s="130">
        <v>7128</v>
      </c>
      <c r="U248" s="130">
        <v>136914</v>
      </c>
      <c r="V248" s="169"/>
      <c r="W248" s="142">
        <v>0</v>
      </c>
      <c r="X248" s="177">
        <v>0.09</v>
      </c>
      <c r="Y248" s="177">
        <v>8.7334594973897381E-2</v>
      </c>
      <c r="Z248" s="178">
        <v>0</v>
      </c>
      <c r="AA248" s="172"/>
      <c r="AB248" s="179">
        <v>5</v>
      </c>
      <c r="AC248" s="180">
        <v>0</v>
      </c>
      <c r="AD248" s="130">
        <v>0</v>
      </c>
      <c r="AE248" s="180">
        <v>0</v>
      </c>
      <c r="AF248" s="181">
        <v>0</v>
      </c>
      <c r="AG248" s="136"/>
    </row>
    <row r="249" spans="1:33" s="59" customFormat="1" ht="12">
      <c r="A249" s="137">
        <v>436</v>
      </c>
      <c r="B249" s="138">
        <v>436049198</v>
      </c>
      <c r="C249" s="139" t="s">
        <v>515</v>
      </c>
      <c r="D249" s="140">
        <v>49</v>
      </c>
      <c r="E249" s="139" t="s">
        <v>74</v>
      </c>
      <c r="F249" s="140">
        <v>198</v>
      </c>
      <c r="G249" s="141" t="s">
        <v>223</v>
      </c>
      <c r="H249" s="129"/>
      <c r="I249" s="130">
        <v>12287</v>
      </c>
      <c r="J249" s="130">
        <v>6378</v>
      </c>
      <c r="K249" s="130">
        <v>0</v>
      </c>
      <c r="L249" s="130">
        <v>1188</v>
      </c>
      <c r="M249" s="130">
        <v>19853</v>
      </c>
      <c r="N249" s="168"/>
      <c r="O249" s="143">
        <v>1</v>
      </c>
      <c r="P249" s="130">
        <v>0</v>
      </c>
      <c r="Q249" s="130">
        <v>18665</v>
      </c>
      <c r="R249" s="130">
        <v>0</v>
      </c>
      <c r="S249" s="130">
        <v>0</v>
      </c>
      <c r="T249" s="130">
        <v>1188</v>
      </c>
      <c r="U249" s="130">
        <v>19853</v>
      </c>
      <c r="V249" s="169"/>
      <c r="W249" s="142">
        <v>0</v>
      </c>
      <c r="X249" s="177">
        <v>0.09</v>
      </c>
      <c r="Y249" s="177">
        <v>1.9707089600335039E-3</v>
      </c>
      <c r="Z249" s="178">
        <v>0</v>
      </c>
      <c r="AA249" s="172"/>
      <c r="AB249" s="179">
        <v>0</v>
      </c>
      <c r="AC249" s="180">
        <v>0</v>
      </c>
      <c r="AD249" s="130">
        <v>0</v>
      </c>
      <c r="AE249" s="180">
        <v>0</v>
      </c>
      <c r="AF249" s="181">
        <v>0</v>
      </c>
      <c r="AG249" s="136"/>
    </row>
    <row r="250" spans="1:33" s="59" customFormat="1" ht="12">
      <c r="A250" s="137">
        <v>436</v>
      </c>
      <c r="B250" s="138">
        <v>436049229</v>
      </c>
      <c r="C250" s="139" t="s">
        <v>515</v>
      </c>
      <c r="D250" s="140">
        <v>49</v>
      </c>
      <c r="E250" s="139" t="s">
        <v>74</v>
      </c>
      <c r="F250" s="140">
        <v>229</v>
      </c>
      <c r="G250" s="141" t="s">
        <v>254</v>
      </c>
      <c r="H250" s="129"/>
      <c r="I250" s="130">
        <v>15301</v>
      </c>
      <c r="J250" s="130">
        <v>1152</v>
      </c>
      <c r="K250" s="130">
        <v>0</v>
      </c>
      <c r="L250" s="130">
        <v>1188</v>
      </c>
      <c r="M250" s="130">
        <v>17641</v>
      </c>
      <c r="N250" s="168"/>
      <c r="O250" s="143">
        <v>1</v>
      </c>
      <c r="P250" s="130">
        <v>0</v>
      </c>
      <c r="Q250" s="130">
        <v>16453</v>
      </c>
      <c r="R250" s="130">
        <v>0</v>
      </c>
      <c r="S250" s="130">
        <v>0</v>
      </c>
      <c r="T250" s="130">
        <v>1188</v>
      </c>
      <c r="U250" s="130">
        <v>17641</v>
      </c>
      <c r="V250" s="169"/>
      <c r="W250" s="142">
        <v>0</v>
      </c>
      <c r="X250" s="177">
        <v>0.09</v>
      </c>
      <c r="Y250" s="177">
        <v>2.6866580203209849E-2</v>
      </c>
      <c r="Z250" s="178">
        <v>0</v>
      </c>
      <c r="AA250" s="172"/>
      <c r="AB250" s="179">
        <v>0</v>
      </c>
      <c r="AC250" s="180">
        <v>0</v>
      </c>
      <c r="AD250" s="130">
        <v>0</v>
      </c>
      <c r="AE250" s="180">
        <v>0</v>
      </c>
      <c r="AF250" s="181">
        <v>0</v>
      </c>
      <c r="AG250" s="136"/>
    </row>
    <row r="251" spans="1:33" s="59" customFormat="1" ht="12">
      <c r="A251" s="137">
        <v>436</v>
      </c>
      <c r="B251" s="138">
        <v>436049243</v>
      </c>
      <c r="C251" s="139" t="s">
        <v>515</v>
      </c>
      <c r="D251" s="140">
        <v>49</v>
      </c>
      <c r="E251" s="139" t="s">
        <v>74</v>
      </c>
      <c r="F251" s="140">
        <v>243</v>
      </c>
      <c r="G251" s="141" t="s">
        <v>268</v>
      </c>
      <c r="H251" s="129"/>
      <c r="I251" s="130">
        <v>16888</v>
      </c>
      <c r="J251" s="130">
        <v>2407</v>
      </c>
      <c r="K251" s="130">
        <v>0</v>
      </c>
      <c r="L251" s="130">
        <v>1188</v>
      </c>
      <c r="M251" s="130">
        <v>20483</v>
      </c>
      <c r="N251" s="168"/>
      <c r="O251" s="143">
        <v>1</v>
      </c>
      <c r="P251" s="130">
        <v>0</v>
      </c>
      <c r="Q251" s="130">
        <v>19295</v>
      </c>
      <c r="R251" s="130">
        <v>0</v>
      </c>
      <c r="S251" s="130">
        <v>0</v>
      </c>
      <c r="T251" s="130">
        <v>1188</v>
      </c>
      <c r="U251" s="130">
        <v>20483</v>
      </c>
      <c r="V251" s="169"/>
      <c r="W251" s="142">
        <v>0</v>
      </c>
      <c r="X251" s="177">
        <v>0.09</v>
      </c>
      <c r="Y251" s="177">
        <v>6.4449431719393047E-3</v>
      </c>
      <c r="Z251" s="178">
        <v>0</v>
      </c>
      <c r="AA251" s="172"/>
      <c r="AB251" s="179">
        <v>0</v>
      </c>
      <c r="AC251" s="180">
        <v>0</v>
      </c>
      <c r="AD251" s="130">
        <v>0</v>
      </c>
      <c r="AE251" s="180">
        <v>0</v>
      </c>
      <c r="AF251" s="181">
        <v>0</v>
      </c>
      <c r="AG251" s="136"/>
    </row>
    <row r="252" spans="1:33" s="59" customFormat="1" ht="12">
      <c r="A252" s="137">
        <v>436</v>
      </c>
      <c r="B252" s="138">
        <v>436049244</v>
      </c>
      <c r="C252" s="139" t="s">
        <v>515</v>
      </c>
      <c r="D252" s="140">
        <v>49</v>
      </c>
      <c r="E252" s="139" t="s">
        <v>74</v>
      </c>
      <c r="F252" s="140">
        <v>244</v>
      </c>
      <c r="G252" s="141" t="s">
        <v>269</v>
      </c>
      <c r="H252" s="129"/>
      <c r="I252" s="130">
        <v>12426</v>
      </c>
      <c r="J252" s="130">
        <v>3537</v>
      </c>
      <c r="K252" s="130">
        <v>0</v>
      </c>
      <c r="L252" s="130">
        <v>1188</v>
      </c>
      <c r="M252" s="130">
        <v>17151</v>
      </c>
      <c r="N252" s="168"/>
      <c r="O252" s="143">
        <v>2</v>
      </c>
      <c r="P252" s="130">
        <v>0</v>
      </c>
      <c r="Q252" s="130">
        <v>31926</v>
      </c>
      <c r="R252" s="130">
        <v>0</v>
      </c>
      <c r="S252" s="130">
        <v>0</v>
      </c>
      <c r="T252" s="130">
        <v>2376</v>
      </c>
      <c r="U252" s="130">
        <v>34302</v>
      </c>
      <c r="V252" s="169"/>
      <c r="W252" s="142">
        <v>0</v>
      </c>
      <c r="X252" s="177">
        <v>0.09</v>
      </c>
      <c r="Y252" s="177">
        <v>0.10187165835696251</v>
      </c>
      <c r="Z252" s="178">
        <v>0</v>
      </c>
      <c r="AA252" s="172"/>
      <c r="AB252" s="179">
        <v>2</v>
      </c>
      <c r="AC252" s="180">
        <v>0.55465598066692445</v>
      </c>
      <c r="AD252" s="130">
        <v>9511.973419386115</v>
      </c>
      <c r="AE252" s="180">
        <v>0</v>
      </c>
      <c r="AF252" s="181">
        <v>0</v>
      </c>
      <c r="AG252" s="136"/>
    </row>
    <row r="253" spans="1:33" s="59" customFormat="1" ht="12">
      <c r="A253" s="137">
        <v>436</v>
      </c>
      <c r="B253" s="138">
        <v>436049248</v>
      </c>
      <c r="C253" s="139" t="s">
        <v>515</v>
      </c>
      <c r="D253" s="140">
        <v>49</v>
      </c>
      <c r="E253" s="139" t="s">
        <v>74</v>
      </c>
      <c r="F253" s="140">
        <v>248</v>
      </c>
      <c r="G253" s="141" t="s">
        <v>273</v>
      </c>
      <c r="H253" s="129"/>
      <c r="I253" s="130">
        <v>18943</v>
      </c>
      <c r="J253" s="130">
        <v>1249</v>
      </c>
      <c r="K253" s="130">
        <v>0</v>
      </c>
      <c r="L253" s="130">
        <v>1188</v>
      </c>
      <c r="M253" s="130">
        <v>21380</v>
      </c>
      <c r="N253" s="168"/>
      <c r="O253" s="143">
        <v>7</v>
      </c>
      <c r="P253" s="130">
        <v>0</v>
      </c>
      <c r="Q253" s="130">
        <v>141344</v>
      </c>
      <c r="R253" s="130">
        <v>0</v>
      </c>
      <c r="S253" s="130">
        <v>0</v>
      </c>
      <c r="T253" s="130">
        <v>8316</v>
      </c>
      <c r="U253" s="130">
        <v>149660</v>
      </c>
      <c r="V253" s="169"/>
      <c r="W253" s="142">
        <v>0</v>
      </c>
      <c r="X253" s="177">
        <v>0.09</v>
      </c>
      <c r="Y253" s="177">
        <v>6.8512801438183821E-2</v>
      </c>
      <c r="Z253" s="178">
        <v>0</v>
      </c>
      <c r="AA253" s="172"/>
      <c r="AB253" s="179">
        <v>2</v>
      </c>
      <c r="AC253" s="180">
        <v>0</v>
      </c>
      <c r="AD253" s="130">
        <v>0</v>
      </c>
      <c r="AE253" s="180">
        <v>0</v>
      </c>
      <c r="AF253" s="181">
        <v>0</v>
      </c>
      <c r="AG253" s="136"/>
    </row>
    <row r="254" spans="1:33" s="59" customFormat="1" ht="12">
      <c r="A254" s="137">
        <v>436</v>
      </c>
      <c r="B254" s="138">
        <v>436049274</v>
      </c>
      <c r="C254" s="139" t="s">
        <v>515</v>
      </c>
      <c r="D254" s="140">
        <v>49</v>
      </c>
      <c r="E254" s="139" t="s">
        <v>74</v>
      </c>
      <c r="F254" s="140">
        <v>274</v>
      </c>
      <c r="G254" s="141" t="s">
        <v>299</v>
      </c>
      <c r="H254" s="129"/>
      <c r="I254" s="130">
        <v>20819</v>
      </c>
      <c r="J254" s="130">
        <v>9795</v>
      </c>
      <c r="K254" s="130">
        <v>0</v>
      </c>
      <c r="L254" s="130">
        <v>1188</v>
      </c>
      <c r="M254" s="130">
        <v>31802</v>
      </c>
      <c r="N254" s="168"/>
      <c r="O254" s="143">
        <v>9</v>
      </c>
      <c r="P254" s="130">
        <v>0</v>
      </c>
      <c r="Q254" s="130">
        <v>275526</v>
      </c>
      <c r="R254" s="130">
        <v>0</v>
      </c>
      <c r="S254" s="130">
        <v>0</v>
      </c>
      <c r="T254" s="130">
        <v>10692</v>
      </c>
      <c r="U254" s="130">
        <v>286218</v>
      </c>
      <c r="V254" s="169"/>
      <c r="W254" s="142">
        <v>0</v>
      </c>
      <c r="X254" s="177">
        <v>0.09</v>
      </c>
      <c r="Y254" s="177">
        <v>7.2181563663995266E-2</v>
      </c>
      <c r="Z254" s="178">
        <v>0</v>
      </c>
      <c r="AA254" s="172"/>
      <c r="AB254" s="179">
        <v>2</v>
      </c>
      <c r="AC254" s="180">
        <v>0</v>
      </c>
      <c r="AD254" s="130">
        <v>0</v>
      </c>
      <c r="AE254" s="180">
        <v>0</v>
      </c>
      <c r="AF254" s="181">
        <v>0</v>
      </c>
      <c r="AG254" s="136"/>
    </row>
    <row r="255" spans="1:33" s="59" customFormat="1" ht="12">
      <c r="A255" s="137">
        <v>436</v>
      </c>
      <c r="B255" s="138">
        <v>436049293</v>
      </c>
      <c r="C255" s="139" t="s">
        <v>515</v>
      </c>
      <c r="D255" s="140">
        <v>49</v>
      </c>
      <c r="E255" s="139" t="s">
        <v>74</v>
      </c>
      <c r="F255" s="140">
        <v>293</v>
      </c>
      <c r="G255" s="141" t="s">
        <v>318</v>
      </c>
      <c r="H255" s="129"/>
      <c r="I255" s="130">
        <v>16272</v>
      </c>
      <c r="J255" s="130">
        <v>439</v>
      </c>
      <c r="K255" s="130">
        <v>0</v>
      </c>
      <c r="L255" s="130">
        <v>1188</v>
      </c>
      <c r="M255" s="130">
        <v>17899</v>
      </c>
      <c r="N255" s="168"/>
      <c r="O255" s="143">
        <v>1</v>
      </c>
      <c r="P255" s="130">
        <v>0</v>
      </c>
      <c r="Q255" s="130">
        <v>16711</v>
      </c>
      <c r="R255" s="130">
        <v>0</v>
      </c>
      <c r="S255" s="130">
        <v>0</v>
      </c>
      <c r="T255" s="130">
        <v>1188</v>
      </c>
      <c r="U255" s="130">
        <v>17899</v>
      </c>
      <c r="V255" s="169"/>
      <c r="W255" s="142">
        <v>0</v>
      </c>
      <c r="X255" s="177">
        <v>0.18</v>
      </c>
      <c r="Y255" s="177">
        <v>1.0537741496786417E-2</v>
      </c>
      <c r="Z255" s="178">
        <v>0</v>
      </c>
      <c r="AA255" s="172"/>
      <c r="AB255" s="179">
        <v>0</v>
      </c>
      <c r="AC255" s="180">
        <v>0</v>
      </c>
      <c r="AD255" s="130">
        <v>0</v>
      </c>
      <c r="AE255" s="180">
        <v>0</v>
      </c>
      <c r="AF255" s="181">
        <v>0</v>
      </c>
      <c r="AG255" s="136"/>
    </row>
    <row r="256" spans="1:33" s="59" customFormat="1" ht="12">
      <c r="A256" s="137">
        <v>436</v>
      </c>
      <c r="B256" s="138">
        <v>436049308</v>
      </c>
      <c r="C256" s="139" t="s">
        <v>515</v>
      </c>
      <c r="D256" s="140">
        <v>49</v>
      </c>
      <c r="E256" s="139" t="s">
        <v>74</v>
      </c>
      <c r="F256" s="140">
        <v>308</v>
      </c>
      <c r="G256" s="141" t="s">
        <v>333</v>
      </c>
      <c r="H256" s="129"/>
      <c r="I256" s="130">
        <v>18373</v>
      </c>
      <c r="J256" s="130">
        <v>7580</v>
      </c>
      <c r="K256" s="130">
        <v>0</v>
      </c>
      <c r="L256" s="130">
        <v>1188</v>
      </c>
      <c r="M256" s="130">
        <v>27141</v>
      </c>
      <c r="N256" s="168"/>
      <c r="O256" s="143">
        <v>2</v>
      </c>
      <c r="P256" s="130">
        <v>0</v>
      </c>
      <c r="Q256" s="130">
        <v>51906</v>
      </c>
      <c r="R256" s="130">
        <v>0</v>
      </c>
      <c r="S256" s="130">
        <v>0</v>
      </c>
      <c r="T256" s="130">
        <v>2376</v>
      </c>
      <c r="U256" s="130">
        <v>54282</v>
      </c>
      <c r="V256" s="169"/>
      <c r="W256" s="142">
        <v>0</v>
      </c>
      <c r="X256" s="177">
        <v>0.09</v>
      </c>
      <c r="Y256" s="177">
        <v>2.6641498618430208E-3</v>
      </c>
      <c r="Z256" s="178">
        <v>0</v>
      </c>
      <c r="AA256" s="172"/>
      <c r="AB256" s="179">
        <v>0</v>
      </c>
      <c r="AC256" s="180">
        <v>0</v>
      </c>
      <c r="AD256" s="130">
        <v>0</v>
      </c>
      <c r="AE256" s="180">
        <v>0</v>
      </c>
      <c r="AF256" s="181">
        <v>0</v>
      </c>
      <c r="AG256" s="136"/>
    </row>
    <row r="257" spans="1:33" s="59" customFormat="1" ht="12">
      <c r="A257" s="137">
        <v>436</v>
      </c>
      <c r="B257" s="138">
        <v>436049314</v>
      </c>
      <c r="C257" s="139" t="s">
        <v>515</v>
      </c>
      <c r="D257" s="140">
        <v>49</v>
      </c>
      <c r="E257" s="139" t="s">
        <v>74</v>
      </c>
      <c r="F257" s="140">
        <v>314</v>
      </c>
      <c r="G257" s="141" t="s">
        <v>339</v>
      </c>
      <c r="H257" s="129"/>
      <c r="I257" s="130">
        <v>19632</v>
      </c>
      <c r="J257" s="130">
        <v>14814</v>
      </c>
      <c r="K257" s="130">
        <v>0</v>
      </c>
      <c r="L257" s="130">
        <v>1188</v>
      </c>
      <c r="M257" s="130">
        <v>35634</v>
      </c>
      <c r="N257" s="168"/>
      <c r="O257" s="143">
        <v>2</v>
      </c>
      <c r="P257" s="130">
        <v>0</v>
      </c>
      <c r="Q257" s="130">
        <v>68892</v>
      </c>
      <c r="R257" s="130">
        <v>0</v>
      </c>
      <c r="S257" s="130">
        <v>0</v>
      </c>
      <c r="T257" s="130">
        <v>2376</v>
      </c>
      <c r="U257" s="130">
        <v>71268</v>
      </c>
      <c r="V257" s="169"/>
      <c r="W257" s="142">
        <v>0</v>
      </c>
      <c r="X257" s="177">
        <v>0.09</v>
      </c>
      <c r="Y257" s="177">
        <v>6.4361186155861387E-3</v>
      </c>
      <c r="Z257" s="178">
        <v>0</v>
      </c>
      <c r="AA257" s="172"/>
      <c r="AB257" s="179">
        <v>0</v>
      </c>
      <c r="AC257" s="180">
        <v>0</v>
      </c>
      <c r="AD257" s="130">
        <v>0</v>
      </c>
      <c r="AE257" s="180">
        <v>0</v>
      </c>
      <c r="AF257" s="181">
        <v>0</v>
      </c>
      <c r="AG257" s="136"/>
    </row>
    <row r="258" spans="1:33" s="59" customFormat="1" ht="12">
      <c r="A258" s="137">
        <v>436</v>
      </c>
      <c r="B258" s="138">
        <v>436049347</v>
      </c>
      <c r="C258" s="139" t="s">
        <v>515</v>
      </c>
      <c r="D258" s="140">
        <v>49</v>
      </c>
      <c r="E258" s="139" t="s">
        <v>74</v>
      </c>
      <c r="F258" s="140">
        <v>347</v>
      </c>
      <c r="G258" s="141" t="s">
        <v>372</v>
      </c>
      <c r="H258" s="129"/>
      <c r="I258" s="130">
        <v>14925</v>
      </c>
      <c r="J258" s="130">
        <v>6671</v>
      </c>
      <c r="K258" s="130">
        <v>0</v>
      </c>
      <c r="L258" s="130">
        <v>1188</v>
      </c>
      <c r="M258" s="130">
        <v>22784</v>
      </c>
      <c r="N258" s="168"/>
      <c r="O258" s="143">
        <v>1</v>
      </c>
      <c r="P258" s="130">
        <v>0</v>
      </c>
      <c r="Q258" s="130">
        <v>21596</v>
      </c>
      <c r="R258" s="130">
        <v>0</v>
      </c>
      <c r="S258" s="130">
        <v>0</v>
      </c>
      <c r="T258" s="130">
        <v>1188</v>
      </c>
      <c r="U258" s="130">
        <v>22784</v>
      </c>
      <c r="V258" s="169"/>
      <c r="W258" s="142">
        <v>0</v>
      </c>
      <c r="X258" s="177">
        <v>0.09</v>
      </c>
      <c r="Y258" s="177">
        <v>1.265158172736386E-2</v>
      </c>
      <c r="Z258" s="178">
        <v>0</v>
      </c>
      <c r="AA258" s="172"/>
      <c r="AB258" s="179">
        <v>0</v>
      </c>
      <c r="AC258" s="180">
        <v>0</v>
      </c>
      <c r="AD258" s="130">
        <v>0</v>
      </c>
      <c r="AE258" s="180">
        <v>0</v>
      </c>
      <c r="AF258" s="181">
        <v>0</v>
      </c>
      <c r="AG258" s="136"/>
    </row>
    <row r="259" spans="1:33" s="59" customFormat="1" ht="12">
      <c r="A259" s="137">
        <v>436</v>
      </c>
      <c r="B259" s="138">
        <v>436049616</v>
      </c>
      <c r="C259" s="139" t="s">
        <v>515</v>
      </c>
      <c r="D259" s="140">
        <v>49</v>
      </c>
      <c r="E259" s="139" t="s">
        <v>74</v>
      </c>
      <c r="F259" s="140">
        <v>616</v>
      </c>
      <c r="G259" s="141" t="s">
        <v>384</v>
      </c>
      <c r="H259" s="129"/>
      <c r="I259" s="130">
        <v>13504</v>
      </c>
      <c r="J259" s="130">
        <v>3972</v>
      </c>
      <c r="K259" s="130">
        <v>0</v>
      </c>
      <c r="L259" s="130">
        <v>1188</v>
      </c>
      <c r="M259" s="130">
        <v>18664</v>
      </c>
      <c r="N259" s="168"/>
      <c r="O259" s="143">
        <v>1</v>
      </c>
      <c r="P259" s="130">
        <v>0</v>
      </c>
      <c r="Q259" s="130">
        <v>17476</v>
      </c>
      <c r="R259" s="130">
        <v>0</v>
      </c>
      <c r="S259" s="130">
        <v>0</v>
      </c>
      <c r="T259" s="130">
        <v>1188</v>
      </c>
      <c r="U259" s="130">
        <v>18664</v>
      </c>
      <c r="V259" s="169"/>
      <c r="W259" s="142">
        <v>0</v>
      </c>
      <c r="X259" s="177">
        <v>0.09</v>
      </c>
      <c r="Y259" s="177">
        <v>3.2435164752017652E-2</v>
      </c>
      <c r="Z259" s="178">
        <v>0</v>
      </c>
      <c r="AA259" s="172"/>
      <c r="AB259" s="179">
        <v>0</v>
      </c>
      <c r="AC259" s="180">
        <v>0</v>
      </c>
      <c r="AD259" s="130">
        <v>0</v>
      </c>
      <c r="AE259" s="180">
        <v>0</v>
      </c>
      <c r="AF259" s="181">
        <v>0</v>
      </c>
      <c r="AG259" s="136"/>
    </row>
    <row r="260" spans="1:33" s="59" customFormat="1" ht="12">
      <c r="A260" s="137">
        <v>436</v>
      </c>
      <c r="B260" s="138">
        <v>436049695</v>
      </c>
      <c r="C260" s="139" t="s">
        <v>515</v>
      </c>
      <c r="D260" s="140">
        <v>49</v>
      </c>
      <c r="E260" s="139" t="s">
        <v>74</v>
      </c>
      <c r="F260" s="140">
        <v>695</v>
      </c>
      <c r="G260" s="141" t="s">
        <v>408</v>
      </c>
      <c r="H260" s="129"/>
      <c r="I260" s="130">
        <v>13049</v>
      </c>
      <c r="J260" s="130">
        <v>8223</v>
      </c>
      <c r="K260" s="130">
        <v>0</v>
      </c>
      <c r="L260" s="130">
        <v>1188</v>
      </c>
      <c r="M260" s="130">
        <v>22460</v>
      </c>
      <c r="N260" s="168"/>
      <c r="O260" s="143">
        <v>1</v>
      </c>
      <c r="P260" s="130">
        <v>0</v>
      </c>
      <c r="Q260" s="130">
        <v>21272</v>
      </c>
      <c r="R260" s="130">
        <v>0</v>
      </c>
      <c r="S260" s="130">
        <v>0</v>
      </c>
      <c r="T260" s="130">
        <v>1188</v>
      </c>
      <c r="U260" s="130">
        <v>22460</v>
      </c>
      <c r="V260" s="169"/>
      <c r="W260" s="142">
        <v>0</v>
      </c>
      <c r="X260" s="177">
        <v>0.09</v>
      </c>
      <c r="Y260" s="177">
        <v>1.1779471943100608E-3</v>
      </c>
      <c r="Z260" s="178">
        <v>0</v>
      </c>
      <c r="AA260" s="172"/>
      <c r="AB260" s="179">
        <v>0</v>
      </c>
      <c r="AC260" s="180">
        <v>0</v>
      </c>
      <c r="AD260" s="130">
        <v>0</v>
      </c>
      <c r="AE260" s="180">
        <v>0</v>
      </c>
      <c r="AF260" s="181">
        <v>0</v>
      </c>
      <c r="AG260" s="136"/>
    </row>
    <row r="261" spans="1:33" s="59" customFormat="1" ht="12">
      <c r="A261" s="137">
        <v>437</v>
      </c>
      <c r="B261" s="138">
        <v>437035035</v>
      </c>
      <c r="C261" s="139" t="s">
        <v>564</v>
      </c>
      <c r="D261" s="140">
        <v>35</v>
      </c>
      <c r="E261" s="139" t="s">
        <v>60</v>
      </c>
      <c r="F261" s="140">
        <v>35</v>
      </c>
      <c r="G261" s="141" t="s">
        <v>60</v>
      </c>
      <c r="H261" s="129"/>
      <c r="I261" s="130">
        <v>20287</v>
      </c>
      <c r="J261" s="130">
        <v>8420</v>
      </c>
      <c r="K261" s="130">
        <v>1234.6478260869565</v>
      </c>
      <c r="L261" s="130">
        <v>1188</v>
      </c>
      <c r="M261" s="130">
        <v>31129.647826086955</v>
      </c>
      <c r="N261" s="168"/>
      <c r="O261" s="143">
        <v>230</v>
      </c>
      <c r="P261" s="130">
        <v>0</v>
      </c>
      <c r="Q261" s="130">
        <v>6602610</v>
      </c>
      <c r="R261" s="130">
        <v>0</v>
      </c>
      <c r="S261" s="130">
        <v>283969</v>
      </c>
      <c r="T261" s="130">
        <v>273240</v>
      </c>
      <c r="U261" s="130">
        <v>7159819</v>
      </c>
      <c r="V261" s="169"/>
      <c r="W261" s="142">
        <v>0</v>
      </c>
      <c r="X261" s="177">
        <v>0.18</v>
      </c>
      <c r="Y261" s="177">
        <v>0.18442807457257207</v>
      </c>
      <c r="Z261" s="178">
        <v>0</v>
      </c>
      <c r="AA261" s="172"/>
      <c r="AB261" s="179">
        <v>6</v>
      </c>
      <c r="AC261" s="180">
        <v>0.60057831743954326</v>
      </c>
      <c r="AD261" s="130">
        <v>17952.801758736969</v>
      </c>
      <c r="AE261" s="180">
        <v>0</v>
      </c>
      <c r="AF261" s="181">
        <v>0</v>
      </c>
      <c r="AG261" s="136"/>
    </row>
    <row r="262" spans="1:33" s="59" customFormat="1" ht="12">
      <c r="A262" s="137">
        <v>438</v>
      </c>
      <c r="B262" s="138">
        <v>438035018</v>
      </c>
      <c r="C262" s="139" t="s">
        <v>516</v>
      </c>
      <c r="D262" s="140">
        <v>35</v>
      </c>
      <c r="E262" s="139" t="s">
        <v>60</v>
      </c>
      <c r="F262" s="140">
        <v>18</v>
      </c>
      <c r="G262" s="141" t="s">
        <v>43</v>
      </c>
      <c r="H262" s="129"/>
      <c r="I262" s="130">
        <v>13129</v>
      </c>
      <c r="J262" s="130">
        <v>6356</v>
      </c>
      <c r="K262" s="130">
        <v>0</v>
      </c>
      <c r="L262" s="130">
        <v>1188</v>
      </c>
      <c r="M262" s="130">
        <v>20673</v>
      </c>
      <c r="N262" s="168"/>
      <c r="O262" s="143">
        <v>1</v>
      </c>
      <c r="P262" s="130">
        <v>0</v>
      </c>
      <c r="Q262" s="130">
        <v>19485</v>
      </c>
      <c r="R262" s="130">
        <v>0</v>
      </c>
      <c r="S262" s="130">
        <v>0</v>
      </c>
      <c r="T262" s="130">
        <v>1188</v>
      </c>
      <c r="U262" s="130">
        <v>20673</v>
      </c>
      <c r="V262" s="169"/>
      <c r="W262" s="142">
        <v>0</v>
      </c>
      <c r="X262" s="177">
        <v>0.09</v>
      </c>
      <c r="Y262" s="177">
        <v>3.7013636007683336E-2</v>
      </c>
      <c r="Z262" s="178">
        <v>0</v>
      </c>
      <c r="AA262" s="172"/>
      <c r="AB262" s="179">
        <v>0</v>
      </c>
      <c r="AC262" s="180">
        <v>0</v>
      </c>
      <c r="AD262" s="130">
        <v>0</v>
      </c>
      <c r="AE262" s="180">
        <v>0</v>
      </c>
      <c r="AF262" s="181">
        <v>0</v>
      </c>
      <c r="AG262" s="136"/>
    </row>
    <row r="263" spans="1:33" s="59" customFormat="1" ht="12">
      <c r="A263" s="137">
        <v>438</v>
      </c>
      <c r="B263" s="138">
        <v>438035035</v>
      </c>
      <c r="C263" s="139" t="s">
        <v>516</v>
      </c>
      <c r="D263" s="140">
        <v>35</v>
      </c>
      <c r="E263" s="139" t="s">
        <v>60</v>
      </c>
      <c r="F263" s="140">
        <v>35</v>
      </c>
      <c r="G263" s="141" t="s">
        <v>60</v>
      </c>
      <c r="H263" s="129"/>
      <c r="I263" s="130">
        <v>19096</v>
      </c>
      <c r="J263" s="130">
        <v>7926</v>
      </c>
      <c r="K263" s="130">
        <v>0</v>
      </c>
      <c r="L263" s="130">
        <v>1188</v>
      </c>
      <c r="M263" s="130">
        <v>28210</v>
      </c>
      <c r="N263" s="168"/>
      <c r="O263" s="143">
        <v>331</v>
      </c>
      <c r="P263" s="130">
        <v>0</v>
      </c>
      <c r="Q263" s="130">
        <v>8944282.0000000019</v>
      </c>
      <c r="R263" s="130">
        <v>0</v>
      </c>
      <c r="S263" s="130">
        <v>0</v>
      </c>
      <c r="T263" s="130">
        <v>393228</v>
      </c>
      <c r="U263" s="130">
        <v>9337510.0000000019</v>
      </c>
      <c r="V263" s="169"/>
      <c r="W263" s="142">
        <v>0</v>
      </c>
      <c r="X263" s="177">
        <v>0.18</v>
      </c>
      <c r="Y263" s="177">
        <v>0.18442807457257207</v>
      </c>
      <c r="Z263" s="178">
        <v>0</v>
      </c>
      <c r="AA263" s="172"/>
      <c r="AB263" s="179">
        <v>103.00000000000001</v>
      </c>
      <c r="AC263" s="180">
        <v>10.30992778271216</v>
      </c>
      <c r="AD263" s="130">
        <v>290844.86854444799</v>
      </c>
      <c r="AE263" s="180">
        <v>0</v>
      </c>
      <c r="AF263" s="181">
        <v>0</v>
      </c>
      <c r="AG263" s="136"/>
    </row>
    <row r="264" spans="1:33" s="59" customFormat="1" ht="12">
      <c r="A264" s="137">
        <v>438</v>
      </c>
      <c r="B264" s="138">
        <v>438035044</v>
      </c>
      <c r="C264" s="139" t="s">
        <v>516</v>
      </c>
      <c r="D264" s="140">
        <v>35</v>
      </c>
      <c r="E264" s="139" t="s">
        <v>60</v>
      </c>
      <c r="F264" s="140">
        <v>44</v>
      </c>
      <c r="G264" s="141" t="s">
        <v>69</v>
      </c>
      <c r="H264" s="129"/>
      <c r="I264" s="130">
        <v>20113</v>
      </c>
      <c r="J264" s="130">
        <v>701</v>
      </c>
      <c r="K264" s="130">
        <v>0</v>
      </c>
      <c r="L264" s="130">
        <v>1188</v>
      </c>
      <c r="M264" s="130">
        <v>22002</v>
      </c>
      <c r="N264" s="168"/>
      <c r="O264" s="143">
        <v>4</v>
      </c>
      <c r="P264" s="130">
        <v>0</v>
      </c>
      <c r="Q264" s="130">
        <v>83256</v>
      </c>
      <c r="R264" s="130">
        <v>0</v>
      </c>
      <c r="S264" s="130">
        <v>0</v>
      </c>
      <c r="T264" s="130">
        <v>4752</v>
      </c>
      <c r="U264" s="130">
        <v>88008</v>
      </c>
      <c r="V264" s="169"/>
      <c r="W264" s="142">
        <v>0</v>
      </c>
      <c r="X264" s="177">
        <v>0.18</v>
      </c>
      <c r="Y264" s="177">
        <v>9.3367395584958116E-2</v>
      </c>
      <c r="Z264" s="178">
        <v>0</v>
      </c>
      <c r="AA264" s="172"/>
      <c r="AB264" s="179">
        <v>3</v>
      </c>
      <c r="AC264" s="180">
        <v>0</v>
      </c>
      <c r="AD264" s="130">
        <v>0</v>
      </c>
      <c r="AE264" s="180">
        <v>0</v>
      </c>
      <c r="AF264" s="181">
        <v>0</v>
      </c>
      <c r="AG264" s="136"/>
    </row>
    <row r="265" spans="1:33" s="59" customFormat="1" ht="12">
      <c r="A265" s="137">
        <v>438</v>
      </c>
      <c r="B265" s="138">
        <v>438035220</v>
      </c>
      <c r="C265" s="139" t="s">
        <v>516</v>
      </c>
      <c r="D265" s="140">
        <v>35</v>
      </c>
      <c r="E265" s="139" t="s">
        <v>60</v>
      </c>
      <c r="F265" s="140">
        <v>220</v>
      </c>
      <c r="G265" s="141" t="s">
        <v>245</v>
      </c>
      <c r="H265" s="129"/>
      <c r="I265" s="130">
        <v>19470</v>
      </c>
      <c r="J265" s="130">
        <v>7357</v>
      </c>
      <c r="K265" s="130">
        <v>0</v>
      </c>
      <c r="L265" s="130">
        <v>1188</v>
      </c>
      <c r="M265" s="130">
        <v>28015</v>
      </c>
      <c r="N265" s="168"/>
      <c r="O265" s="143">
        <v>1</v>
      </c>
      <c r="P265" s="130">
        <v>0</v>
      </c>
      <c r="Q265" s="130">
        <v>26827</v>
      </c>
      <c r="R265" s="130">
        <v>0</v>
      </c>
      <c r="S265" s="130">
        <v>0</v>
      </c>
      <c r="T265" s="130">
        <v>1188</v>
      </c>
      <c r="U265" s="130">
        <v>28015</v>
      </c>
      <c r="V265" s="169"/>
      <c r="W265" s="142">
        <v>0</v>
      </c>
      <c r="X265" s="177">
        <v>0.09</v>
      </c>
      <c r="Y265" s="177">
        <v>2.0829400838012321E-2</v>
      </c>
      <c r="Z265" s="178">
        <v>0</v>
      </c>
      <c r="AA265" s="172"/>
      <c r="AB265" s="179">
        <v>0</v>
      </c>
      <c r="AC265" s="180">
        <v>0</v>
      </c>
      <c r="AD265" s="130">
        <v>0</v>
      </c>
      <c r="AE265" s="180">
        <v>0</v>
      </c>
      <c r="AF265" s="181">
        <v>0</v>
      </c>
      <c r="AG265" s="136"/>
    </row>
    <row r="266" spans="1:33" s="59" customFormat="1" ht="12">
      <c r="A266" s="137">
        <v>438</v>
      </c>
      <c r="B266" s="138">
        <v>438035243</v>
      </c>
      <c r="C266" s="139" t="s">
        <v>516</v>
      </c>
      <c r="D266" s="140">
        <v>35</v>
      </c>
      <c r="E266" s="139" t="s">
        <v>60</v>
      </c>
      <c r="F266" s="140">
        <v>243</v>
      </c>
      <c r="G266" s="141" t="s">
        <v>268</v>
      </c>
      <c r="H266" s="129"/>
      <c r="I266" s="130">
        <v>18554</v>
      </c>
      <c r="J266" s="130">
        <v>2644</v>
      </c>
      <c r="K266" s="130">
        <v>0</v>
      </c>
      <c r="L266" s="130">
        <v>1188</v>
      </c>
      <c r="M266" s="130">
        <v>22386</v>
      </c>
      <c r="N266" s="168"/>
      <c r="O266" s="143">
        <v>2</v>
      </c>
      <c r="P266" s="130">
        <v>0</v>
      </c>
      <c r="Q266" s="130">
        <v>42396</v>
      </c>
      <c r="R266" s="130">
        <v>0</v>
      </c>
      <c r="S266" s="130">
        <v>0</v>
      </c>
      <c r="T266" s="130">
        <v>2376</v>
      </c>
      <c r="U266" s="130">
        <v>44772</v>
      </c>
      <c r="V266" s="169"/>
      <c r="W266" s="142">
        <v>0</v>
      </c>
      <c r="X266" s="177">
        <v>0.09</v>
      </c>
      <c r="Y266" s="177">
        <v>6.4449431719393047E-3</v>
      </c>
      <c r="Z266" s="178">
        <v>0</v>
      </c>
      <c r="AA266" s="172"/>
      <c r="AB266" s="179">
        <v>1</v>
      </c>
      <c r="AC266" s="180">
        <v>0</v>
      </c>
      <c r="AD266" s="130">
        <v>0</v>
      </c>
      <c r="AE266" s="180">
        <v>0</v>
      </c>
      <c r="AF266" s="181">
        <v>0</v>
      </c>
      <c r="AG266" s="136"/>
    </row>
    <row r="267" spans="1:33" s="59" customFormat="1" ht="12">
      <c r="A267" s="137">
        <v>438</v>
      </c>
      <c r="B267" s="138">
        <v>438035244</v>
      </c>
      <c r="C267" s="139" t="s">
        <v>516</v>
      </c>
      <c r="D267" s="140">
        <v>35</v>
      </c>
      <c r="E267" s="139" t="s">
        <v>60</v>
      </c>
      <c r="F267" s="140">
        <v>244</v>
      </c>
      <c r="G267" s="141" t="s">
        <v>269</v>
      </c>
      <c r="H267" s="129"/>
      <c r="I267" s="130">
        <v>20083</v>
      </c>
      <c r="J267" s="130">
        <v>5717</v>
      </c>
      <c r="K267" s="130">
        <v>0</v>
      </c>
      <c r="L267" s="130">
        <v>1188</v>
      </c>
      <c r="M267" s="130">
        <v>26988</v>
      </c>
      <c r="N267" s="168"/>
      <c r="O267" s="143">
        <v>4</v>
      </c>
      <c r="P267" s="130">
        <v>0</v>
      </c>
      <c r="Q267" s="130">
        <v>103200</v>
      </c>
      <c r="R267" s="130">
        <v>0</v>
      </c>
      <c r="S267" s="130">
        <v>0</v>
      </c>
      <c r="T267" s="130">
        <v>4752</v>
      </c>
      <c r="U267" s="130">
        <v>107952</v>
      </c>
      <c r="V267" s="169"/>
      <c r="W267" s="142">
        <v>0</v>
      </c>
      <c r="X267" s="177">
        <v>0.09</v>
      </c>
      <c r="Y267" s="177">
        <v>0.10187165835696251</v>
      </c>
      <c r="Z267" s="178">
        <v>0</v>
      </c>
      <c r="AA267" s="172"/>
      <c r="AB267" s="179">
        <v>2</v>
      </c>
      <c r="AC267" s="180">
        <v>0.55465598066692445</v>
      </c>
      <c r="AD267" s="130">
        <v>14970.124301206648</v>
      </c>
      <c r="AE267" s="180">
        <v>0</v>
      </c>
      <c r="AF267" s="181">
        <v>0</v>
      </c>
      <c r="AG267" s="136"/>
    </row>
    <row r="268" spans="1:33" s="59" customFormat="1" ht="12">
      <c r="A268" s="137">
        <v>438</v>
      </c>
      <c r="B268" s="138">
        <v>438035293</v>
      </c>
      <c r="C268" s="139" t="s">
        <v>516</v>
      </c>
      <c r="D268" s="140">
        <v>35</v>
      </c>
      <c r="E268" s="139" t="s">
        <v>60</v>
      </c>
      <c r="F268" s="140">
        <v>293</v>
      </c>
      <c r="G268" s="141" t="s">
        <v>318</v>
      </c>
      <c r="H268" s="129"/>
      <c r="I268" s="130">
        <v>20237</v>
      </c>
      <c r="J268" s="130">
        <v>546</v>
      </c>
      <c r="K268" s="130">
        <v>0</v>
      </c>
      <c r="L268" s="130">
        <v>1188</v>
      </c>
      <c r="M268" s="130">
        <v>21971</v>
      </c>
      <c r="N268" s="168"/>
      <c r="O268" s="143">
        <v>1</v>
      </c>
      <c r="P268" s="130">
        <v>0</v>
      </c>
      <c r="Q268" s="130">
        <v>20783</v>
      </c>
      <c r="R268" s="130">
        <v>0</v>
      </c>
      <c r="S268" s="130">
        <v>0</v>
      </c>
      <c r="T268" s="130">
        <v>1188</v>
      </c>
      <c r="U268" s="130">
        <v>21971</v>
      </c>
      <c r="V268" s="169"/>
      <c r="W268" s="142">
        <v>0</v>
      </c>
      <c r="X268" s="177">
        <v>0.18</v>
      </c>
      <c r="Y268" s="177">
        <v>1.0537741496786417E-2</v>
      </c>
      <c r="Z268" s="178">
        <v>0</v>
      </c>
      <c r="AA268" s="172"/>
      <c r="AB268" s="179">
        <v>1</v>
      </c>
      <c r="AC268" s="180">
        <v>0</v>
      </c>
      <c r="AD268" s="130">
        <v>0</v>
      </c>
      <c r="AE268" s="180">
        <v>0</v>
      </c>
      <c r="AF268" s="181">
        <v>0</v>
      </c>
      <c r="AG268" s="136"/>
    </row>
    <row r="269" spans="1:33" s="59" customFormat="1" ht="12">
      <c r="A269" s="137">
        <v>438</v>
      </c>
      <c r="B269" s="138">
        <v>438035780</v>
      </c>
      <c r="C269" s="139" t="s">
        <v>516</v>
      </c>
      <c r="D269" s="140">
        <v>35</v>
      </c>
      <c r="E269" s="139" t="s">
        <v>60</v>
      </c>
      <c r="F269" s="140">
        <v>780</v>
      </c>
      <c r="G269" s="141" t="s">
        <v>436</v>
      </c>
      <c r="H269" s="129"/>
      <c r="I269" s="130">
        <v>13360</v>
      </c>
      <c r="J269" s="130">
        <v>3307</v>
      </c>
      <c r="K269" s="130">
        <v>0</v>
      </c>
      <c r="L269" s="130">
        <v>1188</v>
      </c>
      <c r="M269" s="130">
        <v>17855</v>
      </c>
      <c r="N269" s="168"/>
      <c r="O269" s="143">
        <v>1</v>
      </c>
      <c r="P269" s="130">
        <v>0</v>
      </c>
      <c r="Q269" s="130">
        <v>16667</v>
      </c>
      <c r="R269" s="130">
        <v>0</v>
      </c>
      <c r="S269" s="130">
        <v>0</v>
      </c>
      <c r="T269" s="130">
        <v>1188</v>
      </c>
      <c r="U269" s="130">
        <v>17855</v>
      </c>
      <c r="V269" s="169"/>
      <c r="W269" s="142">
        <v>0</v>
      </c>
      <c r="X269" s="177">
        <v>0.09</v>
      </c>
      <c r="Y269" s="177">
        <v>2.2996309465011369E-2</v>
      </c>
      <c r="Z269" s="178">
        <v>0</v>
      </c>
      <c r="AA269" s="172"/>
      <c r="AB269" s="179">
        <v>0</v>
      </c>
      <c r="AC269" s="180">
        <v>0</v>
      </c>
      <c r="AD269" s="130">
        <v>0</v>
      </c>
      <c r="AE269" s="180">
        <v>0</v>
      </c>
      <c r="AF269" s="181">
        <v>0</v>
      </c>
      <c r="AG269" s="136"/>
    </row>
    <row r="270" spans="1:33" s="59" customFormat="1" ht="12">
      <c r="A270" s="137">
        <v>439</v>
      </c>
      <c r="B270" s="138">
        <v>439035035</v>
      </c>
      <c r="C270" s="139" t="s">
        <v>517</v>
      </c>
      <c r="D270" s="140">
        <v>35</v>
      </c>
      <c r="E270" s="139" t="s">
        <v>60</v>
      </c>
      <c r="F270" s="140">
        <v>35</v>
      </c>
      <c r="G270" s="141" t="s">
        <v>60</v>
      </c>
      <c r="H270" s="129"/>
      <c r="I270" s="130">
        <v>17456</v>
      </c>
      <c r="J270" s="130">
        <v>7245</v>
      </c>
      <c r="K270" s="130">
        <v>0</v>
      </c>
      <c r="L270" s="130">
        <v>1188</v>
      </c>
      <c r="M270" s="130">
        <v>25889</v>
      </c>
      <c r="N270" s="168"/>
      <c r="O270" s="143">
        <v>444</v>
      </c>
      <c r="P270" s="130">
        <v>0</v>
      </c>
      <c r="Q270" s="130">
        <v>10967244.000000002</v>
      </c>
      <c r="R270" s="130">
        <v>0</v>
      </c>
      <c r="S270" s="130">
        <v>0</v>
      </c>
      <c r="T270" s="130">
        <v>527472</v>
      </c>
      <c r="U270" s="130">
        <v>11494716.000000002</v>
      </c>
      <c r="V270" s="169"/>
      <c r="W270" s="142">
        <v>0</v>
      </c>
      <c r="X270" s="177">
        <v>0.18</v>
      </c>
      <c r="Y270" s="177">
        <v>0.18442807457257207</v>
      </c>
      <c r="Z270" s="178">
        <v>0</v>
      </c>
      <c r="AA270" s="172"/>
      <c r="AB270" s="179">
        <v>23.999999999999996</v>
      </c>
      <c r="AC270" s="180">
        <v>2.4023132697581731</v>
      </c>
      <c r="AD270" s="130">
        <v>62189.540076296624</v>
      </c>
      <c r="AE270" s="180">
        <v>0</v>
      </c>
      <c r="AF270" s="181">
        <v>0</v>
      </c>
      <c r="AG270" s="136"/>
    </row>
    <row r="271" spans="1:33" s="59" customFormat="1" ht="12">
      <c r="A271" s="137">
        <v>440</v>
      </c>
      <c r="B271" s="138">
        <v>440149009</v>
      </c>
      <c r="C271" s="139" t="s">
        <v>619</v>
      </c>
      <c r="D271" s="140">
        <v>149</v>
      </c>
      <c r="E271" s="139" t="s">
        <v>174</v>
      </c>
      <c r="F271" s="140">
        <v>9</v>
      </c>
      <c r="G271" s="141" t="s">
        <v>34</v>
      </c>
      <c r="H271" s="129"/>
      <c r="I271" s="130">
        <v>15118</v>
      </c>
      <c r="J271" s="130">
        <v>10596</v>
      </c>
      <c r="K271" s="130">
        <v>0</v>
      </c>
      <c r="L271" s="130">
        <v>1188</v>
      </c>
      <c r="M271" s="130">
        <v>26902</v>
      </c>
      <c r="N271" s="168"/>
      <c r="O271" s="143">
        <v>3</v>
      </c>
      <c r="P271" s="130">
        <v>0</v>
      </c>
      <c r="Q271" s="130">
        <v>77142</v>
      </c>
      <c r="R271" s="130">
        <v>0</v>
      </c>
      <c r="S271" s="130">
        <v>0</v>
      </c>
      <c r="T271" s="130">
        <v>3564</v>
      </c>
      <c r="U271" s="130">
        <v>80706</v>
      </c>
      <c r="V271" s="169"/>
      <c r="W271" s="142">
        <v>0</v>
      </c>
      <c r="X271" s="177">
        <v>0.09</v>
      </c>
      <c r="Y271" s="177">
        <v>3.3182042107187887E-3</v>
      </c>
      <c r="Z271" s="178">
        <v>0</v>
      </c>
      <c r="AA271" s="172"/>
      <c r="AB271" s="179">
        <v>0</v>
      </c>
      <c r="AC271" s="180">
        <v>0</v>
      </c>
      <c r="AD271" s="130">
        <v>0</v>
      </c>
      <c r="AE271" s="180">
        <v>0</v>
      </c>
      <c r="AF271" s="181">
        <v>0</v>
      </c>
      <c r="AG271" s="136"/>
    </row>
    <row r="272" spans="1:33" s="59" customFormat="1" ht="12">
      <c r="A272" s="137">
        <v>440</v>
      </c>
      <c r="B272" s="138">
        <v>440149079</v>
      </c>
      <c r="C272" s="139" t="s">
        <v>619</v>
      </c>
      <c r="D272" s="140">
        <v>149</v>
      </c>
      <c r="E272" s="139" t="s">
        <v>174</v>
      </c>
      <c r="F272" s="140">
        <v>79</v>
      </c>
      <c r="G272" s="141" t="s">
        <v>104</v>
      </c>
      <c r="H272" s="129"/>
      <c r="I272" s="130">
        <v>17272</v>
      </c>
      <c r="J272" s="130">
        <v>259</v>
      </c>
      <c r="K272" s="130">
        <v>0</v>
      </c>
      <c r="L272" s="130">
        <v>1188</v>
      </c>
      <c r="M272" s="130">
        <v>18719</v>
      </c>
      <c r="N272" s="168"/>
      <c r="O272" s="143">
        <v>3</v>
      </c>
      <c r="P272" s="130">
        <v>0</v>
      </c>
      <c r="Q272" s="130">
        <v>52593</v>
      </c>
      <c r="R272" s="130">
        <v>0</v>
      </c>
      <c r="S272" s="130">
        <v>0</v>
      </c>
      <c r="T272" s="130">
        <v>3564</v>
      </c>
      <c r="U272" s="130">
        <v>56157</v>
      </c>
      <c r="V272" s="169"/>
      <c r="W272" s="142">
        <v>0</v>
      </c>
      <c r="X272" s="177">
        <v>0.09</v>
      </c>
      <c r="Y272" s="177">
        <v>5.9691048359382014E-2</v>
      </c>
      <c r="Z272" s="178">
        <v>0</v>
      </c>
      <c r="AA272" s="172"/>
      <c r="AB272" s="179">
        <v>0</v>
      </c>
      <c r="AC272" s="180">
        <v>0</v>
      </c>
      <c r="AD272" s="130">
        <v>0</v>
      </c>
      <c r="AE272" s="180">
        <v>0</v>
      </c>
      <c r="AF272" s="181">
        <v>0</v>
      </c>
      <c r="AG272" s="136"/>
    </row>
    <row r="273" spans="1:33" s="59" customFormat="1" ht="12">
      <c r="A273" s="137">
        <v>440</v>
      </c>
      <c r="B273" s="138">
        <v>440149128</v>
      </c>
      <c r="C273" s="139" t="s">
        <v>619</v>
      </c>
      <c r="D273" s="140">
        <v>149</v>
      </c>
      <c r="E273" s="139" t="s">
        <v>174</v>
      </c>
      <c r="F273" s="140">
        <v>128</v>
      </c>
      <c r="G273" s="141" t="s">
        <v>153</v>
      </c>
      <c r="H273" s="129"/>
      <c r="I273" s="130">
        <v>16068</v>
      </c>
      <c r="J273" s="130">
        <v>1669</v>
      </c>
      <c r="K273" s="130">
        <v>0</v>
      </c>
      <c r="L273" s="130">
        <v>1188</v>
      </c>
      <c r="M273" s="130">
        <v>18925</v>
      </c>
      <c r="N273" s="168"/>
      <c r="O273" s="143">
        <v>36</v>
      </c>
      <c r="P273" s="130">
        <v>0</v>
      </c>
      <c r="Q273" s="130">
        <v>638532</v>
      </c>
      <c r="R273" s="130">
        <v>0</v>
      </c>
      <c r="S273" s="130">
        <v>0</v>
      </c>
      <c r="T273" s="130">
        <v>42768</v>
      </c>
      <c r="U273" s="130">
        <v>681300</v>
      </c>
      <c r="V273" s="169"/>
      <c r="W273" s="142">
        <v>0</v>
      </c>
      <c r="X273" s="177">
        <v>0.09</v>
      </c>
      <c r="Y273" s="177">
        <v>4.2494669676569306E-2</v>
      </c>
      <c r="Z273" s="178">
        <v>0</v>
      </c>
      <c r="AA273" s="172"/>
      <c r="AB273" s="179">
        <v>13.600000000000001</v>
      </c>
      <c r="AC273" s="180">
        <v>0</v>
      </c>
      <c r="AD273" s="130">
        <v>0</v>
      </c>
      <c r="AE273" s="180">
        <v>0</v>
      </c>
      <c r="AF273" s="181">
        <v>0</v>
      </c>
      <c r="AG273" s="136"/>
    </row>
    <row r="274" spans="1:33" s="59" customFormat="1" ht="12">
      <c r="A274" s="137">
        <v>440</v>
      </c>
      <c r="B274" s="138">
        <v>440149149</v>
      </c>
      <c r="C274" s="139" t="s">
        <v>619</v>
      </c>
      <c r="D274" s="140">
        <v>149</v>
      </c>
      <c r="E274" s="139" t="s">
        <v>174</v>
      </c>
      <c r="F274" s="140">
        <v>149</v>
      </c>
      <c r="G274" s="141" t="s">
        <v>174</v>
      </c>
      <c r="H274" s="129"/>
      <c r="I274" s="130">
        <v>17464</v>
      </c>
      <c r="J274" s="130">
        <v>131</v>
      </c>
      <c r="K274" s="130">
        <v>653.54170485792849</v>
      </c>
      <c r="L274" s="130">
        <v>1188</v>
      </c>
      <c r="M274" s="130">
        <v>19436.541704857929</v>
      </c>
      <c r="N274" s="168"/>
      <c r="O274" s="143">
        <v>1091</v>
      </c>
      <c r="P274" s="130">
        <v>0</v>
      </c>
      <c r="Q274" s="130">
        <v>19196145</v>
      </c>
      <c r="R274" s="130">
        <v>0</v>
      </c>
      <c r="S274" s="130">
        <v>713014</v>
      </c>
      <c r="T274" s="130">
        <v>1296108</v>
      </c>
      <c r="U274" s="130">
        <v>21205267</v>
      </c>
      <c r="V274" s="169"/>
      <c r="W274" s="142">
        <v>0</v>
      </c>
      <c r="X274" s="177">
        <v>0.18</v>
      </c>
      <c r="Y274" s="177">
        <v>0.12927866425186785</v>
      </c>
      <c r="Z274" s="178">
        <v>0</v>
      </c>
      <c r="AA274" s="172"/>
      <c r="AB274" s="179">
        <v>204.00000000000003</v>
      </c>
      <c r="AC274" s="180">
        <v>0</v>
      </c>
      <c r="AD274" s="130">
        <v>0</v>
      </c>
      <c r="AE274" s="180">
        <v>0</v>
      </c>
      <c r="AF274" s="181">
        <v>0</v>
      </c>
      <c r="AG274" s="136"/>
    </row>
    <row r="275" spans="1:33" s="59" customFormat="1" ht="12">
      <c r="A275" s="137">
        <v>440</v>
      </c>
      <c r="B275" s="138">
        <v>440149160</v>
      </c>
      <c r="C275" s="139" t="s">
        <v>619</v>
      </c>
      <c r="D275" s="140">
        <v>149</v>
      </c>
      <c r="E275" s="139" t="s">
        <v>174</v>
      </c>
      <c r="F275" s="140">
        <v>160</v>
      </c>
      <c r="G275" s="141" t="s">
        <v>185</v>
      </c>
      <c r="H275" s="129"/>
      <c r="I275" s="130">
        <v>14031</v>
      </c>
      <c r="J275" s="130">
        <v>29</v>
      </c>
      <c r="K275" s="130">
        <v>0</v>
      </c>
      <c r="L275" s="130">
        <v>1188</v>
      </c>
      <c r="M275" s="130">
        <v>15248</v>
      </c>
      <c r="N275" s="168"/>
      <c r="O275" s="143">
        <v>2</v>
      </c>
      <c r="P275" s="130">
        <v>0</v>
      </c>
      <c r="Q275" s="130">
        <v>28120</v>
      </c>
      <c r="R275" s="130">
        <v>0</v>
      </c>
      <c r="S275" s="130">
        <v>0</v>
      </c>
      <c r="T275" s="130">
        <v>2376</v>
      </c>
      <c r="U275" s="130">
        <v>30496</v>
      </c>
      <c r="V275" s="169"/>
      <c r="W275" s="142">
        <v>0</v>
      </c>
      <c r="X275" s="177">
        <v>0.18</v>
      </c>
      <c r="Y275" s="177">
        <v>0.13682138571675365</v>
      </c>
      <c r="Z275" s="178">
        <v>0</v>
      </c>
      <c r="AA275" s="172"/>
      <c r="AB275" s="179">
        <v>0</v>
      </c>
      <c r="AC275" s="180">
        <v>0</v>
      </c>
      <c r="AD275" s="130">
        <v>0</v>
      </c>
      <c r="AE275" s="180">
        <v>0</v>
      </c>
      <c r="AF275" s="181">
        <v>0</v>
      </c>
      <c r="AG275" s="136"/>
    </row>
    <row r="276" spans="1:33" s="59" customFormat="1" ht="12">
      <c r="A276" s="137">
        <v>440</v>
      </c>
      <c r="B276" s="138">
        <v>440149181</v>
      </c>
      <c r="C276" s="139" t="s">
        <v>619</v>
      </c>
      <c r="D276" s="140">
        <v>149</v>
      </c>
      <c r="E276" s="139" t="s">
        <v>174</v>
      </c>
      <c r="F276" s="140">
        <v>181</v>
      </c>
      <c r="G276" s="141" t="s">
        <v>206</v>
      </c>
      <c r="H276" s="129"/>
      <c r="I276" s="130">
        <v>14907</v>
      </c>
      <c r="J276" s="130">
        <v>211</v>
      </c>
      <c r="K276" s="130">
        <v>0</v>
      </c>
      <c r="L276" s="130">
        <v>1188</v>
      </c>
      <c r="M276" s="130">
        <v>16306</v>
      </c>
      <c r="N276" s="168"/>
      <c r="O276" s="143">
        <v>62</v>
      </c>
      <c r="P276" s="130">
        <v>0</v>
      </c>
      <c r="Q276" s="130">
        <v>937316</v>
      </c>
      <c r="R276" s="130">
        <v>0</v>
      </c>
      <c r="S276" s="130">
        <v>0</v>
      </c>
      <c r="T276" s="130">
        <v>73656</v>
      </c>
      <c r="U276" s="130">
        <v>1010972</v>
      </c>
      <c r="V276" s="169"/>
      <c r="W276" s="142">
        <v>0</v>
      </c>
      <c r="X276" s="177">
        <v>0.09</v>
      </c>
      <c r="Y276" s="177">
        <v>2.5884168680408944E-2</v>
      </c>
      <c r="Z276" s="178">
        <v>0</v>
      </c>
      <c r="AA276" s="172"/>
      <c r="AB276" s="179">
        <v>13.000000000000002</v>
      </c>
      <c r="AC276" s="180">
        <v>0</v>
      </c>
      <c r="AD276" s="130">
        <v>0</v>
      </c>
      <c r="AE276" s="180">
        <v>0</v>
      </c>
      <c r="AF276" s="181">
        <v>0</v>
      </c>
      <c r="AG276" s="136"/>
    </row>
    <row r="277" spans="1:33" s="59" customFormat="1" ht="12">
      <c r="A277" s="137">
        <v>440</v>
      </c>
      <c r="B277" s="138">
        <v>440149211</v>
      </c>
      <c r="C277" s="139" t="s">
        <v>619</v>
      </c>
      <c r="D277" s="140">
        <v>149</v>
      </c>
      <c r="E277" s="139" t="s">
        <v>174</v>
      </c>
      <c r="F277" s="140">
        <v>211</v>
      </c>
      <c r="G277" s="141" t="s">
        <v>236</v>
      </c>
      <c r="H277" s="129"/>
      <c r="I277" s="130">
        <v>12026</v>
      </c>
      <c r="J277" s="130">
        <v>2968</v>
      </c>
      <c r="K277" s="130">
        <v>0</v>
      </c>
      <c r="L277" s="130">
        <v>1188</v>
      </c>
      <c r="M277" s="130">
        <v>16182</v>
      </c>
      <c r="N277" s="168"/>
      <c r="O277" s="143">
        <v>2</v>
      </c>
      <c r="P277" s="130">
        <v>0</v>
      </c>
      <c r="Q277" s="130">
        <v>29988</v>
      </c>
      <c r="R277" s="130">
        <v>0</v>
      </c>
      <c r="S277" s="130">
        <v>0</v>
      </c>
      <c r="T277" s="130">
        <v>2376</v>
      </c>
      <c r="U277" s="130">
        <v>32364</v>
      </c>
      <c r="V277" s="169"/>
      <c r="W277" s="142">
        <v>0</v>
      </c>
      <c r="X277" s="177">
        <v>0.09</v>
      </c>
      <c r="Y277" s="177">
        <v>2.1992299723087804E-3</v>
      </c>
      <c r="Z277" s="178">
        <v>0</v>
      </c>
      <c r="AA277" s="172"/>
      <c r="AB277" s="179">
        <v>1</v>
      </c>
      <c r="AC277" s="180">
        <v>0</v>
      </c>
      <c r="AD277" s="130">
        <v>0</v>
      </c>
      <c r="AE277" s="180">
        <v>0</v>
      </c>
      <c r="AF277" s="181">
        <v>0</v>
      </c>
      <c r="AG277" s="136"/>
    </row>
    <row r="278" spans="1:33" s="59" customFormat="1" ht="12">
      <c r="A278" s="137">
        <v>440</v>
      </c>
      <c r="B278" s="138">
        <v>440149745</v>
      </c>
      <c r="C278" s="139" t="s">
        <v>619</v>
      </c>
      <c r="D278" s="140">
        <v>149</v>
      </c>
      <c r="E278" s="139" t="s">
        <v>174</v>
      </c>
      <c r="F278" s="140">
        <v>745</v>
      </c>
      <c r="G278" s="141" t="s">
        <v>422</v>
      </c>
      <c r="H278" s="129"/>
      <c r="I278" s="130">
        <v>10705</v>
      </c>
      <c r="J278" s="130">
        <v>4665</v>
      </c>
      <c r="K278" s="130">
        <v>0</v>
      </c>
      <c r="L278" s="130">
        <v>1188</v>
      </c>
      <c r="M278" s="130">
        <v>16558</v>
      </c>
      <c r="N278" s="168"/>
      <c r="O278" s="143">
        <v>1</v>
      </c>
      <c r="P278" s="130">
        <v>0</v>
      </c>
      <c r="Q278" s="130">
        <v>15370</v>
      </c>
      <c r="R278" s="130">
        <v>0</v>
      </c>
      <c r="S278" s="130">
        <v>0</v>
      </c>
      <c r="T278" s="130">
        <v>1188</v>
      </c>
      <c r="U278" s="130">
        <v>16558</v>
      </c>
      <c r="V278" s="169"/>
      <c r="W278" s="142">
        <v>0</v>
      </c>
      <c r="X278" s="177">
        <v>0.09</v>
      </c>
      <c r="Y278" s="177">
        <v>1.4494088283584609E-2</v>
      </c>
      <c r="Z278" s="178">
        <v>0</v>
      </c>
      <c r="AA278" s="172"/>
      <c r="AB278" s="179">
        <v>0</v>
      </c>
      <c r="AC278" s="180">
        <v>0</v>
      </c>
      <c r="AD278" s="130">
        <v>0</v>
      </c>
      <c r="AE278" s="180">
        <v>0</v>
      </c>
      <c r="AF278" s="181">
        <v>0</v>
      </c>
      <c r="AG278" s="136"/>
    </row>
    <row r="279" spans="1:33" s="59" customFormat="1" ht="12">
      <c r="A279" s="137">
        <v>441</v>
      </c>
      <c r="B279" s="138">
        <v>441281005</v>
      </c>
      <c r="C279" s="139" t="s">
        <v>612</v>
      </c>
      <c r="D279" s="140">
        <v>281</v>
      </c>
      <c r="E279" s="139" t="s">
        <v>306</v>
      </c>
      <c r="F279" s="140">
        <v>5</v>
      </c>
      <c r="G279" s="141" t="s">
        <v>30</v>
      </c>
      <c r="H279" s="129"/>
      <c r="I279" s="130">
        <v>16201</v>
      </c>
      <c r="J279" s="130">
        <v>6919</v>
      </c>
      <c r="K279" s="130">
        <v>0</v>
      </c>
      <c r="L279" s="130">
        <v>1188</v>
      </c>
      <c r="M279" s="130">
        <v>24308</v>
      </c>
      <c r="N279" s="168"/>
      <c r="O279" s="143">
        <v>1</v>
      </c>
      <c r="P279" s="130">
        <v>0</v>
      </c>
      <c r="Q279" s="130">
        <v>23120</v>
      </c>
      <c r="R279" s="130">
        <v>0</v>
      </c>
      <c r="S279" s="130">
        <v>0</v>
      </c>
      <c r="T279" s="130">
        <v>1188</v>
      </c>
      <c r="U279" s="130">
        <v>24308</v>
      </c>
      <c r="V279" s="169"/>
      <c r="W279" s="142">
        <v>0</v>
      </c>
      <c r="X279" s="177">
        <v>0.09</v>
      </c>
      <c r="Y279" s="177">
        <v>2.0638903271765117E-2</v>
      </c>
      <c r="Z279" s="178">
        <v>0</v>
      </c>
      <c r="AA279" s="172"/>
      <c r="AB279" s="179">
        <v>0</v>
      </c>
      <c r="AC279" s="180">
        <v>0</v>
      </c>
      <c r="AD279" s="130">
        <v>0</v>
      </c>
      <c r="AE279" s="180">
        <v>0</v>
      </c>
      <c r="AF279" s="181">
        <v>0</v>
      </c>
      <c r="AG279" s="136"/>
    </row>
    <row r="280" spans="1:33" s="59" customFormat="1" ht="12">
      <c r="A280" s="137">
        <v>441</v>
      </c>
      <c r="B280" s="138">
        <v>441281061</v>
      </c>
      <c r="C280" s="139" t="s">
        <v>612</v>
      </c>
      <c r="D280" s="140">
        <v>281</v>
      </c>
      <c r="E280" s="139" t="s">
        <v>306</v>
      </c>
      <c r="F280" s="140">
        <v>61</v>
      </c>
      <c r="G280" s="141" t="s">
        <v>86</v>
      </c>
      <c r="H280" s="129"/>
      <c r="I280" s="130">
        <v>17783</v>
      </c>
      <c r="J280" s="130">
        <v>753</v>
      </c>
      <c r="K280" s="130">
        <v>0</v>
      </c>
      <c r="L280" s="130">
        <v>1188</v>
      </c>
      <c r="M280" s="130">
        <v>19724</v>
      </c>
      <c r="N280" s="168"/>
      <c r="O280" s="143">
        <v>2</v>
      </c>
      <c r="P280" s="130">
        <v>0</v>
      </c>
      <c r="Q280" s="130">
        <v>37072</v>
      </c>
      <c r="R280" s="130">
        <v>0</v>
      </c>
      <c r="S280" s="130">
        <v>0</v>
      </c>
      <c r="T280" s="130">
        <v>2376</v>
      </c>
      <c r="U280" s="130">
        <v>39448</v>
      </c>
      <c r="V280" s="169"/>
      <c r="W280" s="142">
        <v>0</v>
      </c>
      <c r="X280" s="177">
        <v>0.09</v>
      </c>
      <c r="Y280" s="177">
        <v>4.4357959472982419E-2</v>
      </c>
      <c r="Z280" s="178">
        <v>0</v>
      </c>
      <c r="AA280" s="172"/>
      <c r="AB280" s="179">
        <v>1</v>
      </c>
      <c r="AC280" s="180">
        <v>0</v>
      </c>
      <c r="AD280" s="130">
        <v>0</v>
      </c>
      <c r="AE280" s="180">
        <v>0</v>
      </c>
      <c r="AF280" s="181">
        <v>0</v>
      </c>
      <c r="AG280" s="136"/>
    </row>
    <row r="281" spans="1:33" s="59" customFormat="1" ht="12">
      <c r="A281" s="137">
        <v>441</v>
      </c>
      <c r="B281" s="138">
        <v>441281087</v>
      </c>
      <c r="C281" s="139" t="s">
        <v>612</v>
      </c>
      <c r="D281" s="140">
        <v>281</v>
      </c>
      <c r="E281" s="139" t="s">
        <v>306</v>
      </c>
      <c r="F281" s="140">
        <v>87</v>
      </c>
      <c r="G281" s="141" t="s">
        <v>112</v>
      </c>
      <c r="H281" s="129"/>
      <c r="I281" s="130">
        <v>16446</v>
      </c>
      <c r="J281" s="130">
        <v>6318</v>
      </c>
      <c r="K281" s="130">
        <v>0</v>
      </c>
      <c r="L281" s="130">
        <v>1188</v>
      </c>
      <c r="M281" s="130">
        <v>23952</v>
      </c>
      <c r="N281" s="168"/>
      <c r="O281" s="143">
        <v>2</v>
      </c>
      <c r="P281" s="130">
        <v>0</v>
      </c>
      <c r="Q281" s="130">
        <v>45528</v>
      </c>
      <c r="R281" s="130">
        <v>0</v>
      </c>
      <c r="S281" s="130">
        <v>0</v>
      </c>
      <c r="T281" s="130">
        <v>2376</v>
      </c>
      <c r="U281" s="130">
        <v>47904</v>
      </c>
      <c r="V281" s="169"/>
      <c r="W281" s="142">
        <v>0</v>
      </c>
      <c r="X281" s="177">
        <v>0.09</v>
      </c>
      <c r="Y281" s="177">
        <v>5.9238624035842478E-3</v>
      </c>
      <c r="Z281" s="178">
        <v>0</v>
      </c>
      <c r="AA281" s="172"/>
      <c r="AB281" s="179">
        <v>1</v>
      </c>
      <c r="AC281" s="180">
        <v>0</v>
      </c>
      <c r="AD281" s="130">
        <v>0</v>
      </c>
      <c r="AE281" s="180">
        <v>0</v>
      </c>
      <c r="AF281" s="181">
        <v>0</v>
      </c>
      <c r="AG281" s="136"/>
    </row>
    <row r="282" spans="1:33" s="59" customFormat="1" ht="12">
      <c r="A282" s="137">
        <v>441</v>
      </c>
      <c r="B282" s="138">
        <v>441281137</v>
      </c>
      <c r="C282" s="139" t="s">
        <v>612</v>
      </c>
      <c r="D282" s="140">
        <v>281</v>
      </c>
      <c r="E282" s="139" t="s">
        <v>306</v>
      </c>
      <c r="F282" s="140">
        <v>137</v>
      </c>
      <c r="G282" s="141" t="s">
        <v>162</v>
      </c>
      <c r="H282" s="129"/>
      <c r="I282" s="130">
        <v>20289</v>
      </c>
      <c r="J282" s="130">
        <v>0</v>
      </c>
      <c r="K282" s="130">
        <v>0</v>
      </c>
      <c r="L282" s="130">
        <v>1188</v>
      </c>
      <c r="M282" s="130">
        <v>21477</v>
      </c>
      <c r="N282" s="168"/>
      <c r="O282" s="143">
        <v>5</v>
      </c>
      <c r="P282" s="130">
        <v>0</v>
      </c>
      <c r="Q282" s="130">
        <v>101445</v>
      </c>
      <c r="R282" s="130">
        <v>0</v>
      </c>
      <c r="S282" s="130">
        <v>0</v>
      </c>
      <c r="T282" s="130">
        <v>5940</v>
      </c>
      <c r="U282" s="130">
        <v>107385</v>
      </c>
      <c r="V282" s="169"/>
      <c r="W282" s="142">
        <v>0</v>
      </c>
      <c r="X282" s="177">
        <v>0.18</v>
      </c>
      <c r="Y282" s="177">
        <v>0.10885540473195379</v>
      </c>
      <c r="Z282" s="178">
        <v>0</v>
      </c>
      <c r="AA282" s="172"/>
      <c r="AB282" s="179">
        <v>0</v>
      </c>
      <c r="AC282" s="180">
        <v>0</v>
      </c>
      <c r="AD282" s="130">
        <v>0</v>
      </c>
      <c r="AE282" s="180">
        <v>0</v>
      </c>
      <c r="AF282" s="181">
        <v>0</v>
      </c>
      <c r="AG282" s="136"/>
    </row>
    <row r="283" spans="1:33" s="59" customFormat="1" ht="12">
      <c r="A283" s="137">
        <v>441</v>
      </c>
      <c r="B283" s="138">
        <v>441281161</v>
      </c>
      <c r="C283" s="139" t="s">
        <v>612</v>
      </c>
      <c r="D283" s="140">
        <v>281</v>
      </c>
      <c r="E283" s="139" t="s">
        <v>306</v>
      </c>
      <c r="F283" s="140">
        <v>161</v>
      </c>
      <c r="G283" s="141" t="s">
        <v>186</v>
      </c>
      <c r="H283" s="129"/>
      <c r="I283" s="130">
        <v>16702</v>
      </c>
      <c r="J283" s="130">
        <v>7038</v>
      </c>
      <c r="K283" s="130">
        <v>0</v>
      </c>
      <c r="L283" s="130">
        <v>1188</v>
      </c>
      <c r="M283" s="130">
        <v>24928</v>
      </c>
      <c r="N283" s="168"/>
      <c r="O283" s="143">
        <v>1</v>
      </c>
      <c r="P283" s="130">
        <v>0</v>
      </c>
      <c r="Q283" s="130">
        <v>23740</v>
      </c>
      <c r="R283" s="130">
        <v>0</v>
      </c>
      <c r="S283" s="130">
        <v>0</v>
      </c>
      <c r="T283" s="130">
        <v>1188</v>
      </c>
      <c r="U283" s="130">
        <v>24928</v>
      </c>
      <c r="V283" s="169"/>
      <c r="W283" s="142">
        <v>0</v>
      </c>
      <c r="X283" s="177">
        <v>0.09</v>
      </c>
      <c r="Y283" s="177">
        <v>8.5089813753324115E-3</v>
      </c>
      <c r="Z283" s="178">
        <v>0</v>
      </c>
      <c r="AA283" s="172"/>
      <c r="AB283" s="179">
        <v>1</v>
      </c>
      <c r="AC283" s="180">
        <v>0</v>
      </c>
      <c r="AD283" s="130">
        <v>0</v>
      </c>
      <c r="AE283" s="180">
        <v>0</v>
      </c>
      <c r="AF283" s="181">
        <v>0</v>
      </c>
      <c r="AG283" s="136"/>
    </row>
    <row r="284" spans="1:33" s="59" customFormat="1" ht="12">
      <c r="A284" s="137">
        <v>441</v>
      </c>
      <c r="B284" s="138">
        <v>441281191</v>
      </c>
      <c r="C284" s="139" t="s">
        <v>612</v>
      </c>
      <c r="D284" s="140">
        <v>281</v>
      </c>
      <c r="E284" s="139" t="s">
        <v>306</v>
      </c>
      <c r="F284" s="140">
        <v>191</v>
      </c>
      <c r="G284" s="141" t="s">
        <v>216</v>
      </c>
      <c r="H284" s="129"/>
      <c r="I284" s="130">
        <v>10705</v>
      </c>
      <c r="J284" s="130">
        <v>3090</v>
      </c>
      <c r="K284" s="130">
        <v>0</v>
      </c>
      <c r="L284" s="130">
        <v>1188</v>
      </c>
      <c r="M284" s="130">
        <v>14983</v>
      </c>
      <c r="N284" s="168"/>
      <c r="O284" s="143">
        <v>1</v>
      </c>
      <c r="P284" s="130">
        <v>0</v>
      </c>
      <c r="Q284" s="130">
        <v>13795</v>
      </c>
      <c r="R284" s="130">
        <v>0</v>
      </c>
      <c r="S284" s="130">
        <v>0</v>
      </c>
      <c r="T284" s="130">
        <v>1188</v>
      </c>
      <c r="U284" s="130">
        <v>14983</v>
      </c>
      <c r="V284" s="169"/>
      <c r="W284" s="142">
        <v>0</v>
      </c>
      <c r="X284" s="177">
        <v>0.09</v>
      </c>
      <c r="Y284" s="177">
        <v>4.4883767216758234E-2</v>
      </c>
      <c r="Z284" s="178">
        <v>0</v>
      </c>
      <c r="AA284" s="172"/>
      <c r="AB284" s="179">
        <v>0</v>
      </c>
      <c r="AC284" s="180">
        <v>0</v>
      </c>
      <c r="AD284" s="130">
        <v>0</v>
      </c>
      <c r="AE284" s="180">
        <v>0</v>
      </c>
      <c r="AF284" s="181">
        <v>0</v>
      </c>
      <c r="AG284" s="136"/>
    </row>
    <row r="285" spans="1:33" s="59" customFormat="1" ht="12">
      <c r="A285" s="137">
        <v>441</v>
      </c>
      <c r="B285" s="138">
        <v>441281210</v>
      </c>
      <c r="C285" s="139" t="s">
        <v>612</v>
      </c>
      <c r="D285" s="140">
        <v>281</v>
      </c>
      <c r="E285" s="139" t="s">
        <v>306</v>
      </c>
      <c r="F285" s="140">
        <v>210</v>
      </c>
      <c r="G285" s="141" t="s">
        <v>235</v>
      </c>
      <c r="H285" s="129"/>
      <c r="I285" s="130">
        <v>15865</v>
      </c>
      <c r="J285" s="130">
        <v>5258</v>
      </c>
      <c r="K285" s="130">
        <v>0</v>
      </c>
      <c r="L285" s="130">
        <v>1188</v>
      </c>
      <c r="M285" s="130">
        <v>22311</v>
      </c>
      <c r="N285" s="168"/>
      <c r="O285" s="143">
        <v>1</v>
      </c>
      <c r="P285" s="130">
        <v>0</v>
      </c>
      <c r="Q285" s="130">
        <v>21123</v>
      </c>
      <c r="R285" s="130">
        <v>0</v>
      </c>
      <c r="S285" s="130">
        <v>0</v>
      </c>
      <c r="T285" s="130">
        <v>1188</v>
      </c>
      <c r="U285" s="130">
        <v>22311</v>
      </c>
      <c r="V285" s="169"/>
      <c r="W285" s="142">
        <v>0</v>
      </c>
      <c r="X285" s="177">
        <v>0.09</v>
      </c>
      <c r="Y285" s="177">
        <v>5.8576259262404354E-2</v>
      </c>
      <c r="Z285" s="178">
        <v>0</v>
      </c>
      <c r="AA285" s="172"/>
      <c r="AB285" s="179">
        <v>0</v>
      </c>
      <c r="AC285" s="180">
        <v>0</v>
      </c>
      <c r="AD285" s="130">
        <v>0</v>
      </c>
      <c r="AE285" s="180">
        <v>0</v>
      </c>
      <c r="AF285" s="181">
        <v>0</v>
      </c>
      <c r="AG285" s="136"/>
    </row>
    <row r="286" spans="1:33" s="59" customFormat="1" ht="12">
      <c r="A286" s="137">
        <v>441</v>
      </c>
      <c r="B286" s="138">
        <v>441281227</v>
      </c>
      <c r="C286" s="139" t="s">
        <v>612</v>
      </c>
      <c r="D286" s="140">
        <v>281</v>
      </c>
      <c r="E286" s="139" t="s">
        <v>306</v>
      </c>
      <c r="F286" s="140">
        <v>227</v>
      </c>
      <c r="G286" s="141" t="s">
        <v>252</v>
      </c>
      <c r="H286" s="129"/>
      <c r="I286" s="130">
        <v>18054</v>
      </c>
      <c r="J286" s="130">
        <v>4732</v>
      </c>
      <c r="K286" s="130">
        <v>0</v>
      </c>
      <c r="L286" s="130">
        <v>1188</v>
      </c>
      <c r="M286" s="130">
        <v>23974</v>
      </c>
      <c r="N286" s="168"/>
      <c r="O286" s="143">
        <v>2</v>
      </c>
      <c r="P286" s="130">
        <v>0</v>
      </c>
      <c r="Q286" s="130">
        <v>45572</v>
      </c>
      <c r="R286" s="130">
        <v>0</v>
      </c>
      <c r="S286" s="130">
        <v>0</v>
      </c>
      <c r="T286" s="130">
        <v>2376</v>
      </c>
      <c r="U286" s="130">
        <v>47948</v>
      </c>
      <c r="V286" s="169"/>
      <c r="W286" s="142">
        <v>0</v>
      </c>
      <c r="X286" s="177">
        <v>0.18</v>
      </c>
      <c r="Y286" s="177">
        <v>2.0744745366700942E-2</v>
      </c>
      <c r="Z286" s="178">
        <v>0</v>
      </c>
      <c r="AA286" s="172"/>
      <c r="AB286" s="179">
        <v>1</v>
      </c>
      <c r="AC286" s="180">
        <v>0</v>
      </c>
      <c r="AD286" s="130">
        <v>0</v>
      </c>
      <c r="AE286" s="180">
        <v>0</v>
      </c>
      <c r="AF286" s="181">
        <v>0</v>
      </c>
      <c r="AG286" s="136"/>
    </row>
    <row r="287" spans="1:33" s="59" customFormat="1" ht="12">
      <c r="A287" s="137">
        <v>441</v>
      </c>
      <c r="B287" s="138">
        <v>441281281</v>
      </c>
      <c r="C287" s="139" t="s">
        <v>612</v>
      </c>
      <c r="D287" s="140">
        <v>281</v>
      </c>
      <c r="E287" s="139" t="s">
        <v>306</v>
      </c>
      <c r="F287" s="140">
        <v>281</v>
      </c>
      <c r="G287" s="141" t="s">
        <v>306</v>
      </c>
      <c r="H287" s="129"/>
      <c r="I287" s="130">
        <v>16437</v>
      </c>
      <c r="J287" s="130">
        <v>8</v>
      </c>
      <c r="K287" s="130">
        <v>0</v>
      </c>
      <c r="L287" s="130">
        <v>1188</v>
      </c>
      <c r="M287" s="130">
        <v>17633</v>
      </c>
      <c r="N287" s="168"/>
      <c r="O287" s="143">
        <v>1545</v>
      </c>
      <c r="P287" s="130">
        <v>0</v>
      </c>
      <c r="Q287" s="130">
        <v>25407525</v>
      </c>
      <c r="R287" s="130">
        <v>0</v>
      </c>
      <c r="S287" s="130">
        <v>0</v>
      </c>
      <c r="T287" s="130">
        <v>1835460</v>
      </c>
      <c r="U287" s="130">
        <v>27242985</v>
      </c>
      <c r="V287" s="169"/>
      <c r="W287" s="142">
        <v>0</v>
      </c>
      <c r="X287" s="177">
        <v>0.18</v>
      </c>
      <c r="Y287" s="177">
        <v>0.16010958440689912</v>
      </c>
      <c r="Z287" s="178">
        <v>0</v>
      </c>
      <c r="AA287" s="172"/>
      <c r="AB287" s="179">
        <v>437.00000000000011</v>
      </c>
      <c r="AC287" s="180">
        <v>0</v>
      </c>
      <c r="AD287" s="130">
        <v>0</v>
      </c>
      <c r="AE287" s="180">
        <v>0</v>
      </c>
      <c r="AF287" s="181">
        <v>0</v>
      </c>
      <c r="AG287" s="136"/>
    </row>
    <row r="288" spans="1:33" s="59" customFormat="1" ht="12">
      <c r="A288" s="137">
        <v>441</v>
      </c>
      <c r="B288" s="138">
        <v>441281332</v>
      </c>
      <c r="C288" s="139" t="s">
        <v>612</v>
      </c>
      <c r="D288" s="140">
        <v>281</v>
      </c>
      <c r="E288" s="139" t="s">
        <v>306</v>
      </c>
      <c r="F288" s="140">
        <v>332</v>
      </c>
      <c r="G288" s="141" t="s">
        <v>357</v>
      </c>
      <c r="H288" s="129"/>
      <c r="I288" s="130">
        <v>18054</v>
      </c>
      <c r="J288" s="130">
        <v>1367</v>
      </c>
      <c r="K288" s="130">
        <v>0</v>
      </c>
      <c r="L288" s="130">
        <v>1188</v>
      </c>
      <c r="M288" s="130">
        <v>20609</v>
      </c>
      <c r="N288" s="168"/>
      <c r="O288" s="143">
        <v>1</v>
      </c>
      <c r="P288" s="130">
        <v>0</v>
      </c>
      <c r="Q288" s="130">
        <v>19421</v>
      </c>
      <c r="R288" s="130">
        <v>0</v>
      </c>
      <c r="S288" s="130">
        <v>0</v>
      </c>
      <c r="T288" s="130">
        <v>1188</v>
      </c>
      <c r="U288" s="130">
        <v>20609</v>
      </c>
      <c r="V288" s="169"/>
      <c r="W288" s="142">
        <v>0</v>
      </c>
      <c r="X288" s="177">
        <v>0.09</v>
      </c>
      <c r="Y288" s="177">
        <v>2.732609643755567E-2</v>
      </c>
      <c r="Z288" s="178">
        <v>0</v>
      </c>
      <c r="AA288" s="172"/>
      <c r="AB288" s="179">
        <v>0</v>
      </c>
      <c r="AC288" s="180">
        <v>0</v>
      </c>
      <c r="AD288" s="130">
        <v>0</v>
      </c>
      <c r="AE288" s="180">
        <v>0</v>
      </c>
      <c r="AF288" s="181">
        <v>0</v>
      </c>
      <c r="AG288" s="136"/>
    </row>
    <row r="289" spans="1:33" s="59" customFormat="1" ht="12">
      <c r="A289" s="137">
        <v>441</v>
      </c>
      <c r="B289" s="138">
        <v>441281672</v>
      </c>
      <c r="C289" s="139" t="s">
        <v>612</v>
      </c>
      <c r="D289" s="140">
        <v>281</v>
      </c>
      <c r="E289" s="139" t="s">
        <v>306</v>
      </c>
      <c r="F289" s="140">
        <v>672</v>
      </c>
      <c r="G289" s="141" t="s">
        <v>400</v>
      </c>
      <c r="H289" s="129"/>
      <c r="I289" s="130">
        <v>17778</v>
      </c>
      <c r="J289" s="130">
        <v>6052</v>
      </c>
      <c r="K289" s="130">
        <v>0</v>
      </c>
      <c r="L289" s="130">
        <v>1188</v>
      </c>
      <c r="M289" s="130">
        <v>25018</v>
      </c>
      <c r="N289" s="168"/>
      <c r="O289" s="143">
        <v>5</v>
      </c>
      <c r="P289" s="130">
        <v>0</v>
      </c>
      <c r="Q289" s="130">
        <v>119150</v>
      </c>
      <c r="R289" s="130">
        <v>0</v>
      </c>
      <c r="S289" s="130">
        <v>0</v>
      </c>
      <c r="T289" s="130">
        <v>5940</v>
      </c>
      <c r="U289" s="130">
        <v>125090</v>
      </c>
      <c r="V289" s="169"/>
      <c r="W289" s="142">
        <v>0</v>
      </c>
      <c r="X289" s="177">
        <v>0.09</v>
      </c>
      <c r="Y289" s="177">
        <v>2.0175348295782731E-2</v>
      </c>
      <c r="Z289" s="178">
        <v>0</v>
      </c>
      <c r="AA289" s="172"/>
      <c r="AB289" s="179">
        <v>4</v>
      </c>
      <c r="AC289" s="180">
        <v>0</v>
      </c>
      <c r="AD289" s="130">
        <v>0</v>
      </c>
      <c r="AE289" s="180">
        <v>0</v>
      </c>
      <c r="AF289" s="181">
        <v>0</v>
      </c>
      <c r="AG289" s="136"/>
    </row>
    <row r="290" spans="1:33" s="59" customFormat="1" ht="12">
      <c r="A290" s="137">
        <v>441</v>
      </c>
      <c r="B290" s="138">
        <v>441281680</v>
      </c>
      <c r="C290" s="139" t="s">
        <v>612</v>
      </c>
      <c r="D290" s="140">
        <v>281</v>
      </c>
      <c r="E290" s="139" t="s">
        <v>306</v>
      </c>
      <c r="F290" s="140">
        <v>680</v>
      </c>
      <c r="G290" s="141" t="s">
        <v>404</v>
      </c>
      <c r="H290" s="129"/>
      <c r="I290" s="130">
        <v>14232</v>
      </c>
      <c r="J290" s="130">
        <v>4450</v>
      </c>
      <c r="K290" s="130">
        <v>0</v>
      </c>
      <c r="L290" s="130">
        <v>1188</v>
      </c>
      <c r="M290" s="130">
        <v>19870</v>
      </c>
      <c r="N290" s="168"/>
      <c r="O290" s="143">
        <v>8</v>
      </c>
      <c r="P290" s="130">
        <v>0</v>
      </c>
      <c r="Q290" s="130">
        <v>149456</v>
      </c>
      <c r="R290" s="130">
        <v>0</v>
      </c>
      <c r="S290" s="130">
        <v>0</v>
      </c>
      <c r="T290" s="130">
        <v>9504</v>
      </c>
      <c r="U290" s="130">
        <v>158960</v>
      </c>
      <c r="V290" s="169"/>
      <c r="W290" s="142">
        <v>0</v>
      </c>
      <c r="X290" s="177">
        <v>0.09</v>
      </c>
      <c r="Y290" s="177">
        <v>7.9987921970796454E-3</v>
      </c>
      <c r="Z290" s="178">
        <v>0</v>
      </c>
      <c r="AA290" s="172"/>
      <c r="AB290" s="179">
        <v>0.99999999999999978</v>
      </c>
      <c r="AC290" s="180">
        <v>0</v>
      </c>
      <c r="AD290" s="130">
        <v>0</v>
      </c>
      <c r="AE290" s="180">
        <v>0</v>
      </c>
      <c r="AF290" s="181">
        <v>0</v>
      </c>
      <c r="AG290" s="136"/>
    </row>
    <row r="291" spans="1:33" s="59" customFormat="1" ht="12">
      <c r="A291" s="137">
        <v>444</v>
      </c>
      <c r="B291" s="138">
        <v>444035016</v>
      </c>
      <c r="C291" s="139" t="s">
        <v>518</v>
      </c>
      <c r="D291" s="140">
        <v>35</v>
      </c>
      <c r="E291" s="139" t="s">
        <v>60</v>
      </c>
      <c r="F291" s="140">
        <v>16</v>
      </c>
      <c r="G291" s="141" t="s">
        <v>41</v>
      </c>
      <c r="H291" s="129"/>
      <c r="I291" s="130">
        <v>19470</v>
      </c>
      <c r="J291" s="130">
        <v>417</v>
      </c>
      <c r="K291" s="130">
        <v>0</v>
      </c>
      <c r="L291" s="130">
        <v>1188</v>
      </c>
      <c r="M291" s="130">
        <v>21075</v>
      </c>
      <c r="N291" s="168"/>
      <c r="O291" s="143">
        <v>1</v>
      </c>
      <c r="P291" s="130">
        <v>0</v>
      </c>
      <c r="Q291" s="130">
        <v>19887</v>
      </c>
      <c r="R291" s="130">
        <v>0</v>
      </c>
      <c r="S291" s="130">
        <v>0</v>
      </c>
      <c r="T291" s="130">
        <v>1188</v>
      </c>
      <c r="U291" s="130">
        <v>21075</v>
      </c>
      <c r="V291" s="169"/>
      <c r="W291" s="142">
        <v>0</v>
      </c>
      <c r="X291" s="177">
        <v>0.09</v>
      </c>
      <c r="Y291" s="177">
        <v>3.6840640450435481E-2</v>
      </c>
      <c r="Z291" s="178">
        <v>0</v>
      </c>
      <c r="AA291" s="172"/>
      <c r="AB291" s="179">
        <v>0</v>
      </c>
      <c r="AC291" s="180">
        <v>0</v>
      </c>
      <c r="AD291" s="130">
        <v>0</v>
      </c>
      <c r="AE291" s="180">
        <v>0</v>
      </c>
      <c r="AF291" s="181">
        <v>0</v>
      </c>
      <c r="AG291" s="136"/>
    </row>
    <row r="292" spans="1:33" s="59" customFormat="1" ht="12">
      <c r="A292" s="137">
        <v>444</v>
      </c>
      <c r="B292" s="138">
        <v>444035035</v>
      </c>
      <c r="C292" s="139" t="s">
        <v>518</v>
      </c>
      <c r="D292" s="140">
        <v>35</v>
      </c>
      <c r="E292" s="139" t="s">
        <v>60</v>
      </c>
      <c r="F292" s="140">
        <v>35</v>
      </c>
      <c r="G292" s="141" t="s">
        <v>60</v>
      </c>
      <c r="H292" s="129"/>
      <c r="I292" s="130">
        <v>17506</v>
      </c>
      <c r="J292" s="130">
        <v>7266</v>
      </c>
      <c r="K292" s="130">
        <v>0</v>
      </c>
      <c r="L292" s="130">
        <v>1188</v>
      </c>
      <c r="M292" s="130">
        <v>25960</v>
      </c>
      <c r="N292" s="168"/>
      <c r="O292" s="143">
        <v>785</v>
      </c>
      <c r="P292" s="130">
        <v>0</v>
      </c>
      <c r="Q292" s="130">
        <v>19446020.000000004</v>
      </c>
      <c r="R292" s="130">
        <v>0</v>
      </c>
      <c r="S292" s="130">
        <v>0</v>
      </c>
      <c r="T292" s="130">
        <v>932580</v>
      </c>
      <c r="U292" s="130">
        <v>20378600.000000004</v>
      </c>
      <c r="V292" s="169"/>
      <c r="W292" s="142">
        <v>0</v>
      </c>
      <c r="X292" s="177">
        <v>0.18</v>
      </c>
      <c r="Y292" s="177">
        <v>0.18442807457257207</v>
      </c>
      <c r="Z292" s="178">
        <v>0</v>
      </c>
      <c r="AA292" s="172"/>
      <c r="AB292" s="179">
        <v>60.999999999999979</v>
      </c>
      <c r="AC292" s="180">
        <v>6.105879560635354</v>
      </c>
      <c r="AD292" s="130">
        <v>158506.84847605909</v>
      </c>
      <c r="AE292" s="180">
        <v>0</v>
      </c>
      <c r="AF292" s="181">
        <v>0</v>
      </c>
      <c r="AG292" s="136"/>
    </row>
    <row r="293" spans="1:33" s="59" customFormat="1" ht="12">
      <c r="A293" s="137">
        <v>444</v>
      </c>
      <c r="B293" s="138">
        <v>444035044</v>
      </c>
      <c r="C293" s="139" t="s">
        <v>518</v>
      </c>
      <c r="D293" s="140">
        <v>35</v>
      </c>
      <c r="E293" s="139" t="s">
        <v>60</v>
      </c>
      <c r="F293" s="140">
        <v>44</v>
      </c>
      <c r="G293" s="141" t="s">
        <v>69</v>
      </c>
      <c r="H293" s="129"/>
      <c r="I293" s="130">
        <v>16894</v>
      </c>
      <c r="J293" s="130">
        <v>589</v>
      </c>
      <c r="K293" s="130">
        <v>0</v>
      </c>
      <c r="L293" s="130">
        <v>1188</v>
      </c>
      <c r="M293" s="130">
        <v>18671</v>
      </c>
      <c r="N293" s="168"/>
      <c r="O293" s="143">
        <v>13</v>
      </c>
      <c r="P293" s="130">
        <v>0</v>
      </c>
      <c r="Q293" s="130">
        <v>227279</v>
      </c>
      <c r="R293" s="130">
        <v>0</v>
      </c>
      <c r="S293" s="130">
        <v>0</v>
      </c>
      <c r="T293" s="130">
        <v>15444</v>
      </c>
      <c r="U293" s="130">
        <v>242723</v>
      </c>
      <c r="V293" s="169"/>
      <c r="W293" s="142">
        <v>0</v>
      </c>
      <c r="X293" s="177">
        <v>0.18</v>
      </c>
      <c r="Y293" s="177">
        <v>9.3367395584958116E-2</v>
      </c>
      <c r="Z293" s="178">
        <v>0</v>
      </c>
      <c r="AA293" s="172"/>
      <c r="AB293" s="179">
        <v>0</v>
      </c>
      <c r="AC293" s="180">
        <v>0</v>
      </c>
      <c r="AD293" s="130">
        <v>0</v>
      </c>
      <c r="AE293" s="180">
        <v>0</v>
      </c>
      <c r="AF293" s="181">
        <v>0</v>
      </c>
      <c r="AG293" s="136"/>
    </row>
    <row r="294" spans="1:33" s="59" customFormat="1" ht="12">
      <c r="A294" s="137">
        <v>444</v>
      </c>
      <c r="B294" s="138">
        <v>444035057</v>
      </c>
      <c r="C294" s="139" t="s">
        <v>518</v>
      </c>
      <c r="D294" s="140">
        <v>35</v>
      </c>
      <c r="E294" s="139" t="s">
        <v>60</v>
      </c>
      <c r="F294" s="140">
        <v>57</v>
      </c>
      <c r="G294" s="141" t="s">
        <v>82</v>
      </c>
      <c r="H294" s="129"/>
      <c r="I294" s="130">
        <v>19531</v>
      </c>
      <c r="J294" s="130">
        <v>423</v>
      </c>
      <c r="K294" s="130">
        <v>0</v>
      </c>
      <c r="L294" s="130">
        <v>1188</v>
      </c>
      <c r="M294" s="130">
        <v>21142</v>
      </c>
      <c r="N294" s="168"/>
      <c r="O294" s="143">
        <v>1</v>
      </c>
      <c r="P294" s="130">
        <v>0</v>
      </c>
      <c r="Q294" s="130">
        <v>19954</v>
      </c>
      <c r="R294" s="130">
        <v>0</v>
      </c>
      <c r="S294" s="130">
        <v>0</v>
      </c>
      <c r="T294" s="130">
        <v>1188</v>
      </c>
      <c r="U294" s="130">
        <v>21142</v>
      </c>
      <c r="V294" s="169"/>
      <c r="W294" s="142">
        <v>0</v>
      </c>
      <c r="X294" s="177">
        <v>0.18</v>
      </c>
      <c r="Y294" s="177">
        <v>0.12345956705345312</v>
      </c>
      <c r="Z294" s="178">
        <v>0</v>
      </c>
      <c r="AA294" s="172"/>
      <c r="AB294" s="179">
        <v>0</v>
      </c>
      <c r="AC294" s="180">
        <v>0</v>
      </c>
      <c r="AD294" s="130">
        <v>0</v>
      </c>
      <c r="AE294" s="180">
        <v>0</v>
      </c>
      <c r="AF294" s="181">
        <v>0</v>
      </c>
      <c r="AG294" s="136"/>
    </row>
    <row r="295" spans="1:33" s="59" customFormat="1" ht="12">
      <c r="A295" s="137">
        <v>444</v>
      </c>
      <c r="B295" s="138">
        <v>444035100</v>
      </c>
      <c r="C295" s="139" t="s">
        <v>518</v>
      </c>
      <c r="D295" s="140">
        <v>35</v>
      </c>
      <c r="E295" s="139" t="s">
        <v>60</v>
      </c>
      <c r="F295" s="140">
        <v>100</v>
      </c>
      <c r="G295" s="141" t="s">
        <v>125</v>
      </c>
      <c r="H295" s="129"/>
      <c r="I295" s="130">
        <v>16329</v>
      </c>
      <c r="J295" s="130">
        <v>5396</v>
      </c>
      <c r="K295" s="130">
        <v>0</v>
      </c>
      <c r="L295" s="130">
        <v>1188</v>
      </c>
      <c r="M295" s="130">
        <v>22913</v>
      </c>
      <c r="N295" s="168"/>
      <c r="O295" s="143">
        <v>1</v>
      </c>
      <c r="P295" s="130">
        <v>0</v>
      </c>
      <c r="Q295" s="130">
        <v>21725</v>
      </c>
      <c r="R295" s="130">
        <v>0</v>
      </c>
      <c r="S295" s="130">
        <v>0</v>
      </c>
      <c r="T295" s="130">
        <v>1188</v>
      </c>
      <c r="U295" s="130">
        <v>22913</v>
      </c>
      <c r="V295" s="169"/>
      <c r="W295" s="142">
        <v>0</v>
      </c>
      <c r="X295" s="177">
        <v>0.09</v>
      </c>
      <c r="Y295" s="177">
        <v>3.0670388893343184E-2</v>
      </c>
      <c r="Z295" s="178">
        <v>0</v>
      </c>
      <c r="AA295" s="172"/>
      <c r="AB295" s="179">
        <v>0</v>
      </c>
      <c r="AC295" s="180">
        <v>0</v>
      </c>
      <c r="AD295" s="130">
        <v>0</v>
      </c>
      <c r="AE295" s="180">
        <v>0</v>
      </c>
      <c r="AF295" s="181">
        <v>0</v>
      </c>
      <c r="AG295" s="136"/>
    </row>
    <row r="296" spans="1:33" s="59" customFormat="1" ht="12">
      <c r="A296" s="137">
        <v>444</v>
      </c>
      <c r="B296" s="138">
        <v>444035133</v>
      </c>
      <c r="C296" s="139" t="s">
        <v>518</v>
      </c>
      <c r="D296" s="140">
        <v>35</v>
      </c>
      <c r="E296" s="139" t="s">
        <v>60</v>
      </c>
      <c r="F296" s="140">
        <v>133</v>
      </c>
      <c r="G296" s="141" t="s">
        <v>158</v>
      </c>
      <c r="H296" s="129"/>
      <c r="I296" s="130">
        <v>18899</v>
      </c>
      <c r="J296" s="130">
        <v>2522</v>
      </c>
      <c r="K296" s="130">
        <v>0</v>
      </c>
      <c r="L296" s="130">
        <v>1188</v>
      </c>
      <c r="M296" s="130">
        <v>22609</v>
      </c>
      <c r="N296" s="168"/>
      <c r="O296" s="143">
        <v>3</v>
      </c>
      <c r="P296" s="130">
        <v>0</v>
      </c>
      <c r="Q296" s="130">
        <v>64263</v>
      </c>
      <c r="R296" s="130">
        <v>0</v>
      </c>
      <c r="S296" s="130">
        <v>0</v>
      </c>
      <c r="T296" s="130">
        <v>3564</v>
      </c>
      <c r="U296" s="130">
        <v>67827</v>
      </c>
      <c r="V296" s="169"/>
      <c r="W296" s="142">
        <v>0</v>
      </c>
      <c r="X296" s="177">
        <v>0.09</v>
      </c>
      <c r="Y296" s="177">
        <v>3.392077105832738E-2</v>
      </c>
      <c r="Z296" s="178">
        <v>0</v>
      </c>
      <c r="AA296" s="172"/>
      <c r="AB296" s="179">
        <v>0</v>
      </c>
      <c r="AC296" s="180">
        <v>0</v>
      </c>
      <c r="AD296" s="130">
        <v>0</v>
      </c>
      <c r="AE296" s="180">
        <v>0</v>
      </c>
      <c r="AF296" s="181">
        <v>0</v>
      </c>
      <c r="AG296" s="136"/>
    </row>
    <row r="297" spans="1:33" s="59" customFormat="1" ht="12">
      <c r="A297" s="137">
        <v>444</v>
      </c>
      <c r="B297" s="138">
        <v>444035189</v>
      </c>
      <c r="C297" s="139" t="s">
        <v>518</v>
      </c>
      <c r="D297" s="140">
        <v>35</v>
      </c>
      <c r="E297" s="139" t="s">
        <v>60</v>
      </c>
      <c r="F297" s="140">
        <v>189</v>
      </c>
      <c r="G297" s="141" t="s">
        <v>214</v>
      </c>
      <c r="H297" s="129"/>
      <c r="I297" s="130">
        <v>17896</v>
      </c>
      <c r="J297" s="130">
        <v>6177</v>
      </c>
      <c r="K297" s="130">
        <v>0</v>
      </c>
      <c r="L297" s="130">
        <v>1188</v>
      </c>
      <c r="M297" s="130">
        <v>25261</v>
      </c>
      <c r="N297" s="168"/>
      <c r="O297" s="143">
        <v>1</v>
      </c>
      <c r="P297" s="130">
        <v>0</v>
      </c>
      <c r="Q297" s="130">
        <v>24073</v>
      </c>
      <c r="R297" s="130">
        <v>0</v>
      </c>
      <c r="S297" s="130">
        <v>0</v>
      </c>
      <c r="T297" s="130">
        <v>1188</v>
      </c>
      <c r="U297" s="130">
        <v>25261</v>
      </c>
      <c r="V297" s="169"/>
      <c r="W297" s="142">
        <v>0</v>
      </c>
      <c r="X297" s="177">
        <v>0.09</v>
      </c>
      <c r="Y297" s="177">
        <v>5.6896915483339808E-3</v>
      </c>
      <c r="Z297" s="178">
        <v>0</v>
      </c>
      <c r="AA297" s="172"/>
      <c r="AB297" s="179">
        <v>0</v>
      </c>
      <c r="AC297" s="180">
        <v>0</v>
      </c>
      <c r="AD297" s="130">
        <v>0</v>
      </c>
      <c r="AE297" s="180">
        <v>0</v>
      </c>
      <c r="AF297" s="181">
        <v>0</v>
      </c>
      <c r="AG297" s="136"/>
    </row>
    <row r="298" spans="1:33" s="59" customFormat="1" ht="12">
      <c r="A298" s="137">
        <v>444</v>
      </c>
      <c r="B298" s="138">
        <v>444035219</v>
      </c>
      <c r="C298" s="139" t="s">
        <v>518</v>
      </c>
      <c r="D298" s="140">
        <v>35</v>
      </c>
      <c r="E298" s="139" t="s">
        <v>60</v>
      </c>
      <c r="F298" s="140">
        <v>219</v>
      </c>
      <c r="G298" s="141" t="s">
        <v>244</v>
      </c>
      <c r="H298" s="129"/>
      <c r="I298" s="130">
        <v>12360</v>
      </c>
      <c r="J298" s="130">
        <v>6063</v>
      </c>
      <c r="K298" s="130">
        <v>0</v>
      </c>
      <c r="L298" s="130">
        <v>1188</v>
      </c>
      <c r="M298" s="130">
        <v>19611</v>
      </c>
      <c r="N298" s="168"/>
      <c r="O298" s="143">
        <v>1</v>
      </c>
      <c r="P298" s="130">
        <v>0</v>
      </c>
      <c r="Q298" s="130">
        <v>18423</v>
      </c>
      <c r="R298" s="130">
        <v>0</v>
      </c>
      <c r="S298" s="130">
        <v>0</v>
      </c>
      <c r="T298" s="130">
        <v>1188</v>
      </c>
      <c r="U298" s="130">
        <v>19611</v>
      </c>
      <c r="V298" s="169"/>
      <c r="W298" s="142">
        <v>0</v>
      </c>
      <c r="X298" s="177">
        <v>0.09</v>
      </c>
      <c r="Y298" s="177">
        <v>5.181245123266098E-3</v>
      </c>
      <c r="Z298" s="178">
        <v>0</v>
      </c>
      <c r="AA298" s="172"/>
      <c r="AB298" s="179">
        <v>1</v>
      </c>
      <c r="AC298" s="180">
        <v>0</v>
      </c>
      <c r="AD298" s="130">
        <v>0</v>
      </c>
      <c r="AE298" s="180">
        <v>0</v>
      </c>
      <c r="AF298" s="181">
        <v>0</v>
      </c>
      <c r="AG298" s="136"/>
    </row>
    <row r="299" spans="1:33" s="59" customFormat="1" ht="12">
      <c r="A299" s="137">
        <v>444</v>
      </c>
      <c r="B299" s="138">
        <v>444035220</v>
      </c>
      <c r="C299" s="139" t="s">
        <v>518</v>
      </c>
      <c r="D299" s="140">
        <v>35</v>
      </c>
      <c r="E299" s="139" t="s">
        <v>60</v>
      </c>
      <c r="F299" s="140">
        <v>220</v>
      </c>
      <c r="G299" s="141" t="s">
        <v>245</v>
      </c>
      <c r="H299" s="129"/>
      <c r="I299" s="130">
        <v>11475</v>
      </c>
      <c r="J299" s="130">
        <v>4336</v>
      </c>
      <c r="K299" s="130">
        <v>0</v>
      </c>
      <c r="L299" s="130">
        <v>1188</v>
      </c>
      <c r="M299" s="130">
        <v>16999</v>
      </c>
      <c r="N299" s="168"/>
      <c r="O299" s="143">
        <v>1</v>
      </c>
      <c r="P299" s="130">
        <v>0</v>
      </c>
      <c r="Q299" s="130">
        <v>15811</v>
      </c>
      <c r="R299" s="130">
        <v>0</v>
      </c>
      <c r="S299" s="130">
        <v>0</v>
      </c>
      <c r="T299" s="130">
        <v>1188</v>
      </c>
      <c r="U299" s="130">
        <v>16999</v>
      </c>
      <c r="V299" s="169"/>
      <c r="W299" s="142">
        <v>0</v>
      </c>
      <c r="X299" s="177">
        <v>0.09</v>
      </c>
      <c r="Y299" s="177">
        <v>2.0829400838012321E-2</v>
      </c>
      <c r="Z299" s="178">
        <v>0</v>
      </c>
      <c r="AA299" s="172"/>
      <c r="AB299" s="179">
        <v>0</v>
      </c>
      <c r="AC299" s="180">
        <v>0</v>
      </c>
      <c r="AD299" s="130">
        <v>0</v>
      </c>
      <c r="AE299" s="180">
        <v>0</v>
      </c>
      <c r="AF299" s="181">
        <v>0</v>
      </c>
      <c r="AG299" s="136"/>
    </row>
    <row r="300" spans="1:33" s="59" customFormat="1" ht="12">
      <c r="A300" s="137">
        <v>444</v>
      </c>
      <c r="B300" s="138">
        <v>444035243</v>
      </c>
      <c r="C300" s="139" t="s">
        <v>518</v>
      </c>
      <c r="D300" s="140">
        <v>35</v>
      </c>
      <c r="E300" s="139" t="s">
        <v>60</v>
      </c>
      <c r="F300" s="140">
        <v>243</v>
      </c>
      <c r="G300" s="141" t="s">
        <v>268</v>
      </c>
      <c r="H300" s="129"/>
      <c r="I300" s="130">
        <v>21068</v>
      </c>
      <c r="J300" s="130">
        <v>3002</v>
      </c>
      <c r="K300" s="130">
        <v>0</v>
      </c>
      <c r="L300" s="130">
        <v>1188</v>
      </c>
      <c r="M300" s="130">
        <v>25258</v>
      </c>
      <c r="N300" s="168"/>
      <c r="O300" s="143">
        <v>4</v>
      </c>
      <c r="P300" s="130">
        <v>0</v>
      </c>
      <c r="Q300" s="130">
        <v>96280</v>
      </c>
      <c r="R300" s="130">
        <v>0</v>
      </c>
      <c r="S300" s="130">
        <v>0</v>
      </c>
      <c r="T300" s="130">
        <v>4752</v>
      </c>
      <c r="U300" s="130">
        <v>101032</v>
      </c>
      <c r="V300" s="169"/>
      <c r="W300" s="142">
        <v>0</v>
      </c>
      <c r="X300" s="177">
        <v>0.09</v>
      </c>
      <c r="Y300" s="177">
        <v>6.4449431719393047E-3</v>
      </c>
      <c r="Z300" s="178">
        <v>0</v>
      </c>
      <c r="AA300" s="172"/>
      <c r="AB300" s="179">
        <v>0</v>
      </c>
      <c r="AC300" s="180">
        <v>0</v>
      </c>
      <c r="AD300" s="130">
        <v>0</v>
      </c>
      <c r="AE300" s="180">
        <v>0</v>
      </c>
      <c r="AF300" s="181">
        <v>0</v>
      </c>
      <c r="AG300" s="136"/>
    </row>
    <row r="301" spans="1:33" s="59" customFormat="1" ht="12">
      <c r="A301" s="137">
        <v>444</v>
      </c>
      <c r="B301" s="138">
        <v>444035244</v>
      </c>
      <c r="C301" s="139" t="s">
        <v>518</v>
      </c>
      <c r="D301" s="140">
        <v>35</v>
      </c>
      <c r="E301" s="139" t="s">
        <v>60</v>
      </c>
      <c r="F301" s="140">
        <v>244</v>
      </c>
      <c r="G301" s="141" t="s">
        <v>269</v>
      </c>
      <c r="H301" s="129"/>
      <c r="I301" s="130">
        <v>16445</v>
      </c>
      <c r="J301" s="130">
        <v>4681</v>
      </c>
      <c r="K301" s="130">
        <v>0</v>
      </c>
      <c r="L301" s="130">
        <v>1188</v>
      </c>
      <c r="M301" s="130">
        <v>22314</v>
      </c>
      <c r="N301" s="168"/>
      <c r="O301" s="143">
        <v>8</v>
      </c>
      <c r="P301" s="130">
        <v>0</v>
      </c>
      <c r="Q301" s="130">
        <v>169008</v>
      </c>
      <c r="R301" s="130">
        <v>0</v>
      </c>
      <c r="S301" s="130">
        <v>0</v>
      </c>
      <c r="T301" s="130">
        <v>9504</v>
      </c>
      <c r="U301" s="130">
        <v>178512</v>
      </c>
      <c r="V301" s="169"/>
      <c r="W301" s="142">
        <v>0</v>
      </c>
      <c r="X301" s="177">
        <v>0.09</v>
      </c>
      <c r="Y301" s="177">
        <v>0.10187165835696251</v>
      </c>
      <c r="Z301" s="178">
        <v>0</v>
      </c>
      <c r="AA301" s="172"/>
      <c r="AB301" s="179">
        <v>0.99999999999999989</v>
      </c>
      <c r="AC301" s="180">
        <v>0.27732799033346217</v>
      </c>
      <c r="AD301" s="130">
        <v>6188.8311237847211</v>
      </c>
      <c r="AE301" s="180">
        <v>0</v>
      </c>
      <c r="AF301" s="181">
        <v>0</v>
      </c>
      <c r="AG301" s="136"/>
    </row>
    <row r="302" spans="1:33" s="59" customFormat="1" ht="12">
      <c r="A302" s="137">
        <v>444</v>
      </c>
      <c r="B302" s="138">
        <v>444035285</v>
      </c>
      <c r="C302" s="139" t="s">
        <v>518</v>
      </c>
      <c r="D302" s="140">
        <v>35</v>
      </c>
      <c r="E302" s="139" t="s">
        <v>60</v>
      </c>
      <c r="F302" s="140">
        <v>285</v>
      </c>
      <c r="G302" s="141" t="s">
        <v>310</v>
      </c>
      <c r="H302" s="129"/>
      <c r="I302" s="130">
        <v>15431</v>
      </c>
      <c r="J302" s="130">
        <v>3719</v>
      </c>
      <c r="K302" s="130">
        <v>0</v>
      </c>
      <c r="L302" s="130">
        <v>1188</v>
      </c>
      <c r="M302" s="130">
        <v>20338</v>
      </c>
      <c r="N302" s="168"/>
      <c r="O302" s="143">
        <v>1</v>
      </c>
      <c r="P302" s="130">
        <v>0</v>
      </c>
      <c r="Q302" s="130">
        <v>19150</v>
      </c>
      <c r="R302" s="130">
        <v>0</v>
      </c>
      <c r="S302" s="130">
        <v>0</v>
      </c>
      <c r="T302" s="130">
        <v>1188</v>
      </c>
      <c r="U302" s="130">
        <v>20338</v>
      </c>
      <c r="V302" s="169"/>
      <c r="W302" s="142">
        <v>0</v>
      </c>
      <c r="X302" s="177">
        <v>0.09</v>
      </c>
      <c r="Y302" s="177">
        <v>3.4611205616180453E-2</v>
      </c>
      <c r="Z302" s="178">
        <v>0</v>
      </c>
      <c r="AA302" s="172"/>
      <c r="AB302" s="179">
        <v>0</v>
      </c>
      <c r="AC302" s="180">
        <v>0</v>
      </c>
      <c r="AD302" s="130">
        <v>0</v>
      </c>
      <c r="AE302" s="180">
        <v>0</v>
      </c>
      <c r="AF302" s="181">
        <v>0</v>
      </c>
      <c r="AG302" s="136"/>
    </row>
    <row r="303" spans="1:33" s="59" customFormat="1" ht="12">
      <c r="A303" s="137">
        <v>444</v>
      </c>
      <c r="B303" s="138">
        <v>444035335</v>
      </c>
      <c r="C303" s="139" t="s">
        <v>518</v>
      </c>
      <c r="D303" s="140">
        <v>35</v>
      </c>
      <c r="E303" s="139" t="s">
        <v>60</v>
      </c>
      <c r="F303" s="140">
        <v>335</v>
      </c>
      <c r="G303" s="141" t="s">
        <v>360</v>
      </c>
      <c r="H303" s="129"/>
      <c r="I303" s="130">
        <v>12457</v>
      </c>
      <c r="J303" s="130">
        <v>9386</v>
      </c>
      <c r="K303" s="130">
        <v>0</v>
      </c>
      <c r="L303" s="130">
        <v>1188</v>
      </c>
      <c r="M303" s="130">
        <v>23031</v>
      </c>
      <c r="N303" s="168"/>
      <c r="O303" s="143">
        <v>1</v>
      </c>
      <c r="P303" s="130">
        <v>0</v>
      </c>
      <c r="Q303" s="130">
        <v>21843</v>
      </c>
      <c r="R303" s="130">
        <v>0</v>
      </c>
      <c r="S303" s="130">
        <v>0</v>
      </c>
      <c r="T303" s="130">
        <v>1188</v>
      </c>
      <c r="U303" s="130">
        <v>23031</v>
      </c>
      <c r="V303" s="169"/>
      <c r="W303" s="142">
        <v>0</v>
      </c>
      <c r="X303" s="177">
        <v>0.09</v>
      </c>
      <c r="Y303" s="177">
        <v>3.4508500304346914E-4</v>
      </c>
      <c r="Z303" s="178">
        <v>0</v>
      </c>
      <c r="AA303" s="172"/>
      <c r="AB303" s="179">
        <v>0</v>
      </c>
      <c r="AC303" s="180">
        <v>0</v>
      </c>
      <c r="AD303" s="130">
        <v>0</v>
      </c>
      <c r="AE303" s="180">
        <v>0</v>
      </c>
      <c r="AF303" s="181">
        <v>0</v>
      </c>
      <c r="AG303" s="136"/>
    </row>
    <row r="304" spans="1:33" s="59" customFormat="1" ht="12">
      <c r="A304" s="137">
        <v>444</v>
      </c>
      <c r="B304" s="138">
        <v>444035336</v>
      </c>
      <c r="C304" s="139" t="s">
        <v>518</v>
      </c>
      <c r="D304" s="140">
        <v>35</v>
      </c>
      <c r="E304" s="139" t="s">
        <v>60</v>
      </c>
      <c r="F304" s="140">
        <v>336</v>
      </c>
      <c r="G304" s="141" t="s">
        <v>361</v>
      </c>
      <c r="H304" s="129"/>
      <c r="I304" s="130">
        <v>11681</v>
      </c>
      <c r="J304" s="130">
        <v>1564</v>
      </c>
      <c r="K304" s="130">
        <v>0</v>
      </c>
      <c r="L304" s="130">
        <v>1188</v>
      </c>
      <c r="M304" s="130">
        <v>14433</v>
      </c>
      <c r="N304" s="168"/>
      <c r="O304" s="143">
        <v>4</v>
      </c>
      <c r="P304" s="130">
        <v>0</v>
      </c>
      <c r="Q304" s="130">
        <v>52980</v>
      </c>
      <c r="R304" s="130">
        <v>0</v>
      </c>
      <c r="S304" s="130">
        <v>0</v>
      </c>
      <c r="T304" s="130">
        <v>4752</v>
      </c>
      <c r="U304" s="130">
        <v>57732</v>
      </c>
      <c r="V304" s="169"/>
      <c r="W304" s="142">
        <v>0</v>
      </c>
      <c r="X304" s="177">
        <v>0.09</v>
      </c>
      <c r="Y304" s="177">
        <v>4.8588345715660924E-2</v>
      </c>
      <c r="Z304" s="178">
        <v>0</v>
      </c>
      <c r="AA304" s="172"/>
      <c r="AB304" s="179">
        <v>0</v>
      </c>
      <c r="AC304" s="180">
        <v>0</v>
      </c>
      <c r="AD304" s="130">
        <v>0</v>
      </c>
      <c r="AE304" s="180">
        <v>0</v>
      </c>
      <c r="AF304" s="181">
        <v>0</v>
      </c>
      <c r="AG304" s="136"/>
    </row>
    <row r="305" spans="1:33" s="59" customFormat="1" ht="12">
      <c r="A305" s="137">
        <v>444</v>
      </c>
      <c r="B305" s="138">
        <v>444035625</v>
      </c>
      <c r="C305" s="139" t="s">
        <v>518</v>
      </c>
      <c r="D305" s="140">
        <v>35</v>
      </c>
      <c r="E305" s="139" t="s">
        <v>60</v>
      </c>
      <c r="F305" s="140">
        <v>625</v>
      </c>
      <c r="G305" s="141" t="s">
        <v>388</v>
      </c>
      <c r="H305" s="129"/>
      <c r="I305" s="130">
        <v>18702</v>
      </c>
      <c r="J305" s="130">
        <v>2365</v>
      </c>
      <c r="K305" s="130">
        <v>0</v>
      </c>
      <c r="L305" s="130">
        <v>1188</v>
      </c>
      <c r="M305" s="130">
        <v>22255</v>
      </c>
      <c r="N305" s="168"/>
      <c r="O305" s="143">
        <v>1</v>
      </c>
      <c r="P305" s="130">
        <v>0</v>
      </c>
      <c r="Q305" s="130">
        <v>21067</v>
      </c>
      <c r="R305" s="130">
        <v>0</v>
      </c>
      <c r="S305" s="130">
        <v>0</v>
      </c>
      <c r="T305" s="130">
        <v>1188</v>
      </c>
      <c r="U305" s="130">
        <v>22255</v>
      </c>
      <c r="V305" s="169"/>
      <c r="W305" s="142">
        <v>0</v>
      </c>
      <c r="X305" s="177">
        <v>0.09</v>
      </c>
      <c r="Y305" s="177">
        <v>5.1844221837652801E-3</v>
      </c>
      <c r="Z305" s="178">
        <v>0</v>
      </c>
      <c r="AA305" s="172"/>
      <c r="AB305" s="179">
        <v>1</v>
      </c>
      <c r="AC305" s="180">
        <v>0</v>
      </c>
      <c r="AD305" s="130">
        <v>0</v>
      </c>
      <c r="AE305" s="180">
        <v>0</v>
      </c>
      <c r="AF305" s="181">
        <v>0</v>
      </c>
      <c r="AG305" s="136"/>
    </row>
    <row r="306" spans="1:33" s="59" customFormat="1" ht="12">
      <c r="A306" s="137">
        <v>445</v>
      </c>
      <c r="B306" s="138">
        <v>445348017</v>
      </c>
      <c r="C306" s="139" t="s">
        <v>519</v>
      </c>
      <c r="D306" s="140">
        <v>348</v>
      </c>
      <c r="E306" s="139" t="s">
        <v>373</v>
      </c>
      <c r="F306" s="140">
        <v>17</v>
      </c>
      <c r="G306" s="141" t="s">
        <v>42</v>
      </c>
      <c r="H306" s="129"/>
      <c r="I306" s="130">
        <v>17518</v>
      </c>
      <c r="J306" s="130">
        <v>3889</v>
      </c>
      <c r="K306" s="130">
        <v>0</v>
      </c>
      <c r="L306" s="130">
        <v>1188</v>
      </c>
      <c r="M306" s="130">
        <v>22595</v>
      </c>
      <c r="N306" s="168"/>
      <c r="O306" s="143">
        <v>5</v>
      </c>
      <c r="P306" s="130">
        <v>0</v>
      </c>
      <c r="Q306" s="130">
        <v>107035</v>
      </c>
      <c r="R306" s="130">
        <v>0</v>
      </c>
      <c r="S306" s="130">
        <v>0</v>
      </c>
      <c r="T306" s="130">
        <v>5940</v>
      </c>
      <c r="U306" s="130">
        <v>112975</v>
      </c>
      <c r="V306" s="169"/>
      <c r="W306" s="142">
        <v>0</v>
      </c>
      <c r="X306" s="177">
        <v>0.09</v>
      </c>
      <c r="Y306" s="177">
        <v>3.1317615401160437E-3</v>
      </c>
      <c r="Z306" s="178">
        <v>0</v>
      </c>
      <c r="AA306" s="172"/>
      <c r="AB306" s="179">
        <v>1</v>
      </c>
      <c r="AC306" s="180">
        <v>0</v>
      </c>
      <c r="AD306" s="130">
        <v>0</v>
      </c>
      <c r="AE306" s="180">
        <v>0</v>
      </c>
      <c r="AF306" s="181">
        <v>0</v>
      </c>
      <c r="AG306" s="136"/>
    </row>
    <row r="307" spans="1:33" s="59" customFormat="1" ht="12">
      <c r="A307" s="137">
        <v>445</v>
      </c>
      <c r="B307" s="138">
        <v>445348097</v>
      </c>
      <c r="C307" s="139" t="s">
        <v>519</v>
      </c>
      <c r="D307" s="140">
        <v>348</v>
      </c>
      <c r="E307" s="139" t="s">
        <v>373</v>
      </c>
      <c r="F307" s="140">
        <v>97</v>
      </c>
      <c r="G307" s="141" t="s">
        <v>122</v>
      </c>
      <c r="H307" s="129"/>
      <c r="I307" s="130">
        <v>20481</v>
      </c>
      <c r="J307" s="130">
        <v>0</v>
      </c>
      <c r="K307" s="130">
        <v>0</v>
      </c>
      <c r="L307" s="130">
        <v>1188</v>
      </c>
      <c r="M307" s="130">
        <v>21669</v>
      </c>
      <c r="N307" s="168"/>
      <c r="O307" s="143">
        <v>1</v>
      </c>
      <c r="P307" s="130">
        <v>0</v>
      </c>
      <c r="Q307" s="130">
        <v>20481</v>
      </c>
      <c r="R307" s="130">
        <v>0</v>
      </c>
      <c r="S307" s="130">
        <v>0</v>
      </c>
      <c r="T307" s="130">
        <v>1188</v>
      </c>
      <c r="U307" s="130">
        <v>21669</v>
      </c>
      <c r="V307" s="169"/>
      <c r="W307" s="142">
        <v>0</v>
      </c>
      <c r="X307" s="177">
        <v>0.18</v>
      </c>
      <c r="Y307" s="177">
        <v>4.5239532747894232E-2</v>
      </c>
      <c r="Z307" s="178">
        <v>0</v>
      </c>
      <c r="AA307" s="172"/>
      <c r="AB307" s="179">
        <v>1</v>
      </c>
      <c r="AC307" s="180">
        <v>0</v>
      </c>
      <c r="AD307" s="130">
        <v>0</v>
      </c>
      <c r="AE307" s="180">
        <v>0</v>
      </c>
      <c r="AF307" s="181">
        <v>0</v>
      </c>
      <c r="AG307" s="136"/>
    </row>
    <row r="308" spans="1:33" s="59" customFormat="1" ht="12">
      <c r="A308" s="137">
        <v>445</v>
      </c>
      <c r="B308" s="138">
        <v>445348110</v>
      </c>
      <c r="C308" s="139" t="s">
        <v>519</v>
      </c>
      <c r="D308" s="140">
        <v>348</v>
      </c>
      <c r="E308" s="139" t="s">
        <v>373</v>
      </c>
      <c r="F308" s="140">
        <v>110</v>
      </c>
      <c r="G308" s="141" t="s">
        <v>135</v>
      </c>
      <c r="H308" s="129"/>
      <c r="I308" s="130">
        <v>15847</v>
      </c>
      <c r="J308" s="130">
        <v>4958</v>
      </c>
      <c r="K308" s="130">
        <v>0</v>
      </c>
      <c r="L308" s="130">
        <v>1188</v>
      </c>
      <c r="M308" s="130">
        <v>21993</v>
      </c>
      <c r="N308" s="168"/>
      <c r="O308" s="143">
        <v>2</v>
      </c>
      <c r="P308" s="130">
        <v>0</v>
      </c>
      <c r="Q308" s="130">
        <v>41610</v>
      </c>
      <c r="R308" s="130">
        <v>0</v>
      </c>
      <c r="S308" s="130">
        <v>0</v>
      </c>
      <c r="T308" s="130">
        <v>2376</v>
      </c>
      <c r="U308" s="130">
        <v>43986</v>
      </c>
      <c r="V308" s="169"/>
      <c r="W308" s="142">
        <v>0</v>
      </c>
      <c r="X308" s="177">
        <v>0.09</v>
      </c>
      <c r="Y308" s="177">
        <v>3.5433084763933221E-3</v>
      </c>
      <c r="Z308" s="178">
        <v>0</v>
      </c>
      <c r="AA308" s="172"/>
      <c r="AB308" s="179">
        <v>1</v>
      </c>
      <c r="AC308" s="180">
        <v>0</v>
      </c>
      <c r="AD308" s="130">
        <v>0</v>
      </c>
      <c r="AE308" s="180">
        <v>0</v>
      </c>
      <c r="AF308" s="181">
        <v>0</v>
      </c>
      <c r="AG308" s="136"/>
    </row>
    <row r="309" spans="1:33" s="59" customFormat="1" ht="12">
      <c r="A309" s="137">
        <v>445</v>
      </c>
      <c r="B309" s="138">
        <v>445348151</v>
      </c>
      <c r="C309" s="139" t="s">
        <v>519</v>
      </c>
      <c r="D309" s="140">
        <v>348</v>
      </c>
      <c r="E309" s="139" t="s">
        <v>373</v>
      </c>
      <c r="F309" s="140">
        <v>151</v>
      </c>
      <c r="G309" s="141" t="s">
        <v>176</v>
      </c>
      <c r="H309" s="129"/>
      <c r="I309" s="130">
        <v>14873</v>
      </c>
      <c r="J309" s="130">
        <v>1173</v>
      </c>
      <c r="K309" s="130">
        <v>0</v>
      </c>
      <c r="L309" s="130">
        <v>1188</v>
      </c>
      <c r="M309" s="130">
        <v>17234</v>
      </c>
      <c r="N309" s="168"/>
      <c r="O309" s="143">
        <v>5</v>
      </c>
      <c r="P309" s="130">
        <v>0</v>
      </c>
      <c r="Q309" s="130">
        <v>80230</v>
      </c>
      <c r="R309" s="130">
        <v>0</v>
      </c>
      <c r="S309" s="130">
        <v>0</v>
      </c>
      <c r="T309" s="130">
        <v>5940</v>
      </c>
      <c r="U309" s="130">
        <v>86170</v>
      </c>
      <c r="V309" s="169"/>
      <c r="W309" s="142">
        <v>0</v>
      </c>
      <c r="X309" s="177">
        <v>0.09</v>
      </c>
      <c r="Y309" s="177">
        <v>8.3943669783190528E-3</v>
      </c>
      <c r="Z309" s="178">
        <v>0</v>
      </c>
      <c r="AA309" s="172"/>
      <c r="AB309" s="179">
        <v>5</v>
      </c>
      <c r="AC309" s="180">
        <v>0</v>
      </c>
      <c r="AD309" s="130">
        <v>0</v>
      </c>
      <c r="AE309" s="180">
        <v>0</v>
      </c>
      <c r="AF309" s="181">
        <v>0</v>
      </c>
      <c r="AG309" s="136"/>
    </row>
    <row r="310" spans="1:33" s="59" customFormat="1" ht="12">
      <c r="A310" s="137">
        <v>445</v>
      </c>
      <c r="B310" s="138">
        <v>445348153</v>
      </c>
      <c r="C310" s="139" t="s">
        <v>519</v>
      </c>
      <c r="D310" s="140">
        <v>348</v>
      </c>
      <c r="E310" s="139" t="s">
        <v>373</v>
      </c>
      <c r="F310" s="140">
        <v>153</v>
      </c>
      <c r="G310" s="141" t="s">
        <v>178</v>
      </c>
      <c r="H310" s="129"/>
      <c r="I310" s="130">
        <v>17780</v>
      </c>
      <c r="J310" s="130">
        <v>0</v>
      </c>
      <c r="K310" s="130">
        <v>0</v>
      </c>
      <c r="L310" s="130">
        <v>1188</v>
      </c>
      <c r="M310" s="130">
        <v>18968</v>
      </c>
      <c r="N310" s="168"/>
      <c r="O310" s="143">
        <v>1</v>
      </c>
      <c r="P310" s="130">
        <v>0</v>
      </c>
      <c r="Q310" s="130">
        <v>17780</v>
      </c>
      <c r="R310" s="130">
        <v>0</v>
      </c>
      <c r="S310" s="130">
        <v>0</v>
      </c>
      <c r="T310" s="130">
        <v>1188</v>
      </c>
      <c r="U310" s="130">
        <v>18968</v>
      </c>
      <c r="V310" s="169"/>
      <c r="W310" s="142">
        <v>0</v>
      </c>
      <c r="X310" s="177">
        <v>0.09</v>
      </c>
      <c r="Y310" s="177">
        <v>1.3961385014293469E-2</v>
      </c>
      <c r="Z310" s="178">
        <v>0</v>
      </c>
      <c r="AA310" s="172"/>
      <c r="AB310" s="179">
        <v>1</v>
      </c>
      <c r="AC310" s="180">
        <v>0</v>
      </c>
      <c r="AD310" s="130">
        <v>0</v>
      </c>
      <c r="AE310" s="180">
        <v>0</v>
      </c>
      <c r="AF310" s="181">
        <v>0</v>
      </c>
      <c r="AG310" s="136"/>
    </row>
    <row r="311" spans="1:33" s="59" customFormat="1" ht="12">
      <c r="A311" s="137">
        <v>445</v>
      </c>
      <c r="B311" s="138">
        <v>445348170</v>
      </c>
      <c r="C311" s="139" t="s">
        <v>519</v>
      </c>
      <c r="D311" s="140">
        <v>348</v>
      </c>
      <c r="E311" s="139" t="s">
        <v>373</v>
      </c>
      <c r="F311" s="140">
        <v>170</v>
      </c>
      <c r="G311" s="141" t="s">
        <v>195</v>
      </c>
      <c r="H311" s="129"/>
      <c r="I311" s="130">
        <v>10332</v>
      </c>
      <c r="J311" s="130">
        <v>1551</v>
      </c>
      <c r="K311" s="130">
        <v>0</v>
      </c>
      <c r="L311" s="130">
        <v>1188</v>
      </c>
      <c r="M311" s="130">
        <v>13071</v>
      </c>
      <c r="N311" s="168"/>
      <c r="O311" s="143">
        <v>1</v>
      </c>
      <c r="P311" s="130">
        <v>0</v>
      </c>
      <c r="Q311" s="130">
        <v>11883</v>
      </c>
      <c r="R311" s="130">
        <v>0</v>
      </c>
      <c r="S311" s="130">
        <v>0</v>
      </c>
      <c r="T311" s="130">
        <v>1188</v>
      </c>
      <c r="U311" s="130">
        <v>13071</v>
      </c>
      <c r="V311" s="169"/>
      <c r="W311" s="142">
        <v>0</v>
      </c>
      <c r="X311" s="177">
        <v>0.09</v>
      </c>
      <c r="Y311" s="177">
        <v>8.1496504541779313E-2</v>
      </c>
      <c r="Z311" s="178">
        <v>0</v>
      </c>
      <c r="AA311" s="172"/>
      <c r="AB311" s="179">
        <v>0</v>
      </c>
      <c r="AC311" s="180">
        <v>0</v>
      </c>
      <c r="AD311" s="130">
        <v>0</v>
      </c>
      <c r="AE311" s="180">
        <v>0</v>
      </c>
      <c r="AF311" s="181">
        <v>0</v>
      </c>
      <c r="AG311" s="136"/>
    </row>
    <row r="312" spans="1:33" s="59" customFormat="1" ht="12">
      <c r="A312" s="137">
        <v>445</v>
      </c>
      <c r="B312" s="138">
        <v>445348186</v>
      </c>
      <c r="C312" s="139" t="s">
        <v>519</v>
      </c>
      <c r="D312" s="140">
        <v>348</v>
      </c>
      <c r="E312" s="139" t="s">
        <v>373</v>
      </c>
      <c r="F312" s="140">
        <v>186</v>
      </c>
      <c r="G312" s="141" t="s">
        <v>211</v>
      </c>
      <c r="H312" s="129"/>
      <c r="I312" s="130">
        <v>14291</v>
      </c>
      <c r="J312" s="130">
        <v>5152</v>
      </c>
      <c r="K312" s="130">
        <v>0</v>
      </c>
      <c r="L312" s="130">
        <v>1188</v>
      </c>
      <c r="M312" s="130">
        <v>20631</v>
      </c>
      <c r="N312" s="168"/>
      <c r="O312" s="143">
        <v>3</v>
      </c>
      <c r="P312" s="130">
        <v>0</v>
      </c>
      <c r="Q312" s="130">
        <v>58329</v>
      </c>
      <c r="R312" s="130">
        <v>0</v>
      </c>
      <c r="S312" s="130">
        <v>0</v>
      </c>
      <c r="T312" s="130">
        <v>3564</v>
      </c>
      <c r="U312" s="130">
        <v>61893</v>
      </c>
      <c r="V312" s="169"/>
      <c r="W312" s="142">
        <v>0</v>
      </c>
      <c r="X312" s="177">
        <v>0.09</v>
      </c>
      <c r="Y312" s="177">
        <v>2.6788100999766366E-3</v>
      </c>
      <c r="Z312" s="178">
        <v>0</v>
      </c>
      <c r="AA312" s="172"/>
      <c r="AB312" s="179">
        <v>2.5</v>
      </c>
      <c r="AC312" s="180">
        <v>0</v>
      </c>
      <c r="AD312" s="130">
        <v>0</v>
      </c>
      <c r="AE312" s="180">
        <v>0</v>
      </c>
      <c r="AF312" s="181">
        <v>0</v>
      </c>
      <c r="AG312" s="136"/>
    </row>
    <row r="313" spans="1:33" s="59" customFormat="1" ht="12">
      <c r="A313" s="137">
        <v>445</v>
      </c>
      <c r="B313" s="138">
        <v>445348214</v>
      </c>
      <c r="C313" s="139" t="s">
        <v>519</v>
      </c>
      <c r="D313" s="140">
        <v>348</v>
      </c>
      <c r="E313" s="139" t="s">
        <v>373</v>
      </c>
      <c r="F313" s="140">
        <v>214</v>
      </c>
      <c r="G313" s="141" t="s">
        <v>239</v>
      </c>
      <c r="H313" s="129"/>
      <c r="I313" s="130">
        <v>16201</v>
      </c>
      <c r="J313" s="130">
        <v>2609</v>
      </c>
      <c r="K313" s="130">
        <v>0</v>
      </c>
      <c r="L313" s="130">
        <v>1188</v>
      </c>
      <c r="M313" s="130">
        <v>19998</v>
      </c>
      <c r="N313" s="168"/>
      <c r="O313" s="143">
        <v>1</v>
      </c>
      <c r="P313" s="130">
        <v>0</v>
      </c>
      <c r="Q313" s="130">
        <v>18810</v>
      </c>
      <c r="R313" s="130">
        <v>0</v>
      </c>
      <c r="S313" s="130">
        <v>0</v>
      </c>
      <c r="T313" s="130">
        <v>1188</v>
      </c>
      <c r="U313" s="130">
        <v>19998</v>
      </c>
      <c r="V313" s="169"/>
      <c r="W313" s="142">
        <v>0</v>
      </c>
      <c r="X313" s="177">
        <v>0.09</v>
      </c>
      <c r="Y313" s="177">
        <v>2.4922981375842322E-3</v>
      </c>
      <c r="Z313" s="178">
        <v>0</v>
      </c>
      <c r="AA313" s="172"/>
      <c r="AB313" s="179">
        <v>0</v>
      </c>
      <c r="AC313" s="180">
        <v>0</v>
      </c>
      <c r="AD313" s="130">
        <v>0</v>
      </c>
      <c r="AE313" s="180">
        <v>0</v>
      </c>
      <c r="AF313" s="181">
        <v>0</v>
      </c>
      <c r="AG313" s="136"/>
    </row>
    <row r="314" spans="1:33" s="59" customFormat="1" ht="12">
      <c r="A314" s="137">
        <v>445</v>
      </c>
      <c r="B314" s="138">
        <v>445348226</v>
      </c>
      <c r="C314" s="139" t="s">
        <v>519</v>
      </c>
      <c r="D314" s="140">
        <v>348</v>
      </c>
      <c r="E314" s="139" t="s">
        <v>373</v>
      </c>
      <c r="F314" s="140">
        <v>226</v>
      </c>
      <c r="G314" s="141" t="s">
        <v>251</v>
      </c>
      <c r="H314" s="129"/>
      <c r="I314" s="130">
        <v>13404</v>
      </c>
      <c r="J314" s="130">
        <v>1242</v>
      </c>
      <c r="K314" s="130">
        <v>0</v>
      </c>
      <c r="L314" s="130">
        <v>1188</v>
      </c>
      <c r="M314" s="130">
        <v>15834</v>
      </c>
      <c r="N314" s="168"/>
      <c r="O314" s="143">
        <v>17</v>
      </c>
      <c r="P314" s="130">
        <v>0</v>
      </c>
      <c r="Q314" s="130">
        <v>248982</v>
      </c>
      <c r="R314" s="130">
        <v>0</v>
      </c>
      <c r="S314" s="130">
        <v>0</v>
      </c>
      <c r="T314" s="130">
        <v>20196</v>
      </c>
      <c r="U314" s="130">
        <v>269178</v>
      </c>
      <c r="V314" s="169"/>
      <c r="W314" s="142">
        <v>0</v>
      </c>
      <c r="X314" s="177">
        <v>0.18</v>
      </c>
      <c r="Y314" s="177">
        <v>1.1631118084344581E-2</v>
      </c>
      <c r="Z314" s="178">
        <v>0</v>
      </c>
      <c r="AA314" s="172"/>
      <c r="AB314" s="179">
        <v>9.571428571428573</v>
      </c>
      <c r="AC314" s="180">
        <v>0</v>
      </c>
      <c r="AD314" s="130">
        <v>0</v>
      </c>
      <c r="AE314" s="180">
        <v>0</v>
      </c>
      <c r="AF314" s="181">
        <v>0</v>
      </c>
      <c r="AG314" s="136"/>
    </row>
    <row r="315" spans="1:33" s="59" customFormat="1" ht="12">
      <c r="A315" s="137">
        <v>445</v>
      </c>
      <c r="B315" s="138">
        <v>445348271</v>
      </c>
      <c r="C315" s="139" t="s">
        <v>519</v>
      </c>
      <c r="D315" s="140">
        <v>348</v>
      </c>
      <c r="E315" s="139" t="s">
        <v>373</v>
      </c>
      <c r="F315" s="140">
        <v>271</v>
      </c>
      <c r="G315" s="141" t="s">
        <v>296</v>
      </c>
      <c r="H315" s="129"/>
      <c r="I315" s="130">
        <v>15437</v>
      </c>
      <c r="J315" s="130">
        <v>4436</v>
      </c>
      <c r="K315" s="130">
        <v>0</v>
      </c>
      <c r="L315" s="130">
        <v>1188</v>
      </c>
      <c r="M315" s="130">
        <v>21061</v>
      </c>
      <c r="N315" s="168"/>
      <c r="O315" s="143">
        <v>4</v>
      </c>
      <c r="P315" s="130">
        <v>0</v>
      </c>
      <c r="Q315" s="130">
        <v>79492</v>
      </c>
      <c r="R315" s="130">
        <v>0</v>
      </c>
      <c r="S315" s="130">
        <v>0</v>
      </c>
      <c r="T315" s="130">
        <v>4752</v>
      </c>
      <c r="U315" s="130">
        <v>84244</v>
      </c>
      <c r="V315" s="169"/>
      <c r="W315" s="142">
        <v>0</v>
      </c>
      <c r="X315" s="177">
        <v>0.09</v>
      </c>
      <c r="Y315" s="177">
        <v>3.4672901700399635E-3</v>
      </c>
      <c r="Z315" s="178">
        <v>0</v>
      </c>
      <c r="AA315" s="172"/>
      <c r="AB315" s="179">
        <v>0</v>
      </c>
      <c r="AC315" s="180">
        <v>0</v>
      </c>
      <c r="AD315" s="130">
        <v>0</v>
      </c>
      <c r="AE315" s="180">
        <v>0</v>
      </c>
      <c r="AF315" s="181">
        <v>0</v>
      </c>
      <c r="AG315" s="136"/>
    </row>
    <row r="316" spans="1:33" s="59" customFormat="1" ht="12">
      <c r="A316" s="137">
        <v>445</v>
      </c>
      <c r="B316" s="138">
        <v>445348277</v>
      </c>
      <c r="C316" s="139" t="s">
        <v>519</v>
      </c>
      <c r="D316" s="140">
        <v>348</v>
      </c>
      <c r="E316" s="139" t="s">
        <v>373</v>
      </c>
      <c r="F316" s="140">
        <v>277</v>
      </c>
      <c r="G316" s="141" t="s">
        <v>302</v>
      </c>
      <c r="H316" s="129"/>
      <c r="I316" s="130">
        <v>17596</v>
      </c>
      <c r="J316" s="130">
        <v>59</v>
      </c>
      <c r="K316" s="130">
        <v>0</v>
      </c>
      <c r="L316" s="130">
        <v>1188</v>
      </c>
      <c r="M316" s="130">
        <v>18843</v>
      </c>
      <c r="N316" s="168"/>
      <c r="O316" s="143">
        <v>1</v>
      </c>
      <c r="P316" s="130">
        <v>0</v>
      </c>
      <c r="Q316" s="130">
        <v>17655</v>
      </c>
      <c r="R316" s="130">
        <v>0</v>
      </c>
      <c r="S316" s="130">
        <v>0</v>
      </c>
      <c r="T316" s="130">
        <v>1188</v>
      </c>
      <c r="U316" s="130">
        <v>18843</v>
      </c>
      <c r="V316" s="169"/>
      <c r="W316" s="142">
        <v>0</v>
      </c>
      <c r="X316" s="177">
        <v>0.18</v>
      </c>
      <c r="Y316" s="177">
        <v>5.3541781526874457E-2</v>
      </c>
      <c r="Z316" s="178">
        <v>0</v>
      </c>
      <c r="AA316" s="172"/>
      <c r="AB316" s="179">
        <v>0</v>
      </c>
      <c r="AC316" s="180">
        <v>0</v>
      </c>
      <c r="AD316" s="130">
        <v>0</v>
      </c>
      <c r="AE316" s="180">
        <v>0</v>
      </c>
      <c r="AF316" s="181">
        <v>0</v>
      </c>
      <c r="AG316" s="136"/>
    </row>
    <row r="317" spans="1:33" s="59" customFormat="1" ht="12">
      <c r="A317" s="137">
        <v>445</v>
      </c>
      <c r="B317" s="138">
        <v>445348290</v>
      </c>
      <c r="C317" s="139" t="s">
        <v>519</v>
      </c>
      <c r="D317" s="140">
        <v>348</v>
      </c>
      <c r="E317" s="139" t="s">
        <v>373</v>
      </c>
      <c r="F317" s="140">
        <v>290</v>
      </c>
      <c r="G317" s="141" t="s">
        <v>315</v>
      </c>
      <c r="H317" s="129"/>
      <c r="I317" s="130">
        <v>14892</v>
      </c>
      <c r="J317" s="130">
        <v>6482</v>
      </c>
      <c r="K317" s="130">
        <v>0</v>
      </c>
      <c r="L317" s="130">
        <v>1188</v>
      </c>
      <c r="M317" s="130">
        <v>22562</v>
      </c>
      <c r="N317" s="168"/>
      <c r="O317" s="143">
        <v>2</v>
      </c>
      <c r="P317" s="130">
        <v>0</v>
      </c>
      <c r="Q317" s="130">
        <v>42748</v>
      </c>
      <c r="R317" s="130">
        <v>0</v>
      </c>
      <c r="S317" s="130">
        <v>0</v>
      </c>
      <c r="T317" s="130">
        <v>2376</v>
      </c>
      <c r="U317" s="130">
        <v>45124</v>
      </c>
      <c r="V317" s="169"/>
      <c r="W317" s="142">
        <v>0</v>
      </c>
      <c r="X317" s="177">
        <v>0.09</v>
      </c>
      <c r="Y317" s="177">
        <v>1.998062813124962E-3</v>
      </c>
      <c r="Z317" s="178">
        <v>0</v>
      </c>
      <c r="AA317" s="172"/>
      <c r="AB317" s="179">
        <v>1</v>
      </c>
      <c r="AC317" s="180">
        <v>0</v>
      </c>
      <c r="AD317" s="130">
        <v>0</v>
      </c>
      <c r="AE317" s="180">
        <v>0</v>
      </c>
      <c r="AF317" s="181">
        <v>0</v>
      </c>
      <c r="AG317" s="136"/>
    </row>
    <row r="318" spans="1:33" s="59" customFormat="1" ht="12">
      <c r="A318" s="137">
        <v>445</v>
      </c>
      <c r="B318" s="138">
        <v>445348316</v>
      </c>
      <c r="C318" s="139" t="s">
        <v>519</v>
      </c>
      <c r="D318" s="140">
        <v>348</v>
      </c>
      <c r="E318" s="139" t="s">
        <v>373</v>
      </c>
      <c r="F318" s="140">
        <v>316</v>
      </c>
      <c r="G318" s="141" t="s">
        <v>341</v>
      </c>
      <c r="H318" s="129"/>
      <c r="I318" s="130">
        <v>18085</v>
      </c>
      <c r="J318" s="130">
        <v>1440</v>
      </c>
      <c r="K318" s="130">
        <v>0</v>
      </c>
      <c r="L318" s="130">
        <v>1188</v>
      </c>
      <c r="M318" s="130">
        <v>20713</v>
      </c>
      <c r="N318" s="168"/>
      <c r="O318" s="143">
        <v>6</v>
      </c>
      <c r="P318" s="130">
        <v>0</v>
      </c>
      <c r="Q318" s="130">
        <v>117150</v>
      </c>
      <c r="R318" s="130">
        <v>0</v>
      </c>
      <c r="S318" s="130">
        <v>0</v>
      </c>
      <c r="T318" s="130">
        <v>7128</v>
      </c>
      <c r="U318" s="130">
        <v>124278</v>
      </c>
      <c r="V318" s="169"/>
      <c r="W318" s="142">
        <v>0</v>
      </c>
      <c r="X318" s="177">
        <v>0.18</v>
      </c>
      <c r="Y318" s="177">
        <v>1.4537002742640089E-2</v>
      </c>
      <c r="Z318" s="178">
        <v>0</v>
      </c>
      <c r="AA318" s="172"/>
      <c r="AB318" s="179">
        <v>6</v>
      </c>
      <c r="AC318" s="180">
        <v>0</v>
      </c>
      <c r="AD318" s="130">
        <v>0</v>
      </c>
      <c r="AE318" s="180">
        <v>0</v>
      </c>
      <c r="AF318" s="181">
        <v>0</v>
      </c>
      <c r="AG318" s="136"/>
    </row>
    <row r="319" spans="1:33" s="59" customFormat="1" ht="12">
      <c r="A319" s="137">
        <v>445</v>
      </c>
      <c r="B319" s="138">
        <v>445348322</v>
      </c>
      <c r="C319" s="139" t="s">
        <v>519</v>
      </c>
      <c r="D319" s="140">
        <v>348</v>
      </c>
      <c r="E319" s="139" t="s">
        <v>373</v>
      </c>
      <c r="F319" s="140">
        <v>322</v>
      </c>
      <c r="G319" s="141" t="s">
        <v>347</v>
      </c>
      <c r="H319" s="129"/>
      <c r="I319" s="130">
        <v>17402</v>
      </c>
      <c r="J319" s="130">
        <v>8379</v>
      </c>
      <c r="K319" s="130">
        <v>0</v>
      </c>
      <c r="L319" s="130">
        <v>1188</v>
      </c>
      <c r="M319" s="130">
        <v>26969</v>
      </c>
      <c r="N319" s="168"/>
      <c r="O319" s="143">
        <v>1</v>
      </c>
      <c r="P319" s="130">
        <v>0</v>
      </c>
      <c r="Q319" s="130">
        <v>25781</v>
      </c>
      <c r="R319" s="130">
        <v>0</v>
      </c>
      <c r="S319" s="130">
        <v>0</v>
      </c>
      <c r="T319" s="130">
        <v>1188</v>
      </c>
      <c r="U319" s="130">
        <v>26969</v>
      </c>
      <c r="V319" s="169"/>
      <c r="W319" s="142">
        <v>0</v>
      </c>
      <c r="X319" s="177">
        <v>0.09</v>
      </c>
      <c r="Y319" s="177">
        <v>4.3610856453567678E-3</v>
      </c>
      <c r="Z319" s="178">
        <v>0</v>
      </c>
      <c r="AA319" s="172"/>
      <c r="AB319" s="179">
        <v>1</v>
      </c>
      <c r="AC319" s="180">
        <v>0</v>
      </c>
      <c r="AD319" s="130">
        <v>0</v>
      </c>
      <c r="AE319" s="180">
        <v>0</v>
      </c>
      <c r="AF319" s="181">
        <v>0</v>
      </c>
      <c r="AG319" s="136"/>
    </row>
    <row r="320" spans="1:33" s="59" customFormat="1" ht="12">
      <c r="A320" s="137">
        <v>445</v>
      </c>
      <c r="B320" s="138">
        <v>445348348</v>
      </c>
      <c r="C320" s="139" t="s">
        <v>519</v>
      </c>
      <c r="D320" s="140">
        <v>348</v>
      </c>
      <c r="E320" s="139" t="s">
        <v>373</v>
      </c>
      <c r="F320" s="140">
        <v>348</v>
      </c>
      <c r="G320" s="141" t="s">
        <v>373</v>
      </c>
      <c r="H320" s="129"/>
      <c r="I320" s="130">
        <v>16329</v>
      </c>
      <c r="J320" s="130">
        <v>0</v>
      </c>
      <c r="K320" s="130">
        <v>988.9489267209475</v>
      </c>
      <c r="L320" s="130">
        <v>1188</v>
      </c>
      <c r="M320" s="130">
        <v>18505.948926720946</v>
      </c>
      <c r="N320" s="168"/>
      <c r="O320" s="143">
        <v>1351</v>
      </c>
      <c r="P320" s="130">
        <v>0</v>
      </c>
      <c r="Q320" s="130">
        <v>22060479</v>
      </c>
      <c r="R320" s="130">
        <v>0</v>
      </c>
      <c r="S320" s="130">
        <v>1336070</v>
      </c>
      <c r="T320" s="130">
        <v>1604988</v>
      </c>
      <c r="U320" s="130">
        <v>25001537</v>
      </c>
      <c r="V320" s="169"/>
      <c r="W320" s="142">
        <v>0</v>
      </c>
      <c r="X320" s="177">
        <v>0.18</v>
      </c>
      <c r="Y320" s="177">
        <v>7.3533914739481523E-2</v>
      </c>
      <c r="Z320" s="178">
        <v>0</v>
      </c>
      <c r="AA320" s="172"/>
      <c r="AB320" s="179">
        <v>640.00000000000011</v>
      </c>
      <c r="AC320" s="180">
        <v>0</v>
      </c>
      <c r="AD320" s="130">
        <v>0</v>
      </c>
      <c r="AE320" s="180">
        <v>0</v>
      </c>
      <c r="AF320" s="181">
        <v>0</v>
      </c>
      <c r="AG320" s="136"/>
    </row>
    <row r="321" spans="1:33" s="59" customFormat="1" ht="12">
      <c r="A321" s="137">
        <v>445</v>
      </c>
      <c r="B321" s="138">
        <v>445348620</v>
      </c>
      <c r="C321" s="139" t="s">
        <v>519</v>
      </c>
      <c r="D321" s="140">
        <v>348</v>
      </c>
      <c r="E321" s="139" t="s">
        <v>373</v>
      </c>
      <c r="F321" s="140">
        <v>620</v>
      </c>
      <c r="G321" s="141" t="s">
        <v>386</v>
      </c>
      <c r="H321" s="129"/>
      <c r="I321" s="130">
        <v>10705</v>
      </c>
      <c r="J321" s="130">
        <v>5568</v>
      </c>
      <c r="K321" s="130">
        <v>0</v>
      </c>
      <c r="L321" s="130">
        <v>1188</v>
      </c>
      <c r="M321" s="130">
        <v>17461</v>
      </c>
      <c r="N321" s="168"/>
      <c r="O321" s="143">
        <v>1</v>
      </c>
      <c r="P321" s="130">
        <v>0</v>
      </c>
      <c r="Q321" s="130">
        <v>16273</v>
      </c>
      <c r="R321" s="130">
        <v>0</v>
      </c>
      <c r="S321" s="130">
        <v>0</v>
      </c>
      <c r="T321" s="130">
        <v>1188</v>
      </c>
      <c r="U321" s="130">
        <v>17461</v>
      </c>
      <c r="V321" s="169"/>
      <c r="W321" s="142">
        <v>0</v>
      </c>
      <c r="X321" s="177">
        <v>0.09</v>
      </c>
      <c r="Y321" s="177">
        <v>1.849664109397383E-2</v>
      </c>
      <c r="Z321" s="178">
        <v>0</v>
      </c>
      <c r="AA321" s="172"/>
      <c r="AB321" s="179">
        <v>0</v>
      </c>
      <c r="AC321" s="180">
        <v>0</v>
      </c>
      <c r="AD321" s="130">
        <v>0</v>
      </c>
      <c r="AE321" s="180">
        <v>0</v>
      </c>
      <c r="AF321" s="181">
        <v>0</v>
      </c>
      <c r="AG321" s="136"/>
    </row>
    <row r="322" spans="1:33" s="59" customFormat="1" ht="12">
      <c r="A322" s="137">
        <v>445</v>
      </c>
      <c r="B322" s="138">
        <v>445348658</v>
      </c>
      <c r="C322" s="139" t="s">
        <v>519</v>
      </c>
      <c r="D322" s="140">
        <v>348</v>
      </c>
      <c r="E322" s="139" t="s">
        <v>373</v>
      </c>
      <c r="F322" s="140">
        <v>658</v>
      </c>
      <c r="G322" s="141" t="s">
        <v>395</v>
      </c>
      <c r="H322" s="129"/>
      <c r="I322" s="130">
        <v>17067</v>
      </c>
      <c r="J322" s="130">
        <v>2787</v>
      </c>
      <c r="K322" s="130">
        <v>0</v>
      </c>
      <c r="L322" s="130">
        <v>1188</v>
      </c>
      <c r="M322" s="130">
        <v>21042</v>
      </c>
      <c r="N322" s="168"/>
      <c r="O322" s="143">
        <v>3</v>
      </c>
      <c r="P322" s="130">
        <v>0</v>
      </c>
      <c r="Q322" s="130">
        <v>59562</v>
      </c>
      <c r="R322" s="130">
        <v>0</v>
      </c>
      <c r="S322" s="130">
        <v>0</v>
      </c>
      <c r="T322" s="130">
        <v>3564</v>
      </c>
      <c r="U322" s="130">
        <v>63126</v>
      </c>
      <c r="V322" s="169"/>
      <c r="W322" s="142">
        <v>0</v>
      </c>
      <c r="X322" s="177">
        <v>0.09</v>
      </c>
      <c r="Y322" s="177">
        <v>3.517518715987278E-3</v>
      </c>
      <c r="Z322" s="178">
        <v>0</v>
      </c>
      <c r="AA322" s="172"/>
      <c r="AB322" s="179">
        <v>1</v>
      </c>
      <c r="AC322" s="180">
        <v>0</v>
      </c>
      <c r="AD322" s="130">
        <v>0</v>
      </c>
      <c r="AE322" s="180">
        <v>0</v>
      </c>
      <c r="AF322" s="181">
        <v>0</v>
      </c>
      <c r="AG322" s="136"/>
    </row>
    <row r="323" spans="1:33" s="59" customFormat="1" ht="12">
      <c r="A323" s="137">
        <v>445</v>
      </c>
      <c r="B323" s="138">
        <v>445348753</v>
      </c>
      <c r="C323" s="139" t="s">
        <v>519</v>
      </c>
      <c r="D323" s="140">
        <v>348</v>
      </c>
      <c r="E323" s="139" t="s">
        <v>373</v>
      </c>
      <c r="F323" s="140">
        <v>753</v>
      </c>
      <c r="G323" s="141" t="s">
        <v>424</v>
      </c>
      <c r="H323" s="129"/>
      <c r="I323" s="130">
        <v>11461</v>
      </c>
      <c r="J323" s="130">
        <v>3187</v>
      </c>
      <c r="K323" s="130">
        <v>0</v>
      </c>
      <c r="L323" s="130">
        <v>1188</v>
      </c>
      <c r="M323" s="130">
        <v>15836</v>
      </c>
      <c r="N323" s="168"/>
      <c r="O323" s="143">
        <v>3</v>
      </c>
      <c r="P323" s="130">
        <v>0</v>
      </c>
      <c r="Q323" s="130">
        <v>43944</v>
      </c>
      <c r="R323" s="130">
        <v>0</v>
      </c>
      <c r="S323" s="130">
        <v>0</v>
      </c>
      <c r="T323" s="130">
        <v>3564</v>
      </c>
      <c r="U323" s="130">
        <v>47508</v>
      </c>
      <c r="V323" s="169"/>
      <c r="W323" s="142">
        <v>0</v>
      </c>
      <c r="X323" s="177">
        <v>0.09</v>
      </c>
      <c r="Y323" s="177">
        <v>5.3036974545238235E-3</v>
      </c>
      <c r="Z323" s="178">
        <v>0</v>
      </c>
      <c r="AA323" s="172"/>
      <c r="AB323" s="179">
        <v>2</v>
      </c>
      <c r="AC323" s="180">
        <v>0</v>
      </c>
      <c r="AD323" s="130">
        <v>0</v>
      </c>
      <c r="AE323" s="180">
        <v>0</v>
      </c>
      <c r="AF323" s="181">
        <v>0</v>
      </c>
      <c r="AG323" s="136"/>
    </row>
    <row r="324" spans="1:33" s="59" customFormat="1" ht="12">
      <c r="A324" s="137">
        <v>445</v>
      </c>
      <c r="B324" s="138">
        <v>445348775</v>
      </c>
      <c r="C324" s="139" t="s">
        <v>519</v>
      </c>
      <c r="D324" s="140">
        <v>348</v>
      </c>
      <c r="E324" s="139" t="s">
        <v>373</v>
      </c>
      <c r="F324" s="140">
        <v>775</v>
      </c>
      <c r="G324" s="141" t="s">
        <v>434</v>
      </c>
      <c r="H324" s="129"/>
      <c r="I324" s="130">
        <v>12141</v>
      </c>
      <c r="J324" s="130">
        <v>2829</v>
      </c>
      <c r="K324" s="130">
        <v>0</v>
      </c>
      <c r="L324" s="130">
        <v>1188</v>
      </c>
      <c r="M324" s="130">
        <v>16158</v>
      </c>
      <c r="N324" s="168"/>
      <c r="O324" s="143">
        <v>18</v>
      </c>
      <c r="P324" s="130">
        <v>0</v>
      </c>
      <c r="Q324" s="130">
        <v>269460</v>
      </c>
      <c r="R324" s="130">
        <v>0</v>
      </c>
      <c r="S324" s="130">
        <v>0</v>
      </c>
      <c r="T324" s="130">
        <v>21384</v>
      </c>
      <c r="U324" s="130">
        <v>290844</v>
      </c>
      <c r="V324" s="169"/>
      <c r="W324" s="142">
        <v>0</v>
      </c>
      <c r="X324" s="177">
        <v>0.09</v>
      </c>
      <c r="Y324" s="177">
        <v>7.609439759529938E-3</v>
      </c>
      <c r="Z324" s="178">
        <v>0</v>
      </c>
      <c r="AA324" s="172"/>
      <c r="AB324" s="179">
        <v>9.5</v>
      </c>
      <c r="AC324" s="180">
        <v>0</v>
      </c>
      <c r="AD324" s="130">
        <v>0</v>
      </c>
      <c r="AE324" s="180">
        <v>0</v>
      </c>
      <c r="AF324" s="181">
        <v>0</v>
      </c>
      <c r="AG324" s="136"/>
    </row>
    <row r="325" spans="1:33" s="59" customFormat="1" ht="12">
      <c r="A325" s="137">
        <v>446</v>
      </c>
      <c r="B325" s="138">
        <v>446099001</v>
      </c>
      <c r="C325" s="139" t="s">
        <v>520</v>
      </c>
      <c r="D325" s="140">
        <v>99</v>
      </c>
      <c r="E325" s="139" t="s">
        <v>124</v>
      </c>
      <c r="F325" s="140">
        <v>1</v>
      </c>
      <c r="G325" s="141" t="s">
        <v>26</v>
      </c>
      <c r="H325" s="129"/>
      <c r="I325" s="130">
        <v>16652</v>
      </c>
      <c r="J325" s="130">
        <v>1670</v>
      </c>
      <c r="K325" s="130">
        <v>0</v>
      </c>
      <c r="L325" s="130">
        <v>1188</v>
      </c>
      <c r="M325" s="130">
        <v>19510</v>
      </c>
      <c r="N325" s="168"/>
      <c r="O325" s="143">
        <v>1</v>
      </c>
      <c r="P325" s="130">
        <v>0</v>
      </c>
      <c r="Q325" s="130">
        <v>18322</v>
      </c>
      <c r="R325" s="130">
        <v>0</v>
      </c>
      <c r="S325" s="130">
        <v>0</v>
      </c>
      <c r="T325" s="130">
        <v>1188</v>
      </c>
      <c r="U325" s="130">
        <v>19510</v>
      </c>
      <c r="V325" s="169"/>
      <c r="W325" s="142">
        <v>0</v>
      </c>
      <c r="X325" s="177">
        <v>0.09</v>
      </c>
      <c r="Y325" s="177">
        <v>2.3066391762444214E-2</v>
      </c>
      <c r="Z325" s="178">
        <v>0</v>
      </c>
      <c r="AA325" s="172"/>
      <c r="AB325" s="179">
        <v>0</v>
      </c>
      <c r="AC325" s="180">
        <v>0</v>
      </c>
      <c r="AD325" s="130">
        <v>0</v>
      </c>
      <c r="AE325" s="180">
        <v>0</v>
      </c>
      <c r="AF325" s="181">
        <v>0</v>
      </c>
      <c r="AG325" s="136"/>
    </row>
    <row r="326" spans="1:33" s="59" customFormat="1" ht="12">
      <c r="A326" s="137">
        <v>446</v>
      </c>
      <c r="B326" s="138">
        <v>446099016</v>
      </c>
      <c r="C326" s="139" t="s">
        <v>520</v>
      </c>
      <c r="D326" s="140">
        <v>99</v>
      </c>
      <c r="E326" s="139" t="s">
        <v>124</v>
      </c>
      <c r="F326" s="140">
        <v>16</v>
      </c>
      <c r="G326" s="141" t="s">
        <v>41</v>
      </c>
      <c r="H326" s="129"/>
      <c r="I326" s="130">
        <v>13968</v>
      </c>
      <c r="J326" s="130">
        <v>299</v>
      </c>
      <c r="K326" s="130">
        <v>0</v>
      </c>
      <c r="L326" s="130">
        <v>1188</v>
      </c>
      <c r="M326" s="130">
        <v>15455</v>
      </c>
      <c r="N326" s="168"/>
      <c r="O326" s="143">
        <v>243</v>
      </c>
      <c r="P326" s="130">
        <v>0</v>
      </c>
      <c r="Q326" s="130">
        <v>3466881</v>
      </c>
      <c r="R326" s="130">
        <v>0</v>
      </c>
      <c r="S326" s="130">
        <v>0</v>
      </c>
      <c r="T326" s="130">
        <v>288684</v>
      </c>
      <c r="U326" s="130">
        <v>3755565</v>
      </c>
      <c r="V326" s="169"/>
      <c r="W326" s="142">
        <v>0</v>
      </c>
      <c r="X326" s="177">
        <v>0.09</v>
      </c>
      <c r="Y326" s="177">
        <v>3.6840640450435481E-2</v>
      </c>
      <c r="Z326" s="178">
        <v>0</v>
      </c>
      <c r="AA326" s="172"/>
      <c r="AB326" s="179">
        <v>23.000000000000007</v>
      </c>
      <c r="AC326" s="180">
        <v>0</v>
      </c>
      <c r="AD326" s="130">
        <v>0</v>
      </c>
      <c r="AE326" s="180">
        <v>0</v>
      </c>
      <c r="AF326" s="181">
        <v>0</v>
      </c>
      <c r="AG326" s="136"/>
    </row>
    <row r="327" spans="1:33" s="59" customFormat="1" ht="12">
      <c r="A327" s="137">
        <v>446</v>
      </c>
      <c r="B327" s="138">
        <v>446099018</v>
      </c>
      <c r="C327" s="139" t="s">
        <v>520</v>
      </c>
      <c r="D327" s="140">
        <v>99</v>
      </c>
      <c r="E327" s="139" t="s">
        <v>124</v>
      </c>
      <c r="F327" s="140">
        <v>18</v>
      </c>
      <c r="G327" s="141" t="s">
        <v>43</v>
      </c>
      <c r="H327" s="129"/>
      <c r="I327" s="130">
        <v>15706</v>
      </c>
      <c r="J327" s="130">
        <v>7604</v>
      </c>
      <c r="K327" s="130">
        <v>0</v>
      </c>
      <c r="L327" s="130">
        <v>1188</v>
      </c>
      <c r="M327" s="130">
        <v>24498</v>
      </c>
      <c r="N327" s="168"/>
      <c r="O327" s="143">
        <v>8</v>
      </c>
      <c r="P327" s="130">
        <v>0</v>
      </c>
      <c r="Q327" s="130">
        <v>186480</v>
      </c>
      <c r="R327" s="130">
        <v>0</v>
      </c>
      <c r="S327" s="130">
        <v>0</v>
      </c>
      <c r="T327" s="130">
        <v>9504</v>
      </c>
      <c r="U327" s="130">
        <v>195984</v>
      </c>
      <c r="V327" s="169"/>
      <c r="W327" s="142">
        <v>0</v>
      </c>
      <c r="X327" s="177">
        <v>0.09</v>
      </c>
      <c r="Y327" s="177">
        <v>3.7013636007683336E-2</v>
      </c>
      <c r="Z327" s="178">
        <v>0</v>
      </c>
      <c r="AA327" s="172"/>
      <c r="AB327" s="179">
        <v>1.9999999999999998</v>
      </c>
      <c r="AC327" s="180">
        <v>0</v>
      </c>
      <c r="AD327" s="130">
        <v>0</v>
      </c>
      <c r="AE327" s="180">
        <v>0</v>
      </c>
      <c r="AF327" s="181">
        <v>0</v>
      </c>
      <c r="AG327" s="136"/>
    </row>
    <row r="328" spans="1:33" s="59" customFormat="1" ht="12">
      <c r="A328" s="137">
        <v>446</v>
      </c>
      <c r="B328" s="138">
        <v>446099025</v>
      </c>
      <c r="C328" s="139" t="s">
        <v>520</v>
      </c>
      <c r="D328" s="140">
        <v>99</v>
      </c>
      <c r="E328" s="139" t="s">
        <v>124</v>
      </c>
      <c r="F328" s="140">
        <v>25</v>
      </c>
      <c r="G328" s="141" t="s">
        <v>50</v>
      </c>
      <c r="H328" s="129"/>
      <c r="I328" s="130">
        <v>12530</v>
      </c>
      <c r="J328" s="130">
        <v>5326</v>
      </c>
      <c r="K328" s="130">
        <v>0</v>
      </c>
      <c r="L328" s="130">
        <v>1188</v>
      </c>
      <c r="M328" s="130">
        <v>19044</v>
      </c>
      <c r="N328" s="168"/>
      <c r="O328" s="143">
        <v>4</v>
      </c>
      <c r="P328" s="130">
        <v>0</v>
      </c>
      <c r="Q328" s="130">
        <v>71424</v>
      </c>
      <c r="R328" s="130">
        <v>0</v>
      </c>
      <c r="S328" s="130">
        <v>0</v>
      </c>
      <c r="T328" s="130">
        <v>4752</v>
      </c>
      <c r="U328" s="130">
        <v>76176</v>
      </c>
      <c r="V328" s="169"/>
      <c r="W328" s="142">
        <v>0</v>
      </c>
      <c r="X328" s="177">
        <v>0.09</v>
      </c>
      <c r="Y328" s="177">
        <v>7.8583543669244957E-2</v>
      </c>
      <c r="Z328" s="178">
        <v>0</v>
      </c>
      <c r="AA328" s="172"/>
      <c r="AB328" s="179">
        <v>1</v>
      </c>
      <c r="AC328" s="180">
        <v>0</v>
      </c>
      <c r="AD328" s="130">
        <v>0</v>
      </c>
      <c r="AE328" s="180">
        <v>0</v>
      </c>
      <c r="AF328" s="181">
        <v>0</v>
      </c>
      <c r="AG328" s="136"/>
    </row>
    <row r="329" spans="1:33" s="59" customFormat="1" ht="12">
      <c r="A329" s="137">
        <v>446</v>
      </c>
      <c r="B329" s="138">
        <v>446099044</v>
      </c>
      <c r="C329" s="139" t="s">
        <v>520</v>
      </c>
      <c r="D329" s="140">
        <v>99</v>
      </c>
      <c r="E329" s="139" t="s">
        <v>124</v>
      </c>
      <c r="F329" s="140">
        <v>44</v>
      </c>
      <c r="G329" s="141" t="s">
        <v>69</v>
      </c>
      <c r="H329" s="129"/>
      <c r="I329" s="130">
        <v>16797</v>
      </c>
      <c r="J329" s="130">
        <v>586</v>
      </c>
      <c r="K329" s="130">
        <v>0</v>
      </c>
      <c r="L329" s="130">
        <v>1188</v>
      </c>
      <c r="M329" s="130">
        <v>18571</v>
      </c>
      <c r="N329" s="168"/>
      <c r="O329" s="143">
        <v>709</v>
      </c>
      <c r="P329" s="130">
        <v>0</v>
      </c>
      <c r="Q329" s="130">
        <v>12324547</v>
      </c>
      <c r="R329" s="130">
        <v>0</v>
      </c>
      <c r="S329" s="130">
        <v>0</v>
      </c>
      <c r="T329" s="130">
        <v>842292</v>
      </c>
      <c r="U329" s="130">
        <v>13166839</v>
      </c>
      <c r="V329" s="169"/>
      <c r="W329" s="142">
        <v>0</v>
      </c>
      <c r="X329" s="177">
        <v>0.18</v>
      </c>
      <c r="Y329" s="177">
        <v>9.3367395584958116E-2</v>
      </c>
      <c r="Z329" s="178">
        <v>0</v>
      </c>
      <c r="AA329" s="172"/>
      <c r="AB329" s="179">
        <v>80.000000000000014</v>
      </c>
      <c r="AC329" s="180">
        <v>0</v>
      </c>
      <c r="AD329" s="130">
        <v>0</v>
      </c>
      <c r="AE329" s="180">
        <v>0</v>
      </c>
      <c r="AF329" s="181">
        <v>0</v>
      </c>
      <c r="AG329" s="136"/>
    </row>
    <row r="330" spans="1:33" s="59" customFormat="1" ht="12">
      <c r="A330" s="137">
        <v>446</v>
      </c>
      <c r="B330" s="138">
        <v>446099050</v>
      </c>
      <c r="C330" s="139" t="s">
        <v>520</v>
      </c>
      <c r="D330" s="140">
        <v>99</v>
      </c>
      <c r="E330" s="139" t="s">
        <v>124</v>
      </c>
      <c r="F330" s="140">
        <v>50</v>
      </c>
      <c r="G330" s="141" t="s">
        <v>75</v>
      </c>
      <c r="H330" s="129"/>
      <c r="I330" s="130">
        <v>16550</v>
      </c>
      <c r="J330" s="130">
        <v>7548</v>
      </c>
      <c r="K330" s="130">
        <v>0</v>
      </c>
      <c r="L330" s="130">
        <v>1188</v>
      </c>
      <c r="M330" s="130">
        <v>25286</v>
      </c>
      <c r="N330" s="168"/>
      <c r="O330" s="143">
        <v>9</v>
      </c>
      <c r="P330" s="130">
        <v>0</v>
      </c>
      <c r="Q330" s="130">
        <v>216882</v>
      </c>
      <c r="R330" s="130">
        <v>0</v>
      </c>
      <c r="S330" s="130">
        <v>0</v>
      </c>
      <c r="T330" s="130">
        <v>10692</v>
      </c>
      <c r="U330" s="130">
        <v>227574</v>
      </c>
      <c r="V330" s="169"/>
      <c r="W330" s="142">
        <v>0</v>
      </c>
      <c r="X330" s="177">
        <v>0.09</v>
      </c>
      <c r="Y330" s="177">
        <v>6.5476157914056725E-3</v>
      </c>
      <c r="Z330" s="178">
        <v>0</v>
      </c>
      <c r="AA330" s="172"/>
      <c r="AB330" s="179">
        <v>0</v>
      </c>
      <c r="AC330" s="180">
        <v>0</v>
      </c>
      <c r="AD330" s="130">
        <v>0</v>
      </c>
      <c r="AE330" s="180">
        <v>0</v>
      </c>
      <c r="AF330" s="181">
        <v>0</v>
      </c>
      <c r="AG330" s="136"/>
    </row>
    <row r="331" spans="1:33" s="59" customFormat="1" ht="12">
      <c r="A331" s="137">
        <v>446</v>
      </c>
      <c r="B331" s="138">
        <v>446099073</v>
      </c>
      <c r="C331" s="139" t="s">
        <v>520</v>
      </c>
      <c r="D331" s="140">
        <v>99</v>
      </c>
      <c r="E331" s="139" t="s">
        <v>124</v>
      </c>
      <c r="F331" s="140">
        <v>73</v>
      </c>
      <c r="G331" s="141" t="s">
        <v>98</v>
      </c>
      <c r="H331" s="129"/>
      <c r="I331" s="130">
        <v>16278</v>
      </c>
      <c r="J331" s="130">
        <v>11959</v>
      </c>
      <c r="K331" s="130">
        <v>0</v>
      </c>
      <c r="L331" s="130">
        <v>1188</v>
      </c>
      <c r="M331" s="130">
        <v>29425</v>
      </c>
      <c r="N331" s="168"/>
      <c r="O331" s="143">
        <v>3</v>
      </c>
      <c r="P331" s="130">
        <v>0</v>
      </c>
      <c r="Q331" s="130">
        <v>84711</v>
      </c>
      <c r="R331" s="130">
        <v>0</v>
      </c>
      <c r="S331" s="130">
        <v>0</v>
      </c>
      <c r="T331" s="130">
        <v>3564</v>
      </c>
      <c r="U331" s="130">
        <v>88275</v>
      </c>
      <c r="V331" s="169"/>
      <c r="W331" s="142">
        <v>0</v>
      </c>
      <c r="X331" s="177">
        <v>0.09</v>
      </c>
      <c r="Y331" s="177">
        <v>1.245437118714759E-2</v>
      </c>
      <c r="Z331" s="178">
        <v>0</v>
      </c>
      <c r="AA331" s="172"/>
      <c r="AB331" s="179">
        <v>0</v>
      </c>
      <c r="AC331" s="180">
        <v>0</v>
      </c>
      <c r="AD331" s="130">
        <v>0</v>
      </c>
      <c r="AE331" s="180">
        <v>0</v>
      </c>
      <c r="AF331" s="181">
        <v>0</v>
      </c>
      <c r="AG331" s="136"/>
    </row>
    <row r="332" spans="1:33" s="59" customFormat="1" ht="12">
      <c r="A332" s="137">
        <v>446</v>
      </c>
      <c r="B332" s="138">
        <v>446099088</v>
      </c>
      <c r="C332" s="139" t="s">
        <v>520</v>
      </c>
      <c r="D332" s="140">
        <v>99</v>
      </c>
      <c r="E332" s="139" t="s">
        <v>124</v>
      </c>
      <c r="F332" s="140">
        <v>88</v>
      </c>
      <c r="G332" s="141" t="s">
        <v>113</v>
      </c>
      <c r="H332" s="129"/>
      <c r="I332" s="130">
        <v>13607</v>
      </c>
      <c r="J332" s="130">
        <v>4392</v>
      </c>
      <c r="K332" s="130">
        <v>0</v>
      </c>
      <c r="L332" s="130">
        <v>1188</v>
      </c>
      <c r="M332" s="130">
        <v>19187</v>
      </c>
      <c r="N332" s="168"/>
      <c r="O332" s="143">
        <v>20</v>
      </c>
      <c r="P332" s="130">
        <v>0</v>
      </c>
      <c r="Q332" s="130">
        <v>359980</v>
      </c>
      <c r="R332" s="130">
        <v>0</v>
      </c>
      <c r="S332" s="130">
        <v>0</v>
      </c>
      <c r="T332" s="130">
        <v>23760</v>
      </c>
      <c r="U332" s="130">
        <v>383740</v>
      </c>
      <c r="V332" s="169"/>
      <c r="W332" s="142">
        <v>0</v>
      </c>
      <c r="X332" s="177">
        <v>0.09</v>
      </c>
      <c r="Y332" s="177">
        <v>6.5747135677716555E-3</v>
      </c>
      <c r="Z332" s="178">
        <v>0</v>
      </c>
      <c r="AA332" s="172"/>
      <c r="AB332" s="179">
        <v>4.9999999999999991</v>
      </c>
      <c r="AC332" s="180">
        <v>0</v>
      </c>
      <c r="AD332" s="130">
        <v>0</v>
      </c>
      <c r="AE332" s="180">
        <v>0</v>
      </c>
      <c r="AF332" s="181">
        <v>0</v>
      </c>
      <c r="AG332" s="136"/>
    </row>
    <row r="333" spans="1:33" s="59" customFormat="1" ht="12">
      <c r="A333" s="137">
        <v>446</v>
      </c>
      <c r="B333" s="138">
        <v>446099095</v>
      </c>
      <c r="C333" s="139" t="s">
        <v>520</v>
      </c>
      <c r="D333" s="140">
        <v>99</v>
      </c>
      <c r="E333" s="139" t="s">
        <v>124</v>
      </c>
      <c r="F333" s="140">
        <v>95</v>
      </c>
      <c r="G333" s="141" t="s">
        <v>120</v>
      </c>
      <c r="H333" s="129"/>
      <c r="I333" s="130">
        <v>18943</v>
      </c>
      <c r="J333" s="130">
        <v>51</v>
      </c>
      <c r="K333" s="130">
        <v>0</v>
      </c>
      <c r="L333" s="130">
        <v>1188</v>
      </c>
      <c r="M333" s="130">
        <v>20182</v>
      </c>
      <c r="N333" s="168"/>
      <c r="O333" s="143">
        <v>4</v>
      </c>
      <c r="P333" s="130">
        <v>0</v>
      </c>
      <c r="Q333" s="130">
        <v>75976</v>
      </c>
      <c r="R333" s="130">
        <v>0</v>
      </c>
      <c r="S333" s="130">
        <v>0</v>
      </c>
      <c r="T333" s="130">
        <v>4752</v>
      </c>
      <c r="U333" s="130">
        <v>80728</v>
      </c>
      <c r="V333" s="169"/>
      <c r="W333" s="142">
        <v>0</v>
      </c>
      <c r="X333" s="177">
        <v>0.18</v>
      </c>
      <c r="Y333" s="177">
        <v>0.13742525842313502</v>
      </c>
      <c r="Z333" s="178">
        <v>0</v>
      </c>
      <c r="AA333" s="172"/>
      <c r="AB333" s="179">
        <v>1</v>
      </c>
      <c r="AC333" s="180">
        <v>0</v>
      </c>
      <c r="AD333" s="130">
        <v>0</v>
      </c>
      <c r="AE333" s="180">
        <v>0</v>
      </c>
      <c r="AF333" s="181">
        <v>0</v>
      </c>
      <c r="AG333" s="136"/>
    </row>
    <row r="334" spans="1:33" s="59" customFormat="1" ht="12">
      <c r="A334" s="137">
        <v>446</v>
      </c>
      <c r="B334" s="138">
        <v>446099099</v>
      </c>
      <c r="C334" s="139" t="s">
        <v>520</v>
      </c>
      <c r="D334" s="140">
        <v>99</v>
      </c>
      <c r="E334" s="139" t="s">
        <v>124</v>
      </c>
      <c r="F334" s="140">
        <v>99</v>
      </c>
      <c r="G334" s="141" t="s">
        <v>124</v>
      </c>
      <c r="H334" s="129"/>
      <c r="I334" s="130">
        <v>13690</v>
      </c>
      <c r="J334" s="130">
        <v>6748</v>
      </c>
      <c r="K334" s="130">
        <v>0</v>
      </c>
      <c r="L334" s="130">
        <v>1188</v>
      </c>
      <c r="M334" s="130">
        <v>21626</v>
      </c>
      <c r="N334" s="168"/>
      <c r="O334" s="143">
        <v>103</v>
      </c>
      <c r="P334" s="130">
        <v>0</v>
      </c>
      <c r="Q334" s="130">
        <v>2105114</v>
      </c>
      <c r="R334" s="130">
        <v>0</v>
      </c>
      <c r="S334" s="130">
        <v>0</v>
      </c>
      <c r="T334" s="130">
        <v>122364</v>
      </c>
      <c r="U334" s="130">
        <v>2227478</v>
      </c>
      <c r="V334" s="169"/>
      <c r="W334" s="142">
        <v>0</v>
      </c>
      <c r="X334" s="177">
        <v>0.09</v>
      </c>
      <c r="Y334" s="177">
        <v>4.2217003974435702E-2</v>
      </c>
      <c r="Z334" s="178">
        <v>0</v>
      </c>
      <c r="AA334" s="172"/>
      <c r="AB334" s="179">
        <v>23.000000000000007</v>
      </c>
      <c r="AC334" s="180">
        <v>0</v>
      </c>
      <c r="AD334" s="130">
        <v>0</v>
      </c>
      <c r="AE334" s="180">
        <v>0</v>
      </c>
      <c r="AF334" s="181">
        <v>0</v>
      </c>
      <c r="AG334" s="136"/>
    </row>
    <row r="335" spans="1:33" s="59" customFormat="1" ht="12">
      <c r="A335" s="137">
        <v>446</v>
      </c>
      <c r="B335" s="138">
        <v>446099101</v>
      </c>
      <c r="C335" s="139" t="s">
        <v>520</v>
      </c>
      <c r="D335" s="140">
        <v>99</v>
      </c>
      <c r="E335" s="139" t="s">
        <v>124</v>
      </c>
      <c r="F335" s="140">
        <v>101</v>
      </c>
      <c r="G335" s="141" t="s">
        <v>126</v>
      </c>
      <c r="H335" s="129"/>
      <c r="I335" s="130">
        <v>17510</v>
      </c>
      <c r="J335" s="130">
        <v>5542</v>
      </c>
      <c r="K335" s="130">
        <v>0</v>
      </c>
      <c r="L335" s="130">
        <v>1188</v>
      </c>
      <c r="M335" s="130">
        <v>24240</v>
      </c>
      <c r="N335" s="168"/>
      <c r="O335" s="143">
        <v>1</v>
      </c>
      <c r="P335" s="130">
        <v>0</v>
      </c>
      <c r="Q335" s="130">
        <v>23052</v>
      </c>
      <c r="R335" s="130">
        <v>0</v>
      </c>
      <c r="S335" s="130">
        <v>0</v>
      </c>
      <c r="T335" s="130">
        <v>1188</v>
      </c>
      <c r="U335" s="130">
        <v>24240</v>
      </c>
      <c r="V335" s="169"/>
      <c r="W335" s="142">
        <v>0</v>
      </c>
      <c r="X335" s="177">
        <v>0.09</v>
      </c>
      <c r="Y335" s="177">
        <v>6.4124703541780431E-2</v>
      </c>
      <c r="Z335" s="178">
        <v>0</v>
      </c>
      <c r="AA335" s="172"/>
      <c r="AB335" s="179">
        <v>0</v>
      </c>
      <c r="AC335" s="180">
        <v>0</v>
      </c>
      <c r="AD335" s="130">
        <v>0</v>
      </c>
      <c r="AE335" s="180">
        <v>0</v>
      </c>
      <c r="AF335" s="181">
        <v>0</v>
      </c>
      <c r="AG335" s="136"/>
    </row>
    <row r="336" spans="1:33" s="59" customFormat="1" ht="12">
      <c r="A336" s="137">
        <v>446</v>
      </c>
      <c r="B336" s="138">
        <v>446099133</v>
      </c>
      <c r="C336" s="139" t="s">
        <v>520</v>
      </c>
      <c r="D336" s="140">
        <v>99</v>
      </c>
      <c r="E336" s="139" t="s">
        <v>124</v>
      </c>
      <c r="F336" s="140">
        <v>133</v>
      </c>
      <c r="G336" s="141" t="s">
        <v>158</v>
      </c>
      <c r="H336" s="129"/>
      <c r="I336" s="130">
        <v>12749</v>
      </c>
      <c r="J336" s="130">
        <v>1702</v>
      </c>
      <c r="K336" s="130">
        <v>0</v>
      </c>
      <c r="L336" s="130">
        <v>1188</v>
      </c>
      <c r="M336" s="130">
        <v>15639</v>
      </c>
      <c r="N336" s="168"/>
      <c r="O336" s="143">
        <v>4</v>
      </c>
      <c r="P336" s="130">
        <v>0</v>
      </c>
      <c r="Q336" s="130">
        <v>57804</v>
      </c>
      <c r="R336" s="130">
        <v>0</v>
      </c>
      <c r="S336" s="130">
        <v>0</v>
      </c>
      <c r="T336" s="130">
        <v>4752</v>
      </c>
      <c r="U336" s="130">
        <v>62556</v>
      </c>
      <c r="V336" s="169"/>
      <c r="W336" s="142">
        <v>0</v>
      </c>
      <c r="X336" s="177">
        <v>0.09</v>
      </c>
      <c r="Y336" s="177">
        <v>3.392077105832738E-2</v>
      </c>
      <c r="Z336" s="178">
        <v>0</v>
      </c>
      <c r="AA336" s="172"/>
      <c r="AB336" s="179">
        <v>1</v>
      </c>
      <c r="AC336" s="180">
        <v>0</v>
      </c>
      <c r="AD336" s="130">
        <v>0</v>
      </c>
      <c r="AE336" s="180">
        <v>0</v>
      </c>
      <c r="AF336" s="181">
        <v>0</v>
      </c>
      <c r="AG336" s="136"/>
    </row>
    <row r="337" spans="1:33" s="59" customFormat="1" ht="12">
      <c r="A337" s="137">
        <v>446</v>
      </c>
      <c r="B337" s="138">
        <v>446099167</v>
      </c>
      <c r="C337" s="139" t="s">
        <v>520</v>
      </c>
      <c r="D337" s="140">
        <v>99</v>
      </c>
      <c r="E337" s="139" t="s">
        <v>124</v>
      </c>
      <c r="F337" s="140">
        <v>167</v>
      </c>
      <c r="G337" s="141" t="s">
        <v>192</v>
      </c>
      <c r="H337" s="129"/>
      <c r="I337" s="130">
        <v>14643</v>
      </c>
      <c r="J337" s="130">
        <v>7030</v>
      </c>
      <c r="K337" s="130">
        <v>0</v>
      </c>
      <c r="L337" s="130">
        <v>1188</v>
      </c>
      <c r="M337" s="130">
        <v>22861</v>
      </c>
      <c r="N337" s="168"/>
      <c r="O337" s="143">
        <v>56</v>
      </c>
      <c r="P337" s="130">
        <v>0</v>
      </c>
      <c r="Q337" s="130">
        <v>1213688</v>
      </c>
      <c r="R337" s="130">
        <v>0</v>
      </c>
      <c r="S337" s="130">
        <v>0</v>
      </c>
      <c r="T337" s="130">
        <v>66528</v>
      </c>
      <c r="U337" s="130">
        <v>1280216</v>
      </c>
      <c r="V337" s="169"/>
      <c r="W337" s="142">
        <v>0</v>
      </c>
      <c r="X337" s="177">
        <v>0.09</v>
      </c>
      <c r="Y337" s="177">
        <v>1.834368530815458E-2</v>
      </c>
      <c r="Z337" s="178">
        <v>0</v>
      </c>
      <c r="AA337" s="172"/>
      <c r="AB337" s="179">
        <v>13</v>
      </c>
      <c r="AC337" s="180">
        <v>0</v>
      </c>
      <c r="AD337" s="130">
        <v>0</v>
      </c>
      <c r="AE337" s="180">
        <v>0</v>
      </c>
      <c r="AF337" s="181">
        <v>0</v>
      </c>
      <c r="AG337" s="136"/>
    </row>
    <row r="338" spans="1:33" s="59" customFormat="1" ht="12">
      <c r="A338" s="137">
        <v>446</v>
      </c>
      <c r="B338" s="138">
        <v>446099175</v>
      </c>
      <c r="C338" s="139" t="s">
        <v>520</v>
      </c>
      <c r="D338" s="140">
        <v>99</v>
      </c>
      <c r="E338" s="139" t="s">
        <v>124</v>
      </c>
      <c r="F338" s="140">
        <v>175</v>
      </c>
      <c r="G338" s="141" t="s">
        <v>200</v>
      </c>
      <c r="H338" s="129"/>
      <c r="I338" s="130">
        <v>15736</v>
      </c>
      <c r="J338" s="130">
        <v>8749</v>
      </c>
      <c r="K338" s="130">
        <v>0</v>
      </c>
      <c r="L338" s="130">
        <v>1188</v>
      </c>
      <c r="M338" s="130">
        <v>25673</v>
      </c>
      <c r="N338" s="168"/>
      <c r="O338" s="143">
        <v>2</v>
      </c>
      <c r="P338" s="130">
        <v>0</v>
      </c>
      <c r="Q338" s="130">
        <v>48970</v>
      </c>
      <c r="R338" s="130">
        <v>0</v>
      </c>
      <c r="S338" s="130">
        <v>0</v>
      </c>
      <c r="T338" s="130">
        <v>2376</v>
      </c>
      <c r="U338" s="130">
        <v>51346</v>
      </c>
      <c r="V338" s="169"/>
      <c r="W338" s="142">
        <v>0</v>
      </c>
      <c r="X338" s="177">
        <v>0.09</v>
      </c>
      <c r="Y338" s="177">
        <v>1.0743682831300112E-3</v>
      </c>
      <c r="Z338" s="178">
        <v>0</v>
      </c>
      <c r="AA338" s="172"/>
      <c r="AB338" s="179">
        <v>0</v>
      </c>
      <c r="AC338" s="180">
        <v>0</v>
      </c>
      <c r="AD338" s="130">
        <v>0</v>
      </c>
      <c r="AE338" s="180">
        <v>0</v>
      </c>
      <c r="AF338" s="181">
        <v>0</v>
      </c>
      <c r="AG338" s="136"/>
    </row>
    <row r="339" spans="1:33" s="59" customFormat="1" ht="12">
      <c r="A339" s="137">
        <v>446</v>
      </c>
      <c r="B339" s="138">
        <v>446099182</v>
      </c>
      <c r="C339" s="139" t="s">
        <v>520</v>
      </c>
      <c r="D339" s="140">
        <v>99</v>
      </c>
      <c r="E339" s="139" t="s">
        <v>124</v>
      </c>
      <c r="F339" s="140">
        <v>182</v>
      </c>
      <c r="G339" s="141" t="s">
        <v>207</v>
      </c>
      <c r="H339" s="129"/>
      <c r="I339" s="130">
        <v>14996</v>
      </c>
      <c r="J339" s="130">
        <v>2926</v>
      </c>
      <c r="K339" s="130">
        <v>0</v>
      </c>
      <c r="L339" s="130">
        <v>1188</v>
      </c>
      <c r="M339" s="130">
        <v>19110</v>
      </c>
      <c r="N339" s="168"/>
      <c r="O339" s="143">
        <v>4</v>
      </c>
      <c r="P339" s="130">
        <v>0</v>
      </c>
      <c r="Q339" s="130">
        <v>71688</v>
      </c>
      <c r="R339" s="130">
        <v>0</v>
      </c>
      <c r="S339" s="130">
        <v>0</v>
      </c>
      <c r="T339" s="130">
        <v>4752</v>
      </c>
      <c r="U339" s="130">
        <v>76440</v>
      </c>
      <c r="V339" s="169"/>
      <c r="W339" s="142">
        <v>0</v>
      </c>
      <c r="X339" s="177">
        <v>0.09</v>
      </c>
      <c r="Y339" s="177">
        <v>1.481566567890411E-2</v>
      </c>
      <c r="Z339" s="178">
        <v>0</v>
      </c>
      <c r="AA339" s="172"/>
      <c r="AB339" s="179">
        <v>1</v>
      </c>
      <c r="AC339" s="180">
        <v>0</v>
      </c>
      <c r="AD339" s="130">
        <v>0</v>
      </c>
      <c r="AE339" s="180">
        <v>0</v>
      </c>
      <c r="AF339" s="181">
        <v>0</v>
      </c>
      <c r="AG339" s="136"/>
    </row>
    <row r="340" spans="1:33" s="59" customFormat="1" ht="12">
      <c r="A340" s="137">
        <v>446</v>
      </c>
      <c r="B340" s="138">
        <v>446099185</v>
      </c>
      <c r="C340" s="139" t="s">
        <v>520</v>
      </c>
      <c r="D340" s="140">
        <v>99</v>
      </c>
      <c r="E340" s="139" t="s">
        <v>124</v>
      </c>
      <c r="F340" s="140">
        <v>185</v>
      </c>
      <c r="G340" s="141" t="s">
        <v>210</v>
      </c>
      <c r="H340" s="129"/>
      <c r="I340" s="130">
        <v>14707</v>
      </c>
      <c r="J340" s="130">
        <v>1873</v>
      </c>
      <c r="K340" s="130">
        <v>0</v>
      </c>
      <c r="L340" s="130">
        <v>1188</v>
      </c>
      <c r="M340" s="130">
        <v>17768</v>
      </c>
      <c r="N340" s="168"/>
      <c r="O340" s="143">
        <v>2</v>
      </c>
      <c r="P340" s="130">
        <v>0</v>
      </c>
      <c r="Q340" s="130">
        <v>33160</v>
      </c>
      <c r="R340" s="130">
        <v>0</v>
      </c>
      <c r="S340" s="130">
        <v>0</v>
      </c>
      <c r="T340" s="130">
        <v>2376</v>
      </c>
      <c r="U340" s="130">
        <v>35536</v>
      </c>
      <c r="V340" s="169"/>
      <c r="W340" s="142">
        <v>0</v>
      </c>
      <c r="X340" s="177">
        <v>0.09</v>
      </c>
      <c r="Y340" s="177">
        <v>2.7517454886578831E-2</v>
      </c>
      <c r="Z340" s="178">
        <v>0</v>
      </c>
      <c r="AA340" s="172"/>
      <c r="AB340" s="179">
        <v>0</v>
      </c>
      <c r="AC340" s="180">
        <v>0</v>
      </c>
      <c r="AD340" s="130">
        <v>0</v>
      </c>
      <c r="AE340" s="180">
        <v>0</v>
      </c>
      <c r="AF340" s="181">
        <v>0</v>
      </c>
      <c r="AG340" s="136"/>
    </row>
    <row r="341" spans="1:33" s="59" customFormat="1" ht="12">
      <c r="A341" s="137">
        <v>446</v>
      </c>
      <c r="B341" s="138">
        <v>446099187</v>
      </c>
      <c r="C341" s="139" t="s">
        <v>520</v>
      </c>
      <c r="D341" s="140">
        <v>99</v>
      </c>
      <c r="E341" s="139" t="s">
        <v>124</v>
      </c>
      <c r="F341" s="140">
        <v>187</v>
      </c>
      <c r="G341" s="141" t="s">
        <v>212</v>
      </c>
      <c r="H341" s="129"/>
      <c r="I341" s="130">
        <v>17748</v>
      </c>
      <c r="J341" s="130">
        <v>11390</v>
      </c>
      <c r="K341" s="130">
        <v>0</v>
      </c>
      <c r="L341" s="130">
        <v>1188</v>
      </c>
      <c r="M341" s="130">
        <v>30326</v>
      </c>
      <c r="N341" s="168"/>
      <c r="O341" s="143">
        <v>3</v>
      </c>
      <c r="P341" s="130">
        <v>0</v>
      </c>
      <c r="Q341" s="130">
        <v>87414</v>
      </c>
      <c r="R341" s="130">
        <v>0</v>
      </c>
      <c r="S341" s="130">
        <v>0</v>
      </c>
      <c r="T341" s="130">
        <v>3564</v>
      </c>
      <c r="U341" s="130">
        <v>90978</v>
      </c>
      <c r="V341" s="169"/>
      <c r="W341" s="142">
        <v>0</v>
      </c>
      <c r="X341" s="177">
        <v>0.09</v>
      </c>
      <c r="Y341" s="177">
        <v>5.6882630665934797E-3</v>
      </c>
      <c r="Z341" s="178">
        <v>0</v>
      </c>
      <c r="AA341" s="172"/>
      <c r="AB341" s="179">
        <v>0</v>
      </c>
      <c r="AC341" s="180">
        <v>0</v>
      </c>
      <c r="AD341" s="130">
        <v>0</v>
      </c>
      <c r="AE341" s="180">
        <v>0</v>
      </c>
      <c r="AF341" s="181">
        <v>0</v>
      </c>
      <c r="AG341" s="136"/>
    </row>
    <row r="342" spans="1:33" s="59" customFormat="1" ht="12">
      <c r="A342" s="137">
        <v>446</v>
      </c>
      <c r="B342" s="138">
        <v>446099208</v>
      </c>
      <c r="C342" s="139" t="s">
        <v>520</v>
      </c>
      <c r="D342" s="140">
        <v>99</v>
      </c>
      <c r="E342" s="139" t="s">
        <v>124</v>
      </c>
      <c r="F342" s="140">
        <v>208</v>
      </c>
      <c r="G342" s="141" t="s">
        <v>233</v>
      </c>
      <c r="H342" s="129"/>
      <c r="I342" s="130">
        <v>13049</v>
      </c>
      <c r="J342" s="130">
        <v>5739</v>
      </c>
      <c r="K342" s="130">
        <v>0</v>
      </c>
      <c r="L342" s="130">
        <v>1188</v>
      </c>
      <c r="M342" s="130">
        <v>19976</v>
      </c>
      <c r="N342" s="168"/>
      <c r="O342" s="143">
        <v>5</v>
      </c>
      <c r="P342" s="130">
        <v>0</v>
      </c>
      <c r="Q342" s="130">
        <v>93940</v>
      </c>
      <c r="R342" s="130">
        <v>0</v>
      </c>
      <c r="S342" s="130">
        <v>0</v>
      </c>
      <c r="T342" s="130">
        <v>5940</v>
      </c>
      <c r="U342" s="130">
        <v>99880</v>
      </c>
      <c r="V342" s="169"/>
      <c r="W342" s="142">
        <v>0</v>
      </c>
      <c r="X342" s="177">
        <v>0.09</v>
      </c>
      <c r="Y342" s="177">
        <v>1.8317792463973633E-2</v>
      </c>
      <c r="Z342" s="178">
        <v>0</v>
      </c>
      <c r="AA342" s="172"/>
      <c r="AB342" s="179">
        <v>2</v>
      </c>
      <c r="AC342" s="180">
        <v>0</v>
      </c>
      <c r="AD342" s="130">
        <v>0</v>
      </c>
      <c r="AE342" s="180">
        <v>0</v>
      </c>
      <c r="AF342" s="181">
        <v>0</v>
      </c>
      <c r="AG342" s="136"/>
    </row>
    <row r="343" spans="1:33" s="59" customFormat="1" ht="12">
      <c r="A343" s="137">
        <v>446</v>
      </c>
      <c r="B343" s="138">
        <v>446099212</v>
      </c>
      <c r="C343" s="139" t="s">
        <v>520</v>
      </c>
      <c r="D343" s="140">
        <v>99</v>
      </c>
      <c r="E343" s="139" t="s">
        <v>124</v>
      </c>
      <c r="F343" s="140">
        <v>212</v>
      </c>
      <c r="G343" s="141" t="s">
        <v>237</v>
      </c>
      <c r="H343" s="129"/>
      <c r="I343" s="130">
        <v>13314</v>
      </c>
      <c r="J343" s="130">
        <v>3163</v>
      </c>
      <c r="K343" s="130">
        <v>0</v>
      </c>
      <c r="L343" s="130">
        <v>1188</v>
      </c>
      <c r="M343" s="130">
        <v>17665</v>
      </c>
      <c r="N343" s="168"/>
      <c r="O343" s="143">
        <v>126</v>
      </c>
      <c r="P343" s="130">
        <v>0</v>
      </c>
      <c r="Q343" s="130">
        <v>2076102</v>
      </c>
      <c r="R343" s="130">
        <v>0</v>
      </c>
      <c r="S343" s="130">
        <v>0</v>
      </c>
      <c r="T343" s="130">
        <v>149688</v>
      </c>
      <c r="U343" s="130">
        <v>2225790</v>
      </c>
      <c r="V343" s="169"/>
      <c r="W343" s="142">
        <v>0</v>
      </c>
      <c r="X343" s="177">
        <v>0.09</v>
      </c>
      <c r="Y343" s="177">
        <v>3.4051922838191723E-2</v>
      </c>
      <c r="Z343" s="178">
        <v>0</v>
      </c>
      <c r="AA343" s="172"/>
      <c r="AB343" s="179">
        <v>23.000000000000007</v>
      </c>
      <c r="AC343" s="180">
        <v>0</v>
      </c>
      <c r="AD343" s="130">
        <v>0</v>
      </c>
      <c r="AE343" s="180">
        <v>0</v>
      </c>
      <c r="AF343" s="181">
        <v>0</v>
      </c>
      <c r="AG343" s="136"/>
    </row>
    <row r="344" spans="1:33" s="59" customFormat="1" ht="12">
      <c r="A344" s="137">
        <v>446</v>
      </c>
      <c r="B344" s="138">
        <v>446099214</v>
      </c>
      <c r="C344" s="139" t="s">
        <v>520</v>
      </c>
      <c r="D344" s="140">
        <v>99</v>
      </c>
      <c r="E344" s="139" t="s">
        <v>124</v>
      </c>
      <c r="F344" s="140">
        <v>214</v>
      </c>
      <c r="G344" s="141" t="s">
        <v>239</v>
      </c>
      <c r="H344" s="129"/>
      <c r="I344" s="130">
        <v>17027</v>
      </c>
      <c r="J344" s="130">
        <v>2742</v>
      </c>
      <c r="K344" s="130">
        <v>0</v>
      </c>
      <c r="L344" s="130">
        <v>1188</v>
      </c>
      <c r="M344" s="130">
        <v>20957</v>
      </c>
      <c r="N344" s="168"/>
      <c r="O344" s="143">
        <v>1</v>
      </c>
      <c r="P344" s="130">
        <v>0</v>
      </c>
      <c r="Q344" s="130">
        <v>19769</v>
      </c>
      <c r="R344" s="130">
        <v>0</v>
      </c>
      <c r="S344" s="130">
        <v>0</v>
      </c>
      <c r="T344" s="130">
        <v>1188</v>
      </c>
      <c r="U344" s="130">
        <v>20957</v>
      </c>
      <c r="V344" s="169"/>
      <c r="W344" s="142">
        <v>0</v>
      </c>
      <c r="X344" s="177">
        <v>0.09</v>
      </c>
      <c r="Y344" s="177">
        <v>2.4922981375842322E-3</v>
      </c>
      <c r="Z344" s="178">
        <v>0</v>
      </c>
      <c r="AA344" s="172"/>
      <c r="AB344" s="179">
        <v>0</v>
      </c>
      <c r="AC344" s="180">
        <v>0</v>
      </c>
      <c r="AD344" s="130">
        <v>0</v>
      </c>
      <c r="AE344" s="180">
        <v>0</v>
      </c>
      <c r="AF344" s="181">
        <v>0</v>
      </c>
      <c r="AG344" s="136"/>
    </row>
    <row r="345" spans="1:33" s="59" customFormat="1" ht="12">
      <c r="A345" s="137">
        <v>446</v>
      </c>
      <c r="B345" s="138">
        <v>446099218</v>
      </c>
      <c r="C345" s="139" t="s">
        <v>520</v>
      </c>
      <c r="D345" s="140">
        <v>99</v>
      </c>
      <c r="E345" s="139" t="s">
        <v>124</v>
      </c>
      <c r="F345" s="140">
        <v>218</v>
      </c>
      <c r="G345" s="141" t="s">
        <v>243</v>
      </c>
      <c r="H345" s="129"/>
      <c r="I345" s="130">
        <v>13634</v>
      </c>
      <c r="J345" s="130">
        <v>5923</v>
      </c>
      <c r="K345" s="130">
        <v>0</v>
      </c>
      <c r="L345" s="130">
        <v>1188</v>
      </c>
      <c r="M345" s="130">
        <v>20745</v>
      </c>
      <c r="N345" s="168"/>
      <c r="O345" s="143">
        <v>59</v>
      </c>
      <c r="P345" s="130">
        <v>0</v>
      </c>
      <c r="Q345" s="130">
        <v>1153863</v>
      </c>
      <c r="R345" s="130">
        <v>0</v>
      </c>
      <c r="S345" s="130">
        <v>0</v>
      </c>
      <c r="T345" s="130">
        <v>70092</v>
      </c>
      <c r="U345" s="130">
        <v>1223955</v>
      </c>
      <c r="V345" s="169"/>
      <c r="W345" s="142">
        <v>0</v>
      </c>
      <c r="X345" s="177">
        <v>0.09</v>
      </c>
      <c r="Y345" s="177">
        <v>2.9889412081604765E-2</v>
      </c>
      <c r="Z345" s="178">
        <v>0</v>
      </c>
      <c r="AA345" s="172"/>
      <c r="AB345" s="179">
        <v>7.9999999999999982</v>
      </c>
      <c r="AC345" s="180">
        <v>0</v>
      </c>
      <c r="AD345" s="130">
        <v>0</v>
      </c>
      <c r="AE345" s="180">
        <v>0</v>
      </c>
      <c r="AF345" s="181">
        <v>0</v>
      </c>
      <c r="AG345" s="136"/>
    </row>
    <row r="346" spans="1:33" s="59" customFormat="1" ht="12">
      <c r="A346" s="137">
        <v>446</v>
      </c>
      <c r="B346" s="138">
        <v>446099220</v>
      </c>
      <c r="C346" s="139" t="s">
        <v>520</v>
      </c>
      <c r="D346" s="140">
        <v>99</v>
      </c>
      <c r="E346" s="139" t="s">
        <v>124</v>
      </c>
      <c r="F346" s="140">
        <v>220</v>
      </c>
      <c r="G346" s="141" t="s">
        <v>245</v>
      </c>
      <c r="H346" s="129"/>
      <c r="I346" s="130">
        <v>15652</v>
      </c>
      <c r="J346" s="130">
        <v>5914</v>
      </c>
      <c r="K346" s="130">
        <v>0</v>
      </c>
      <c r="L346" s="130">
        <v>1188</v>
      </c>
      <c r="M346" s="130">
        <v>22754</v>
      </c>
      <c r="N346" s="168"/>
      <c r="O346" s="143">
        <v>47</v>
      </c>
      <c r="P346" s="130">
        <v>0</v>
      </c>
      <c r="Q346" s="130">
        <v>1013602</v>
      </c>
      <c r="R346" s="130">
        <v>0</v>
      </c>
      <c r="S346" s="130">
        <v>0</v>
      </c>
      <c r="T346" s="130">
        <v>55836</v>
      </c>
      <c r="U346" s="130">
        <v>1069438</v>
      </c>
      <c r="V346" s="169"/>
      <c r="W346" s="142">
        <v>0</v>
      </c>
      <c r="X346" s="177">
        <v>0.09</v>
      </c>
      <c r="Y346" s="177">
        <v>2.0829400838012321E-2</v>
      </c>
      <c r="Z346" s="178">
        <v>0</v>
      </c>
      <c r="AA346" s="172"/>
      <c r="AB346" s="179">
        <v>9</v>
      </c>
      <c r="AC346" s="180">
        <v>0</v>
      </c>
      <c r="AD346" s="130">
        <v>0</v>
      </c>
      <c r="AE346" s="180">
        <v>0</v>
      </c>
      <c r="AF346" s="181">
        <v>0</v>
      </c>
      <c r="AG346" s="136"/>
    </row>
    <row r="347" spans="1:33" s="59" customFormat="1" ht="12">
      <c r="A347" s="137">
        <v>446</v>
      </c>
      <c r="B347" s="138">
        <v>446099238</v>
      </c>
      <c r="C347" s="139" t="s">
        <v>520</v>
      </c>
      <c r="D347" s="140">
        <v>99</v>
      </c>
      <c r="E347" s="139" t="s">
        <v>124</v>
      </c>
      <c r="F347" s="140">
        <v>238</v>
      </c>
      <c r="G347" s="141" t="s">
        <v>263</v>
      </c>
      <c r="H347" s="129"/>
      <c r="I347" s="130">
        <v>13214</v>
      </c>
      <c r="J347" s="130">
        <v>4215</v>
      </c>
      <c r="K347" s="130">
        <v>0</v>
      </c>
      <c r="L347" s="130">
        <v>1188</v>
      </c>
      <c r="M347" s="130">
        <v>18617</v>
      </c>
      <c r="N347" s="168"/>
      <c r="O347" s="143">
        <v>18</v>
      </c>
      <c r="P347" s="130">
        <v>0</v>
      </c>
      <c r="Q347" s="130">
        <v>313722</v>
      </c>
      <c r="R347" s="130">
        <v>0</v>
      </c>
      <c r="S347" s="130">
        <v>0</v>
      </c>
      <c r="T347" s="130">
        <v>21384</v>
      </c>
      <c r="U347" s="130">
        <v>335106</v>
      </c>
      <c r="V347" s="169"/>
      <c r="W347" s="142">
        <v>0</v>
      </c>
      <c r="X347" s="177">
        <v>0.09</v>
      </c>
      <c r="Y347" s="177">
        <v>4.9781225116559309E-2</v>
      </c>
      <c r="Z347" s="178">
        <v>0</v>
      </c>
      <c r="AA347" s="172"/>
      <c r="AB347" s="179">
        <v>0.99999999999999989</v>
      </c>
      <c r="AC347" s="180">
        <v>0</v>
      </c>
      <c r="AD347" s="130">
        <v>0</v>
      </c>
      <c r="AE347" s="180">
        <v>0</v>
      </c>
      <c r="AF347" s="181">
        <v>0</v>
      </c>
      <c r="AG347" s="136"/>
    </row>
    <row r="348" spans="1:33" s="59" customFormat="1" ht="12">
      <c r="A348" s="137">
        <v>446</v>
      </c>
      <c r="B348" s="138">
        <v>446099244</v>
      </c>
      <c r="C348" s="139" t="s">
        <v>520</v>
      </c>
      <c r="D348" s="140">
        <v>99</v>
      </c>
      <c r="E348" s="139" t="s">
        <v>124</v>
      </c>
      <c r="F348" s="140">
        <v>244</v>
      </c>
      <c r="G348" s="141" t="s">
        <v>269</v>
      </c>
      <c r="H348" s="129"/>
      <c r="I348" s="130">
        <v>13704</v>
      </c>
      <c r="J348" s="130">
        <v>3901</v>
      </c>
      <c r="K348" s="130">
        <v>0</v>
      </c>
      <c r="L348" s="130">
        <v>1188</v>
      </c>
      <c r="M348" s="130">
        <v>18793</v>
      </c>
      <c r="N348" s="168"/>
      <c r="O348" s="143">
        <v>19</v>
      </c>
      <c r="P348" s="130">
        <v>0</v>
      </c>
      <c r="Q348" s="130">
        <v>334494.99999999994</v>
      </c>
      <c r="R348" s="130">
        <v>0</v>
      </c>
      <c r="S348" s="130">
        <v>0</v>
      </c>
      <c r="T348" s="130">
        <v>22572</v>
      </c>
      <c r="U348" s="130">
        <v>357066.99999999994</v>
      </c>
      <c r="V348" s="169"/>
      <c r="W348" s="142">
        <v>0</v>
      </c>
      <c r="X348" s="177">
        <v>0.09</v>
      </c>
      <c r="Y348" s="177">
        <v>0.10187165835696251</v>
      </c>
      <c r="Z348" s="178">
        <v>0</v>
      </c>
      <c r="AA348" s="172"/>
      <c r="AB348" s="179">
        <v>2</v>
      </c>
      <c r="AC348" s="180">
        <v>0.55465598066692445</v>
      </c>
      <c r="AD348" s="130">
        <v>10420.718539641204</v>
      </c>
      <c r="AE348" s="180">
        <v>0</v>
      </c>
      <c r="AF348" s="181">
        <v>0</v>
      </c>
      <c r="AG348" s="136"/>
    </row>
    <row r="349" spans="1:33" s="59" customFormat="1" ht="12">
      <c r="A349" s="137">
        <v>446</v>
      </c>
      <c r="B349" s="138">
        <v>446099266</v>
      </c>
      <c r="C349" s="139" t="s">
        <v>520</v>
      </c>
      <c r="D349" s="140">
        <v>99</v>
      </c>
      <c r="E349" s="139" t="s">
        <v>124</v>
      </c>
      <c r="F349" s="140">
        <v>266</v>
      </c>
      <c r="G349" s="141" t="s">
        <v>291</v>
      </c>
      <c r="H349" s="129"/>
      <c r="I349" s="130">
        <v>14675</v>
      </c>
      <c r="J349" s="130">
        <v>7049</v>
      </c>
      <c r="K349" s="130">
        <v>0</v>
      </c>
      <c r="L349" s="130">
        <v>1188</v>
      </c>
      <c r="M349" s="130">
        <v>22912</v>
      </c>
      <c r="N349" s="168"/>
      <c r="O349" s="143">
        <v>8</v>
      </c>
      <c r="P349" s="130">
        <v>0</v>
      </c>
      <c r="Q349" s="130">
        <v>173792</v>
      </c>
      <c r="R349" s="130">
        <v>0</v>
      </c>
      <c r="S349" s="130">
        <v>0</v>
      </c>
      <c r="T349" s="130">
        <v>9504</v>
      </c>
      <c r="U349" s="130">
        <v>183296</v>
      </c>
      <c r="V349" s="169"/>
      <c r="W349" s="142">
        <v>0</v>
      </c>
      <c r="X349" s="177">
        <v>0.09</v>
      </c>
      <c r="Y349" s="177">
        <v>2.9032536635551325E-3</v>
      </c>
      <c r="Z349" s="178">
        <v>0</v>
      </c>
      <c r="AA349" s="172"/>
      <c r="AB349" s="179">
        <v>3.9999999999999996</v>
      </c>
      <c r="AC349" s="180">
        <v>0</v>
      </c>
      <c r="AD349" s="130">
        <v>0</v>
      </c>
      <c r="AE349" s="180">
        <v>0</v>
      </c>
      <c r="AF349" s="181">
        <v>0</v>
      </c>
      <c r="AG349" s="136"/>
    </row>
    <row r="350" spans="1:33" s="59" customFormat="1" ht="12">
      <c r="A350" s="137">
        <v>446</v>
      </c>
      <c r="B350" s="138">
        <v>446099285</v>
      </c>
      <c r="C350" s="139" t="s">
        <v>520</v>
      </c>
      <c r="D350" s="140">
        <v>99</v>
      </c>
      <c r="E350" s="139" t="s">
        <v>124</v>
      </c>
      <c r="F350" s="140">
        <v>285</v>
      </c>
      <c r="G350" s="141" t="s">
        <v>310</v>
      </c>
      <c r="H350" s="129"/>
      <c r="I350" s="130">
        <v>14567</v>
      </c>
      <c r="J350" s="130">
        <v>3510</v>
      </c>
      <c r="K350" s="130">
        <v>0</v>
      </c>
      <c r="L350" s="130">
        <v>1188</v>
      </c>
      <c r="M350" s="130">
        <v>19265</v>
      </c>
      <c r="N350" s="168"/>
      <c r="O350" s="143">
        <v>97</v>
      </c>
      <c r="P350" s="130">
        <v>0</v>
      </c>
      <c r="Q350" s="130">
        <v>1753469</v>
      </c>
      <c r="R350" s="130">
        <v>0</v>
      </c>
      <c r="S350" s="130">
        <v>0</v>
      </c>
      <c r="T350" s="130">
        <v>115236</v>
      </c>
      <c r="U350" s="130">
        <v>1868705</v>
      </c>
      <c r="V350" s="169"/>
      <c r="W350" s="142">
        <v>0</v>
      </c>
      <c r="X350" s="177">
        <v>0.09</v>
      </c>
      <c r="Y350" s="177">
        <v>3.4611205616180453E-2</v>
      </c>
      <c r="Z350" s="178">
        <v>0</v>
      </c>
      <c r="AA350" s="172"/>
      <c r="AB350" s="179">
        <v>7.9999999999999982</v>
      </c>
      <c r="AC350" s="180">
        <v>0</v>
      </c>
      <c r="AD350" s="130">
        <v>0</v>
      </c>
      <c r="AE350" s="180">
        <v>0</v>
      </c>
      <c r="AF350" s="181">
        <v>0</v>
      </c>
      <c r="AG350" s="136"/>
    </row>
    <row r="351" spans="1:33" s="59" customFormat="1" ht="12">
      <c r="A351" s="137">
        <v>446</v>
      </c>
      <c r="B351" s="138">
        <v>446099293</v>
      </c>
      <c r="C351" s="139" t="s">
        <v>520</v>
      </c>
      <c r="D351" s="140">
        <v>99</v>
      </c>
      <c r="E351" s="139" t="s">
        <v>124</v>
      </c>
      <c r="F351" s="140">
        <v>293</v>
      </c>
      <c r="G351" s="141" t="s">
        <v>318</v>
      </c>
      <c r="H351" s="129"/>
      <c r="I351" s="130">
        <v>16726</v>
      </c>
      <c r="J351" s="130">
        <v>451</v>
      </c>
      <c r="K351" s="130">
        <v>0</v>
      </c>
      <c r="L351" s="130">
        <v>1188</v>
      </c>
      <c r="M351" s="130">
        <v>18365</v>
      </c>
      <c r="N351" s="168"/>
      <c r="O351" s="143">
        <v>35</v>
      </c>
      <c r="P351" s="130">
        <v>0</v>
      </c>
      <c r="Q351" s="130">
        <v>601195</v>
      </c>
      <c r="R351" s="130">
        <v>0</v>
      </c>
      <c r="S351" s="130">
        <v>0</v>
      </c>
      <c r="T351" s="130">
        <v>41580</v>
      </c>
      <c r="U351" s="130">
        <v>642775</v>
      </c>
      <c r="V351" s="169"/>
      <c r="W351" s="142">
        <v>0</v>
      </c>
      <c r="X351" s="177">
        <v>0.18</v>
      </c>
      <c r="Y351" s="177">
        <v>1.0537741496786417E-2</v>
      </c>
      <c r="Z351" s="178">
        <v>0</v>
      </c>
      <c r="AA351" s="172"/>
      <c r="AB351" s="179">
        <v>6.0000000000000009</v>
      </c>
      <c r="AC351" s="180">
        <v>0</v>
      </c>
      <c r="AD351" s="130">
        <v>0</v>
      </c>
      <c r="AE351" s="180">
        <v>0</v>
      </c>
      <c r="AF351" s="181">
        <v>0</v>
      </c>
      <c r="AG351" s="136"/>
    </row>
    <row r="352" spans="1:33" s="59" customFormat="1" ht="12">
      <c r="A352" s="137">
        <v>446</v>
      </c>
      <c r="B352" s="138">
        <v>446099307</v>
      </c>
      <c r="C352" s="139" t="s">
        <v>520</v>
      </c>
      <c r="D352" s="140">
        <v>99</v>
      </c>
      <c r="E352" s="139" t="s">
        <v>124</v>
      </c>
      <c r="F352" s="140">
        <v>307</v>
      </c>
      <c r="G352" s="141" t="s">
        <v>332</v>
      </c>
      <c r="H352" s="129"/>
      <c r="I352" s="130">
        <v>14559</v>
      </c>
      <c r="J352" s="130">
        <v>6090</v>
      </c>
      <c r="K352" s="130">
        <v>0</v>
      </c>
      <c r="L352" s="130">
        <v>1188</v>
      </c>
      <c r="M352" s="130">
        <v>21837</v>
      </c>
      <c r="N352" s="168"/>
      <c r="O352" s="143">
        <v>13</v>
      </c>
      <c r="P352" s="130">
        <v>0</v>
      </c>
      <c r="Q352" s="130">
        <v>268437</v>
      </c>
      <c r="R352" s="130">
        <v>0</v>
      </c>
      <c r="S352" s="130">
        <v>0</v>
      </c>
      <c r="T352" s="130">
        <v>15444</v>
      </c>
      <c r="U352" s="130">
        <v>283881</v>
      </c>
      <c r="V352" s="169"/>
      <c r="W352" s="142">
        <v>0</v>
      </c>
      <c r="X352" s="177">
        <v>0.09</v>
      </c>
      <c r="Y352" s="177">
        <v>6.9872509487583136E-3</v>
      </c>
      <c r="Z352" s="178">
        <v>0</v>
      </c>
      <c r="AA352" s="172"/>
      <c r="AB352" s="179">
        <v>3</v>
      </c>
      <c r="AC352" s="180">
        <v>0</v>
      </c>
      <c r="AD352" s="130">
        <v>0</v>
      </c>
      <c r="AE352" s="180">
        <v>0</v>
      </c>
      <c r="AF352" s="181">
        <v>0</v>
      </c>
      <c r="AG352" s="136"/>
    </row>
    <row r="353" spans="1:33" s="59" customFormat="1" ht="12">
      <c r="A353" s="137">
        <v>446</v>
      </c>
      <c r="B353" s="138">
        <v>446099323</v>
      </c>
      <c r="C353" s="139" t="s">
        <v>520</v>
      </c>
      <c r="D353" s="140">
        <v>99</v>
      </c>
      <c r="E353" s="139" t="s">
        <v>124</v>
      </c>
      <c r="F353" s="140">
        <v>323</v>
      </c>
      <c r="G353" s="141" t="s">
        <v>348</v>
      </c>
      <c r="H353" s="129"/>
      <c r="I353" s="130">
        <v>11574</v>
      </c>
      <c r="J353" s="130">
        <v>3484</v>
      </c>
      <c r="K353" s="130">
        <v>0</v>
      </c>
      <c r="L353" s="130">
        <v>1188</v>
      </c>
      <c r="M353" s="130">
        <v>16246</v>
      </c>
      <c r="N353" s="168"/>
      <c r="O353" s="143">
        <v>6</v>
      </c>
      <c r="P353" s="130">
        <v>0</v>
      </c>
      <c r="Q353" s="130">
        <v>90348</v>
      </c>
      <c r="R353" s="130">
        <v>0</v>
      </c>
      <c r="S353" s="130">
        <v>0</v>
      </c>
      <c r="T353" s="130">
        <v>7128</v>
      </c>
      <c r="U353" s="130">
        <v>97476</v>
      </c>
      <c r="V353" s="169"/>
      <c r="W353" s="142">
        <v>0</v>
      </c>
      <c r="X353" s="177">
        <v>0.09</v>
      </c>
      <c r="Y353" s="177">
        <v>4.573381518147907E-3</v>
      </c>
      <c r="Z353" s="178">
        <v>0</v>
      </c>
      <c r="AA353" s="172"/>
      <c r="AB353" s="179">
        <v>1</v>
      </c>
      <c r="AC353" s="180">
        <v>0</v>
      </c>
      <c r="AD353" s="130">
        <v>0</v>
      </c>
      <c r="AE353" s="180">
        <v>0</v>
      </c>
      <c r="AF353" s="181">
        <v>0</v>
      </c>
      <c r="AG353" s="136"/>
    </row>
    <row r="354" spans="1:33" s="59" customFormat="1" ht="12">
      <c r="A354" s="137">
        <v>446</v>
      </c>
      <c r="B354" s="138">
        <v>446099350</v>
      </c>
      <c r="C354" s="139" t="s">
        <v>520</v>
      </c>
      <c r="D354" s="140">
        <v>99</v>
      </c>
      <c r="E354" s="139" t="s">
        <v>124</v>
      </c>
      <c r="F354" s="140">
        <v>350</v>
      </c>
      <c r="G354" s="141" t="s">
        <v>375</v>
      </c>
      <c r="H354" s="129"/>
      <c r="I354" s="130">
        <v>13800</v>
      </c>
      <c r="J354" s="130">
        <v>9854</v>
      </c>
      <c r="K354" s="130">
        <v>0</v>
      </c>
      <c r="L354" s="130">
        <v>1188</v>
      </c>
      <c r="M354" s="130">
        <v>24842</v>
      </c>
      <c r="N354" s="168"/>
      <c r="O354" s="143">
        <v>6</v>
      </c>
      <c r="P354" s="130">
        <v>0</v>
      </c>
      <c r="Q354" s="130">
        <v>141924</v>
      </c>
      <c r="R354" s="130">
        <v>0</v>
      </c>
      <c r="S354" s="130">
        <v>0</v>
      </c>
      <c r="T354" s="130">
        <v>7128</v>
      </c>
      <c r="U354" s="130">
        <v>149052</v>
      </c>
      <c r="V354" s="169"/>
      <c r="W354" s="142">
        <v>0</v>
      </c>
      <c r="X354" s="177">
        <v>0.09</v>
      </c>
      <c r="Y354" s="177">
        <v>7.4745714683505937E-2</v>
      </c>
      <c r="Z354" s="178">
        <v>0</v>
      </c>
      <c r="AA354" s="172"/>
      <c r="AB354" s="179">
        <v>0</v>
      </c>
      <c r="AC354" s="180">
        <v>0</v>
      </c>
      <c r="AD354" s="130">
        <v>0</v>
      </c>
      <c r="AE354" s="180">
        <v>0</v>
      </c>
      <c r="AF354" s="181">
        <v>0</v>
      </c>
      <c r="AG354" s="136"/>
    </row>
    <row r="355" spans="1:33" s="59" customFormat="1" ht="12">
      <c r="A355" s="137">
        <v>446</v>
      </c>
      <c r="B355" s="138">
        <v>446099625</v>
      </c>
      <c r="C355" s="139" t="s">
        <v>520</v>
      </c>
      <c r="D355" s="140">
        <v>99</v>
      </c>
      <c r="E355" s="139" t="s">
        <v>124</v>
      </c>
      <c r="F355" s="140">
        <v>625</v>
      </c>
      <c r="G355" s="141" t="s">
        <v>388</v>
      </c>
      <c r="H355" s="129"/>
      <c r="I355" s="130">
        <v>16657</v>
      </c>
      <c r="J355" s="130">
        <v>2107</v>
      </c>
      <c r="K355" s="130">
        <v>0</v>
      </c>
      <c r="L355" s="130">
        <v>1188</v>
      </c>
      <c r="M355" s="130">
        <v>19952</v>
      </c>
      <c r="N355" s="168"/>
      <c r="O355" s="143">
        <v>14</v>
      </c>
      <c r="P355" s="130">
        <v>0</v>
      </c>
      <c r="Q355" s="130">
        <v>262696</v>
      </c>
      <c r="R355" s="130">
        <v>0</v>
      </c>
      <c r="S355" s="130">
        <v>0</v>
      </c>
      <c r="T355" s="130">
        <v>16632</v>
      </c>
      <c r="U355" s="130">
        <v>279328</v>
      </c>
      <c r="V355" s="169"/>
      <c r="W355" s="142">
        <v>0</v>
      </c>
      <c r="X355" s="177">
        <v>0.09</v>
      </c>
      <c r="Y355" s="177">
        <v>5.1844221837652801E-3</v>
      </c>
      <c r="Z355" s="178">
        <v>0</v>
      </c>
      <c r="AA355" s="172"/>
      <c r="AB355" s="179">
        <v>0.99999999999999989</v>
      </c>
      <c r="AC355" s="180">
        <v>0</v>
      </c>
      <c r="AD355" s="130">
        <v>0</v>
      </c>
      <c r="AE355" s="180">
        <v>0</v>
      </c>
      <c r="AF355" s="181">
        <v>0</v>
      </c>
      <c r="AG355" s="136"/>
    </row>
    <row r="356" spans="1:33" s="59" customFormat="1" ht="12">
      <c r="A356" s="137">
        <v>446</v>
      </c>
      <c r="B356" s="138">
        <v>446099665</v>
      </c>
      <c r="C356" s="139" t="s">
        <v>520</v>
      </c>
      <c r="D356" s="140">
        <v>99</v>
      </c>
      <c r="E356" s="139" t="s">
        <v>124</v>
      </c>
      <c r="F356" s="140">
        <v>665</v>
      </c>
      <c r="G356" s="141" t="s">
        <v>398</v>
      </c>
      <c r="H356" s="129"/>
      <c r="I356" s="130">
        <v>14327</v>
      </c>
      <c r="J356" s="130">
        <v>1759</v>
      </c>
      <c r="K356" s="130">
        <v>0</v>
      </c>
      <c r="L356" s="130">
        <v>1188</v>
      </c>
      <c r="M356" s="130">
        <v>17274</v>
      </c>
      <c r="N356" s="168"/>
      <c r="O356" s="143">
        <v>4</v>
      </c>
      <c r="P356" s="130">
        <v>0</v>
      </c>
      <c r="Q356" s="130">
        <v>64344</v>
      </c>
      <c r="R356" s="130">
        <v>0</v>
      </c>
      <c r="S356" s="130">
        <v>0</v>
      </c>
      <c r="T356" s="130">
        <v>4752</v>
      </c>
      <c r="U356" s="130">
        <v>69096</v>
      </c>
      <c r="V356" s="169"/>
      <c r="W356" s="142">
        <v>0</v>
      </c>
      <c r="X356" s="177">
        <v>0.09</v>
      </c>
      <c r="Y356" s="177">
        <v>6.4788433257017873E-3</v>
      </c>
      <c r="Z356" s="178">
        <v>0</v>
      </c>
      <c r="AA356" s="172"/>
      <c r="AB356" s="179">
        <v>1</v>
      </c>
      <c r="AC356" s="180">
        <v>0</v>
      </c>
      <c r="AD356" s="130">
        <v>0</v>
      </c>
      <c r="AE356" s="180">
        <v>0</v>
      </c>
      <c r="AF356" s="181">
        <v>0</v>
      </c>
      <c r="AG356" s="136"/>
    </row>
    <row r="357" spans="1:33" s="59" customFormat="1" ht="12">
      <c r="A357" s="137">
        <v>446</v>
      </c>
      <c r="B357" s="138">
        <v>446099690</v>
      </c>
      <c r="C357" s="139" t="s">
        <v>520</v>
      </c>
      <c r="D357" s="140">
        <v>99</v>
      </c>
      <c r="E357" s="139" t="s">
        <v>124</v>
      </c>
      <c r="F357" s="140">
        <v>690</v>
      </c>
      <c r="G357" s="141" t="s">
        <v>407</v>
      </c>
      <c r="H357" s="129"/>
      <c r="I357" s="130">
        <v>13691</v>
      </c>
      <c r="J357" s="130">
        <v>6521</v>
      </c>
      <c r="K357" s="130">
        <v>0</v>
      </c>
      <c r="L357" s="130">
        <v>1188</v>
      </c>
      <c r="M357" s="130">
        <v>21400</v>
      </c>
      <c r="N357" s="168"/>
      <c r="O357" s="143">
        <v>14</v>
      </c>
      <c r="P357" s="130">
        <v>0</v>
      </c>
      <c r="Q357" s="130">
        <v>282968</v>
      </c>
      <c r="R357" s="130">
        <v>0</v>
      </c>
      <c r="S357" s="130">
        <v>0</v>
      </c>
      <c r="T357" s="130">
        <v>16632</v>
      </c>
      <c r="U357" s="130">
        <v>299600</v>
      </c>
      <c r="V357" s="169"/>
      <c r="W357" s="142">
        <v>0</v>
      </c>
      <c r="X357" s="177">
        <v>0.09</v>
      </c>
      <c r="Y357" s="177">
        <v>1.9798003811639819E-2</v>
      </c>
      <c r="Z357" s="178">
        <v>0</v>
      </c>
      <c r="AA357" s="172"/>
      <c r="AB357" s="179">
        <v>1</v>
      </c>
      <c r="AC357" s="180">
        <v>0</v>
      </c>
      <c r="AD357" s="130">
        <v>0</v>
      </c>
      <c r="AE357" s="180">
        <v>0</v>
      </c>
      <c r="AF357" s="181">
        <v>0</v>
      </c>
      <c r="AG357" s="136"/>
    </row>
    <row r="358" spans="1:33" s="59" customFormat="1" ht="12">
      <c r="A358" s="137">
        <v>446</v>
      </c>
      <c r="B358" s="138">
        <v>446099780</v>
      </c>
      <c r="C358" s="139" t="s">
        <v>520</v>
      </c>
      <c r="D358" s="140">
        <v>99</v>
      </c>
      <c r="E358" s="139" t="s">
        <v>124</v>
      </c>
      <c r="F358" s="140">
        <v>780</v>
      </c>
      <c r="G358" s="141" t="s">
        <v>436</v>
      </c>
      <c r="H358" s="129"/>
      <c r="I358" s="130">
        <v>17489</v>
      </c>
      <c r="J358" s="130">
        <v>4329</v>
      </c>
      <c r="K358" s="130">
        <v>0</v>
      </c>
      <c r="L358" s="130">
        <v>1188</v>
      </c>
      <c r="M358" s="130">
        <v>23006</v>
      </c>
      <c r="N358" s="168"/>
      <c r="O358" s="143">
        <v>2</v>
      </c>
      <c r="P358" s="130">
        <v>0</v>
      </c>
      <c r="Q358" s="130">
        <v>43636</v>
      </c>
      <c r="R358" s="130">
        <v>0</v>
      </c>
      <c r="S358" s="130">
        <v>0</v>
      </c>
      <c r="T358" s="130">
        <v>2376</v>
      </c>
      <c r="U358" s="130">
        <v>46012</v>
      </c>
      <c r="V358" s="169"/>
      <c r="W358" s="142">
        <v>0</v>
      </c>
      <c r="X358" s="177">
        <v>0.09</v>
      </c>
      <c r="Y358" s="177">
        <v>2.2996309465011369E-2</v>
      </c>
      <c r="Z358" s="178">
        <v>0</v>
      </c>
      <c r="AA358" s="172"/>
      <c r="AB358" s="179">
        <v>1</v>
      </c>
      <c r="AC358" s="180">
        <v>0</v>
      </c>
      <c r="AD358" s="130">
        <v>0</v>
      </c>
      <c r="AE358" s="180">
        <v>0</v>
      </c>
      <c r="AF358" s="181">
        <v>0</v>
      </c>
      <c r="AG358" s="136"/>
    </row>
    <row r="359" spans="1:33" s="59" customFormat="1" ht="12">
      <c r="A359" s="137">
        <v>447</v>
      </c>
      <c r="B359" s="138">
        <v>447101025</v>
      </c>
      <c r="C359" s="139" t="s">
        <v>521</v>
      </c>
      <c r="D359" s="140">
        <v>101</v>
      </c>
      <c r="E359" s="139" t="s">
        <v>126</v>
      </c>
      <c r="F359" s="140">
        <v>25</v>
      </c>
      <c r="G359" s="141" t="s">
        <v>50</v>
      </c>
      <c r="H359" s="129"/>
      <c r="I359" s="130">
        <v>12688</v>
      </c>
      <c r="J359" s="130">
        <v>5394</v>
      </c>
      <c r="K359" s="130">
        <v>0</v>
      </c>
      <c r="L359" s="130">
        <v>1188</v>
      </c>
      <c r="M359" s="130">
        <v>19270</v>
      </c>
      <c r="N359" s="168"/>
      <c r="O359" s="143">
        <v>174</v>
      </c>
      <c r="P359" s="130">
        <v>0</v>
      </c>
      <c r="Q359" s="130">
        <v>3146268</v>
      </c>
      <c r="R359" s="130">
        <v>0</v>
      </c>
      <c r="S359" s="130">
        <v>0</v>
      </c>
      <c r="T359" s="130">
        <v>206712</v>
      </c>
      <c r="U359" s="130">
        <v>3352980</v>
      </c>
      <c r="V359" s="169"/>
      <c r="W359" s="142">
        <v>0</v>
      </c>
      <c r="X359" s="177">
        <v>0.09</v>
      </c>
      <c r="Y359" s="177">
        <v>7.8583543669244957E-2</v>
      </c>
      <c r="Z359" s="178">
        <v>0</v>
      </c>
      <c r="AA359" s="172"/>
      <c r="AB359" s="179">
        <v>54</v>
      </c>
      <c r="AC359" s="180">
        <v>0</v>
      </c>
      <c r="AD359" s="130">
        <v>0</v>
      </c>
      <c r="AE359" s="180">
        <v>0</v>
      </c>
      <c r="AF359" s="181">
        <v>0</v>
      </c>
      <c r="AG359" s="136"/>
    </row>
    <row r="360" spans="1:33" s="59" customFormat="1" ht="12">
      <c r="A360" s="137">
        <v>447</v>
      </c>
      <c r="B360" s="138">
        <v>447101050</v>
      </c>
      <c r="C360" s="139" t="s">
        <v>521</v>
      </c>
      <c r="D360" s="140">
        <v>101</v>
      </c>
      <c r="E360" s="139" t="s">
        <v>126</v>
      </c>
      <c r="F360" s="140">
        <v>50</v>
      </c>
      <c r="G360" s="141" t="s">
        <v>75</v>
      </c>
      <c r="H360" s="129"/>
      <c r="I360" s="130">
        <v>10793</v>
      </c>
      <c r="J360" s="130">
        <v>4923</v>
      </c>
      <c r="K360" s="130">
        <v>0</v>
      </c>
      <c r="L360" s="130">
        <v>1188</v>
      </c>
      <c r="M360" s="130">
        <v>16904</v>
      </c>
      <c r="N360" s="168"/>
      <c r="O360" s="143">
        <v>1</v>
      </c>
      <c r="P360" s="130">
        <v>0</v>
      </c>
      <c r="Q360" s="130">
        <v>15716</v>
      </c>
      <c r="R360" s="130">
        <v>0</v>
      </c>
      <c r="S360" s="130">
        <v>0</v>
      </c>
      <c r="T360" s="130">
        <v>1188</v>
      </c>
      <c r="U360" s="130">
        <v>16904</v>
      </c>
      <c r="V360" s="169"/>
      <c r="W360" s="142">
        <v>0</v>
      </c>
      <c r="X360" s="177">
        <v>0.09</v>
      </c>
      <c r="Y360" s="177">
        <v>6.5476157914056725E-3</v>
      </c>
      <c r="Z360" s="178">
        <v>0</v>
      </c>
      <c r="AA360" s="172"/>
      <c r="AB360" s="179">
        <v>0</v>
      </c>
      <c r="AC360" s="180">
        <v>0</v>
      </c>
      <c r="AD360" s="130">
        <v>0</v>
      </c>
      <c r="AE360" s="180">
        <v>0</v>
      </c>
      <c r="AF360" s="181">
        <v>0</v>
      </c>
      <c r="AG360" s="136"/>
    </row>
    <row r="361" spans="1:33" s="59" customFormat="1" ht="12">
      <c r="A361" s="137">
        <v>447</v>
      </c>
      <c r="B361" s="138">
        <v>447101100</v>
      </c>
      <c r="C361" s="139" t="s">
        <v>521</v>
      </c>
      <c r="D361" s="140">
        <v>101</v>
      </c>
      <c r="E361" s="139" t="s">
        <v>126</v>
      </c>
      <c r="F361" s="140">
        <v>100</v>
      </c>
      <c r="G361" s="141" t="s">
        <v>125</v>
      </c>
      <c r="H361" s="129"/>
      <c r="I361" s="130">
        <v>18107</v>
      </c>
      <c r="J361" s="130">
        <v>5983</v>
      </c>
      <c r="K361" s="130">
        <v>0</v>
      </c>
      <c r="L361" s="130">
        <v>1188</v>
      </c>
      <c r="M361" s="130">
        <v>25278</v>
      </c>
      <c r="N361" s="168"/>
      <c r="O361" s="143">
        <v>2</v>
      </c>
      <c r="P361" s="130">
        <v>0</v>
      </c>
      <c r="Q361" s="130">
        <v>48180</v>
      </c>
      <c r="R361" s="130">
        <v>0</v>
      </c>
      <c r="S361" s="130">
        <v>0</v>
      </c>
      <c r="T361" s="130">
        <v>2376</v>
      </c>
      <c r="U361" s="130">
        <v>50556</v>
      </c>
      <c r="V361" s="169"/>
      <c r="W361" s="142">
        <v>0</v>
      </c>
      <c r="X361" s="177">
        <v>0.09</v>
      </c>
      <c r="Y361" s="177">
        <v>3.0670388893343184E-2</v>
      </c>
      <c r="Z361" s="178">
        <v>0</v>
      </c>
      <c r="AA361" s="172"/>
      <c r="AB361" s="179">
        <v>1</v>
      </c>
      <c r="AC361" s="180">
        <v>0</v>
      </c>
      <c r="AD361" s="130">
        <v>0</v>
      </c>
      <c r="AE361" s="180">
        <v>0</v>
      </c>
      <c r="AF361" s="181">
        <v>0</v>
      </c>
      <c r="AG361" s="136"/>
    </row>
    <row r="362" spans="1:33" s="59" customFormat="1" ht="12">
      <c r="A362" s="137">
        <v>447</v>
      </c>
      <c r="B362" s="138">
        <v>447101101</v>
      </c>
      <c r="C362" s="139" t="s">
        <v>521</v>
      </c>
      <c r="D362" s="140">
        <v>101</v>
      </c>
      <c r="E362" s="139" t="s">
        <v>126</v>
      </c>
      <c r="F362" s="140">
        <v>101</v>
      </c>
      <c r="G362" s="141" t="s">
        <v>126</v>
      </c>
      <c r="H362" s="129"/>
      <c r="I362" s="130">
        <v>11947</v>
      </c>
      <c r="J362" s="130">
        <v>3782</v>
      </c>
      <c r="K362" s="130">
        <v>0</v>
      </c>
      <c r="L362" s="130">
        <v>1188</v>
      </c>
      <c r="M362" s="130">
        <v>16917</v>
      </c>
      <c r="N362" s="168"/>
      <c r="O362" s="143">
        <v>343</v>
      </c>
      <c r="P362" s="130">
        <v>0</v>
      </c>
      <c r="Q362" s="130">
        <v>5395047</v>
      </c>
      <c r="R362" s="130">
        <v>0</v>
      </c>
      <c r="S362" s="130">
        <v>0</v>
      </c>
      <c r="T362" s="130">
        <v>407484</v>
      </c>
      <c r="U362" s="130">
        <v>5802531</v>
      </c>
      <c r="V362" s="169"/>
      <c r="W362" s="142">
        <v>0</v>
      </c>
      <c r="X362" s="177">
        <v>0.09</v>
      </c>
      <c r="Y362" s="177">
        <v>6.4124703541780431E-2</v>
      </c>
      <c r="Z362" s="178">
        <v>0</v>
      </c>
      <c r="AA362" s="172"/>
      <c r="AB362" s="179">
        <v>77</v>
      </c>
      <c r="AC362" s="180">
        <v>0</v>
      </c>
      <c r="AD362" s="130">
        <v>0</v>
      </c>
      <c r="AE362" s="180">
        <v>0</v>
      </c>
      <c r="AF362" s="181">
        <v>0</v>
      </c>
      <c r="AG362" s="136"/>
    </row>
    <row r="363" spans="1:33" s="59" customFormat="1" ht="12">
      <c r="A363" s="137">
        <v>447</v>
      </c>
      <c r="B363" s="138">
        <v>447101136</v>
      </c>
      <c r="C363" s="139" t="s">
        <v>521</v>
      </c>
      <c r="D363" s="140">
        <v>101</v>
      </c>
      <c r="E363" s="139" t="s">
        <v>126</v>
      </c>
      <c r="F363" s="140">
        <v>136</v>
      </c>
      <c r="G363" s="141" t="s">
        <v>161</v>
      </c>
      <c r="H363" s="129"/>
      <c r="I363" s="130">
        <v>11059</v>
      </c>
      <c r="J363" s="130">
        <v>3533</v>
      </c>
      <c r="K363" s="130">
        <v>0</v>
      </c>
      <c r="L363" s="130">
        <v>1188</v>
      </c>
      <c r="M363" s="130">
        <v>15780</v>
      </c>
      <c r="N363" s="168"/>
      <c r="O363" s="143">
        <v>5</v>
      </c>
      <c r="P363" s="130">
        <v>0</v>
      </c>
      <c r="Q363" s="130">
        <v>72960</v>
      </c>
      <c r="R363" s="130">
        <v>0</v>
      </c>
      <c r="S363" s="130">
        <v>0</v>
      </c>
      <c r="T363" s="130">
        <v>5940</v>
      </c>
      <c r="U363" s="130">
        <v>78900</v>
      </c>
      <c r="V363" s="169"/>
      <c r="W363" s="142">
        <v>0</v>
      </c>
      <c r="X363" s="177">
        <v>0.09</v>
      </c>
      <c r="Y363" s="177">
        <v>5.6065693291766413E-3</v>
      </c>
      <c r="Z363" s="178">
        <v>0</v>
      </c>
      <c r="AA363" s="172"/>
      <c r="AB363" s="179">
        <v>1</v>
      </c>
      <c r="AC363" s="180">
        <v>0</v>
      </c>
      <c r="AD363" s="130">
        <v>0</v>
      </c>
      <c r="AE363" s="180">
        <v>0</v>
      </c>
      <c r="AF363" s="181">
        <v>0</v>
      </c>
      <c r="AG363" s="136"/>
    </row>
    <row r="364" spans="1:33" s="59" customFormat="1" ht="12">
      <c r="A364" s="137">
        <v>447</v>
      </c>
      <c r="B364" s="138">
        <v>447101138</v>
      </c>
      <c r="C364" s="139" t="s">
        <v>521</v>
      </c>
      <c r="D364" s="140">
        <v>101</v>
      </c>
      <c r="E364" s="139" t="s">
        <v>126</v>
      </c>
      <c r="F364" s="140">
        <v>138</v>
      </c>
      <c r="G364" s="141" t="s">
        <v>163</v>
      </c>
      <c r="H364" s="129"/>
      <c r="I364" s="130">
        <v>14358</v>
      </c>
      <c r="J364" s="130">
        <v>6846</v>
      </c>
      <c r="K364" s="130">
        <v>0</v>
      </c>
      <c r="L364" s="130">
        <v>1188</v>
      </c>
      <c r="M364" s="130">
        <v>22392</v>
      </c>
      <c r="N364" s="168"/>
      <c r="O364" s="143">
        <v>4</v>
      </c>
      <c r="P364" s="130">
        <v>0</v>
      </c>
      <c r="Q364" s="130">
        <v>84816</v>
      </c>
      <c r="R364" s="130">
        <v>0</v>
      </c>
      <c r="S364" s="130">
        <v>0</v>
      </c>
      <c r="T364" s="130">
        <v>4752</v>
      </c>
      <c r="U364" s="130">
        <v>89568</v>
      </c>
      <c r="V364" s="169"/>
      <c r="W364" s="142">
        <v>0</v>
      </c>
      <c r="X364" s="177">
        <v>0.09</v>
      </c>
      <c r="Y364" s="177">
        <v>5.0575078275087197E-3</v>
      </c>
      <c r="Z364" s="178">
        <v>0</v>
      </c>
      <c r="AA364" s="172"/>
      <c r="AB364" s="179">
        <v>0</v>
      </c>
      <c r="AC364" s="180">
        <v>0</v>
      </c>
      <c r="AD364" s="130">
        <v>0</v>
      </c>
      <c r="AE364" s="180">
        <v>0</v>
      </c>
      <c r="AF364" s="181">
        <v>0</v>
      </c>
      <c r="AG364" s="136"/>
    </row>
    <row r="365" spans="1:33" s="59" customFormat="1" ht="12">
      <c r="A365" s="137">
        <v>447</v>
      </c>
      <c r="B365" s="138">
        <v>447101177</v>
      </c>
      <c r="C365" s="139" t="s">
        <v>521</v>
      </c>
      <c r="D365" s="140">
        <v>101</v>
      </c>
      <c r="E365" s="139" t="s">
        <v>126</v>
      </c>
      <c r="F365" s="140">
        <v>177</v>
      </c>
      <c r="G365" s="141" t="s">
        <v>202</v>
      </c>
      <c r="H365" s="129"/>
      <c r="I365" s="130">
        <v>11997</v>
      </c>
      <c r="J365" s="130">
        <v>5210</v>
      </c>
      <c r="K365" s="130">
        <v>0</v>
      </c>
      <c r="L365" s="130">
        <v>1188</v>
      </c>
      <c r="M365" s="130">
        <v>18395</v>
      </c>
      <c r="N365" s="168"/>
      <c r="O365" s="143">
        <v>21</v>
      </c>
      <c r="P365" s="130">
        <v>0</v>
      </c>
      <c r="Q365" s="130">
        <v>361347</v>
      </c>
      <c r="R365" s="130">
        <v>0</v>
      </c>
      <c r="S365" s="130">
        <v>0</v>
      </c>
      <c r="T365" s="130">
        <v>24948</v>
      </c>
      <c r="U365" s="130">
        <v>386295</v>
      </c>
      <c r="V365" s="169"/>
      <c r="W365" s="142">
        <v>0</v>
      </c>
      <c r="X365" s="177">
        <v>0.09</v>
      </c>
      <c r="Y365" s="177">
        <v>1.0128773786686468E-2</v>
      </c>
      <c r="Z365" s="178">
        <v>0</v>
      </c>
      <c r="AA365" s="172"/>
      <c r="AB365" s="179">
        <v>3</v>
      </c>
      <c r="AC365" s="180">
        <v>0</v>
      </c>
      <c r="AD365" s="130">
        <v>0</v>
      </c>
      <c r="AE365" s="180">
        <v>0</v>
      </c>
      <c r="AF365" s="181">
        <v>0</v>
      </c>
      <c r="AG365" s="136"/>
    </row>
    <row r="366" spans="1:33" s="59" customFormat="1" ht="12">
      <c r="A366" s="137">
        <v>447</v>
      </c>
      <c r="B366" s="138">
        <v>447101185</v>
      </c>
      <c r="C366" s="139" t="s">
        <v>521</v>
      </c>
      <c r="D366" s="140">
        <v>101</v>
      </c>
      <c r="E366" s="139" t="s">
        <v>126</v>
      </c>
      <c r="F366" s="140">
        <v>185</v>
      </c>
      <c r="G366" s="141" t="s">
        <v>210</v>
      </c>
      <c r="H366" s="129"/>
      <c r="I366" s="130">
        <v>14540</v>
      </c>
      <c r="J366" s="130">
        <v>1851</v>
      </c>
      <c r="K366" s="130">
        <v>0</v>
      </c>
      <c r="L366" s="130">
        <v>1188</v>
      </c>
      <c r="M366" s="130">
        <v>17579</v>
      </c>
      <c r="N366" s="168"/>
      <c r="O366" s="143">
        <v>139</v>
      </c>
      <c r="P366" s="130">
        <v>0</v>
      </c>
      <c r="Q366" s="130">
        <v>2278349</v>
      </c>
      <c r="R366" s="130">
        <v>0</v>
      </c>
      <c r="S366" s="130">
        <v>0</v>
      </c>
      <c r="T366" s="130">
        <v>165132</v>
      </c>
      <c r="U366" s="130">
        <v>2443481</v>
      </c>
      <c r="V366" s="169"/>
      <c r="W366" s="142">
        <v>0</v>
      </c>
      <c r="X366" s="177">
        <v>0.09</v>
      </c>
      <c r="Y366" s="177">
        <v>2.7517454886578831E-2</v>
      </c>
      <c r="Z366" s="178">
        <v>0</v>
      </c>
      <c r="AA366" s="172"/>
      <c r="AB366" s="179">
        <v>46</v>
      </c>
      <c r="AC366" s="180">
        <v>0</v>
      </c>
      <c r="AD366" s="130">
        <v>0</v>
      </c>
      <c r="AE366" s="180">
        <v>0</v>
      </c>
      <c r="AF366" s="181">
        <v>0</v>
      </c>
      <c r="AG366" s="136"/>
    </row>
    <row r="367" spans="1:33" s="59" customFormat="1" ht="12">
      <c r="A367" s="137">
        <v>447</v>
      </c>
      <c r="B367" s="138">
        <v>447101187</v>
      </c>
      <c r="C367" s="139" t="s">
        <v>521</v>
      </c>
      <c r="D367" s="140">
        <v>101</v>
      </c>
      <c r="E367" s="139" t="s">
        <v>126</v>
      </c>
      <c r="F367" s="140">
        <v>187</v>
      </c>
      <c r="G367" s="141" t="s">
        <v>212</v>
      </c>
      <c r="H367" s="129"/>
      <c r="I367" s="130">
        <v>12390</v>
      </c>
      <c r="J367" s="130">
        <v>7952</v>
      </c>
      <c r="K367" s="130">
        <v>0</v>
      </c>
      <c r="L367" s="130">
        <v>1188</v>
      </c>
      <c r="M367" s="130">
        <v>21530</v>
      </c>
      <c r="N367" s="168"/>
      <c r="O367" s="143">
        <v>2</v>
      </c>
      <c r="P367" s="130">
        <v>0</v>
      </c>
      <c r="Q367" s="130">
        <v>40684</v>
      </c>
      <c r="R367" s="130">
        <v>0</v>
      </c>
      <c r="S367" s="130">
        <v>0</v>
      </c>
      <c r="T367" s="130">
        <v>2376</v>
      </c>
      <c r="U367" s="130">
        <v>43060</v>
      </c>
      <c r="V367" s="169"/>
      <c r="W367" s="142">
        <v>0</v>
      </c>
      <c r="X367" s="177">
        <v>0.09</v>
      </c>
      <c r="Y367" s="177">
        <v>5.6882630665934797E-3</v>
      </c>
      <c r="Z367" s="178">
        <v>0</v>
      </c>
      <c r="AA367" s="172"/>
      <c r="AB367" s="179">
        <v>0</v>
      </c>
      <c r="AC367" s="180">
        <v>0</v>
      </c>
      <c r="AD367" s="130">
        <v>0</v>
      </c>
      <c r="AE367" s="180">
        <v>0</v>
      </c>
      <c r="AF367" s="181">
        <v>0</v>
      </c>
      <c r="AG367" s="136"/>
    </row>
    <row r="368" spans="1:33" s="59" customFormat="1" ht="12">
      <c r="A368" s="137">
        <v>447</v>
      </c>
      <c r="B368" s="138">
        <v>447101208</v>
      </c>
      <c r="C368" s="139" t="s">
        <v>521</v>
      </c>
      <c r="D368" s="140">
        <v>101</v>
      </c>
      <c r="E368" s="139" t="s">
        <v>126</v>
      </c>
      <c r="F368" s="140">
        <v>208</v>
      </c>
      <c r="G368" s="141" t="s">
        <v>233</v>
      </c>
      <c r="H368" s="129"/>
      <c r="I368" s="130">
        <v>12609</v>
      </c>
      <c r="J368" s="130">
        <v>5546</v>
      </c>
      <c r="K368" s="130">
        <v>0</v>
      </c>
      <c r="L368" s="130">
        <v>1188</v>
      </c>
      <c r="M368" s="130">
        <v>19343</v>
      </c>
      <c r="N368" s="168"/>
      <c r="O368" s="143">
        <v>12</v>
      </c>
      <c r="P368" s="130">
        <v>0</v>
      </c>
      <c r="Q368" s="130">
        <v>217860</v>
      </c>
      <c r="R368" s="130">
        <v>0</v>
      </c>
      <c r="S368" s="130">
        <v>0</v>
      </c>
      <c r="T368" s="130">
        <v>14256</v>
      </c>
      <c r="U368" s="130">
        <v>232116</v>
      </c>
      <c r="V368" s="169"/>
      <c r="W368" s="142">
        <v>0</v>
      </c>
      <c r="X368" s="177">
        <v>0.09</v>
      </c>
      <c r="Y368" s="177">
        <v>1.8317792463973633E-2</v>
      </c>
      <c r="Z368" s="178">
        <v>0</v>
      </c>
      <c r="AA368" s="172"/>
      <c r="AB368" s="179">
        <v>2.9999999999999996</v>
      </c>
      <c r="AC368" s="180">
        <v>0</v>
      </c>
      <c r="AD368" s="130">
        <v>0</v>
      </c>
      <c r="AE368" s="180">
        <v>0</v>
      </c>
      <c r="AF368" s="181">
        <v>0</v>
      </c>
      <c r="AG368" s="136"/>
    </row>
    <row r="369" spans="1:33" s="59" customFormat="1" ht="12">
      <c r="A369" s="137">
        <v>447</v>
      </c>
      <c r="B369" s="138">
        <v>447101212</v>
      </c>
      <c r="C369" s="139" t="s">
        <v>521</v>
      </c>
      <c r="D369" s="140">
        <v>101</v>
      </c>
      <c r="E369" s="139" t="s">
        <v>126</v>
      </c>
      <c r="F369" s="140">
        <v>212</v>
      </c>
      <c r="G369" s="141" t="s">
        <v>237</v>
      </c>
      <c r="H369" s="129"/>
      <c r="I369" s="130">
        <v>11706</v>
      </c>
      <c r="J369" s="130">
        <v>2781</v>
      </c>
      <c r="K369" s="130">
        <v>0</v>
      </c>
      <c r="L369" s="130">
        <v>1188</v>
      </c>
      <c r="M369" s="130">
        <v>15675</v>
      </c>
      <c r="N369" s="168"/>
      <c r="O369" s="143">
        <v>4</v>
      </c>
      <c r="P369" s="130">
        <v>0</v>
      </c>
      <c r="Q369" s="130">
        <v>57948</v>
      </c>
      <c r="R369" s="130">
        <v>0</v>
      </c>
      <c r="S369" s="130">
        <v>0</v>
      </c>
      <c r="T369" s="130">
        <v>4752</v>
      </c>
      <c r="U369" s="130">
        <v>62700</v>
      </c>
      <c r="V369" s="169"/>
      <c r="W369" s="142">
        <v>0</v>
      </c>
      <c r="X369" s="177">
        <v>0.09</v>
      </c>
      <c r="Y369" s="177">
        <v>3.4051922838191723E-2</v>
      </c>
      <c r="Z369" s="178">
        <v>0</v>
      </c>
      <c r="AA369" s="172"/>
      <c r="AB369" s="179">
        <v>1</v>
      </c>
      <c r="AC369" s="180">
        <v>0</v>
      </c>
      <c r="AD369" s="130">
        <v>0</v>
      </c>
      <c r="AE369" s="180">
        <v>0</v>
      </c>
      <c r="AF369" s="181">
        <v>0</v>
      </c>
      <c r="AG369" s="136"/>
    </row>
    <row r="370" spans="1:33" s="59" customFormat="1" ht="12">
      <c r="A370" s="137">
        <v>447</v>
      </c>
      <c r="B370" s="138">
        <v>447101214</v>
      </c>
      <c r="C370" s="139" t="s">
        <v>521</v>
      </c>
      <c r="D370" s="140">
        <v>101</v>
      </c>
      <c r="E370" s="139" t="s">
        <v>126</v>
      </c>
      <c r="F370" s="140">
        <v>214</v>
      </c>
      <c r="G370" s="141" t="s">
        <v>239</v>
      </c>
      <c r="H370" s="129"/>
      <c r="I370" s="130">
        <v>17103</v>
      </c>
      <c r="J370" s="130">
        <v>2754</v>
      </c>
      <c r="K370" s="130">
        <v>0</v>
      </c>
      <c r="L370" s="130">
        <v>1188</v>
      </c>
      <c r="M370" s="130">
        <v>21045</v>
      </c>
      <c r="N370" s="168"/>
      <c r="O370" s="143">
        <v>2</v>
      </c>
      <c r="P370" s="130">
        <v>0</v>
      </c>
      <c r="Q370" s="130">
        <v>39714</v>
      </c>
      <c r="R370" s="130">
        <v>0</v>
      </c>
      <c r="S370" s="130">
        <v>0</v>
      </c>
      <c r="T370" s="130">
        <v>2376</v>
      </c>
      <c r="U370" s="130">
        <v>42090</v>
      </c>
      <c r="V370" s="169"/>
      <c r="W370" s="142">
        <v>0</v>
      </c>
      <c r="X370" s="177">
        <v>0.09</v>
      </c>
      <c r="Y370" s="177">
        <v>2.4922981375842322E-3</v>
      </c>
      <c r="Z370" s="178">
        <v>0</v>
      </c>
      <c r="AA370" s="172"/>
      <c r="AB370" s="179">
        <v>0</v>
      </c>
      <c r="AC370" s="180">
        <v>0</v>
      </c>
      <c r="AD370" s="130">
        <v>0</v>
      </c>
      <c r="AE370" s="180">
        <v>0</v>
      </c>
      <c r="AF370" s="181">
        <v>0</v>
      </c>
      <c r="AG370" s="136"/>
    </row>
    <row r="371" spans="1:33" s="59" customFormat="1" ht="12">
      <c r="A371" s="137">
        <v>447</v>
      </c>
      <c r="B371" s="138">
        <v>447101220</v>
      </c>
      <c r="C371" s="139" t="s">
        <v>521</v>
      </c>
      <c r="D371" s="140">
        <v>101</v>
      </c>
      <c r="E371" s="139" t="s">
        <v>126</v>
      </c>
      <c r="F371" s="140">
        <v>220</v>
      </c>
      <c r="G371" s="141" t="s">
        <v>245</v>
      </c>
      <c r="H371" s="129"/>
      <c r="I371" s="130">
        <v>10793</v>
      </c>
      <c r="J371" s="130">
        <v>4078</v>
      </c>
      <c r="K371" s="130">
        <v>0</v>
      </c>
      <c r="L371" s="130">
        <v>1188</v>
      </c>
      <c r="M371" s="130">
        <v>16059</v>
      </c>
      <c r="N371" s="168"/>
      <c r="O371" s="143">
        <v>2</v>
      </c>
      <c r="P371" s="130">
        <v>0</v>
      </c>
      <c r="Q371" s="130">
        <v>29742</v>
      </c>
      <c r="R371" s="130">
        <v>0</v>
      </c>
      <c r="S371" s="130">
        <v>0</v>
      </c>
      <c r="T371" s="130">
        <v>2376</v>
      </c>
      <c r="U371" s="130">
        <v>32118</v>
      </c>
      <c r="V371" s="169"/>
      <c r="W371" s="142">
        <v>0</v>
      </c>
      <c r="X371" s="177">
        <v>0.09</v>
      </c>
      <c r="Y371" s="177">
        <v>2.0829400838012321E-2</v>
      </c>
      <c r="Z371" s="178">
        <v>0</v>
      </c>
      <c r="AA371" s="172"/>
      <c r="AB371" s="179">
        <v>0</v>
      </c>
      <c r="AC371" s="180">
        <v>0</v>
      </c>
      <c r="AD371" s="130">
        <v>0</v>
      </c>
      <c r="AE371" s="180">
        <v>0</v>
      </c>
      <c r="AF371" s="181">
        <v>0</v>
      </c>
      <c r="AG371" s="136"/>
    </row>
    <row r="372" spans="1:33" s="59" customFormat="1" ht="12">
      <c r="A372" s="137">
        <v>447</v>
      </c>
      <c r="B372" s="138">
        <v>447101238</v>
      </c>
      <c r="C372" s="139" t="s">
        <v>521</v>
      </c>
      <c r="D372" s="140">
        <v>101</v>
      </c>
      <c r="E372" s="139" t="s">
        <v>126</v>
      </c>
      <c r="F372" s="140">
        <v>238</v>
      </c>
      <c r="G372" s="141" t="s">
        <v>263</v>
      </c>
      <c r="H372" s="129"/>
      <c r="I372" s="130">
        <v>11938</v>
      </c>
      <c r="J372" s="130">
        <v>3808</v>
      </c>
      <c r="K372" s="130">
        <v>0</v>
      </c>
      <c r="L372" s="130">
        <v>1188</v>
      </c>
      <c r="M372" s="130">
        <v>16934</v>
      </c>
      <c r="N372" s="168"/>
      <c r="O372" s="143">
        <v>15</v>
      </c>
      <c r="P372" s="130">
        <v>0</v>
      </c>
      <c r="Q372" s="130">
        <v>236190</v>
      </c>
      <c r="R372" s="130">
        <v>0</v>
      </c>
      <c r="S372" s="130">
        <v>0</v>
      </c>
      <c r="T372" s="130">
        <v>17820</v>
      </c>
      <c r="U372" s="130">
        <v>254010</v>
      </c>
      <c r="V372" s="169"/>
      <c r="W372" s="142">
        <v>0</v>
      </c>
      <c r="X372" s="177">
        <v>0.09</v>
      </c>
      <c r="Y372" s="177">
        <v>4.9781225116559309E-2</v>
      </c>
      <c r="Z372" s="178">
        <v>0</v>
      </c>
      <c r="AA372" s="172"/>
      <c r="AB372" s="179">
        <v>0</v>
      </c>
      <c r="AC372" s="180">
        <v>0</v>
      </c>
      <c r="AD372" s="130">
        <v>0</v>
      </c>
      <c r="AE372" s="180">
        <v>0</v>
      </c>
      <c r="AF372" s="181">
        <v>0</v>
      </c>
      <c r="AG372" s="136"/>
    </row>
    <row r="373" spans="1:33" s="59" customFormat="1" ht="12">
      <c r="A373" s="137">
        <v>447</v>
      </c>
      <c r="B373" s="138">
        <v>447101266</v>
      </c>
      <c r="C373" s="139" t="s">
        <v>521</v>
      </c>
      <c r="D373" s="140">
        <v>101</v>
      </c>
      <c r="E373" s="139" t="s">
        <v>126</v>
      </c>
      <c r="F373" s="140">
        <v>266</v>
      </c>
      <c r="G373" s="141" t="s">
        <v>291</v>
      </c>
      <c r="H373" s="129"/>
      <c r="I373" s="130">
        <v>10793</v>
      </c>
      <c r="J373" s="130">
        <v>5184</v>
      </c>
      <c r="K373" s="130">
        <v>0</v>
      </c>
      <c r="L373" s="130">
        <v>1188</v>
      </c>
      <c r="M373" s="130">
        <v>17165</v>
      </c>
      <c r="N373" s="168"/>
      <c r="O373" s="143">
        <v>1</v>
      </c>
      <c r="P373" s="130">
        <v>0</v>
      </c>
      <c r="Q373" s="130">
        <v>15977</v>
      </c>
      <c r="R373" s="130">
        <v>0</v>
      </c>
      <c r="S373" s="130">
        <v>0</v>
      </c>
      <c r="T373" s="130">
        <v>1188</v>
      </c>
      <c r="U373" s="130">
        <v>17165</v>
      </c>
      <c r="V373" s="169"/>
      <c r="W373" s="142">
        <v>0</v>
      </c>
      <c r="X373" s="177">
        <v>0.09</v>
      </c>
      <c r="Y373" s="177">
        <v>2.9032536635551325E-3</v>
      </c>
      <c r="Z373" s="178">
        <v>0</v>
      </c>
      <c r="AA373" s="172"/>
      <c r="AB373" s="179">
        <v>0</v>
      </c>
      <c r="AC373" s="180">
        <v>0</v>
      </c>
      <c r="AD373" s="130">
        <v>0</v>
      </c>
      <c r="AE373" s="180">
        <v>0</v>
      </c>
      <c r="AF373" s="181">
        <v>0</v>
      </c>
      <c r="AG373" s="136"/>
    </row>
    <row r="374" spans="1:33" s="59" customFormat="1" ht="12">
      <c r="A374" s="137">
        <v>447</v>
      </c>
      <c r="B374" s="138">
        <v>447101307</v>
      </c>
      <c r="C374" s="139" t="s">
        <v>521</v>
      </c>
      <c r="D374" s="140">
        <v>101</v>
      </c>
      <c r="E374" s="139" t="s">
        <v>126</v>
      </c>
      <c r="F374" s="140">
        <v>307</v>
      </c>
      <c r="G374" s="141" t="s">
        <v>332</v>
      </c>
      <c r="H374" s="129"/>
      <c r="I374" s="130">
        <v>11079</v>
      </c>
      <c r="J374" s="130">
        <v>4634</v>
      </c>
      <c r="K374" s="130">
        <v>0</v>
      </c>
      <c r="L374" s="130">
        <v>1188</v>
      </c>
      <c r="M374" s="130">
        <v>16901</v>
      </c>
      <c r="N374" s="168"/>
      <c r="O374" s="143">
        <v>6</v>
      </c>
      <c r="P374" s="130">
        <v>0</v>
      </c>
      <c r="Q374" s="130">
        <v>94278</v>
      </c>
      <c r="R374" s="130">
        <v>0</v>
      </c>
      <c r="S374" s="130">
        <v>0</v>
      </c>
      <c r="T374" s="130">
        <v>7128</v>
      </c>
      <c r="U374" s="130">
        <v>101406</v>
      </c>
      <c r="V374" s="169"/>
      <c r="W374" s="142">
        <v>0</v>
      </c>
      <c r="X374" s="177">
        <v>0.09</v>
      </c>
      <c r="Y374" s="177">
        <v>6.9872509487583136E-3</v>
      </c>
      <c r="Z374" s="178">
        <v>0</v>
      </c>
      <c r="AA374" s="172"/>
      <c r="AB374" s="179">
        <v>2</v>
      </c>
      <c r="AC374" s="180">
        <v>0</v>
      </c>
      <c r="AD374" s="130">
        <v>0</v>
      </c>
      <c r="AE374" s="180">
        <v>0</v>
      </c>
      <c r="AF374" s="181">
        <v>0</v>
      </c>
      <c r="AG374" s="136"/>
    </row>
    <row r="375" spans="1:33" s="59" customFormat="1" ht="12">
      <c r="A375" s="137">
        <v>447</v>
      </c>
      <c r="B375" s="138">
        <v>447101350</v>
      </c>
      <c r="C375" s="139" t="s">
        <v>521</v>
      </c>
      <c r="D375" s="140">
        <v>101</v>
      </c>
      <c r="E375" s="139" t="s">
        <v>126</v>
      </c>
      <c r="F375" s="140">
        <v>350</v>
      </c>
      <c r="G375" s="141" t="s">
        <v>375</v>
      </c>
      <c r="H375" s="129"/>
      <c r="I375" s="130">
        <v>12323</v>
      </c>
      <c r="J375" s="130">
        <v>8799</v>
      </c>
      <c r="K375" s="130">
        <v>0</v>
      </c>
      <c r="L375" s="130">
        <v>1188</v>
      </c>
      <c r="M375" s="130">
        <v>22310</v>
      </c>
      <c r="N375" s="168"/>
      <c r="O375" s="143">
        <v>50</v>
      </c>
      <c r="P375" s="130">
        <v>0</v>
      </c>
      <c r="Q375" s="130">
        <v>1056100</v>
      </c>
      <c r="R375" s="130">
        <v>0</v>
      </c>
      <c r="S375" s="130">
        <v>0</v>
      </c>
      <c r="T375" s="130">
        <v>59400</v>
      </c>
      <c r="U375" s="130">
        <v>1115500</v>
      </c>
      <c r="V375" s="169"/>
      <c r="W375" s="142">
        <v>0</v>
      </c>
      <c r="X375" s="177">
        <v>0.09</v>
      </c>
      <c r="Y375" s="177">
        <v>7.4745714683505937E-2</v>
      </c>
      <c r="Z375" s="178">
        <v>0</v>
      </c>
      <c r="AA375" s="172"/>
      <c r="AB375" s="179">
        <v>19.000000000000004</v>
      </c>
      <c r="AC375" s="180">
        <v>0</v>
      </c>
      <c r="AD375" s="130">
        <v>0</v>
      </c>
      <c r="AE375" s="180">
        <v>0</v>
      </c>
      <c r="AF375" s="181">
        <v>0</v>
      </c>
      <c r="AG375" s="136"/>
    </row>
    <row r="376" spans="1:33" s="59" customFormat="1" ht="12">
      <c r="A376" s="137">
        <v>447</v>
      </c>
      <c r="B376" s="138">
        <v>447101622</v>
      </c>
      <c r="C376" s="139" t="s">
        <v>521</v>
      </c>
      <c r="D376" s="140">
        <v>101</v>
      </c>
      <c r="E376" s="139" t="s">
        <v>126</v>
      </c>
      <c r="F376" s="140">
        <v>622</v>
      </c>
      <c r="G376" s="141" t="s">
        <v>387</v>
      </c>
      <c r="H376" s="129"/>
      <c r="I376" s="130">
        <v>12296</v>
      </c>
      <c r="J376" s="130">
        <v>1520</v>
      </c>
      <c r="K376" s="130">
        <v>0</v>
      </c>
      <c r="L376" s="130">
        <v>1188</v>
      </c>
      <c r="M376" s="130">
        <v>15004</v>
      </c>
      <c r="N376" s="168"/>
      <c r="O376" s="143">
        <v>73</v>
      </c>
      <c r="P376" s="130">
        <v>0</v>
      </c>
      <c r="Q376" s="130">
        <v>1008568</v>
      </c>
      <c r="R376" s="130">
        <v>0</v>
      </c>
      <c r="S376" s="130">
        <v>0</v>
      </c>
      <c r="T376" s="130">
        <v>86724</v>
      </c>
      <c r="U376" s="130">
        <v>1095292</v>
      </c>
      <c r="V376" s="169"/>
      <c r="W376" s="142">
        <v>0</v>
      </c>
      <c r="X376" s="177">
        <v>0.09</v>
      </c>
      <c r="Y376" s="177">
        <v>4.2708906152352573E-2</v>
      </c>
      <c r="Z376" s="178">
        <v>0</v>
      </c>
      <c r="AA376" s="172"/>
      <c r="AB376" s="179">
        <v>16.000000000000004</v>
      </c>
      <c r="AC376" s="180">
        <v>0</v>
      </c>
      <c r="AD376" s="130">
        <v>0</v>
      </c>
      <c r="AE376" s="180">
        <v>0</v>
      </c>
      <c r="AF376" s="181">
        <v>0</v>
      </c>
      <c r="AG376" s="136"/>
    </row>
    <row r="377" spans="1:33" s="59" customFormat="1" ht="12">
      <c r="A377" s="137">
        <v>447</v>
      </c>
      <c r="B377" s="138">
        <v>447101690</v>
      </c>
      <c r="C377" s="139" t="s">
        <v>521</v>
      </c>
      <c r="D377" s="140">
        <v>101</v>
      </c>
      <c r="E377" s="139" t="s">
        <v>126</v>
      </c>
      <c r="F377" s="140">
        <v>690</v>
      </c>
      <c r="G377" s="141" t="s">
        <v>407</v>
      </c>
      <c r="H377" s="129"/>
      <c r="I377" s="130">
        <v>11392</v>
      </c>
      <c r="J377" s="130">
        <v>5426</v>
      </c>
      <c r="K377" s="130">
        <v>0</v>
      </c>
      <c r="L377" s="130">
        <v>1188</v>
      </c>
      <c r="M377" s="130">
        <v>18006</v>
      </c>
      <c r="N377" s="168"/>
      <c r="O377" s="143">
        <v>24</v>
      </c>
      <c r="P377" s="130">
        <v>0</v>
      </c>
      <c r="Q377" s="130">
        <v>403632</v>
      </c>
      <c r="R377" s="130">
        <v>0</v>
      </c>
      <c r="S377" s="130">
        <v>0</v>
      </c>
      <c r="T377" s="130">
        <v>28512</v>
      </c>
      <c r="U377" s="130">
        <v>432144</v>
      </c>
      <c r="V377" s="169"/>
      <c r="W377" s="142">
        <v>0</v>
      </c>
      <c r="X377" s="177">
        <v>0.09</v>
      </c>
      <c r="Y377" s="177">
        <v>1.9798003811639819E-2</v>
      </c>
      <c r="Z377" s="178">
        <v>0</v>
      </c>
      <c r="AA377" s="172"/>
      <c r="AB377" s="179">
        <v>2</v>
      </c>
      <c r="AC377" s="180">
        <v>0</v>
      </c>
      <c r="AD377" s="130">
        <v>0</v>
      </c>
      <c r="AE377" s="180">
        <v>0</v>
      </c>
      <c r="AF377" s="181">
        <v>0</v>
      </c>
      <c r="AG377" s="136"/>
    </row>
    <row r="378" spans="1:33" s="59" customFormat="1" ht="12">
      <c r="A378" s="137">
        <v>447</v>
      </c>
      <c r="B378" s="138">
        <v>447101710</v>
      </c>
      <c r="C378" s="139" t="s">
        <v>521</v>
      </c>
      <c r="D378" s="140">
        <v>101</v>
      </c>
      <c r="E378" s="139" t="s">
        <v>126</v>
      </c>
      <c r="F378" s="140">
        <v>710</v>
      </c>
      <c r="G378" s="141" t="s">
        <v>412</v>
      </c>
      <c r="H378" s="129"/>
      <c r="I378" s="130">
        <v>11809</v>
      </c>
      <c r="J378" s="130">
        <v>5436</v>
      </c>
      <c r="K378" s="130">
        <v>0</v>
      </c>
      <c r="L378" s="130">
        <v>1188</v>
      </c>
      <c r="M378" s="130">
        <v>18433</v>
      </c>
      <c r="N378" s="168"/>
      <c r="O378" s="143">
        <v>17</v>
      </c>
      <c r="P378" s="130">
        <v>0</v>
      </c>
      <c r="Q378" s="130">
        <v>293165</v>
      </c>
      <c r="R378" s="130">
        <v>0</v>
      </c>
      <c r="S378" s="130">
        <v>0</v>
      </c>
      <c r="T378" s="130">
        <v>20196</v>
      </c>
      <c r="U378" s="130">
        <v>313361</v>
      </c>
      <c r="V378" s="169"/>
      <c r="W378" s="142">
        <v>0</v>
      </c>
      <c r="X378" s="177">
        <v>0.09</v>
      </c>
      <c r="Y378" s="177">
        <v>9.0020745310379607E-3</v>
      </c>
      <c r="Z378" s="178">
        <v>0</v>
      </c>
      <c r="AA378" s="172"/>
      <c r="AB378" s="179">
        <v>4</v>
      </c>
      <c r="AC378" s="180">
        <v>0</v>
      </c>
      <c r="AD378" s="130">
        <v>0</v>
      </c>
      <c r="AE378" s="180">
        <v>0</v>
      </c>
      <c r="AF378" s="181">
        <v>0</v>
      </c>
      <c r="AG378" s="136"/>
    </row>
    <row r="379" spans="1:33" s="59" customFormat="1" ht="12">
      <c r="A379" s="137">
        <v>449</v>
      </c>
      <c r="B379" s="138">
        <v>449035001</v>
      </c>
      <c r="C379" s="139" t="s">
        <v>522</v>
      </c>
      <c r="D379" s="140">
        <v>35</v>
      </c>
      <c r="E379" s="139" t="s">
        <v>60</v>
      </c>
      <c r="F379" s="140">
        <v>1</v>
      </c>
      <c r="G379" s="141" t="s">
        <v>26</v>
      </c>
      <c r="H379" s="129"/>
      <c r="I379" s="130">
        <v>11060</v>
      </c>
      <c r="J379" s="130">
        <v>1109</v>
      </c>
      <c r="K379" s="130">
        <v>0</v>
      </c>
      <c r="L379" s="130">
        <v>1188</v>
      </c>
      <c r="M379" s="130">
        <v>13357</v>
      </c>
      <c r="N379" s="168"/>
      <c r="O379" s="143">
        <v>1</v>
      </c>
      <c r="P379" s="130">
        <v>0</v>
      </c>
      <c r="Q379" s="130">
        <v>12169</v>
      </c>
      <c r="R379" s="130">
        <v>0</v>
      </c>
      <c r="S379" s="130">
        <v>0</v>
      </c>
      <c r="T379" s="130">
        <v>1188</v>
      </c>
      <c r="U379" s="130">
        <v>13357</v>
      </c>
      <c r="V379" s="169"/>
      <c r="W379" s="142">
        <v>0</v>
      </c>
      <c r="X379" s="177">
        <v>0.09</v>
      </c>
      <c r="Y379" s="177">
        <v>2.3066391762444214E-2</v>
      </c>
      <c r="Z379" s="178">
        <v>0</v>
      </c>
      <c r="AA379" s="172"/>
      <c r="AB379" s="179">
        <v>0</v>
      </c>
      <c r="AC379" s="180">
        <v>0</v>
      </c>
      <c r="AD379" s="130">
        <v>0</v>
      </c>
      <c r="AE379" s="180">
        <v>0</v>
      </c>
      <c r="AF379" s="181">
        <v>0</v>
      </c>
      <c r="AG379" s="136"/>
    </row>
    <row r="380" spans="1:33" s="59" customFormat="1" ht="12">
      <c r="A380" s="137">
        <v>449</v>
      </c>
      <c r="B380" s="138">
        <v>449035018</v>
      </c>
      <c r="C380" s="139" t="s">
        <v>522</v>
      </c>
      <c r="D380" s="140">
        <v>35</v>
      </c>
      <c r="E380" s="139" t="s">
        <v>60</v>
      </c>
      <c r="F380" s="140">
        <v>18</v>
      </c>
      <c r="G380" s="141" t="s">
        <v>43</v>
      </c>
      <c r="H380" s="129"/>
      <c r="I380" s="130">
        <v>19202</v>
      </c>
      <c r="J380" s="130">
        <v>9296</v>
      </c>
      <c r="K380" s="130">
        <v>0</v>
      </c>
      <c r="L380" s="130">
        <v>1188</v>
      </c>
      <c r="M380" s="130">
        <v>29686</v>
      </c>
      <c r="N380" s="168"/>
      <c r="O380" s="143">
        <v>2</v>
      </c>
      <c r="P380" s="130">
        <v>0</v>
      </c>
      <c r="Q380" s="130">
        <v>56996</v>
      </c>
      <c r="R380" s="130">
        <v>0</v>
      </c>
      <c r="S380" s="130">
        <v>0</v>
      </c>
      <c r="T380" s="130">
        <v>2376</v>
      </c>
      <c r="U380" s="130">
        <v>59372</v>
      </c>
      <c r="V380" s="169"/>
      <c r="W380" s="142">
        <v>0</v>
      </c>
      <c r="X380" s="177">
        <v>0.09</v>
      </c>
      <c r="Y380" s="177">
        <v>3.7013636007683336E-2</v>
      </c>
      <c r="Z380" s="178">
        <v>0</v>
      </c>
      <c r="AA380" s="172"/>
      <c r="AB380" s="179">
        <v>2</v>
      </c>
      <c r="AC380" s="180">
        <v>0</v>
      </c>
      <c r="AD380" s="130">
        <v>0</v>
      </c>
      <c r="AE380" s="180">
        <v>0</v>
      </c>
      <c r="AF380" s="181">
        <v>0</v>
      </c>
      <c r="AG380" s="136"/>
    </row>
    <row r="381" spans="1:33" s="59" customFormat="1" ht="12">
      <c r="A381" s="137">
        <v>449</v>
      </c>
      <c r="B381" s="138">
        <v>449035035</v>
      </c>
      <c r="C381" s="139" t="s">
        <v>522</v>
      </c>
      <c r="D381" s="140">
        <v>35</v>
      </c>
      <c r="E381" s="139" t="s">
        <v>60</v>
      </c>
      <c r="F381" s="140">
        <v>35</v>
      </c>
      <c r="G381" s="141" t="s">
        <v>60</v>
      </c>
      <c r="H381" s="129"/>
      <c r="I381" s="130">
        <v>16060</v>
      </c>
      <c r="J381" s="130">
        <v>6666</v>
      </c>
      <c r="K381" s="130">
        <v>0</v>
      </c>
      <c r="L381" s="130">
        <v>1188</v>
      </c>
      <c r="M381" s="130">
        <v>23914</v>
      </c>
      <c r="N381" s="168"/>
      <c r="O381" s="143">
        <v>684</v>
      </c>
      <c r="P381" s="130">
        <v>0</v>
      </c>
      <c r="Q381" s="130">
        <v>15544583.999999998</v>
      </c>
      <c r="R381" s="130">
        <v>0</v>
      </c>
      <c r="S381" s="130">
        <v>0</v>
      </c>
      <c r="T381" s="130">
        <v>812592</v>
      </c>
      <c r="U381" s="130">
        <v>16357175.999999998</v>
      </c>
      <c r="V381" s="169"/>
      <c r="W381" s="142">
        <v>0</v>
      </c>
      <c r="X381" s="177">
        <v>0.18</v>
      </c>
      <c r="Y381" s="177">
        <v>0.18442807457257207</v>
      </c>
      <c r="Z381" s="178">
        <v>0</v>
      </c>
      <c r="AA381" s="172"/>
      <c r="AB381" s="179">
        <v>181</v>
      </c>
      <c r="AC381" s="180">
        <v>18.117445909426223</v>
      </c>
      <c r="AD381" s="130">
        <v>433257.0757376203</v>
      </c>
      <c r="AE381" s="180">
        <v>0</v>
      </c>
      <c r="AF381" s="181">
        <v>0</v>
      </c>
      <c r="AG381" s="136"/>
    </row>
    <row r="382" spans="1:33" s="59" customFormat="1" ht="12">
      <c r="A382" s="137">
        <v>449</v>
      </c>
      <c r="B382" s="138">
        <v>449035044</v>
      </c>
      <c r="C382" s="139" t="s">
        <v>522</v>
      </c>
      <c r="D382" s="140">
        <v>35</v>
      </c>
      <c r="E382" s="139" t="s">
        <v>60</v>
      </c>
      <c r="F382" s="140">
        <v>44</v>
      </c>
      <c r="G382" s="141" t="s">
        <v>69</v>
      </c>
      <c r="H382" s="129"/>
      <c r="I382" s="130">
        <v>13129</v>
      </c>
      <c r="J382" s="130">
        <v>458</v>
      </c>
      <c r="K382" s="130">
        <v>0</v>
      </c>
      <c r="L382" s="130">
        <v>1188</v>
      </c>
      <c r="M382" s="130">
        <v>14775</v>
      </c>
      <c r="N382" s="168"/>
      <c r="O382" s="143">
        <v>2</v>
      </c>
      <c r="P382" s="130">
        <v>0</v>
      </c>
      <c r="Q382" s="130">
        <v>27174</v>
      </c>
      <c r="R382" s="130">
        <v>0</v>
      </c>
      <c r="S382" s="130">
        <v>0</v>
      </c>
      <c r="T382" s="130">
        <v>2376</v>
      </c>
      <c r="U382" s="130">
        <v>29550</v>
      </c>
      <c r="V382" s="169"/>
      <c r="W382" s="142">
        <v>0</v>
      </c>
      <c r="X382" s="177">
        <v>0.18</v>
      </c>
      <c r="Y382" s="177">
        <v>9.3367395584958116E-2</v>
      </c>
      <c r="Z382" s="178">
        <v>0</v>
      </c>
      <c r="AA382" s="172"/>
      <c r="AB382" s="179">
        <v>1</v>
      </c>
      <c r="AC382" s="180">
        <v>0</v>
      </c>
      <c r="AD382" s="130">
        <v>0</v>
      </c>
      <c r="AE382" s="180">
        <v>0</v>
      </c>
      <c r="AF382" s="181">
        <v>0</v>
      </c>
      <c r="AG382" s="136"/>
    </row>
    <row r="383" spans="1:33" s="59" customFormat="1" ht="12">
      <c r="A383" s="137">
        <v>449</v>
      </c>
      <c r="B383" s="138">
        <v>449035073</v>
      </c>
      <c r="C383" s="139" t="s">
        <v>522</v>
      </c>
      <c r="D383" s="140">
        <v>35</v>
      </c>
      <c r="E383" s="139" t="s">
        <v>60</v>
      </c>
      <c r="F383" s="140">
        <v>73</v>
      </c>
      <c r="G383" s="141" t="s">
        <v>98</v>
      </c>
      <c r="H383" s="129"/>
      <c r="I383" s="130">
        <v>18702</v>
      </c>
      <c r="J383" s="130">
        <v>13740</v>
      </c>
      <c r="K383" s="130">
        <v>0</v>
      </c>
      <c r="L383" s="130">
        <v>1188</v>
      </c>
      <c r="M383" s="130">
        <v>33630</v>
      </c>
      <c r="N383" s="168"/>
      <c r="O383" s="143">
        <v>1</v>
      </c>
      <c r="P383" s="130">
        <v>0</v>
      </c>
      <c r="Q383" s="130">
        <v>32442</v>
      </c>
      <c r="R383" s="130">
        <v>0</v>
      </c>
      <c r="S383" s="130">
        <v>0</v>
      </c>
      <c r="T383" s="130">
        <v>1188</v>
      </c>
      <c r="U383" s="130">
        <v>33630</v>
      </c>
      <c r="V383" s="169"/>
      <c r="W383" s="142">
        <v>0</v>
      </c>
      <c r="X383" s="177">
        <v>0.09</v>
      </c>
      <c r="Y383" s="177">
        <v>1.245437118714759E-2</v>
      </c>
      <c r="Z383" s="178">
        <v>0</v>
      </c>
      <c r="AA383" s="172"/>
      <c r="AB383" s="179">
        <v>0</v>
      </c>
      <c r="AC383" s="180">
        <v>0</v>
      </c>
      <c r="AD383" s="130">
        <v>0</v>
      </c>
      <c r="AE383" s="180">
        <v>0</v>
      </c>
      <c r="AF383" s="181">
        <v>0</v>
      </c>
      <c r="AG383" s="136"/>
    </row>
    <row r="384" spans="1:33" s="59" customFormat="1" ht="12">
      <c r="A384" s="137">
        <v>449</v>
      </c>
      <c r="B384" s="138">
        <v>449035189</v>
      </c>
      <c r="C384" s="139" t="s">
        <v>522</v>
      </c>
      <c r="D384" s="140">
        <v>35</v>
      </c>
      <c r="E384" s="139" t="s">
        <v>60</v>
      </c>
      <c r="F384" s="140">
        <v>189</v>
      </c>
      <c r="G384" s="141" t="s">
        <v>214</v>
      </c>
      <c r="H384" s="129"/>
      <c r="I384" s="130">
        <v>16861</v>
      </c>
      <c r="J384" s="130">
        <v>5820</v>
      </c>
      <c r="K384" s="130">
        <v>0</v>
      </c>
      <c r="L384" s="130">
        <v>1188</v>
      </c>
      <c r="M384" s="130">
        <v>23869</v>
      </c>
      <c r="N384" s="168"/>
      <c r="O384" s="143">
        <v>2</v>
      </c>
      <c r="P384" s="130">
        <v>0</v>
      </c>
      <c r="Q384" s="130">
        <v>45362</v>
      </c>
      <c r="R384" s="130">
        <v>0</v>
      </c>
      <c r="S384" s="130">
        <v>0</v>
      </c>
      <c r="T384" s="130">
        <v>2376</v>
      </c>
      <c r="U384" s="130">
        <v>47738</v>
      </c>
      <c r="V384" s="169"/>
      <c r="W384" s="142">
        <v>0</v>
      </c>
      <c r="X384" s="177">
        <v>0.09</v>
      </c>
      <c r="Y384" s="177">
        <v>5.6896915483339808E-3</v>
      </c>
      <c r="Z384" s="178">
        <v>0</v>
      </c>
      <c r="AA384" s="172"/>
      <c r="AB384" s="179">
        <v>2</v>
      </c>
      <c r="AC384" s="180">
        <v>0</v>
      </c>
      <c r="AD384" s="130">
        <v>0</v>
      </c>
      <c r="AE384" s="180">
        <v>0</v>
      </c>
      <c r="AF384" s="181">
        <v>0</v>
      </c>
      <c r="AG384" s="136"/>
    </row>
    <row r="385" spans="1:33" s="59" customFormat="1" ht="12">
      <c r="A385" s="137">
        <v>449</v>
      </c>
      <c r="B385" s="138">
        <v>449035243</v>
      </c>
      <c r="C385" s="139" t="s">
        <v>522</v>
      </c>
      <c r="D385" s="140">
        <v>35</v>
      </c>
      <c r="E385" s="139" t="s">
        <v>60</v>
      </c>
      <c r="F385" s="140">
        <v>243</v>
      </c>
      <c r="G385" s="141" t="s">
        <v>268</v>
      </c>
      <c r="H385" s="129"/>
      <c r="I385" s="130">
        <v>12302</v>
      </c>
      <c r="J385" s="130">
        <v>1753</v>
      </c>
      <c r="K385" s="130">
        <v>0</v>
      </c>
      <c r="L385" s="130">
        <v>1188</v>
      </c>
      <c r="M385" s="130">
        <v>15243</v>
      </c>
      <c r="N385" s="168"/>
      <c r="O385" s="143">
        <v>2</v>
      </c>
      <c r="P385" s="130">
        <v>0</v>
      </c>
      <c r="Q385" s="130">
        <v>28110</v>
      </c>
      <c r="R385" s="130">
        <v>0</v>
      </c>
      <c r="S385" s="130">
        <v>0</v>
      </c>
      <c r="T385" s="130">
        <v>2376</v>
      </c>
      <c r="U385" s="130">
        <v>30486</v>
      </c>
      <c r="V385" s="169"/>
      <c r="W385" s="142">
        <v>0</v>
      </c>
      <c r="X385" s="177">
        <v>0.09</v>
      </c>
      <c r="Y385" s="177">
        <v>6.4449431719393047E-3</v>
      </c>
      <c r="Z385" s="178">
        <v>0</v>
      </c>
      <c r="AA385" s="172"/>
      <c r="AB385" s="179">
        <v>1</v>
      </c>
      <c r="AC385" s="180">
        <v>0</v>
      </c>
      <c r="AD385" s="130">
        <v>0</v>
      </c>
      <c r="AE385" s="180">
        <v>0</v>
      </c>
      <c r="AF385" s="181">
        <v>0</v>
      </c>
      <c r="AG385" s="136"/>
    </row>
    <row r="386" spans="1:33" s="59" customFormat="1" ht="12">
      <c r="A386" s="137">
        <v>449</v>
      </c>
      <c r="B386" s="138">
        <v>449035244</v>
      </c>
      <c r="C386" s="139" t="s">
        <v>522</v>
      </c>
      <c r="D386" s="140">
        <v>35</v>
      </c>
      <c r="E386" s="139" t="s">
        <v>60</v>
      </c>
      <c r="F386" s="140">
        <v>244</v>
      </c>
      <c r="G386" s="141" t="s">
        <v>269</v>
      </c>
      <c r="H386" s="129"/>
      <c r="I386" s="130">
        <v>12978</v>
      </c>
      <c r="J386" s="130">
        <v>3694</v>
      </c>
      <c r="K386" s="130">
        <v>0</v>
      </c>
      <c r="L386" s="130">
        <v>1188</v>
      </c>
      <c r="M386" s="130">
        <v>17860</v>
      </c>
      <c r="N386" s="168"/>
      <c r="O386" s="143">
        <v>3</v>
      </c>
      <c r="P386" s="130">
        <v>0</v>
      </c>
      <c r="Q386" s="130">
        <v>50016</v>
      </c>
      <c r="R386" s="130">
        <v>0</v>
      </c>
      <c r="S386" s="130">
        <v>0</v>
      </c>
      <c r="T386" s="130">
        <v>3564</v>
      </c>
      <c r="U386" s="130">
        <v>53580</v>
      </c>
      <c r="V386" s="169"/>
      <c r="W386" s="142">
        <v>0</v>
      </c>
      <c r="X386" s="177">
        <v>0.09</v>
      </c>
      <c r="Y386" s="177">
        <v>0.10187165835696251</v>
      </c>
      <c r="Z386" s="178">
        <v>0</v>
      </c>
      <c r="AA386" s="172"/>
      <c r="AB386" s="179">
        <v>2</v>
      </c>
      <c r="AC386" s="180">
        <v>0.55465598066692445</v>
      </c>
      <c r="AD386" s="130">
        <v>9907.2245096789629</v>
      </c>
      <c r="AE386" s="180">
        <v>0</v>
      </c>
      <c r="AF386" s="181">
        <v>0</v>
      </c>
      <c r="AG386" s="136"/>
    </row>
    <row r="387" spans="1:33" s="59" customFormat="1" ht="12">
      <c r="A387" s="137">
        <v>449</v>
      </c>
      <c r="B387" s="138">
        <v>449035248</v>
      </c>
      <c r="C387" s="139" t="s">
        <v>522</v>
      </c>
      <c r="D387" s="140">
        <v>35</v>
      </c>
      <c r="E387" s="139" t="s">
        <v>60</v>
      </c>
      <c r="F387" s="140">
        <v>248</v>
      </c>
      <c r="G387" s="141" t="s">
        <v>273</v>
      </c>
      <c r="H387" s="129"/>
      <c r="I387" s="130">
        <v>11475</v>
      </c>
      <c r="J387" s="130">
        <v>756</v>
      </c>
      <c r="K387" s="130">
        <v>0</v>
      </c>
      <c r="L387" s="130">
        <v>1188</v>
      </c>
      <c r="M387" s="130">
        <v>13419</v>
      </c>
      <c r="N387" s="168"/>
      <c r="O387" s="143">
        <v>1</v>
      </c>
      <c r="P387" s="130">
        <v>0</v>
      </c>
      <c r="Q387" s="130">
        <v>12231</v>
      </c>
      <c r="R387" s="130">
        <v>0</v>
      </c>
      <c r="S387" s="130">
        <v>0</v>
      </c>
      <c r="T387" s="130">
        <v>1188</v>
      </c>
      <c r="U387" s="130">
        <v>13419</v>
      </c>
      <c r="V387" s="169"/>
      <c r="W387" s="142">
        <v>0</v>
      </c>
      <c r="X387" s="177">
        <v>0.09</v>
      </c>
      <c r="Y387" s="177">
        <v>6.8512801438183821E-2</v>
      </c>
      <c r="Z387" s="178">
        <v>0</v>
      </c>
      <c r="AA387" s="172"/>
      <c r="AB387" s="179">
        <v>0</v>
      </c>
      <c r="AC387" s="180">
        <v>0</v>
      </c>
      <c r="AD387" s="130">
        <v>0</v>
      </c>
      <c r="AE387" s="180">
        <v>0</v>
      </c>
      <c r="AF387" s="181">
        <v>0</v>
      </c>
      <c r="AG387" s="136"/>
    </row>
    <row r="388" spans="1:33" s="59" customFormat="1" ht="12">
      <c r="A388" s="137">
        <v>449</v>
      </c>
      <c r="B388" s="138">
        <v>449035336</v>
      </c>
      <c r="C388" s="139" t="s">
        <v>522</v>
      </c>
      <c r="D388" s="140">
        <v>35</v>
      </c>
      <c r="E388" s="139" t="s">
        <v>60</v>
      </c>
      <c r="F388" s="140">
        <v>336</v>
      </c>
      <c r="G388" s="141" t="s">
        <v>361</v>
      </c>
      <c r="H388" s="129"/>
      <c r="I388" s="130">
        <v>13129</v>
      </c>
      <c r="J388" s="130">
        <v>1758</v>
      </c>
      <c r="K388" s="130">
        <v>0</v>
      </c>
      <c r="L388" s="130">
        <v>1188</v>
      </c>
      <c r="M388" s="130">
        <v>16075</v>
      </c>
      <c r="N388" s="168"/>
      <c r="O388" s="143">
        <v>1</v>
      </c>
      <c r="P388" s="130">
        <v>0</v>
      </c>
      <c r="Q388" s="130">
        <v>14887</v>
      </c>
      <c r="R388" s="130">
        <v>0</v>
      </c>
      <c r="S388" s="130">
        <v>0</v>
      </c>
      <c r="T388" s="130">
        <v>1188</v>
      </c>
      <c r="U388" s="130">
        <v>16075</v>
      </c>
      <c r="V388" s="169"/>
      <c r="W388" s="142">
        <v>0</v>
      </c>
      <c r="X388" s="177">
        <v>0.09</v>
      </c>
      <c r="Y388" s="177">
        <v>4.8588345715660924E-2</v>
      </c>
      <c r="Z388" s="178">
        <v>0</v>
      </c>
      <c r="AA388" s="172"/>
      <c r="AB388" s="179">
        <v>1</v>
      </c>
      <c r="AC388" s="180">
        <v>0</v>
      </c>
      <c r="AD388" s="130">
        <v>0</v>
      </c>
      <c r="AE388" s="180">
        <v>0</v>
      </c>
      <c r="AF388" s="181">
        <v>0</v>
      </c>
      <c r="AG388" s="136"/>
    </row>
    <row r="389" spans="1:33" s="59" customFormat="1" ht="12">
      <c r="A389" s="137">
        <v>449</v>
      </c>
      <c r="B389" s="138">
        <v>449035347</v>
      </c>
      <c r="C389" s="139" t="s">
        <v>522</v>
      </c>
      <c r="D389" s="140">
        <v>35</v>
      </c>
      <c r="E389" s="139" t="s">
        <v>60</v>
      </c>
      <c r="F389" s="140">
        <v>347</v>
      </c>
      <c r="G389" s="141" t="s">
        <v>372</v>
      </c>
      <c r="H389" s="129"/>
      <c r="I389" s="130">
        <v>19470</v>
      </c>
      <c r="J389" s="130">
        <v>8702</v>
      </c>
      <c r="K389" s="130">
        <v>0</v>
      </c>
      <c r="L389" s="130">
        <v>1188</v>
      </c>
      <c r="M389" s="130">
        <v>29360</v>
      </c>
      <c r="N389" s="168"/>
      <c r="O389" s="143">
        <v>1</v>
      </c>
      <c r="P389" s="130">
        <v>0</v>
      </c>
      <c r="Q389" s="130">
        <v>28172</v>
      </c>
      <c r="R389" s="130">
        <v>0</v>
      </c>
      <c r="S389" s="130">
        <v>0</v>
      </c>
      <c r="T389" s="130">
        <v>1188</v>
      </c>
      <c r="U389" s="130">
        <v>29360</v>
      </c>
      <c r="V389" s="169"/>
      <c r="W389" s="142">
        <v>0</v>
      </c>
      <c r="X389" s="177">
        <v>0.09</v>
      </c>
      <c r="Y389" s="177">
        <v>1.265158172736386E-2</v>
      </c>
      <c r="Z389" s="178">
        <v>0</v>
      </c>
      <c r="AA389" s="172"/>
      <c r="AB389" s="179">
        <v>0</v>
      </c>
      <c r="AC389" s="180">
        <v>0</v>
      </c>
      <c r="AD389" s="130">
        <v>0</v>
      </c>
      <c r="AE389" s="180">
        <v>0</v>
      </c>
      <c r="AF389" s="181">
        <v>0</v>
      </c>
      <c r="AG389" s="136"/>
    </row>
    <row r="390" spans="1:33" s="59" customFormat="1" ht="12">
      <c r="A390" s="137">
        <v>450</v>
      </c>
      <c r="B390" s="138">
        <v>450086008</v>
      </c>
      <c r="C390" s="139" t="s">
        <v>523</v>
      </c>
      <c r="D390" s="140">
        <v>86</v>
      </c>
      <c r="E390" s="139" t="s">
        <v>111</v>
      </c>
      <c r="F390" s="140">
        <v>8</v>
      </c>
      <c r="G390" s="141" t="s">
        <v>33</v>
      </c>
      <c r="H390" s="129"/>
      <c r="I390" s="130">
        <v>10705</v>
      </c>
      <c r="J390" s="130">
        <v>10788</v>
      </c>
      <c r="K390" s="130">
        <v>0</v>
      </c>
      <c r="L390" s="130">
        <v>1188</v>
      </c>
      <c r="M390" s="130">
        <v>22681</v>
      </c>
      <c r="N390" s="168"/>
      <c r="O390" s="143">
        <v>3</v>
      </c>
      <c r="P390" s="130">
        <v>0</v>
      </c>
      <c r="Q390" s="130">
        <v>64479</v>
      </c>
      <c r="R390" s="130">
        <v>0</v>
      </c>
      <c r="S390" s="130">
        <v>0</v>
      </c>
      <c r="T390" s="130">
        <v>3564</v>
      </c>
      <c r="U390" s="130">
        <v>68043</v>
      </c>
      <c r="V390" s="169"/>
      <c r="W390" s="142">
        <v>0</v>
      </c>
      <c r="X390" s="177">
        <v>0.09</v>
      </c>
      <c r="Y390" s="177">
        <v>6.0348127437416285E-2</v>
      </c>
      <c r="Z390" s="178">
        <v>0</v>
      </c>
      <c r="AA390" s="172"/>
      <c r="AB390" s="179">
        <v>2</v>
      </c>
      <c r="AC390" s="180">
        <v>0</v>
      </c>
      <c r="AD390" s="130">
        <v>0</v>
      </c>
      <c r="AE390" s="180">
        <v>0</v>
      </c>
      <c r="AF390" s="181">
        <v>0</v>
      </c>
      <c r="AG390" s="136"/>
    </row>
    <row r="391" spans="1:33" s="59" customFormat="1" ht="12">
      <c r="A391" s="137">
        <v>450</v>
      </c>
      <c r="B391" s="138">
        <v>450086086</v>
      </c>
      <c r="C391" s="139" t="s">
        <v>523</v>
      </c>
      <c r="D391" s="140">
        <v>86</v>
      </c>
      <c r="E391" s="139" t="s">
        <v>111</v>
      </c>
      <c r="F391" s="140">
        <v>86</v>
      </c>
      <c r="G391" s="141" t="s">
        <v>111</v>
      </c>
      <c r="H391" s="129"/>
      <c r="I391" s="130">
        <v>12290</v>
      </c>
      <c r="J391" s="130">
        <v>1251</v>
      </c>
      <c r="K391" s="130">
        <v>0</v>
      </c>
      <c r="L391" s="130">
        <v>1188</v>
      </c>
      <c r="M391" s="130">
        <v>14729</v>
      </c>
      <c r="N391" s="168"/>
      <c r="O391" s="143">
        <v>76</v>
      </c>
      <c r="P391" s="130">
        <v>0</v>
      </c>
      <c r="Q391" s="130">
        <v>1029116</v>
      </c>
      <c r="R391" s="130">
        <v>0</v>
      </c>
      <c r="S391" s="130">
        <v>0</v>
      </c>
      <c r="T391" s="130">
        <v>90288</v>
      </c>
      <c r="U391" s="130">
        <v>1119404</v>
      </c>
      <c r="V391" s="169"/>
      <c r="W391" s="142">
        <v>0</v>
      </c>
      <c r="X391" s="177">
        <v>0.09</v>
      </c>
      <c r="Y391" s="177">
        <v>6.6268192270618906E-2</v>
      </c>
      <c r="Z391" s="178">
        <v>0</v>
      </c>
      <c r="AA391" s="172"/>
      <c r="AB391" s="179">
        <v>27</v>
      </c>
      <c r="AC391" s="180">
        <v>0</v>
      </c>
      <c r="AD391" s="130">
        <v>0</v>
      </c>
      <c r="AE391" s="180">
        <v>0</v>
      </c>
      <c r="AF391" s="181">
        <v>0</v>
      </c>
      <c r="AG391" s="136"/>
    </row>
    <row r="392" spans="1:33" s="59" customFormat="1" ht="12">
      <c r="A392" s="137">
        <v>450</v>
      </c>
      <c r="B392" s="138">
        <v>450086114</v>
      </c>
      <c r="C392" s="139" t="s">
        <v>523</v>
      </c>
      <c r="D392" s="140">
        <v>86</v>
      </c>
      <c r="E392" s="139" t="s">
        <v>111</v>
      </c>
      <c r="F392" s="140">
        <v>114</v>
      </c>
      <c r="G392" s="141" t="s">
        <v>139</v>
      </c>
      <c r="H392" s="129"/>
      <c r="I392" s="130">
        <v>16912</v>
      </c>
      <c r="J392" s="130">
        <v>2758</v>
      </c>
      <c r="K392" s="130">
        <v>0</v>
      </c>
      <c r="L392" s="130">
        <v>1188</v>
      </c>
      <c r="M392" s="130">
        <v>20858</v>
      </c>
      <c r="N392" s="168"/>
      <c r="O392" s="143">
        <v>2</v>
      </c>
      <c r="P392" s="130">
        <v>0</v>
      </c>
      <c r="Q392" s="130">
        <v>39340</v>
      </c>
      <c r="R392" s="130">
        <v>0</v>
      </c>
      <c r="S392" s="130">
        <v>0</v>
      </c>
      <c r="T392" s="130">
        <v>2376</v>
      </c>
      <c r="U392" s="130">
        <v>41716</v>
      </c>
      <c r="V392" s="169"/>
      <c r="W392" s="142">
        <v>0</v>
      </c>
      <c r="X392" s="177">
        <v>0.18</v>
      </c>
      <c r="Y392" s="177">
        <v>5.6658535614164632E-2</v>
      </c>
      <c r="Z392" s="178">
        <v>0</v>
      </c>
      <c r="AA392" s="172"/>
      <c r="AB392" s="179">
        <v>1</v>
      </c>
      <c r="AC392" s="180">
        <v>0</v>
      </c>
      <c r="AD392" s="130">
        <v>0</v>
      </c>
      <c r="AE392" s="180">
        <v>0</v>
      </c>
      <c r="AF392" s="181">
        <v>0</v>
      </c>
      <c r="AG392" s="136"/>
    </row>
    <row r="393" spans="1:33" s="59" customFormat="1" ht="12">
      <c r="A393" s="137">
        <v>450</v>
      </c>
      <c r="B393" s="138">
        <v>450086117</v>
      </c>
      <c r="C393" s="139" t="s">
        <v>523</v>
      </c>
      <c r="D393" s="140">
        <v>86</v>
      </c>
      <c r="E393" s="139" t="s">
        <v>111</v>
      </c>
      <c r="F393" s="140">
        <v>117</v>
      </c>
      <c r="G393" s="141" t="s">
        <v>142</v>
      </c>
      <c r="H393" s="129"/>
      <c r="I393" s="130">
        <v>10705</v>
      </c>
      <c r="J393" s="130">
        <v>5637</v>
      </c>
      <c r="K393" s="130">
        <v>0</v>
      </c>
      <c r="L393" s="130">
        <v>1188</v>
      </c>
      <c r="M393" s="130">
        <v>17530</v>
      </c>
      <c r="N393" s="168"/>
      <c r="O393" s="143">
        <v>1</v>
      </c>
      <c r="P393" s="130">
        <v>0</v>
      </c>
      <c r="Q393" s="130">
        <v>16342</v>
      </c>
      <c r="R393" s="130">
        <v>0</v>
      </c>
      <c r="S393" s="130">
        <v>0</v>
      </c>
      <c r="T393" s="130">
        <v>1188</v>
      </c>
      <c r="U393" s="130">
        <v>17530</v>
      </c>
      <c r="V393" s="169"/>
      <c r="W393" s="142">
        <v>0</v>
      </c>
      <c r="X393" s="177">
        <v>0.09</v>
      </c>
      <c r="Y393" s="177">
        <v>9.4522914432380353E-2</v>
      </c>
      <c r="Z393" s="178">
        <v>0</v>
      </c>
      <c r="AA393" s="172"/>
      <c r="AB393" s="179">
        <v>0</v>
      </c>
      <c r="AC393" s="180">
        <v>0</v>
      </c>
      <c r="AD393" s="130">
        <v>0</v>
      </c>
      <c r="AE393" s="180">
        <v>0</v>
      </c>
      <c r="AF393" s="181">
        <v>0</v>
      </c>
      <c r="AG393" s="136"/>
    </row>
    <row r="394" spans="1:33" s="59" customFormat="1" ht="12">
      <c r="A394" s="137">
        <v>450</v>
      </c>
      <c r="B394" s="138">
        <v>450086127</v>
      </c>
      <c r="C394" s="139" t="s">
        <v>523</v>
      </c>
      <c r="D394" s="140">
        <v>86</v>
      </c>
      <c r="E394" s="139" t="s">
        <v>111</v>
      </c>
      <c r="F394" s="140">
        <v>127</v>
      </c>
      <c r="G394" s="141" t="s">
        <v>152</v>
      </c>
      <c r="H394" s="129"/>
      <c r="I394" s="130">
        <v>10705</v>
      </c>
      <c r="J394" s="130">
        <v>5597</v>
      </c>
      <c r="K394" s="130">
        <v>0</v>
      </c>
      <c r="L394" s="130">
        <v>1188</v>
      </c>
      <c r="M394" s="130">
        <v>17490</v>
      </c>
      <c r="N394" s="168"/>
      <c r="O394" s="143">
        <v>3</v>
      </c>
      <c r="P394" s="130">
        <v>0</v>
      </c>
      <c r="Q394" s="130">
        <v>48906</v>
      </c>
      <c r="R394" s="130">
        <v>0</v>
      </c>
      <c r="S394" s="130">
        <v>0</v>
      </c>
      <c r="T394" s="130">
        <v>3564</v>
      </c>
      <c r="U394" s="130">
        <v>52470</v>
      </c>
      <c r="V394" s="169"/>
      <c r="W394" s="142">
        <v>0</v>
      </c>
      <c r="X394" s="177">
        <v>0.09</v>
      </c>
      <c r="Y394" s="177">
        <v>4.2371250672695225E-2</v>
      </c>
      <c r="Z394" s="178">
        <v>0</v>
      </c>
      <c r="AA394" s="172"/>
      <c r="AB394" s="179">
        <v>2</v>
      </c>
      <c r="AC394" s="180">
        <v>0</v>
      </c>
      <c r="AD394" s="130">
        <v>0</v>
      </c>
      <c r="AE394" s="180">
        <v>0</v>
      </c>
      <c r="AF394" s="181">
        <v>0</v>
      </c>
      <c r="AG394" s="136"/>
    </row>
    <row r="395" spans="1:33" s="59" customFormat="1" ht="12">
      <c r="A395" s="137">
        <v>450</v>
      </c>
      <c r="B395" s="138">
        <v>450086137</v>
      </c>
      <c r="C395" s="139" t="s">
        <v>523</v>
      </c>
      <c r="D395" s="140">
        <v>86</v>
      </c>
      <c r="E395" s="139" t="s">
        <v>111</v>
      </c>
      <c r="F395" s="140">
        <v>137</v>
      </c>
      <c r="G395" s="141" t="s">
        <v>162</v>
      </c>
      <c r="H395" s="129"/>
      <c r="I395" s="130">
        <v>18254</v>
      </c>
      <c r="J395" s="130">
        <v>0</v>
      </c>
      <c r="K395" s="130">
        <v>0</v>
      </c>
      <c r="L395" s="130">
        <v>1188</v>
      </c>
      <c r="M395" s="130">
        <v>19442</v>
      </c>
      <c r="N395" s="168"/>
      <c r="O395" s="143">
        <v>2</v>
      </c>
      <c r="P395" s="130">
        <v>0</v>
      </c>
      <c r="Q395" s="130">
        <v>36508</v>
      </c>
      <c r="R395" s="130">
        <v>0</v>
      </c>
      <c r="S395" s="130">
        <v>0</v>
      </c>
      <c r="T395" s="130">
        <v>2376</v>
      </c>
      <c r="U395" s="130">
        <v>38884</v>
      </c>
      <c r="V395" s="169"/>
      <c r="W395" s="142">
        <v>0</v>
      </c>
      <c r="X395" s="177">
        <v>0.18</v>
      </c>
      <c r="Y395" s="177">
        <v>0.10885540473195379</v>
      </c>
      <c r="Z395" s="178">
        <v>0</v>
      </c>
      <c r="AA395" s="172"/>
      <c r="AB395" s="179">
        <v>1</v>
      </c>
      <c r="AC395" s="180">
        <v>0</v>
      </c>
      <c r="AD395" s="130">
        <v>0</v>
      </c>
      <c r="AE395" s="180">
        <v>0</v>
      </c>
      <c r="AF395" s="181">
        <v>0</v>
      </c>
      <c r="AG395" s="136"/>
    </row>
    <row r="396" spans="1:33" s="59" customFormat="1" ht="12">
      <c r="A396" s="137">
        <v>450</v>
      </c>
      <c r="B396" s="138">
        <v>450086210</v>
      </c>
      <c r="C396" s="139" t="s">
        <v>523</v>
      </c>
      <c r="D396" s="140">
        <v>86</v>
      </c>
      <c r="E396" s="139" t="s">
        <v>111</v>
      </c>
      <c r="F396" s="140">
        <v>210</v>
      </c>
      <c r="G396" s="141" t="s">
        <v>235</v>
      </c>
      <c r="H396" s="129"/>
      <c r="I396" s="130">
        <v>11536</v>
      </c>
      <c r="J396" s="130">
        <v>3824</v>
      </c>
      <c r="K396" s="130">
        <v>0</v>
      </c>
      <c r="L396" s="130">
        <v>1188</v>
      </c>
      <c r="M396" s="130">
        <v>16548</v>
      </c>
      <c r="N396" s="168"/>
      <c r="O396" s="143">
        <v>96</v>
      </c>
      <c r="P396" s="130">
        <v>0</v>
      </c>
      <c r="Q396" s="130">
        <v>1474560</v>
      </c>
      <c r="R396" s="130">
        <v>0</v>
      </c>
      <c r="S396" s="130">
        <v>0</v>
      </c>
      <c r="T396" s="130">
        <v>114048</v>
      </c>
      <c r="U396" s="130">
        <v>1588608</v>
      </c>
      <c r="V396" s="169"/>
      <c r="W396" s="142">
        <v>0</v>
      </c>
      <c r="X396" s="177">
        <v>0.09</v>
      </c>
      <c r="Y396" s="177">
        <v>5.8576259262404354E-2</v>
      </c>
      <c r="Z396" s="178">
        <v>0</v>
      </c>
      <c r="AA396" s="172"/>
      <c r="AB396" s="179">
        <v>34</v>
      </c>
      <c r="AC396" s="180">
        <v>0</v>
      </c>
      <c r="AD396" s="130">
        <v>0</v>
      </c>
      <c r="AE396" s="180">
        <v>0</v>
      </c>
      <c r="AF396" s="181">
        <v>0</v>
      </c>
      <c r="AG396" s="136"/>
    </row>
    <row r="397" spans="1:33" s="59" customFormat="1" ht="12">
      <c r="A397" s="137">
        <v>450</v>
      </c>
      <c r="B397" s="138">
        <v>450086275</v>
      </c>
      <c r="C397" s="139" t="s">
        <v>523</v>
      </c>
      <c r="D397" s="140">
        <v>86</v>
      </c>
      <c r="E397" s="139" t="s">
        <v>111</v>
      </c>
      <c r="F397" s="140">
        <v>275</v>
      </c>
      <c r="G397" s="141" t="s">
        <v>300</v>
      </c>
      <c r="H397" s="129"/>
      <c r="I397" s="130">
        <v>12225</v>
      </c>
      <c r="J397" s="130">
        <v>3564</v>
      </c>
      <c r="K397" s="130">
        <v>0</v>
      </c>
      <c r="L397" s="130">
        <v>1188</v>
      </c>
      <c r="M397" s="130">
        <v>16977</v>
      </c>
      <c r="N397" s="168"/>
      <c r="O397" s="143">
        <v>6</v>
      </c>
      <c r="P397" s="130">
        <v>0</v>
      </c>
      <c r="Q397" s="130">
        <v>94734</v>
      </c>
      <c r="R397" s="130">
        <v>0</v>
      </c>
      <c r="S397" s="130">
        <v>0</v>
      </c>
      <c r="T397" s="130">
        <v>7128</v>
      </c>
      <c r="U397" s="130">
        <v>101862</v>
      </c>
      <c r="V397" s="169"/>
      <c r="W397" s="142">
        <v>0</v>
      </c>
      <c r="X397" s="177">
        <v>0.09</v>
      </c>
      <c r="Y397" s="177">
        <v>1.977052140588732E-2</v>
      </c>
      <c r="Z397" s="178">
        <v>0</v>
      </c>
      <c r="AA397" s="172"/>
      <c r="AB397" s="179">
        <v>3</v>
      </c>
      <c r="AC397" s="180">
        <v>0</v>
      </c>
      <c r="AD397" s="130">
        <v>0</v>
      </c>
      <c r="AE397" s="180">
        <v>0</v>
      </c>
      <c r="AF397" s="181">
        <v>0</v>
      </c>
      <c r="AG397" s="136"/>
    </row>
    <row r="398" spans="1:33" s="59" customFormat="1" ht="12">
      <c r="A398" s="137">
        <v>450</v>
      </c>
      <c r="B398" s="138">
        <v>450086278</v>
      </c>
      <c r="C398" s="139" t="s">
        <v>523</v>
      </c>
      <c r="D398" s="140">
        <v>86</v>
      </c>
      <c r="E398" s="139" t="s">
        <v>111</v>
      </c>
      <c r="F398" s="140">
        <v>278</v>
      </c>
      <c r="G398" s="141" t="s">
        <v>303</v>
      </c>
      <c r="H398" s="129"/>
      <c r="I398" s="130">
        <v>12450</v>
      </c>
      <c r="J398" s="130">
        <v>2312</v>
      </c>
      <c r="K398" s="130">
        <v>0</v>
      </c>
      <c r="L398" s="130">
        <v>1188</v>
      </c>
      <c r="M398" s="130">
        <v>15950</v>
      </c>
      <c r="N398" s="168"/>
      <c r="O398" s="143">
        <v>14</v>
      </c>
      <c r="P398" s="130">
        <v>0</v>
      </c>
      <c r="Q398" s="130">
        <v>206668</v>
      </c>
      <c r="R398" s="130">
        <v>0</v>
      </c>
      <c r="S398" s="130">
        <v>0</v>
      </c>
      <c r="T398" s="130">
        <v>16632</v>
      </c>
      <c r="U398" s="130">
        <v>223300</v>
      </c>
      <c r="V398" s="169"/>
      <c r="W398" s="142">
        <v>0</v>
      </c>
      <c r="X398" s="177">
        <v>0.09</v>
      </c>
      <c r="Y398" s="177">
        <v>7.2989156489209617E-2</v>
      </c>
      <c r="Z398" s="178">
        <v>0</v>
      </c>
      <c r="AA398" s="172"/>
      <c r="AB398" s="179">
        <v>5</v>
      </c>
      <c r="AC398" s="180">
        <v>0</v>
      </c>
      <c r="AD398" s="130">
        <v>0</v>
      </c>
      <c r="AE398" s="180">
        <v>0</v>
      </c>
      <c r="AF398" s="181">
        <v>0</v>
      </c>
      <c r="AG398" s="136"/>
    </row>
    <row r="399" spans="1:33" s="59" customFormat="1" ht="12">
      <c r="A399" s="137">
        <v>450</v>
      </c>
      <c r="B399" s="138">
        <v>450086327</v>
      </c>
      <c r="C399" s="139" t="s">
        <v>523</v>
      </c>
      <c r="D399" s="140">
        <v>86</v>
      </c>
      <c r="E399" s="139" t="s">
        <v>111</v>
      </c>
      <c r="F399" s="140">
        <v>327</v>
      </c>
      <c r="G399" s="141" t="s">
        <v>352</v>
      </c>
      <c r="H399" s="129"/>
      <c r="I399" s="130">
        <v>10519</v>
      </c>
      <c r="J399" s="130">
        <v>11721</v>
      </c>
      <c r="K399" s="130">
        <v>0</v>
      </c>
      <c r="L399" s="130">
        <v>1188</v>
      </c>
      <c r="M399" s="130">
        <v>23428</v>
      </c>
      <c r="N399" s="168"/>
      <c r="O399" s="143">
        <v>1</v>
      </c>
      <c r="P399" s="130">
        <v>0</v>
      </c>
      <c r="Q399" s="130">
        <v>22240</v>
      </c>
      <c r="R399" s="130">
        <v>0</v>
      </c>
      <c r="S399" s="130">
        <v>0</v>
      </c>
      <c r="T399" s="130">
        <v>1188</v>
      </c>
      <c r="U399" s="130">
        <v>23428</v>
      </c>
      <c r="V399" s="169"/>
      <c r="W399" s="142">
        <v>0</v>
      </c>
      <c r="X399" s="177">
        <v>0.09</v>
      </c>
      <c r="Y399" s="177">
        <v>7.9141753517001333E-3</v>
      </c>
      <c r="Z399" s="178">
        <v>0</v>
      </c>
      <c r="AA399" s="172"/>
      <c r="AB399" s="179">
        <v>0</v>
      </c>
      <c r="AC399" s="180">
        <v>0</v>
      </c>
      <c r="AD399" s="130">
        <v>0</v>
      </c>
      <c r="AE399" s="180">
        <v>0</v>
      </c>
      <c r="AF399" s="181">
        <v>0</v>
      </c>
      <c r="AG399" s="136"/>
    </row>
    <row r="400" spans="1:33" s="59" customFormat="1" ht="12">
      <c r="A400" s="137">
        <v>450</v>
      </c>
      <c r="B400" s="138">
        <v>450086337</v>
      </c>
      <c r="C400" s="139" t="s">
        <v>523</v>
      </c>
      <c r="D400" s="140">
        <v>86</v>
      </c>
      <c r="E400" s="139" t="s">
        <v>111</v>
      </c>
      <c r="F400" s="140">
        <v>337</v>
      </c>
      <c r="G400" s="141" t="s">
        <v>362</v>
      </c>
      <c r="H400" s="129"/>
      <c r="I400" s="130">
        <v>15678</v>
      </c>
      <c r="J400" s="130">
        <v>20889</v>
      </c>
      <c r="K400" s="130">
        <v>0</v>
      </c>
      <c r="L400" s="130">
        <v>1188</v>
      </c>
      <c r="M400" s="130">
        <v>37755</v>
      </c>
      <c r="N400" s="168"/>
      <c r="O400" s="143">
        <v>1</v>
      </c>
      <c r="P400" s="130">
        <v>0</v>
      </c>
      <c r="Q400" s="130">
        <v>36567</v>
      </c>
      <c r="R400" s="130">
        <v>0</v>
      </c>
      <c r="S400" s="130">
        <v>0</v>
      </c>
      <c r="T400" s="130">
        <v>1188</v>
      </c>
      <c r="U400" s="130">
        <v>37755</v>
      </c>
      <c r="V400" s="169"/>
      <c r="W400" s="142">
        <v>0</v>
      </c>
      <c r="X400" s="177">
        <v>0.09</v>
      </c>
      <c r="Y400" s="177">
        <v>1.5336941148805083E-2</v>
      </c>
      <c r="Z400" s="178">
        <v>0</v>
      </c>
      <c r="AA400" s="172"/>
      <c r="AB400" s="179">
        <v>1</v>
      </c>
      <c r="AC400" s="180">
        <v>0</v>
      </c>
      <c r="AD400" s="130">
        <v>0</v>
      </c>
      <c r="AE400" s="180">
        <v>0</v>
      </c>
      <c r="AF400" s="181">
        <v>0</v>
      </c>
      <c r="AG400" s="136"/>
    </row>
    <row r="401" spans="1:33" s="59" customFormat="1" ht="12">
      <c r="A401" s="137">
        <v>450</v>
      </c>
      <c r="B401" s="138">
        <v>450086340</v>
      </c>
      <c r="C401" s="139" t="s">
        <v>523</v>
      </c>
      <c r="D401" s="140">
        <v>86</v>
      </c>
      <c r="E401" s="139" t="s">
        <v>111</v>
      </c>
      <c r="F401" s="140">
        <v>340</v>
      </c>
      <c r="G401" s="141" t="s">
        <v>365</v>
      </c>
      <c r="H401" s="129"/>
      <c r="I401" s="130">
        <v>10631</v>
      </c>
      <c r="J401" s="130">
        <v>6191</v>
      </c>
      <c r="K401" s="130">
        <v>0</v>
      </c>
      <c r="L401" s="130">
        <v>1188</v>
      </c>
      <c r="M401" s="130">
        <v>18010</v>
      </c>
      <c r="N401" s="168"/>
      <c r="O401" s="143">
        <v>4</v>
      </c>
      <c r="P401" s="130">
        <v>0</v>
      </c>
      <c r="Q401" s="130">
        <v>67288</v>
      </c>
      <c r="R401" s="130">
        <v>0</v>
      </c>
      <c r="S401" s="130">
        <v>0</v>
      </c>
      <c r="T401" s="130">
        <v>4752</v>
      </c>
      <c r="U401" s="130">
        <v>72040</v>
      </c>
      <c r="V401" s="169"/>
      <c r="W401" s="142">
        <v>0</v>
      </c>
      <c r="X401" s="177">
        <v>0.09</v>
      </c>
      <c r="Y401" s="177">
        <v>3.0929840488308012E-2</v>
      </c>
      <c r="Z401" s="178">
        <v>0</v>
      </c>
      <c r="AA401" s="172"/>
      <c r="AB401" s="179">
        <v>3.333333333333333</v>
      </c>
      <c r="AC401" s="180">
        <v>0</v>
      </c>
      <c r="AD401" s="130">
        <v>0</v>
      </c>
      <c r="AE401" s="180">
        <v>0</v>
      </c>
      <c r="AF401" s="181">
        <v>0</v>
      </c>
      <c r="AG401" s="136"/>
    </row>
    <row r="402" spans="1:33" s="59" customFormat="1" ht="12">
      <c r="A402" s="137">
        <v>450</v>
      </c>
      <c r="B402" s="138">
        <v>450086605</v>
      </c>
      <c r="C402" s="139" t="s">
        <v>523</v>
      </c>
      <c r="D402" s="140">
        <v>86</v>
      </c>
      <c r="E402" s="139" t="s">
        <v>111</v>
      </c>
      <c r="F402" s="140">
        <v>605</v>
      </c>
      <c r="G402" s="141" t="s">
        <v>381</v>
      </c>
      <c r="H402" s="129"/>
      <c r="I402" s="130">
        <v>10332</v>
      </c>
      <c r="J402" s="130">
        <v>7118</v>
      </c>
      <c r="K402" s="130">
        <v>0</v>
      </c>
      <c r="L402" s="130">
        <v>1188</v>
      </c>
      <c r="M402" s="130">
        <v>18638</v>
      </c>
      <c r="N402" s="168"/>
      <c r="O402" s="143">
        <v>1</v>
      </c>
      <c r="P402" s="130">
        <v>0</v>
      </c>
      <c r="Q402" s="130">
        <v>17450</v>
      </c>
      <c r="R402" s="130">
        <v>0</v>
      </c>
      <c r="S402" s="130">
        <v>0</v>
      </c>
      <c r="T402" s="130">
        <v>1188</v>
      </c>
      <c r="U402" s="130">
        <v>18638</v>
      </c>
      <c r="V402" s="169"/>
      <c r="W402" s="142">
        <v>0</v>
      </c>
      <c r="X402" s="177">
        <v>0.09</v>
      </c>
      <c r="Y402" s="177">
        <v>6.3066064501083319E-2</v>
      </c>
      <c r="Z402" s="178">
        <v>0</v>
      </c>
      <c r="AA402" s="172"/>
      <c r="AB402" s="179">
        <v>0</v>
      </c>
      <c r="AC402" s="180">
        <v>0</v>
      </c>
      <c r="AD402" s="130">
        <v>0</v>
      </c>
      <c r="AE402" s="180">
        <v>0</v>
      </c>
      <c r="AF402" s="181">
        <v>0</v>
      </c>
      <c r="AG402" s="136"/>
    </row>
    <row r="403" spans="1:33" s="59" customFormat="1" ht="12">
      <c r="A403" s="137">
        <v>450</v>
      </c>
      <c r="B403" s="138">
        <v>450086670</v>
      </c>
      <c r="C403" s="139" t="s">
        <v>523</v>
      </c>
      <c r="D403" s="140">
        <v>86</v>
      </c>
      <c r="E403" s="139" t="s">
        <v>111</v>
      </c>
      <c r="F403" s="140">
        <v>670</v>
      </c>
      <c r="G403" s="141" t="s">
        <v>399</v>
      </c>
      <c r="H403" s="129"/>
      <c r="I403" s="130">
        <v>14056</v>
      </c>
      <c r="J403" s="130">
        <v>10498</v>
      </c>
      <c r="K403" s="130">
        <v>0</v>
      </c>
      <c r="L403" s="130">
        <v>1188</v>
      </c>
      <c r="M403" s="130">
        <v>25742</v>
      </c>
      <c r="N403" s="168"/>
      <c r="O403" s="143">
        <v>1</v>
      </c>
      <c r="P403" s="130">
        <v>0</v>
      </c>
      <c r="Q403" s="130">
        <v>24554</v>
      </c>
      <c r="R403" s="130">
        <v>0</v>
      </c>
      <c r="S403" s="130">
        <v>0</v>
      </c>
      <c r="T403" s="130">
        <v>1188</v>
      </c>
      <c r="U403" s="130">
        <v>25742</v>
      </c>
      <c r="V403" s="169"/>
      <c r="W403" s="142">
        <v>0</v>
      </c>
      <c r="X403" s="177">
        <v>0.09</v>
      </c>
      <c r="Y403" s="177">
        <v>3.5023023600974597E-2</v>
      </c>
      <c r="Z403" s="178">
        <v>0</v>
      </c>
      <c r="AA403" s="172"/>
      <c r="AB403" s="179">
        <v>0</v>
      </c>
      <c r="AC403" s="180">
        <v>0</v>
      </c>
      <c r="AD403" s="130">
        <v>0</v>
      </c>
      <c r="AE403" s="180">
        <v>0</v>
      </c>
      <c r="AF403" s="181">
        <v>0</v>
      </c>
      <c r="AG403" s="136"/>
    </row>
    <row r="404" spans="1:33" s="59" customFormat="1" ht="12">
      <c r="A404" s="137">
        <v>450</v>
      </c>
      <c r="B404" s="138">
        <v>450086674</v>
      </c>
      <c r="C404" s="139" t="s">
        <v>523</v>
      </c>
      <c r="D404" s="140">
        <v>86</v>
      </c>
      <c r="E404" s="139" t="s">
        <v>111</v>
      </c>
      <c r="F404" s="140">
        <v>674</v>
      </c>
      <c r="G404" s="141" t="s">
        <v>402</v>
      </c>
      <c r="H404" s="129"/>
      <c r="I404" s="130">
        <v>15339</v>
      </c>
      <c r="J404" s="130">
        <v>5532</v>
      </c>
      <c r="K404" s="130">
        <v>0</v>
      </c>
      <c r="L404" s="130">
        <v>1188</v>
      </c>
      <c r="M404" s="130">
        <v>22059</v>
      </c>
      <c r="N404" s="168"/>
      <c r="O404" s="143">
        <v>1</v>
      </c>
      <c r="P404" s="130">
        <v>0</v>
      </c>
      <c r="Q404" s="130">
        <v>20871</v>
      </c>
      <c r="R404" s="130">
        <v>0</v>
      </c>
      <c r="S404" s="130">
        <v>0</v>
      </c>
      <c r="T404" s="130">
        <v>1188</v>
      </c>
      <c r="U404" s="130">
        <v>22059</v>
      </c>
      <c r="V404" s="169"/>
      <c r="W404" s="142">
        <v>0</v>
      </c>
      <c r="X404" s="177">
        <v>0.18</v>
      </c>
      <c r="Y404" s="177">
        <v>5.3462587101910222E-2</v>
      </c>
      <c r="Z404" s="178">
        <v>0</v>
      </c>
      <c r="AA404" s="172"/>
      <c r="AB404" s="179">
        <v>0</v>
      </c>
      <c r="AC404" s="180">
        <v>0</v>
      </c>
      <c r="AD404" s="130">
        <v>0</v>
      </c>
      <c r="AE404" s="180">
        <v>0</v>
      </c>
      <c r="AF404" s="181">
        <v>0</v>
      </c>
      <c r="AG404" s="136"/>
    </row>
    <row r="405" spans="1:33" s="59" customFormat="1" ht="12">
      <c r="A405" s="137">
        <v>450</v>
      </c>
      <c r="B405" s="138">
        <v>450086683</v>
      </c>
      <c r="C405" s="139" t="s">
        <v>523</v>
      </c>
      <c r="D405" s="140">
        <v>86</v>
      </c>
      <c r="E405" s="139" t="s">
        <v>111</v>
      </c>
      <c r="F405" s="140">
        <v>683</v>
      </c>
      <c r="G405" s="141" t="s">
        <v>405</v>
      </c>
      <c r="H405" s="129"/>
      <c r="I405" s="130">
        <v>10332</v>
      </c>
      <c r="J405" s="130">
        <v>8503</v>
      </c>
      <c r="K405" s="130">
        <v>0</v>
      </c>
      <c r="L405" s="130">
        <v>1188</v>
      </c>
      <c r="M405" s="130">
        <v>20023</v>
      </c>
      <c r="N405" s="168"/>
      <c r="O405" s="143">
        <v>6</v>
      </c>
      <c r="P405" s="130">
        <v>0</v>
      </c>
      <c r="Q405" s="130">
        <v>113010</v>
      </c>
      <c r="R405" s="130">
        <v>0</v>
      </c>
      <c r="S405" s="130">
        <v>0</v>
      </c>
      <c r="T405" s="130">
        <v>7128</v>
      </c>
      <c r="U405" s="130">
        <v>120138</v>
      </c>
      <c r="V405" s="169"/>
      <c r="W405" s="142">
        <v>0</v>
      </c>
      <c r="X405" s="177">
        <v>0.09</v>
      </c>
      <c r="Y405" s="177">
        <v>2.583901450690711E-2</v>
      </c>
      <c r="Z405" s="178">
        <v>0</v>
      </c>
      <c r="AA405" s="172"/>
      <c r="AB405" s="179">
        <v>2</v>
      </c>
      <c r="AC405" s="180">
        <v>0</v>
      </c>
      <c r="AD405" s="130">
        <v>0</v>
      </c>
      <c r="AE405" s="180">
        <v>0</v>
      </c>
      <c r="AF405" s="181">
        <v>0</v>
      </c>
      <c r="AG405" s="136"/>
    </row>
    <row r="406" spans="1:33" s="59" customFormat="1" ht="12">
      <c r="A406" s="137">
        <v>453</v>
      </c>
      <c r="B406" s="138">
        <v>453137005</v>
      </c>
      <c r="C406" s="139" t="s">
        <v>524</v>
      </c>
      <c r="D406" s="140">
        <v>137</v>
      </c>
      <c r="E406" s="139" t="s">
        <v>162</v>
      </c>
      <c r="F406" s="140">
        <v>5</v>
      </c>
      <c r="G406" s="141" t="s">
        <v>30</v>
      </c>
      <c r="H406" s="129"/>
      <c r="I406" s="130">
        <v>12662</v>
      </c>
      <c r="J406" s="130">
        <v>5408</v>
      </c>
      <c r="K406" s="130">
        <v>0</v>
      </c>
      <c r="L406" s="130">
        <v>1188</v>
      </c>
      <c r="M406" s="130">
        <v>19258</v>
      </c>
      <c r="N406" s="168"/>
      <c r="O406" s="143">
        <v>3</v>
      </c>
      <c r="P406" s="130">
        <v>0</v>
      </c>
      <c r="Q406" s="130">
        <v>54210</v>
      </c>
      <c r="R406" s="130">
        <v>0</v>
      </c>
      <c r="S406" s="130">
        <v>0</v>
      </c>
      <c r="T406" s="130">
        <v>3564</v>
      </c>
      <c r="U406" s="130">
        <v>57774</v>
      </c>
      <c r="V406" s="169"/>
      <c r="W406" s="142">
        <v>0</v>
      </c>
      <c r="X406" s="177">
        <v>0.09</v>
      </c>
      <c r="Y406" s="177">
        <v>2.0638903271765117E-2</v>
      </c>
      <c r="Z406" s="178">
        <v>0</v>
      </c>
      <c r="AA406" s="172"/>
      <c r="AB406" s="179">
        <v>1</v>
      </c>
      <c r="AC406" s="180">
        <v>0</v>
      </c>
      <c r="AD406" s="130">
        <v>0</v>
      </c>
      <c r="AE406" s="180">
        <v>0</v>
      </c>
      <c r="AF406" s="181">
        <v>0</v>
      </c>
      <c r="AG406" s="136"/>
    </row>
    <row r="407" spans="1:33" s="59" customFormat="1" ht="12">
      <c r="A407" s="137">
        <v>453</v>
      </c>
      <c r="B407" s="138">
        <v>453137061</v>
      </c>
      <c r="C407" s="139" t="s">
        <v>524</v>
      </c>
      <c r="D407" s="140">
        <v>137</v>
      </c>
      <c r="E407" s="139" t="s">
        <v>162</v>
      </c>
      <c r="F407" s="140">
        <v>61</v>
      </c>
      <c r="G407" s="141" t="s">
        <v>86</v>
      </c>
      <c r="H407" s="129"/>
      <c r="I407" s="130">
        <v>16488</v>
      </c>
      <c r="J407" s="130">
        <v>699</v>
      </c>
      <c r="K407" s="130">
        <v>0</v>
      </c>
      <c r="L407" s="130">
        <v>1188</v>
      </c>
      <c r="M407" s="130">
        <v>18375</v>
      </c>
      <c r="N407" s="168"/>
      <c r="O407" s="143">
        <v>72</v>
      </c>
      <c r="P407" s="130">
        <v>0</v>
      </c>
      <c r="Q407" s="130">
        <v>1237464</v>
      </c>
      <c r="R407" s="130">
        <v>0</v>
      </c>
      <c r="S407" s="130">
        <v>0</v>
      </c>
      <c r="T407" s="130">
        <v>85536</v>
      </c>
      <c r="U407" s="130">
        <v>1323000</v>
      </c>
      <c r="V407" s="169"/>
      <c r="W407" s="142">
        <v>0</v>
      </c>
      <c r="X407" s="177">
        <v>0.09</v>
      </c>
      <c r="Y407" s="177">
        <v>4.4357959472982419E-2</v>
      </c>
      <c r="Z407" s="178">
        <v>0</v>
      </c>
      <c r="AA407" s="172"/>
      <c r="AB407" s="179">
        <v>28.999999999999996</v>
      </c>
      <c r="AC407" s="180">
        <v>0</v>
      </c>
      <c r="AD407" s="130">
        <v>0</v>
      </c>
      <c r="AE407" s="180">
        <v>0</v>
      </c>
      <c r="AF407" s="181">
        <v>0</v>
      </c>
      <c r="AG407" s="136"/>
    </row>
    <row r="408" spans="1:33" s="59" customFormat="1" ht="12">
      <c r="A408" s="137">
        <v>453</v>
      </c>
      <c r="B408" s="138">
        <v>453137086</v>
      </c>
      <c r="C408" s="139" t="s">
        <v>524</v>
      </c>
      <c r="D408" s="140">
        <v>137</v>
      </c>
      <c r="E408" s="139" t="s">
        <v>162</v>
      </c>
      <c r="F408" s="140">
        <v>86</v>
      </c>
      <c r="G408" s="141" t="s">
        <v>111</v>
      </c>
      <c r="H408" s="129"/>
      <c r="I408" s="130">
        <v>16201</v>
      </c>
      <c r="J408" s="130">
        <v>1649</v>
      </c>
      <c r="K408" s="130">
        <v>0</v>
      </c>
      <c r="L408" s="130">
        <v>1188</v>
      </c>
      <c r="M408" s="130">
        <v>19038</v>
      </c>
      <c r="N408" s="168"/>
      <c r="O408" s="143">
        <v>1</v>
      </c>
      <c r="P408" s="130">
        <v>0</v>
      </c>
      <c r="Q408" s="130">
        <v>17850</v>
      </c>
      <c r="R408" s="130">
        <v>0</v>
      </c>
      <c r="S408" s="130">
        <v>0</v>
      </c>
      <c r="T408" s="130">
        <v>1188</v>
      </c>
      <c r="U408" s="130">
        <v>19038</v>
      </c>
      <c r="V408" s="169"/>
      <c r="W408" s="142">
        <v>0</v>
      </c>
      <c r="X408" s="177">
        <v>0.09</v>
      </c>
      <c r="Y408" s="177">
        <v>6.6268192270618906E-2</v>
      </c>
      <c r="Z408" s="178">
        <v>0</v>
      </c>
      <c r="AA408" s="172"/>
      <c r="AB408" s="179">
        <v>1</v>
      </c>
      <c r="AC408" s="180">
        <v>0</v>
      </c>
      <c r="AD408" s="130">
        <v>0</v>
      </c>
      <c r="AE408" s="180">
        <v>0</v>
      </c>
      <c r="AF408" s="181">
        <v>0</v>
      </c>
      <c r="AG408" s="136"/>
    </row>
    <row r="409" spans="1:33" s="59" customFormat="1" ht="12">
      <c r="A409" s="137">
        <v>453</v>
      </c>
      <c r="B409" s="138">
        <v>453137114</v>
      </c>
      <c r="C409" s="139" t="s">
        <v>524</v>
      </c>
      <c r="D409" s="140">
        <v>137</v>
      </c>
      <c r="E409" s="139" t="s">
        <v>162</v>
      </c>
      <c r="F409" s="140">
        <v>114</v>
      </c>
      <c r="G409" s="141" t="s">
        <v>139</v>
      </c>
      <c r="H409" s="129"/>
      <c r="I409" s="130">
        <v>17098</v>
      </c>
      <c r="J409" s="130">
        <v>2789</v>
      </c>
      <c r="K409" s="130">
        <v>0</v>
      </c>
      <c r="L409" s="130">
        <v>1188</v>
      </c>
      <c r="M409" s="130">
        <v>21075</v>
      </c>
      <c r="N409" s="168"/>
      <c r="O409" s="143">
        <v>1</v>
      </c>
      <c r="P409" s="130">
        <v>0</v>
      </c>
      <c r="Q409" s="130">
        <v>19887</v>
      </c>
      <c r="R409" s="130">
        <v>0</v>
      </c>
      <c r="S409" s="130">
        <v>0</v>
      </c>
      <c r="T409" s="130">
        <v>1188</v>
      </c>
      <c r="U409" s="130">
        <v>21075</v>
      </c>
      <c r="V409" s="169"/>
      <c r="W409" s="142">
        <v>0</v>
      </c>
      <c r="X409" s="177">
        <v>0.18</v>
      </c>
      <c r="Y409" s="177">
        <v>5.6658535614164632E-2</v>
      </c>
      <c r="Z409" s="178">
        <v>0</v>
      </c>
      <c r="AA409" s="172"/>
      <c r="AB409" s="179">
        <v>1</v>
      </c>
      <c r="AC409" s="180">
        <v>0</v>
      </c>
      <c r="AD409" s="130">
        <v>0</v>
      </c>
      <c r="AE409" s="180">
        <v>0</v>
      </c>
      <c r="AF409" s="181">
        <v>0</v>
      </c>
      <c r="AG409" s="136"/>
    </row>
    <row r="410" spans="1:33" s="59" customFormat="1" ht="12">
      <c r="A410" s="137">
        <v>453</v>
      </c>
      <c r="B410" s="138">
        <v>453137137</v>
      </c>
      <c r="C410" s="139" t="s">
        <v>524</v>
      </c>
      <c r="D410" s="140">
        <v>137</v>
      </c>
      <c r="E410" s="139" t="s">
        <v>162</v>
      </c>
      <c r="F410" s="140">
        <v>137</v>
      </c>
      <c r="G410" s="141" t="s">
        <v>162</v>
      </c>
      <c r="H410" s="129"/>
      <c r="I410" s="130">
        <v>17958</v>
      </c>
      <c r="J410" s="130">
        <v>0</v>
      </c>
      <c r="K410" s="130">
        <v>1582.6347305389222</v>
      </c>
      <c r="L410" s="130">
        <v>1188</v>
      </c>
      <c r="M410" s="130">
        <v>20728.634730538921</v>
      </c>
      <c r="N410" s="168"/>
      <c r="O410" s="143">
        <v>501</v>
      </c>
      <c r="P410" s="130">
        <v>0</v>
      </c>
      <c r="Q410" s="130">
        <v>8996958</v>
      </c>
      <c r="R410" s="130">
        <v>0</v>
      </c>
      <c r="S410" s="130">
        <v>792900</v>
      </c>
      <c r="T410" s="130">
        <v>595188</v>
      </c>
      <c r="U410" s="130">
        <v>10385046</v>
      </c>
      <c r="V410" s="169"/>
      <c r="W410" s="142">
        <v>0</v>
      </c>
      <c r="X410" s="177">
        <v>0.18</v>
      </c>
      <c r="Y410" s="177">
        <v>0.10885540473195379</v>
      </c>
      <c r="Z410" s="178">
        <v>0</v>
      </c>
      <c r="AA410" s="172"/>
      <c r="AB410" s="179">
        <v>185</v>
      </c>
      <c r="AC410" s="180">
        <v>0</v>
      </c>
      <c r="AD410" s="130">
        <v>0</v>
      </c>
      <c r="AE410" s="180">
        <v>0</v>
      </c>
      <c r="AF410" s="181">
        <v>0</v>
      </c>
      <c r="AG410" s="136"/>
    </row>
    <row r="411" spans="1:33" s="59" customFormat="1" ht="12">
      <c r="A411" s="137">
        <v>453</v>
      </c>
      <c r="B411" s="138">
        <v>453137161</v>
      </c>
      <c r="C411" s="139" t="s">
        <v>524</v>
      </c>
      <c r="D411" s="140">
        <v>137</v>
      </c>
      <c r="E411" s="139" t="s">
        <v>162</v>
      </c>
      <c r="F411" s="140">
        <v>161</v>
      </c>
      <c r="G411" s="141" t="s">
        <v>186</v>
      </c>
      <c r="H411" s="129"/>
      <c r="I411" s="130">
        <v>16575</v>
      </c>
      <c r="J411" s="130">
        <v>6984</v>
      </c>
      <c r="K411" s="130">
        <v>0</v>
      </c>
      <c r="L411" s="130">
        <v>1188</v>
      </c>
      <c r="M411" s="130">
        <v>24747</v>
      </c>
      <c r="N411" s="168"/>
      <c r="O411" s="143">
        <v>1</v>
      </c>
      <c r="P411" s="130">
        <v>0</v>
      </c>
      <c r="Q411" s="130">
        <v>23559</v>
      </c>
      <c r="R411" s="130">
        <v>0</v>
      </c>
      <c r="S411" s="130">
        <v>0</v>
      </c>
      <c r="T411" s="130">
        <v>1188</v>
      </c>
      <c r="U411" s="130">
        <v>24747</v>
      </c>
      <c r="V411" s="169"/>
      <c r="W411" s="142">
        <v>0</v>
      </c>
      <c r="X411" s="177">
        <v>0.09</v>
      </c>
      <c r="Y411" s="177">
        <v>8.5089813753324115E-3</v>
      </c>
      <c r="Z411" s="178">
        <v>0</v>
      </c>
      <c r="AA411" s="172"/>
      <c r="AB411" s="179">
        <v>0</v>
      </c>
      <c r="AC411" s="180">
        <v>0</v>
      </c>
      <c r="AD411" s="130">
        <v>0</v>
      </c>
      <c r="AE411" s="180">
        <v>0</v>
      </c>
      <c r="AF411" s="181">
        <v>0</v>
      </c>
      <c r="AG411" s="136"/>
    </row>
    <row r="412" spans="1:33" s="59" customFormat="1" ht="12">
      <c r="A412" s="137">
        <v>453</v>
      </c>
      <c r="B412" s="138">
        <v>453137210</v>
      </c>
      <c r="C412" s="139" t="s">
        <v>524</v>
      </c>
      <c r="D412" s="140">
        <v>137</v>
      </c>
      <c r="E412" s="139" t="s">
        <v>162</v>
      </c>
      <c r="F412" s="140">
        <v>210</v>
      </c>
      <c r="G412" s="141" t="s">
        <v>235</v>
      </c>
      <c r="H412" s="129"/>
      <c r="I412" s="130">
        <v>15678</v>
      </c>
      <c r="J412" s="130">
        <v>5196</v>
      </c>
      <c r="K412" s="130">
        <v>0</v>
      </c>
      <c r="L412" s="130">
        <v>1188</v>
      </c>
      <c r="M412" s="130">
        <v>22062</v>
      </c>
      <c r="N412" s="168"/>
      <c r="O412" s="143">
        <v>2</v>
      </c>
      <c r="P412" s="130">
        <v>0</v>
      </c>
      <c r="Q412" s="130">
        <v>41748</v>
      </c>
      <c r="R412" s="130">
        <v>0</v>
      </c>
      <c r="S412" s="130">
        <v>0</v>
      </c>
      <c r="T412" s="130">
        <v>2376</v>
      </c>
      <c r="U412" s="130">
        <v>44124</v>
      </c>
      <c r="V412" s="169"/>
      <c r="W412" s="142">
        <v>0</v>
      </c>
      <c r="X412" s="177">
        <v>0.09</v>
      </c>
      <c r="Y412" s="177">
        <v>5.8576259262404354E-2</v>
      </c>
      <c r="Z412" s="178">
        <v>0</v>
      </c>
      <c r="AA412" s="172"/>
      <c r="AB412" s="179">
        <v>1</v>
      </c>
      <c r="AC412" s="180">
        <v>0</v>
      </c>
      <c r="AD412" s="130">
        <v>0</v>
      </c>
      <c r="AE412" s="180">
        <v>0</v>
      </c>
      <c r="AF412" s="181">
        <v>0</v>
      </c>
      <c r="AG412" s="136"/>
    </row>
    <row r="413" spans="1:33" s="59" customFormat="1" ht="12">
      <c r="A413" s="137">
        <v>453</v>
      </c>
      <c r="B413" s="138">
        <v>453137227</v>
      </c>
      <c r="C413" s="139" t="s">
        <v>524</v>
      </c>
      <c r="D413" s="140">
        <v>137</v>
      </c>
      <c r="E413" s="139" t="s">
        <v>162</v>
      </c>
      <c r="F413" s="140">
        <v>227</v>
      </c>
      <c r="G413" s="141" t="s">
        <v>252</v>
      </c>
      <c r="H413" s="129"/>
      <c r="I413" s="130">
        <v>17285</v>
      </c>
      <c r="J413" s="130">
        <v>4530</v>
      </c>
      <c r="K413" s="130">
        <v>0</v>
      </c>
      <c r="L413" s="130">
        <v>1188</v>
      </c>
      <c r="M413" s="130">
        <v>23003</v>
      </c>
      <c r="N413" s="168"/>
      <c r="O413" s="143">
        <v>1</v>
      </c>
      <c r="P413" s="130">
        <v>0</v>
      </c>
      <c r="Q413" s="130">
        <v>21815</v>
      </c>
      <c r="R413" s="130">
        <v>0</v>
      </c>
      <c r="S413" s="130">
        <v>0</v>
      </c>
      <c r="T413" s="130">
        <v>1188</v>
      </c>
      <c r="U413" s="130">
        <v>23003</v>
      </c>
      <c r="V413" s="169"/>
      <c r="W413" s="142">
        <v>0</v>
      </c>
      <c r="X413" s="177">
        <v>0.18</v>
      </c>
      <c r="Y413" s="177">
        <v>2.0744745366700942E-2</v>
      </c>
      <c r="Z413" s="178">
        <v>0</v>
      </c>
      <c r="AA413" s="172"/>
      <c r="AB413" s="179">
        <v>0</v>
      </c>
      <c r="AC413" s="180">
        <v>0</v>
      </c>
      <c r="AD413" s="130">
        <v>0</v>
      </c>
      <c r="AE413" s="180">
        <v>0</v>
      </c>
      <c r="AF413" s="181">
        <v>0</v>
      </c>
      <c r="AG413" s="136"/>
    </row>
    <row r="414" spans="1:33" s="59" customFormat="1" ht="12">
      <c r="A414" s="137">
        <v>453</v>
      </c>
      <c r="B414" s="138">
        <v>453137278</v>
      </c>
      <c r="C414" s="139" t="s">
        <v>524</v>
      </c>
      <c r="D414" s="140">
        <v>137</v>
      </c>
      <c r="E414" s="139" t="s">
        <v>162</v>
      </c>
      <c r="F414" s="140">
        <v>278</v>
      </c>
      <c r="G414" s="141" t="s">
        <v>303</v>
      </c>
      <c r="H414" s="129"/>
      <c r="I414" s="130">
        <v>15589</v>
      </c>
      <c r="J414" s="130">
        <v>2895</v>
      </c>
      <c r="K414" s="130">
        <v>0</v>
      </c>
      <c r="L414" s="130">
        <v>1188</v>
      </c>
      <c r="M414" s="130">
        <v>19672</v>
      </c>
      <c r="N414" s="168"/>
      <c r="O414" s="143">
        <v>10</v>
      </c>
      <c r="P414" s="130">
        <v>0</v>
      </c>
      <c r="Q414" s="130">
        <v>184840</v>
      </c>
      <c r="R414" s="130">
        <v>0</v>
      </c>
      <c r="S414" s="130">
        <v>0</v>
      </c>
      <c r="T414" s="130">
        <v>11880</v>
      </c>
      <c r="U414" s="130">
        <v>196720</v>
      </c>
      <c r="V414" s="169"/>
      <c r="W414" s="142">
        <v>0</v>
      </c>
      <c r="X414" s="177">
        <v>0.09</v>
      </c>
      <c r="Y414" s="177">
        <v>7.2989156489209617E-2</v>
      </c>
      <c r="Z414" s="178">
        <v>0</v>
      </c>
      <c r="AA414" s="172"/>
      <c r="AB414" s="179">
        <v>1</v>
      </c>
      <c r="AC414" s="180">
        <v>0</v>
      </c>
      <c r="AD414" s="130">
        <v>0</v>
      </c>
      <c r="AE414" s="180">
        <v>0</v>
      </c>
      <c r="AF414" s="181">
        <v>0</v>
      </c>
      <c r="AG414" s="136"/>
    </row>
    <row r="415" spans="1:33" s="59" customFormat="1" ht="12">
      <c r="A415" s="137">
        <v>453</v>
      </c>
      <c r="B415" s="138">
        <v>453137281</v>
      </c>
      <c r="C415" s="139" t="s">
        <v>524</v>
      </c>
      <c r="D415" s="140">
        <v>137</v>
      </c>
      <c r="E415" s="139" t="s">
        <v>162</v>
      </c>
      <c r="F415" s="140">
        <v>281</v>
      </c>
      <c r="G415" s="141" t="s">
        <v>306</v>
      </c>
      <c r="H415" s="129"/>
      <c r="I415" s="130">
        <v>17424</v>
      </c>
      <c r="J415" s="130">
        <v>9</v>
      </c>
      <c r="K415" s="130">
        <v>0</v>
      </c>
      <c r="L415" s="130">
        <v>1188</v>
      </c>
      <c r="M415" s="130">
        <v>18621</v>
      </c>
      <c r="N415" s="168"/>
      <c r="O415" s="143">
        <v>93</v>
      </c>
      <c r="P415" s="130">
        <v>0</v>
      </c>
      <c r="Q415" s="130">
        <v>1621269</v>
      </c>
      <c r="R415" s="130">
        <v>0</v>
      </c>
      <c r="S415" s="130">
        <v>0</v>
      </c>
      <c r="T415" s="130">
        <v>110484</v>
      </c>
      <c r="U415" s="130">
        <v>1731753</v>
      </c>
      <c r="V415" s="169"/>
      <c r="W415" s="142">
        <v>0</v>
      </c>
      <c r="X415" s="177">
        <v>0.18</v>
      </c>
      <c r="Y415" s="177">
        <v>0.16010958440689912</v>
      </c>
      <c r="Z415" s="178">
        <v>0</v>
      </c>
      <c r="AA415" s="172"/>
      <c r="AB415" s="179">
        <v>42</v>
      </c>
      <c r="AC415" s="180">
        <v>0</v>
      </c>
      <c r="AD415" s="130">
        <v>0</v>
      </c>
      <c r="AE415" s="180">
        <v>0</v>
      </c>
      <c r="AF415" s="181">
        <v>0</v>
      </c>
      <c r="AG415" s="136"/>
    </row>
    <row r="416" spans="1:33" s="59" customFormat="1" ht="12">
      <c r="A416" s="137">
        <v>453</v>
      </c>
      <c r="B416" s="138">
        <v>453137309</v>
      </c>
      <c r="C416" s="139" t="s">
        <v>524</v>
      </c>
      <c r="D416" s="140">
        <v>137</v>
      </c>
      <c r="E416" s="139" t="s">
        <v>162</v>
      </c>
      <c r="F416" s="140">
        <v>309</v>
      </c>
      <c r="G416" s="141" t="s">
        <v>334</v>
      </c>
      <c r="H416" s="129"/>
      <c r="I416" s="130">
        <v>15348</v>
      </c>
      <c r="J416" s="130">
        <v>895</v>
      </c>
      <c r="K416" s="130">
        <v>0</v>
      </c>
      <c r="L416" s="130">
        <v>1188</v>
      </c>
      <c r="M416" s="130">
        <v>17431</v>
      </c>
      <c r="N416" s="168"/>
      <c r="O416" s="143">
        <v>1</v>
      </c>
      <c r="P416" s="130">
        <v>0</v>
      </c>
      <c r="Q416" s="130">
        <v>16243</v>
      </c>
      <c r="R416" s="130">
        <v>0</v>
      </c>
      <c r="S416" s="130">
        <v>0</v>
      </c>
      <c r="T416" s="130">
        <v>1188</v>
      </c>
      <c r="U416" s="130">
        <v>17431</v>
      </c>
      <c r="V416" s="169"/>
      <c r="W416" s="142">
        <v>0</v>
      </c>
      <c r="X416" s="177">
        <v>0.09</v>
      </c>
      <c r="Y416" s="177">
        <v>4.9466337845092386E-3</v>
      </c>
      <c r="Z416" s="178">
        <v>0</v>
      </c>
      <c r="AA416" s="172"/>
      <c r="AB416" s="179">
        <v>0</v>
      </c>
      <c r="AC416" s="180">
        <v>0</v>
      </c>
      <c r="AD416" s="130">
        <v>0</v>
      </c>
      <c r="AE416" s="180">
        <v>0</v>
      </c>
      <c r="AF416" s="181">
        <v>0</v>
      </c>
      <c r="AG416" s="136"/>
    </row>
    <row r="417" spans="1:33" s="59" customFormat="1" ht="12">
      <c r="A417" s="137">
        <v>453</v>
      </c>
      <c r="B417" s="138">
        <v>453137325</v>
      </c>
      <c r="C417" s="139" t="s">
        <v>524</v>
      </c>
      <c r="D417" s="140">
        <v>137</v>
      </c>
      <c r="E417" s="139" t="s">
        <v>162</v>
      </c>
      <c r="F417" s="140">
        <v>325</v>
      </c>
      <c r="G417" s="141" t="s">
        <v>350</v>
      </c>
      <c r="H417" s="129"/>
      <c r="I417" s="130">
        <v>12650</v>
      </c>
      <c r="J417" s="130">
        <v>1258</v>
      </c>
      <c r="K417" s="130">
        <v>0</v>
      </c>
      <c r="L417" s="130">
        <v>1188</v>
      </c>
      <c r="M417" s="130">
        <v>15096</v>
      </c>
      <c r="N417" s="168"/>
      <c r="O417" s="143">
        <v>3</v>
      </c>
      <c r="P417" s="130">
        <v>0</v>
      </c>
      <c r="Q417" s="130">
        <v>41724</v>
      </c>
      <c r="R417" s="130">
        <v>0</v>
      </c>
      <c r="S417" s="130">
        <v>0</v>
      </c>
      <c r="T417" s="130">
        <v>3564</v>
      </c>
      <c r="U417" s="130">
        <v>45288</v>
      </c>
      <c r="V417" s="169"/>
      <c r="W417" s="142">
        <v>0</v>
      </c>
      <c r="X417" s="177">
        <v>0.09</v>
      </c>
      <c r="Y417" s="177">
        <v>1.4554676809439514E-2</v>
      </c>
      <c r="Z417" s="178">
        <v>0</v>
      </c>
      <c r="AA417" s="172"/>
      <c r="AB417" s="179">
        <v>2</v>
      </c>
      <c r="AC417" s="180">
        <v>0</v>
      </c>
      <c r="AD417" s="130">
        <v>0</v>
      </c>
      <c r="AE417" s="180">
        <v>0</v>
      </c>
      <c r="AF417" s="181">
        <v>0</v>
      </c>
      <c r="AG417" s="136"/>
    </row>
    <row r="418" spans="1:33" s="59" customFormat="1" ht="12">
      <c r="A418" s="137">
        <v>453</v>
      </c>
      <c r="B418" s="138">
        <v>453137332</v>
      </c>
      <c r="C418" s="139" t="s">
        <v>524</v>
      </c>
      <c r="D418" s="140">
        <v>137</v>
      </c>
      <c r="E418" s="139" t="s">
        <v>162</v>
      </c>
      <c r="F418" s="140">
        <v>332</v>
      </c>
      <c r="G418" s="141" t="s">
        <v>357</v>
      </c>
      <c r="H418" s="129"/>
      <c r="I418" s="130">
        <v>15428</v>
      </c>
      <c r="J418" s="130">
        <v>1168</v>
      </c>
      <c r="K418" s="130">
        <v>0</v>
      </c>
      <c r="L418" s="130">
        <v>1188</v>
      </c>
      <c r="M418" s="130">
        <v>17784</v>
      </c>
      <c r="N418" s="168"/>
      <c r="O418" s="143">
        <v>13</v>
      </c>
      <c r="P418" s="130">
        <v>0</v>
      </c>
      <c r="Q418" s="130">
        <v>215748</v>
      </c>
      <c r="R418" s="130">
        <v>0</v>
      </c>
      <c r="S418" s="130">
        <v>0</v>
      </c>
      <c r="T418" s="130">
        <v>15444</v>
      </c>
      <c r="U418" s="130">
        <v>231192</v>
      </c>
      <c r="V418" s="169"/>
      <c r="W418" s="142">
        <v>0</v>
      </c>
      <c r="X418" s="177">
        <v>0.09</v>
      </c>
      <c r="Y418" s="177">
        <v>2.732609643755567E-2</v>
      </c>
      <c r="Z418" s="178">
        <v>0</v>
      </c>
      <c r="AA418" s="172"/>
      <c r="AB418" s="179">
        <v>5</v>
      </c>
      <c r="AC418" s="180">
        <v>0</v>
      </c>
      <c r="AD418" s="130">
        <v>0</v>
      </c>
      <c r="AE418" s="180">
        <v>0</v>
      </c>
      <c r="AF418" s="181">
        <v>0</v>
      </c>
      <c r="AG418" s="136"/>
    </row>
    <row r="419" spans="1:33" s="59" customFormat="1" ht="12">
      <c r="A419" s="137">
        <v>454</v>
      </c>
      <c r="B419" s="138">
        <v>454149009</v>
      </c>
      <c r="C419" s="139" t="s">
        <v>525</v>
      </c>
      <c r="D419" s="140">
        <v>149</v>
      </c>
      <c r="E419" s="139" t="s">
        <v>174</v>
      </c>
      <c r="F419" s="140">
        <v>9</v>
      </c>
      <c r="G419" s="141" t="s">
        <v>34</v>
      </c>
      <c r="H419" s="129"/>
      <c r="I419" s="130">
        <v>17824</v>
      </c>
      <c r="J419" s="130">
        <v>12493</v>
      </c>
      <c r="K419" s="130">
        <v>0</v>
      </c>
      <c r="L419" s="130">
        <v>1188</v>
      </c>
      <c r="M419" s="130">
        <v>31505</v>
      </c>
      <c r="N419" s="168"/>
      <c r="O419" s="143">
        <v>3</v>
      </c>
      <c r="P419" s="130">
        <v>0</v>
      </c>
      <c r="Q419" s="130">
        <v>90951</v>
      </c>
      <c r="R419" s="130">
        <v>0</v>
      </c>
      <c r="S419" s="130">
        <v>0</v>
      </c>
      <c r="T419" s="130">
        <v>3564</v>
      </c>
      <c r="U419" s="130">
        <v>94515</v>
      </c>
      <c r="V419" s="169"/>
      <c r="W419" s="142">
        <v>0</v>
      </c>
      <c r="X419" s="177">
        <v>0.09</v>
      </c>
      <c r="Y419" s="177">
        <v>3.3182042107187887E-3</v>
      </c>
      <c r="Z419" s="178">
        <v>0</v>
      </c>
      <c r="AA419" s="172"/>
      <c r="AB419" s="179">
        <v>2</v>
      </c>
      <c r="AC419" s="180">
        <v>0</v>
      </c>
      <c r="AD419" s="130">
        <v>0</v>
      </c>
      <c r="AE419" s="180">
        <v>0</v>
      </c>
      <c r="AF419" s="181">
        <v>0</v>
      </c>
      <c r="AG419" s="136"/>
    </row>
    <row r="420" spans="1:33" s="59" customFormat="1" ht="12">
      <c r="A420" s="137">
        <v>454</v>
      </c>
      <c r="B420" s="138">
        <v>454149128</v>
      </c>
      <c r="C420" s="139" t="s">
        <v>525</v>
      </c>
      <c r="D420" s="140">
        <v>149</v>
      </c>
      <c r="E420" s="139" t="s">
        <v>174</v>
      </c>
      <c r="F420" s="140">
        <v>128</v>
      </c>
      <c r="G420" s="141" t="s">
        <v>153</v>
      </c>
      <c r="H420" s="129"/>
      <c r="I420" s="130">
        <v>16551</v>
      </c>
      <c r="J420" s="130">
        <v>1719</v>
      </c>
      <c r="K420" s="130">
        <v>0</v>
      </c>
      <c r="L420" s="130">
        <v>1188</v>
      </c>
      <c r="M420" s="130">
        <v>19458</v>
      </c>
      <c r="N420" s="168"/>
      <c r="O420" s="143">
        <v>23</v>
      </c>
      <c r="P420" s="130">
        <v>0</v>
      </c>
      <c r="Q420" s="130">
        <v>420210</v>
      </c>
      <c r="R420" s="130">
        <v>0</v>
      </c>
      <c r="S420" s="130">
        <v>0</v>
      </c>
      <c r="T420" s="130">
        <v>27324</v>
      </c>
      <c r="U420" s="130">
        <v>447534</v>
      </c>
      <c r="V420" s="169"/>
      <c r="W420" s="142">
        <v>0</v>
      </c>
      <c r="X420" s="177">
        <v>0.09</v>
      </c>
      <c r="Y420" s="177">
        <v>4.2494669676569306E-2</v>
      </c>
      <c r="Z420" s="178">
        <v>0</v>
      </c>
      <c r="AA420" s="172"/>
      <c r="AB420" s="179">
        <v>12.100000000000001</v>
      </c>
      <c r="AC420" s="180">
        <v>0</v>
      </c>
      <c r="AD420" s="130">
        <v>0</v>
      </c>
      <c r="AE420" s="180">
        <v>0</v>
      </c>
      <c r="AF420" s="181">
        <v>0</v>
      </c>
      <c r="AG420" s="136"/>
    </row>
    <row r="421" spans="1:33" s="59" customFormat="1" ht="12">
      <c r="A421" s="137">
        <v>454</v>
      </c>
      <c r="B421" s="138">
        <v>454149149</v>
      </c>
      <c r="C421" s="139" t="s">
        <v>525</v>
      </c>
      <c r="D421" s="140">
        <v>149</v>
      </c>
      <c r="E421" s="139" t="s">
        <v>174</v>
      </c>
      <c r="F421" s="140">
        <v>149</v>
      </c>
      <c r="G421" s="141" t="s">
        <v>174</v>
      </c>
      <c r="H421" s="129"/>
      <c r="I421" s="130">
        <v>17944</v>
      </c>
      <c r="J421" s="130">
        <v>134</v>
      </c>
      <c r="K421" s="130">
        <v>319.17898832684824</v>
      </c>
      <c r="L421" s="130">
        <v>1188</v>
      </c>
      <c r="M421" s="130">
        <v>19585.178988326847</v>
      </c>
      <c r="N421" s="168"/>
      <c r="O421" s="143">
        <v>771</v>
      </c>
      <c r="P421" s="130">
        <v>0</v>
      </c>
      <c r="Q421" s="130">
        <v>13938138</v>
      </c>
      <c r="R421" s="130">
        <v>0</v>
      </c>
      <c r="S421" s="130">
        <v>246087</v>
      </c>
      <c r="T421" s="130">
        <v>915948</v>
      </c>
      <c r="U421" s="130">
        <v>15100173</v>
      </c>
      <c r="V421" s="169"/>
      <c r="W421" s="142">
        <v>0</v>
      </c>
      <c r="X421" s="177">
        <v>0.18</v>
      </c>
      <c r="Y421" s="177">
        <v>0.12927866425186785</v>
      </c>
      <c r="Z421" s="178">
        <v>0</v>
      </c>
      <c r="AA421" s="172"/>
      <c r="AB421" s="179">
        <v>290</v>
      </c>
      <c r="AC421" s="180">
        <v>0</v>
      </c>
      <c r="AD421" s="130">
        <v>0</v>
      </c>
      <c r="AE421" s="180">
        <v>0</v>
      </c>
      <c r="AF421" s="181">
        <v>0</v>
      </c>
      <c r="AG421" s="136"/>
    </row>
    <row r="422" spans="1:33" s="59" customFormat="1" ht="12">
      <c r="A422" s="137">
        <v>454</v>
      </c>
      <c r="B422" s="138">
        <v>454149181</v>
      </c>
      <c r="C422" s="139" t="s">
        <v>525</v>
      </c>
      <c r="D422" s="140">
        <v>149</v>
      </c>
      <c r="E422" s="139" t="s">
        <v>174</v>
      </c>
      <c r="F422" s="140">
        <v>181</v>
      </c>
      <c r="G422" s="141" t="s">
        <v>206</v>
      </c>
      <c r="H422" s="129"/>
      <c r="I422" s="130">
        <v>16630</v>
      </c>
      <c r="J422" s="130">
        <v>235</v>
      </c>
      <c r="K422" s="130">
        <v>0</v>
      </c>
      <c r="L422" s="130">
        <v>1188</v>
      </c>
      <c r="M422" s="130">
        <v>18053</v>
      </c>
      <c r="N422" s="168"/>
      <c r="O422" s="143">
        <v>81</v>
      </c>
      <c r="P422" s="130">
        <v>0</v>
      </c>
      <c r="Q422" s="130">
        <v>1366065</v>
      </c>
      <c r="R422" s="130">
        <v>0</v>
      </c>
      <c r="S422" s="130">
        <v>0</v>
      </c>
      <c r="T422" s="130">
        <v>96228</v>
      </c>
      <c r="U422" s="130">
        <v>1462293</v>
      </c>
      <c r="V422" s="169"/>
      <c r="W422" s="142">
        <v>0</v>
      </c>
      <c r="X422" s="177">
        <v>0.09</v>
      </c>
      <c r="Y422" s="177">
        <v>2.5884168680408944E-2</v>
      </c>
      <c r="Z422" s="178">
        <v>0</v>
      </c>
      <c r="AA422" s="172"/>
      <c r="AB422" s="179">
        <v>43.800000000000004</v>
      </c>
      <c r="AC422" s="180">
        <v>0</v>
      </c>
      <c r="AD422" s="130">
        <v>0</v>
      </c>
      <c r="AE422" s="180">
        <v>0</v>
      </c>
      <c r="AF422" s="181">
        <v>0</v>
      </c>
      <c r="AG422" s="136"/>
    </row>
    <row r="423" spans="1:33" s="59" customFormat="1" ht="12">
      <c r="A423" s="137">
        <v>454</v>
      </c>
      <c r="B423" s="138">
        <v>454149211</v>
      </c>
      <c r="C423" s="139" t="s">
        <v>525</v>
      </c>
      <c r="D423" s="140">
        <v>149</v>
      </c>
      <c r="E423" s="139" t="s">
        <v>174</v>
      </c>
      <c r="F423" s="140">
        <v>211</v>
      </c>
      <c r="G423" s="141" t="s">
        <v>236</v>
      </c>
      <c r="H423" s="129"/>
      <c r="I423" s="130">
        <v>15414</v>
      </c>
      <c r="J423" s="130">
        <v>3804</v>
      </c>
      <c r="K423" s="130">
        <v>0</v>
      </c>
      <c r="L423" s="130">
        <v>1188</v>
      </c>
      <c r="M423" s="130">
        <v>20406</v>
      </c>
      <c r="N423" s="168"/>
      <c r="O423" s="143">
        <v>1</v>
      </c>
      <c r="P423" s="130">
        <v>0</v>
      </c>
      <c r="Q423" s="130">
        <v>19218</v>
      </c>
      <c r="R423" s="130">
        <v>0</v>
      </c>
      <c r="S423" s="130">
        <v>0</v>
      </c>
      <c r="T423" s="130">
        <v>1188</v>
      </c>
      <c r="U423" s="130">
        <v>20406</v>
      </c>
      <c r="V423" s="169"/>
      <c r="W423" s="142">
        <v>0</v>
      </c>
      <c r="X423" s="177">
        <v>0.09</v>
      </c>
      <c r="Y423" s="177">
        <v>2.1992299723087804E-3</v>
      </c>
      <c r="Z423" s="178">
        <v>0</v>
      </c>
      <c r="AA423" s="172"/>
      <c r="AB423" s="179">
        <v>0</v>
      </c>
      <c r="AC423" s="180">
        <v>0</v>
      </c>
      <c r="AD423" s="130">
        <v>0</v>
      </c>
      <c r="AE423" s="180">
        <v>0</v>
      </c>
      <c r="AF423" s="181">
        <v>0</v>
      </c>
      <c r="AG423" s="136"/>
    </row>
    <row r="424" spans="1:33" s="59" customFormat="1" ht="12">
      <c r="A424" s="137">
        <v>455</v>
      </c>
      <c r="B424" s="138">
        <v>455128105</v>
      </c>
      <c r="C424" s="139" t="s">
        <v>526</v>
      </c>
      <c r="D424" s="140">
        <v>128</v>
      </c>
      <c r="E424" s="139" t="s">
        <v>153</v>
      </c>
      <c r="F424" s="140">
        <v>105</v>
      </c>
      <c r="G424" s="141" t="s">
        <v>130</v>
      </c>
      <c r="H424" s="129"/>
      <c r="I424" s="130">
        <v>10705</v>
      </c>
      <c r="J424" s="130">
        <v>4426</v>
      </c>
      <c r="K424" s="130">
        <v>0</v>
      </c>
      <c r="L424" s="130">
        <v>1188</v>
      </c>
      <c r="M424" s="130">
        <v>16319</v>
      </c>
      <c r="N424" s="168"/>
      <c r="O424" s="143">
        <v>2</v>
      </c>
      <c r="P424" s="130">
        <v>0</v>
      </c>
      <c r="Q424" s="130">
        <v>30262</v>
      </c>
      <c r="R424" s="130">
        <v>0</v>
      </c>
      <c r="S424" s="130">
        <v>0</v>
      </c>
      <c r="T424" s="130">
        <v>2376</v>
      </c>
      <c r="U424" s="130">
        <v>32638</v>
      </c>
      <c r="V424" s="169"/>
      <c r="W424" s="142">
        <v>0</v>
      </c>
      <c r="X424" s="177">
        <v>0.09</v>
      </c>
      <c r="Y424" s="177">
        <v>2.8396486858851032E-3</v>
      </c>
      <c r="Z424" s="178">
        <v>0</v>
      </c>
      <c r="AA424" s="172"/>
      <c r="AB424" s="179">
        <v>0</v>
      </c>
      <c r="AC424" s="180">
        <v>0</v>
      </c>
      <c r="AD424" s="130">
        <v>0</v>
      </c>
      <c r="AE424" s="180">
        <v>0</v>
      </c>
      <c r="AF424" s="181">
        <v>0</v>
      </c>
      <c r="AG424" s="136"/>
    </row>
    <row r="425" spans="1:33" s="59" customFormat="1" ht="12">
      <c r="A425" s="137">
        <v>455</v>
      </c>
      <c r="B425" s="138">
        <v>455128128</v>
      </c>
      <c r="C425" s="139" t="s">
        <v>526</v>
      </c>
      <c r="D425" s="140">
        <v>128</v>
      </c>
      <c r="E425" s="139" t="s">
        <v>153</v>
      </c>
      <c r="F425" s="140">
        <v>128</v>
      </c>
      <c r="G425" s="141" t="s">
        <v>153</v>
      </c>
      <c r="H425" s="129"/>
      <c r="I425" s="130">
        <v>13883</v>
      </c>
      <c r="J425" s="130">
        <v>1442</v>
      </c>
      <c r="K425" s="130">
        <v>0</v>
      </c>
      <c r="L425" s="130">
        <v>1188</v>
      </c>
      <c r="M425" s="130">
        <v>16513</v>
      </c>
      <c r="N425" s="168"/>
      <c r="O425" s="143">
        <v>289</v>
      </c>
      <c r="P425" s="130">
        <v>0</v>
      </c>
      <c r="Q425" s="130">
        <v>4428925</v>
      </c>
      <c r="R425" s="130">
        <v>0</v>
      </c>
      <c r="S425" s="130">
        <v>0</v>
      </c>
      <c r="T425" s="130">
        <v>343332</v>
      </c>
      <c r="U425" s="130">
        <v>4772257</v>
      </c>
      <c r="V425" s="169"/>
      <c r="W425" s="142">
        <v>0</v>
      </c>
      <c r="X425" s="177">
        <v>0.09</v>
      </c>
      <c r="Y425" s="177">
        <v>4.2494669676569306E-2</v>
      </c>
      <c r="Z425" s="178">
        <v>0</v>
      </c>
      <c r="AA425" s="172"/>
      <c r="AB425" s="179">
        <v>68</v>
      </c>
      <c r="AC425" s="180">
        <v>0</v>
      </c>
      <c r="AD425" s="130">
        <v>0</v>
      </c>
      <c r="AE425" s="180">
        <v>0</v>
      </c>
      <c r="AF425" s="181">
        <v>0</v>
      </c>
      <c r="AG425" s="136"/>
    </row>
    <row r="426" spans="1:33" s="59" customFormat="1" ht="12">
      <c r="A426" s="137">
        <v>455</v>
      </c>
      <c r="B426" s="138">
        <v>455128149</v>
      </c>
      <c r="C426" s="139" t="s">
        <v>526</v>
      </c>
      <c r="D426" s="140">
        <v>128</v>
      </c>
      <c r="E426" s="139" t="s">
        <v>153</v>
      </c>
      <c r="F426" s="140">
        <v>149</v>
      </c>
      <c r="G426" s="141" t="s">
        <v>174</v>
      </c>
      <c r="H426" s="129"/>
      <c r="I426" s="130">
        <v>14306</v>
      </c>
      <c r="J426" s="130">
        <v>107</v>
      </c>
      <c r="K426" s="130">
        <v>0</v>
      </c>
      <c r="L426" s="130">
        <v>1188</v>
      </c>
      <c r="M426" s="130">
        <v>15601</v>
      </c>
      <c r="N426" s="168"/>
      <c r="O426" s="143">
        <v>4</v>
      </c>
      <c r="P426" s="130">
        <v>0</v>
      </c>
      <c r="Q426" s="130">
        <v>57652</v>
      </c>
      <c r="R426" s="130">
        <v>0</v>
      </c>
      <c r="S426" s="130">
        <v>0</v>
      </c>
      <c r="T426" s="130">
        <v>4752</v>
      </c>
      <c r="U426" s="130">
        <v>62404</v>
      </c>
      <c r="V426" s="169"/>
      <c r="W426" s="142">
        <v>0</v>
      </c>
      <c r="X426" s="177">
        <v>0.18</v>
      </c>
      <c r="Y426" s="177">
        <v>0.12927866425186785</v>
      </c>
      <c r="Z426" s="178">
        <v>0</v>
      </c>
      <c r="AA426" s="172"/>
      <c r="AB426" s="179">
        <v>1</v>
      </c>
      <c r="AC426" s="180">
        <v>0</v>
      </c>
      <c r="AD426" s="130">
        <v>0</v>
      </c>
      <c r="AE426" s="180">
        <v>0</v>
      </c>
      <c r="AF426" s="181">
        <v>0</v>
      </c>
      <c r="AG426" s="136"/>
    </row>
    <row r="427" spans="1:33" s="59" customFormat="1" ht="12">
      <c r="A427" s="137">
        <v>455</v>
      </c>
      <c r="B427" s="138">
        <v>455128181</v>
      </c>
      <c r="C427" s="139" t="s">
        <v>526</v>
      </c>
      <c r="D427" s="140">
        <v>128</v>
      </c>
      <c r="E427" s="139" t="s">
        <v>153</v>
      </c>
      <c r="F427" s="140">
        <v>181</v>
      </c>
      <c r="G427" s="141" t="s">
        <v>206</v>
      </c>
      <c r="H427" s="129"/>
      <c r="I427" s="130">
        <v>10456</v>
      </c>
      <c r="J427" s="130">
        <v>148</v>
      </c>
      <c r="K427" s="130">
        <v>0</v>
      </c>
      <c r="L427" s="130">
        <v>1188</v>
      </c>
      <c r="M427" s="130">
        <v>11792</v>
      </c>
      <c r="N427" s="168"/>
      <c r="O427" s="143">
        <v>3</v>
      </c>
      <c r="P427" s="130">
        <v>0</v>
      </c>
      <c r="Q427" s="130">
        <v>31812</v>
      </c>
      <c r="R427" s="130">
        <v>0</v>
      </c>
      <c r="S427" s="130">
        <v>0</v>
      </c>
      <c r="T427" s="130">
        <v>3564</v>
      </c>
      <c r="U427" s="130">
        <v>35376</v>
      </c>
      <c r="V427" s="169"/>
      <c r="W427" s="142">
        <v>0</v>
      </c>
      <c r="X427" s="177">
        <v>0.09</v>
      </c>
      <c r="Y427" s="177">
        <v>2.5884168680408944E-2</v>
      </c>
      <c r="Z427" s="178">
        <v>0</v>
      </c>
      <c r="AA427" s="172"/>
      <c r="AB427" s="179">
        <v>0</v>
      </c>
      <c r="AC427" s="180">
        <v>0</v>
      </c>
      <c r="AD427" s="130">
        <v>0</v>
      </c>
      <c r="AE427" s="180">
        <v>0</v>
      </c>
      <c r="AF427" s="181">
        <v>0</v>
      </c>
      <c r="AG427" s="136"/>
    </row>
    <row r="428" spans="1:33" s="59" customFormat="1" ht="12">
      <c r="A428" s="137">
        <v>455</v>
      </c>
      <c r="B428" s="138">
        <v>455128211</v>
      </c>
      <c r="C428" s="139" t="s">
        <v>526</v>
      </c>
      <c r="D428" s="140">
        <v>128</v>
      </c>
      <c r="E428" s="139" t="s">
        <v>153</v>
      </c>
      <c r="F428" s="140">
        <v>211</v>
      </c>
      <c r="G428" s="141" t="s">
        <v>236</v>
      </c>
      <c r="H428" s="129"/>
      <c r="I428" s="130">
        <v>15414</v>
      </c>
      <c r="J428" s="130">
        <v>3804</v>
      </c>
      <c r="K428" s="130">
        <v>0</v>
      </c>
      <c r="L428" s="130">
        <v>1188</v>
      </c>
      <c r="M428" s="130">
        <v>20406</v>
      </c>
      <c r="N428" s="168"/>
      <c r="O428" s="143">
        <v>2</v>
      </c>
      <c r="P428" s="130">
        <v>0</v>
      </c>
      <c r="Q428" s="130">
        <v>38436</v>
      </c>
      <c r="R428" s="130">
        <v>0</v>
      </c>
      <c r="S428" s="130">
        <v>0</v>
      </c>
      <c r="T428" s="130">
        <v>2376</v>
      </c>
      <c r="U428" s="130">
        <v>40812</v>
      </c>
      <c r="V428" s="169"/>
      <c r="W428" s="142">
        <v>0</v>
      </c>
      <c r="X428" s="177">
        <v>0.09</v>
      </c>
      <c r="Y428" s="177">
        <v>2.1992299723087804E-3</v>
      </c>
      <c r="Z428" s="178">
        <v>0</v>
      </c>
      <c r="AA428" s="172"/>
      <c r="AB428" s="179">
        <v>1</v>
      </c>
      <c r="AC428" s="180">
        <v>0</v>
      </c>
      <c r="AD428" s="130">
        <v>0</v>
      </c>
      <c r="AE428" s="180">
        <v>0</v>
      </c>
      <c r="AF428" s="181">
        <v>0</v>
      </c>
      <c r="AG428" s="136"/>
    </row>
    <row r="429" spans="1:33" s="59" customFormat="1" ht="12">
      <c r="A429" s="137">
        <v>455</v>
      </c>
      <c r="B429" s="138">
        <v>455128305</v>
      </c>
      <c r="C429" s="139" t="s">
        <v>526</v>
      </c>
      <c r="D429" s="140">
        <v>128</v>
      </c>
      <c r="E429" s="139" t="s">
        <v>153</v>
      </c>
      <c r="F429" s="140">
        <v>305</v>
      </c>
      <c r="G429" s="141" t="s">
        <v>330</v>
      </c>
      <c r="H429" s="129"/>
      <c r="I429" s="130">
        <v>15079</v>
      </c>
      <c r="J429" s="130">
        <v>6328</v>
      </c>
      <c r="K429" s="130">
        <v>0</v>
      </c>
      <c r="L429" s="130">
        <v>1188</v>
      </c>
      <c r="M429" s="130">
        <v>22595</v>
      </c>
      <c r="N429" s="168"/>
      <c r="O429" s="143">
        <v>1</v>
      </c>
      <c r="P429" s="130">
        <v>0</v>
      </c>
      <c r="Q429" s="130">
        <v>21407</v>
      </c>
      <c r="R429" s="130">
        <v>0</v>
      </c>
      <c r="S429" s="130">
        <v>0</v>
      </c>
      <c r="T429" s="130">
        <v>1188</v>
      </c>
      <c r="U429" s="130">
        <v>22595</v>
      </c>
      <c r="V429" s="169"/>
      <c r="W429" s="142">
        <v>0</v>
      </c>
      <c r="X429" s="177">
        <v>0.09</v>
      </c>
      <c r="Y429" s="177">
        <v>2.4824617818245361E-2</v>
      </c>
      <c r="Z429" s="178">
        <v>0</v>
      </c>
      <c r="AA429" s="172"/>
      <c r="AB429" s="179">
        <v>0</v>
      </c>
      <c r="AC429" s="180">
        <v>0</v>
      </c>
      <c r="AD429" s="130">
        <v>0</v>
      </c>
      <c r="AE429" s="180">
        <v>0</v>
      </c>
      <c r="AF429" s="181">
        <v>0</v>
      </c>
      <c r="AG429" s="136"/>
    </row>
    <row r="430" spans="1:33" s="59" customFormat="1" ht="12">
      <c r="A430" s="137">
        <v>455</v>
      </c>
      <c r="B430" s="138">
        <v>455128745</v>
      </c>
      <c r="C430" s="139" t="s">
        <v>526</v>
      </c>
      <c r="D430" s="140">
        <v>128</v>
      </c>
      <c r="E430" s="139" t="s">
        <v>153</v>
      </c>
      <c r="F430" s="140">
        <v>745</v>
      </c>
      <c r="G430" s="141" t="s">
        <v>422</v>
      </c>
      <c r="H430" s="129"/>
      <c r="I430" s="130">
        <v>12519</v>
      </c>
      <c r="J430" s="130">
        <v>5455</v>
      </c>
      <c r="K430" s="130">
        <v>0</v>
      </c>
      <c r="L430" s="130">
        <v>1188</v>
      </c>
      <c r="M430" s="130">
        <v>19162</v>
      </c>
      <c r="N430" s="168"/>
      <c r="O430" s="143">
        <v>5</v>
      </c>
      <c r="P430" s="130">
        <v>0</v>
      </c>
      <c r="Q430" s="130">
        <v>89870</v>
      </c>
      <c r="R430" s="130">
        <v>0</v>
      </c>
      <c r="S430" s="130">
        <v>0</v>
      </c>
      <c r="T430" s="130">
        <v>5940</v>
      </c>
      <c r="U430" s="130">
        <v>95810</v>
      </c>
      <c r="V430" s="169"/>
      <c r="W430" s="142">
        <v>0</v>
      </c>
      <c r="X430" s="177">
        <v>0.09</v>
      </c>
      <c r="Y430" s="177">
        <v>1.4494088283584609E-2</v>
      </c>
      <c r="Z430" s="178">
        <v>0</v>
      </c>
      <c r="AA430" s="172"/>
      <c r="AB430" s="179">
        <v>2</v>
      </c>
      <c r="AC430" s="180">
        <v>0</v>
      </c>
      <c r="AD430" s="130">
        <v>0</v>
      </c>
      <c r="AE430" s="180">
        <v>0</v>
      </c>
      <c r="AF430" s="181">
        <v>0</v>
      </c>
      <c r="AG430" s="136"/>
    </row>
    <row r="431" spans="1:33" s="59" customFormat="1" ht="12">
      <c r="A431" s="137">
        <v>456</v>
      </c>
      <c r="B431" s="138">
        <v>456160009</v>
      </c>
      <c r="C431" s="139" t="s">
        <v>527</v>
      </c>
      <c r="D431" s="140">
        <v>160</v>
      </c>
      <c r="E431" s="139" t="s">
        <v>185</v>
      </c>
      <c r="F431" s="140">
        <v>9</v>
      </c>
      <c r="G431" s="141" t="s">
        <v>34</v>
      </c>
      <c r="H431" s="129"/>
      <c r="I431" s="130">
        <v>10705</v>
      </c>
      <c r="J431" s="130">
        <v>7503</v>
      </c>
      <c r="K431" s="130">
        <v>0</v>
      </c>
      <c r="L431" s="130">
        <v>1188</v>
      </c>
      <c r="M431" s="130">
        <v>19396</v>
      </c>
      <c r="N431" s="168"/>
      <c r="O431" s="143">
        <v>3</v>
      </c>
      <c r="P431" s="130">
        <v>0</v>
      </c>
      <c r="Q431" s="130">
        <v>54624</v>
      </c>
      <c r="R431" s="130">
        <v>0</v>
      </c>
      <c r="S431" s="130">
        <v>0</v>
      </c>
      <c r="T431" s="130">
        <v>3564</v>
      </c>
      <c r="U431" s="130">
        <v>58188</v>
      </c>
      <c r="V431" s="169"/>
      <c r="W431" s="142">
        <v>0</v>
      </c>
      <c r="X431" s="177">
        <v>0.09</v>
      </c>
      <c r="Y431" s="177">
        <v>3.3182042107187887E-3</v>
      </c>
      <c r="Z431" s="178">
        <v>0</v>
      </c>
      <c r="AA431" s="172"/>
      <c r="AB431" s="179">
        <v>3</v>
      </c>
      <c r="AC431" s="180">
        <v>0</v>
      </c>
      <c r="AD431" s="130">
        <v>0</v>
      </c>
      <c r="AE431" s="180">
        <v>0</v>
      </c>
      <c r="AF431" s="181">
        <v>0</v>
      </c>
      <c r="AG431" s="136"/>
    </row>
    <row r="432" spans="1:33" s="59" customFormat="1" ht="12">
      <c r="A432" s="137">
        <v>456</v>
      </c>
      <c r="B432" s="138">
        <v>456160031</v>
      </c>
      <c r="C432" s="139" t="s">
        <v>527</v>
      </c>
      <c r="D432" s="140">
        <v>160</v>
      </c>
      <c r="E432" s="139" t="s">
        <v>185</v>
      </c>
      <c r="F432" s="140">
        <v>31</v>
      </c>
      <c r="G432" s="141" t="s">
        <v>56</v>
      </c>
      <c r="H432" s="129"/>
      <c r="I432" s="130">
        <v>14417</v>
      </c>
      <c r="J432" s="130">
        <v>6471</v>
      </c>
      <c r="K432" s="130">
        <v>0</v>
      </c>
      <c r="L432" s="130">
        <v>1188</v>
      </c>
      <c r="M432" s="130">
        <v>22076</v>
      </c>
      <c r="N432" s="168"/>
      <c r="O432" s="143">
        <v>7</v>
      </c>
      <c r="P432" s="130">
        <v>0</v>
      </c>
      <c r="Q432" s="130">
        <v>146216</v>
      </c>
      <c r="R432" s="130">
        <v>0</v>
      </c>
      <c r="S432" s="130">
        <v>0</v>
      </c>
      <c r="T432" s="130">
        <v>8316</v>
      </c>
      <c r="U432" s="130">
        <v>154532</v>
      </c>
      <c r="V432" s="169"/>
      <c r="W432" s="142">
        <v>0</v>
      </c>
      <c r="X432" s="177">
        <v>0.09</v>
      </c>
      <c r="Y432" s="177">
        <v>1.8961346467300876E-2</v>
      </c>
      <c r="Z432" s="178">
        <v>0</v>
      </c>
      <c r="AA432" s="172"/>
      <c r="AB432" s="179">
        <v>3.9999999999999996</v>
      </c>
      <c r="AC432" s="180">
        <v>0</v>
      </c>
      <c r="AD432" s="130">
        <v>0</v>
      </c>
      <c r="AE432" s="180">
        <v>0</v>
      </c>
      <c r="AF432" s="181">
        <v>0</v>
      </c>
      <c r="AG432" s="136"/>
    </row>
    <row r="433" spans="1:33" s="59" customFormat="1" ht="12">
      <c r="A433" s="137">
        <v>456</v>
      </c>
      <c r="B433" s="138">
        <v>456160056</v>
      </c>
      <c r="C433" s="139" t="s">
        <v>527</v>
      </c>
      <c r="D433" s="140">
        <v>160</v>
      </c>
      <c r="E433" s="139" t="s">
        <v>185</v>
      </c>
      <c r="F433" s="140">
        <v>56</v>
      </c>
      <c r="G433" s="141" t="s">
        <v>81</v>
      </c>
      <c r="H433" s="129"/>
      <c r="I433" s="130">
        <v>15079</v>
      </c>
      <c r="J433" s="130">
        <v>4952</v>
      </c>
      <c r="K433" s="130">
        <v>0</v>
      </c>
      <c r="L433" s="130">
        <v>1188</v>
      </c>
      <c r="M433" s="130">
        <v>21219</v>
      </c>
      <c r="N433" s="168"/>
      <c r="O433" s="143">
        <v>6</v>
      </c>
      <c r="P433" s="130">
        <v>0</v>
      </c>
      <c r="Q433" s="130">
        <v>120186</v>
      </c>
      <c r="R433" s="130">
        <v>0</v>
      </c>
      <c r="S433" s="130">
        <v>0</v>
      </c>
      <c r="T433" s="130">
        <v>7128</v>
      </c>
      <c r="U433" s="130">
        <v>127314</v>
      </c>
      <c r="V433" s="169"/>
      <c r="W433" s="142">
        <v>0</v>
      </c>
      <c r="X433" s="177">
        <v>0.09</v>
      </c>
      <c r="Y433" s="177">
        <v>1.8492521864433949E-2</v>
      </c>
      <c r="Z433" s="178">
        <v>0</v>
      </c>
      <c r="AA433" s="172"/>
      <c r="AB433" s="179">
        <v>3</v>
      </c>
      <c r="AC433" s="180">
        <v>0</v>
      </c>
      <c r="AD433" s="130">
        <v>0</v>
      </c>
      <c r="AE433" s="180">
        <v>0</v>
      </c>
      <c r="AF433" s="181">
        <v>0</v>
      </c>
      <c r="AG433" s="136"/>
    </row>
    <row r="434" spans="1:33" s="59" customFormat="1" ht="12">
      <c r="A434" s="137">
        <v>456</v>
      </c>
      <c r="B434" s="138">
        <v>456160079</v>
      </c>
      <c r="C434" s="139" t="s">
        <v>527</v>
      </c>
      <c r="D434" s="140">
        <v>160</v>
      </c>
      <c r="E434" s="139" t="s">
        <v>185</v>
      </c>
      <c r="F434" s="140">
        <v>79</v>
      </c>
      <c r="G434" s="141" t="s">
        <v>104</v>
      </c>
      <c r="H434" s="129"/>
      <c r="I434" s="130">
        <v>16478</v>
      </c>
      <c r="J434" s="130">
        <v>247</v>
      </c>
      <c r="K434" s="130">
        <v>0</v>
      </c>
      <c r="L434" s="130">
        <v>1188</v>
      </c>
      <c r="M434" s="130">
        <v>17913</v>
      </c>
      <c r="N434" s="168"/>
      <c r="O434" s="143">
        <v>45</v>
      </c>
      <c r="P434" s="130">
        <v>0</v>
      </c>
      <c r="Q434" s="130">
        <v>752625</v>
      </c>
      <c r="R434" s="130">
        <v>0</v>
      </c>
      <c r="S434" s="130">
        <v>0</v>
      </c>
      <c r="T434" s="130">
        <v>53460</v>
      </c>
      <c r="U434" s="130">
        <v>806085</v>
      </c>
      <c r="V434" s="169"/>
      <c r="W434" s="142">
        <v>0</v>
      </c>
      <c r="X434" s="177">
        <v>0.09</v>
      </c>
      <c r="Y434" s="177">
        <v>5.9691048359382014E-2</v>
      </c>
      <c r="Z434" s="178">
        <v>0</v>
      </c>
      <c r="AA434" s="172"/>
      <c r="AB434" s="179">
        <v>23.800000000000004</v>
      </c>
      <c r="AC434" s="180">
        <v>0</v>
      </c>
      <c r="AD434" s="130">
        <v>0</v>
      </c>
      <c r="AE434" s="180">
        <v>0</v>
      </c>
      <c r="AF434" s="181">
        <v>0</v>
      </c>
      <c r="AG434" s="136"/>
    </row>
    <row r="435" spans="1:33" s="59" customFormat="1" ht="12">
      <c r="A435" s="137">
        <v>456</v>
      </c>
      <c r="B435" s="138">
        <v>456160097</v>
      </c>
      <c r="C435" s="139" t="s">
        <v>527</v>
      </c>
      <c r="D435" s="140">
        <v>160</v>
      </c>
      <c r="E435" s="139" t="s">
        <v>185</v>
      </c>
      <c r="F435" s="140">
        <v>97</v>
      </c>
      <c r="G435" s="141" t="s">
        <v>122</v>
      </c>
      <c r="H435" s="129"/>
      <c r="I435" s="130">
        <v>20507</v>
      </c>
      <c r="J435" s="130">
        <v>0</v>
      </c>
      <c r="K435" s="130">
        <v>0</v>
      </c>
      <c r="L435" s="130">
        <v>1188</v>
      </c>
      <c r="M435" s="130">
        <v>21695</v>
      </c>
      <c r="N435" s="168"/>
      <c r="O435" s="143">
        <v>2</v>
      </c>
      <c r="P435" s="130">
        <v>0</v>
      </c>
      <c r="Q435" s="130">
        <v>41014</v>
      </c>
      <c r="R435" s="130">
        <v>0</v>
      </c>
      <c r="S435" s="130">
        <v>0</v>
      </c>
      <c r="T435" s="130">
        <v>2376</v>
      </c>
      <c r="U435" s="130">
        <v>43390</v>
      </c>
      <c r="V435" s="169"/>
      <c r="W435" s="142">
        <v>0</v>
      </c>
      <c r="X435" s="177">
        <v>0.18</v>
      </c>
      <c r="Y435" s="177">
        <v>4.5239532747894232E-2</v>
      </c>
      <c r="Z435" s="178">
        <v>0</v>
      </c>
      <c r="AA435" s="172"/>
      <c r="AB435" s="179">
        <v>1</v>
      </c>
      <c r="AC435" s="180">
        <v>0</v>
      </c>
      <c r="AD435" s="130">
        <v>0</v>
      </c>
      <c r="AE435" s="180">
        <v>0</v>
      </c>
      <c r="AF435" s="181">
        <v>0</v>
      </c>
      <c r="AG435" s="136"/>
    </row>
    <row r="436" spans="1:33" s="59" customFormat="1" ht="12">
      <c r="A436" s="137">
        <v>456</v>
      </c>
      <c r="B436" s="138">
        <v>456160128</v>
      </c>
      <c r="C436" s="139" t="s">
        <v>527</v>
      </c>
      <c r="D436" s="140">
        <v>160</v>
      </c>
      <c r="E436" s="139" t="s">
        <v>185</v>
      </c>
      <c r="F436" s="140">
        <v>128</v>
      </c>
      <c r="G436" s="141" t="s">
        <v>153</v>
      </c>
      <c r="H436" s="129"/>
      <c r="I436" s="130">
        <v>19799</v>
      </c>
      <c r="J436" s="130">
        <v>2057</v>
      </c>
      <c r="K436" s="130">
        <v>0</v>
      </c>
      <c r="L436" s="130">
        <v>1188</v>
      </c>
      <c r="M436" s="130">
        <v>23044</v>
      </c>
      <c r="N436" s="168"/>
      <c r="O436" s="143">
        <v>1</v>
      </c>
      <c r="P436" s="130">
        <v>0</v>
      </c>
      <c r="Q436" s="130">
        <v>21856</v>
      </c>
      <c r="R436" s="130">
        <v>0</v>
      </c>
      <c r="S436" s="130">
        <v>0</v>
      </c>
      <c r="T436" s="130">
        <v>1188</v>
      </c>
      <c r="U436" s="130">
        <v>23044</v>
      </c>
      <c r="V436" s="169"/>
      <c r="W436" s="142">
        <v>0</v>
      </c>
      <c r="X436" s="177">
        <v>0.09</v>
      </c>
      <c r="Y436" s="177">
        <v>4.2494669676569306E-2</v>
      </c>
      <c r="Z436" s="178">
        <v>0</v>
      </c>
      <c r="AA436" s="172"/>
      <c r="AB436" s="179">
        <v>1</v>
      </c>
      <c r="AC436" s="180">
        <v>0</v>
      </c>
      <c r="AD436" s="130">
        <v>0</v>
      </c>
      <c r="AE436" s="180">
        <v>0</v>
      </c>
      <c r="AF436" s="181">
        <v>0</v>
      </c>
      <c r="AG436" s="136"/>
    </row>
    <row r="437" spans="1:33" s="59" customFormat="1" ht="12">
      <c r="A437" s="137">
        <v>456</v>
      </c>
      <c r="B437" s="138">
        <v>456160149</v>
      </c>
      <c r="C437" s="139" t="s">
        <v>527</v>
      </c>
      <c r="D437" s="140">
        <v>160</v>
      </c>
      <c r="E437" s="139" t="s">
        <v>185</v>
      </c>
      <c r="F437" s="140">
        <v>149</v>
      </c>
      <c r="G437" s="141" t="s">
        <v>174</v>
      </c>
      <c r="H437" s="129"/>
      <c r="I437" s="130">
        <v>20097</v>
      </c>
      <c r="J437" s="130">
        <v>150</v>
      </c>
      <c r="K437" s="130">
        <v>0</v>
      </c>
      <c r="L437" s="130">
        <v>1188</v>
      </c>
      <c r="M437" s="130">
        <v>21435</v>
      </c>
      <c r="N437" s="168"/>
      <c r="O437" s="143">
        <v>3</v>
      </c>
      <c r="P437" s="130">
        <v>0</v>
      </c>
      <c r="Q437" s="130">
        <v>60741</v>
      </c>
      <c r="R437" s="130">
        <v>0</v>
      </c>
      <c r="S437" s="130">
        <v>0</v>
      </c>
      <c r="T437" s="130">
        <v>3564</v>
      </c>
      <c r="U437" s="130">
        <v>64305</v>
      </c>
      <c r="V437" s="169"/>
      <c r="W437" s="142">
        <v>0</v>
      </c>
      <c r="X437" s="177">
        <v>0.18</v>
      </c>
      <c r="Y437" s="177">
        <v>0.12927866425186785</v>
      </c>
      <c r="Z437" s="178">
        <v>0</v>
      </c>
      <c r="AA437" s="172"/>
      <c r="AB437" s="179">
        <v>1</v>
      </c>
      <c r="AC437" s="180">
        <v>0</v>
      </c>
      <c r="AD437" s="130">
        <v>0</v>
      </c>
      <c r="AE437" s="180">
        <v>0</v>
      </c>
      <c r="AF437" s="181">
        <v>0</v>
      </c>
      <c r="AG437" s="136"/>
    </row>
    <row r="438" spans="1:33" s="59" customFormat="1" ht="12">
      <c r="A438" s="137">
        <v>456</v>
      </c>
      <c r="B438" s="138">
        <v>456160153</v>
      </c>
      <c r="C438" s="139" t="s">
        <v>527</v>
      </c>
      <c r="D438" s="140">
        <v>160</v>
      </c>
      <c r="E438" s="139" t="s">
        <v>185</v>
      </c>
      <c r="F438" s="140">
        <v>153</v>
      </c>
      <c r="G438" s="141" t="s">
        <v>178</v>
      </c>
      <c r="H438" s="129"/>
      <c r="I438" s="130">
        <v>18460</v>
      </c>
      <c r="J438" s="130">
        <v>0</v>
      </c>
      <c r="K438" s="130">
        <v>0</v>
      </c>
      <c r="L438" s="130">
        <v>1188</v>
      </c>
      <c r="M438" s="130">
        <v>19648</v>
      </c>
      <c r="N438" s="168"/>
      <c r="O438" s="143">
        <v>1</v>
      </c>
      <c r="P438" s="130">
        <v>0</v>
      </c>
      <c r="Q438" s="130">
        <v>18460</v>
      </c>
      <c r="R438" s="130">
        <v>0</v>
      </c>
      <c r="S438" s="130">
        <v>0</v>
      </c>
      <c r="T438" s="130">
        <v>1188</v>
      </c>
      <c r="U438" s="130">
        <v>19648</v>
      </c>
      <c r="V438" s="169"/>
      <c r="W438" s="142">
        <v>0</v>
      </c>
      <c r="X438" s="177">
        <v>0.09</v>
      </c>
      <c r="Y438" s="177">
        <v>1.3961385014293469E-2</v>
      </c>
      <c r="Z438" s="178">
        <v>0</v>
      </c>
      <c r="AA438" s="172"/>
      <c r="AB438" s="179">
        <v>1</v>
      </c>
      <c r="AC438" s="180">
        <v>0</v>
      </c>
      <c r="AD438" s="130">
        <v>0</v>
      </c>
      <c r="AE438" s="180">
        <v>0</v>
      </c>
      <c r="AF438" s="181">
        <v>0</v>
      </c>
      <c r="AG438" s="136"/>
    </row>
    <row r="439" spans="1:33" s="59" customFormat="1" ht="12">
      <c r="A439" s="137">
        <v>456</v>
      </c>
      <c r="B439" s="138">
        <v>456160160</v>
      </c>
      <c r="C439" s="139" t="s">
        <v>527</v>
      </c>
      <c r="D439" s="140">
        <v>160</v>
      </c>
      <c r="E439" s="139" t="s">
        <v>185</v>
      </c>
      <c r="F439" s="140">
        <v>160</v>
      </c>
      <c r="G439" s="141" t="s">
        <v>185</v>
      </c>
      <c r="H439" s="129"/>
      <c r="I439" s="130">
        <v>17637</v>
      </c>
      <c r="J439" s="130">
        <v>37</v>
      </c>
      <c r="K439" s="130">
        <v>0</v>
      </c>
      <c r="L439" s="130">
        <v>1188</v>
      </c>
      <c r="M439" s="130">
        <v>18862</v>
      </c>
      <c r="N439" s="168"/>
      <c r="O439" s="143">
        <v>730</v>
      </c>
      <c r="P439" s="130">
        <v>0</v>
      </c>
      <c r="Q439" s="130">
        <v>12902020</v>
      </c>
      <c r="R439" s="130">
        <v>0</v>
      </c>
      <c r="S439" s="130">
        <v>0</v>
      </c>
      <c r="T439" s="130">
        <v>867240</v>
      </c>
      <c r="U439" s="130">
        <v>13769260</v>
      </c>
      <c r="V439" s="169"/>
      <c r="W439" s="142">
        <v>0</v>
      </c>
      <c r="X439" s="177">
        <v>0.18</v>
      </c>
      <c r="Y439" s="177">
        <v>0.13682138571675365</v>
      </c>
      <c r="Z439" s="178">
        <v>0</v>
      </c>
      <c r="AA439" s="172"/>
      <c r="AB439" s="179">
        <v>338.09999999999997</v>
      </c>
      <c r="AC439" s="180">
        <v>0</v>
      </c>
      <c r="AD439" s="130">
        <v>0</v>
      </c>
      <c r="AE439" s="180">
        <v>0</v>
      </c>
      <c r="AF439" s="181">
        <v>0</v>
      </c>
      <c r="AG439" s="136"/>
    </row>
    <row r="440" spans="1:33" s="59" customFormat="1" ht="12">
      <c r="A440" s="137">
        <v>456</v>
      </c>
      <c r="B440" s="138">
        <v>456160170</v>
      </c>
      <c r="C440" s="139" t="s">
        <v>527</v>
      </c>
      <c r="D440" s="140">
        <v>160</v>
      </c>
      <c r="E440" s="139" t="s">
        <v>185</v>
      </c>
      <c r="F440" s="140">
        <v>170</v>
      </c>
      <c r="G440" s="141" t="s">
        <v>195</v>
      </c>
      <c r="H440" s="129"/>
      <c r="I440" s="130">
        <v>13324</v>
      </c>
      <c r="J440" s="130">
        <v>2000</v>
      </c>
      <c r="K440" s="130">
        <v>0</v>
      </c>
      <c r="L440" s="130">
        <v>1188</v>
      </c>
      <c r="M440" s="130">
        <v>16512</v>
      </c>
      <c r="N440" s="168"/>
      <c r="O440" s="143">
        <v>2</v>
      </c>
      <c r="P440" s="130">
        <v>0</v>
      </c>
      <c r="Q440" s="130">
        <v>30648</v>
      </c>
      <c r="R440" s="130">
        <v>0</v>
      </c>
      <c r="S440" s="130">
        <v>0</v>
      </c>
      <c r="T440" s="130">
        <v>2376</v>
      </c>
      <c r="U440" s="130">
        <v>33024</v>
      </c>
      <c r="V440" s="169"/>
      <c r="W440" s="142">
        <v>0</v>
      </c>
      <c r="X440" s="177">
        <v>0.09</v>
      </c>
      <c r="Y440" s="177">
        <v>8.1496504541779313E-2</v>
      </c>
      <c r="Z440" s="178">
        <v>0</v>
      </c>
      <c r="AA440" s="172"/>
      <c r="AB440" s="179">
        <v>2</v>
      </c>
      <c r="AC440" s="180">
        <v>0</v>
      </c>
      <c r="AD440" s="130">
        <v>0</v>
      </c>
      <c r="AE440" s="180">
        <v>0</v>
      </c>
      <c r="AF440" s="181">
        <v>0</v>
      </c>
      <c r="AG440" s="136"/>
    </row>
    <row r="441" spans="1:33" s="59" customFormat="1" ht="12">
      <c r="A441" s="137">
        <v>456</v>
      </c>
      <c r="B441" s="138">
        <v>456160181</v>
      </c>
      <c r="C441" s="139" t="s">
        <v>527</v>
      </c>
      <c r="D441" s="140">
        <v>160</v>
      </c>
      <c r="E441" s="139" t="s">
        <v>185</v>
      </c>
      <c r="F441" s="140">
        <v>181</v>
      </c>
      <c r="G441" s="141" t="s">
        <v>206</v>
      </c>
      <c r="H441" s="129"/>
      <c r="I441" s="130">
        <v>16912</v>
      </c>
      <c r="J441" s="130">
        <v>239</v>
      </c>
      <c r="K441" s="130">
        <v>0</v>
      </c>
      <c r="L441" s="130">
        <v>1188</v>
      </c>
      <c r="M441" s="130">
        <v>18339</v>
      </c>
      <c r="N441" s="168"/>
      <c r="O441" s="143">
        <v>1</v>
      </c>
      <c r="P441" s="130">
        <v>0</v>
      </c>
      <c r="Q441" s="130">
        <v>17151</v>
      </c>
      <c r="R441" s="130">
        <v>0</v>
      </c>
      <c r="S441" s="130">
        <v>0</v>
      </c>
      <c r="T441" s="130">
        <v>1188</v>
      </c>
      <c r="U441" s="130">
        <v>18339</v>
      </c>
      <c r="V441" s="169"/>
      <c r="W441" s="142">
        <v>0</v>
      </c>
      <c r="X441" s="177">
        <v>0.09</v>
      </c>
      <c r="Y441" s="177">
        <v>2.5884168680408944E-2</v>
      </c>
      <c r="Z441" s="178">
        <v>0</v>
      </c>
      <c r="AA441" s="172"/>
      <c r="AB441" s="179">
        <v>0</v>
      </c>
      <c r="AC441" s="180">
        <v>0</v>
      </c>
      <c r="AD441" s="130">
        <v>0</v>
      </c>
      <c r="AE441" s="180">
        <v>0</v>
      </c>
      <c r="AF441" s="181">
        <v>0</v>
      </c>
      <c r="AG441" s="136"/>
    </row>
    <row r="442" spans="1:33" s="59" customFormat="1" ht="12">
      <c r="A442" s="137">
        <v>456</v>
      </c>
      <c r="B442" s="138">
        <v>456160295</v>
      </c>
      <c r="C442" s="139" t="s">
        <v>527</v>
      </c>
      <c r="D442" s="140">
        <v>160</v>
      </c>
      <c r="E442" s="139" t="s">
        <v>185</v>
      </c>
      <c r="F442" s="140">
        <v>295</v>
      </c>
      <c r="G442" s="141" t="s">
        <v>320</v>
      </c>
      <c r="H442" s="129"/>
      <c r="I442" s="130">
        <v>13586</v>
      </c>
      <c r="J442" s="130">
        <v>7208</v>
      </c>
      <c r="K442" s="130">
        <v>0</v>
      </c>
      <c r="L442" s="130">
        <v>1188</v>
      </c>
      <c r="M442" s="130">
        <v>21982</v>
      </c>
      <c r="N442" s="168"/>
      <c r="O442" s="143">
        <v>6</v>
      </c>
      <c r="P442" s="130">
        <v>0</v>
      </c>
      <c r="Q442" s="130">
        <v>124764</v>
      </c>
      <c r="R442" s="130">
        <v>0</v>
      </c>
      <c r="S442" s="130">
        <v>0</v>
      </c>
      <c r="T442" s="130">
        <v>7128</v>
      </c>
      <c r="U442" s="130">
        <v>131892</v>
      </c>
      <c r="V442" s="169"/>
      <c r="W442" s="142">
        <v>0</v>
      </c>
      <c r="X442" s="177">
        <v>0.09</v>
      </c>
      <c r="Y442" s="177">
        <v>1.9222399839938814E-2</v>
      </c>
      <c r="Z442" s="178">
        <v>0</v>
      </c>
      <c r="AA442" s="172"/>
      <c r="AB442" s="179">
        <v>3</v>
      </c>
      <c r="AC442" s="180">
        <v>0</v>
      </c>
      <c r="AD442" s="130">
        <v>0</v>
      </c>
      <c r="AE442" s="180">
        <v>0</v>
      </c>
      <c r="AF442" s="181">
        <v>0</v>
      </c>
      <c r="AG442" s="136"/>
    </row>
    <row r="443" spans="1:33" s="59" customFormat="1" ht="12">
      <c r="A443" s="137">
        <v>456</v>
      </c>
      <c r="B443" s="138">
        <v>456160301</v>
      </c>
      <c r="C443" s="139" t="s">
        <v>527</v>
      </c>
      <c r="D443" s="140">
        <v>160</v>
      </c>
      <c r="E443" s="139" t="s">
        <v>185</v>
      </c>
      <c r="F443" s="140">
        <v>301</v>
      </c>
      <c r="G443" s="141" t="s">
        <v>326</v>
      </c>
      <c r="H443" s="129"/>
      <c r="I443" s="130">
        <v>17120</v>
      </c>
      <c r="J443" s="130">
        <v>5933</v>
      </c>
      <c r="K443" s="130">
        <v>0</v>
      </c>
      <c r="L443" s="130">
        <v>1188</v>
      </c>
      <c r="M443" s="130">
        <v>24241</v>
      </c>
      <c r="N443" s="168"/>
      <c r="O443" s="143">
        <v>3</v>
      </c>
      <c r="P443" s="130">
        <v>0</v>
      </c>
      <c r="Q443" s="130">
        <v>69159</v>
      </c>
      <c r="R443" s="130">
        <v>0</v>
      </c>
      <c r="S443" s="130">
        <v>0</v>
      </c>
      <c r="T443" s="130">
        <v>3564</v>
      </c>
      <c r="U443" s="130">
        <v>72723</v>
      </c>
      <c r="V443" s="169"/>
      <c r="W443" s="142">
        <v>0</v>
      </c>
      <c r="X443" s="177">
        <v>0.09</v>
      </c>
      <c r="Y443" s="177">
        <v>5.8951148210422272E-2</v>
      </c>
      <c r="Z443" s="178">
        <v>0</v>
      </c>
      <c r="AA443" s="172"/>
      <c r="AB443" s="179">
        <v>3</v>
      </c>
      <c r="AC443" s="180">
        <v>0</v>
      </c>
      <c r="AD443" s="130">
        <v>0</v>
      </c>
      <c r="AE443" s="180">
        <v>0</v>
      </c>
      <c r="AF443" s="181">
        <v>0</v>
      </c>
      <c r="AG443" s="136"/>
    </row>
    <row r="444" spans="1:33" s="59" customFormat="1" ht="12">
      <c r="A444" s="137">
        <v>456</v>
      </c>
      <c r="B444" s="138">
        <v>456160616</v>
      </c>
      <c r="C444" s="139" t="s">
        <v>527</v>
      </c>
      <c r="D444" s="140">
        <v>160</v>
      </c>
      <c r="E444" s="139" t="s">
        <v>185</v>
      </c>
      <c r="F444" s="140">
        <v>616</v>
      </c>
      <c r="G444" s="141" t="s">
        <v>384</v>
      </c>
      <c r="H444" s="129"/>
      <c r="I444" s="130">
        <v>17290</v>
      </c>
      <c r="J444" s="130">
        <v>5085</v>
      </c>
      <c r="K444" s="130">
        <v>0</v>
      </c>
      <c r="L444" s="130">
        <v>1188</v>
      </c>
      <c r="M444" s="130">
        <v>23563</v>
      </c>
      <c r="N444" s="168"/>
      <c r="O444" s="143">
        <v>1</v>
      </c>
      <c r="P444" s="130">
        <v>0</v>
      </c>
      <c r="Q444" s="130">
        <v>22375</v>
      </c>
      <c r="R444" s="130">
        <v>0</v>
      </c>
      <c r="S444" s="130">
        <v>0</v>
      </c>
      <c r="T444" s="130">
        <v>1188</v>
      </c>
      <c r="U444" s="130">
        <v>23563</v>
      </c>
      <c r="V444" s="169"/>
      <c r="W444" s="142">
        <v>0</v>
      </c>
      <c r="X444" s="177">
        <v>0.09</v>
      </c>
      <c r="Y444" s="177">
        <v>3.2435164752017652E-2</v>
      </c>
      <c r="Z444" s="178">
        <v>0</v>
      </c>
      <c r="AA444" s="172"/>
      <c r="AB444" s="179">
        <v>1</v>
      </c>
      <c r="AC444" s="180">
        <v>0</v>
      </c>
      <c r="AD444" s="130">
        <v>0</v>
      </c>
      <c r="AE444" s="180">
        <v>0</v>
      </c>
      <c r="AF444" s="181">
        <v>0</v>
      </c>
      <c r="AG444" s="136"/>
    </row>
    <row r="445" spans="1:33" s="59" customFormat="1" ht="12">
      <c r="A445" s="137">
        <v>456</v>
      </c>
      <c r="B445" s="138">
        <v>456160735</v>
      </c>
      <c r="C445" s="139" t="s">
        <v>527</v>
      </c>
      <c r="D445" s="140">
        <v>160</v>
      </c>
      <c r="E445" s="139" t="s">
        <v>185</v>
      </c>
      <c r="F445" s="140">
        <v>735</v>
      </c>
      <c r="G445" s="141" t="s">
        <v>420</v>
      </c>
      <c r="H445" s="129"/>
      <c r="I445" s="130">
        <v>14554</v>
      </c>
      <c r="J445" s="130">
        <v>5095</v>
      </c>
      <c r="K445" s="130">
        <v>0</v>
      </c>
      <c r="L445" s="130">
        <v>1188</v>
      </c>
      <c r="M445" s="130">
        <v>20837</v>
      </c>
      <c r="N445" s="168"/>
      <c r="O445" s="143">
        <v>4</v>
      </c>
      <c r="P445" s="130">
        <v>0</v>
      </c>
      <c r="Q445" s="130">
        <v>78596</v>
      </c>
      <c r="R445" s="130">
        <v>0</v>
      </c>
      <c r="S445" s="130">
        <v>0</v>
      </c>
      <c r="T445" s="130">
        <v>4752</v>
      </c>
      <c r="U445" s="130">
        <v>83348</v>
      </c>
      <c r="V445" s="169"/>
      <c r="W445" s="142">
        <v>0</v>
      </c>
      <c r="X445" s="177">
        <v>0.09</v>
      </c>
      <c r="Y445" s="177">
        <v>2.1641627200034236E-2</v>
      </c>
      <c r="Z445" s="178">
        <v>0</v>
      </c>
      <c r="AA445" s="172"/>
      <c r="AB445" s="179">
        <v>3</v>
      </c>
      <c r="AC445" s="180">
        <v>0</v>
      </c>
      <c r="AD445" s="130">
        <v>0</v>
      </c>
      <c r="AE445" s="180">
        <v>0</v>
      </c>
      <c r="AF445" s="181">
        <v>0</v>
      </c>
      <c r="AG445" s="136"/>
    </row>
    <row r="446" spans="1:33" s="59" customFormat="1" ht="12">
      <c r="A446" s="137">
        <v>458</v>
      </c>
      <c r="B446" s="138">
        <v>458160031</v>
      </c>
      <c r="C446" s="139" t="s">
        <v>528</v>
      </c>
      <c r="D446" s="140">
        <v>160</v>
      </c>
      <c r="E446" s="139" t="s">
        <v>185</v>
      </c>
      <c r="F446" s="140">
        <v>31</v>
      </c>
      <c r="G446" s="141" t="s">
        <v>56</v>
      </c>
      <c r="H446" s="129"/>
      <c r="I446" s="130">
        <v>14822</v>
      </c>
      <c r="J446" s="130">
        <v>6653</v>
      </c>
      <c r="K446" s="130">
        <v>0</v>
      </c>
      <c r="L446" s="130">
        <v>1188</v>
      </c>
      <c r="M446" s="130">
        <v>22663</v>
      </c>
      <c r="N446" s="168"/>
      <c r="O446" s="143">
        <v>2</v>
      </c>
      <c r="P446" s="130">
        <v>0</v>
      </c>
      <c r="Q446" s="130">
        <v>42950</v>
      </c>
      <c r="R446" s="130">
        <v>0</v>
      </c>
      <c r="S446" s="130">
        <v>0</v>
      </c>
      <c r="T446" s="130">
        <v>2376</v>
      </c>
      <c r="U446" s="130">
        <v>45326</v>
      </c>
      <c r="V446" s="169"/>
      <c r="W446" s="142">
        <v>0</v>
      </c>
      <c r="X446" s="177">
        <v>0.09</v>
      </c>
      <c r="Y446" s="177">
        <v>1.8961346467300876E-2</v>
      </c>
      <c r="Z446" s="178">
        <v>0</v>
      </c>
      <c r="AA446" s="172"/>
      <c r="AB446" s="179">
        <v>0</v>
      </c>
      <c r="AC446" s="180">
        <v>0</v>
      </c>
      <c r="AD446" s="130">
        <v>0</v>
      </c>
      <c r="AE446" s="180">
        <v>0</v>
      </c>
      <c r="AF446" s="181">
        <v>0</v>
      </c>
      <c r="AG446" s="136"/>
    </row>
    <row r="447" spans="1:33" s="59" customFormat="1" ht="12">
      <c r="A447" s="137">
        <v>458</v>
      </c>
      <c r="B447" s="138">
        <v>458160056</v>
      </c>
      <c r="C447" s="139" t="s">
        <v>528</v>
      </c>
      <c r="D447" s="140">
        <v>160</v>
      </c>
      <c r="E447" s="139" t="s">
        <v>185</v>
      </c>
      <c r="F447" s="140">
        <v>56</v>
      </c>
      <c r="G447" s="141" t="s">
        <v>81</v>
      </c>
      <c r="H447" s="129"/>
      <c r="I447" s="130">
        <v>12243</v>
      </c>
      <c r="J447" s="130">
        <v>4021</v>
      </c>
      <c r="K447" s="130">
        <v>0</v>
      </c>
      <c r="L447" s="130">
        <v>1188</v>
      </c>
      <c r="M447" s="130">
        <v>17452</v>
      </c>
      <c r="N447" s="168"/>
      <c r="O447" s="143">
        <v>3</v>
      </c>
      <c r="P447" s="130">
        <v>0</v>
      </c>
      <c r="Q447" s="130">
        <v>48792</v>
      </c>
      <c r="R447" s="130">
        <v>0</v>
      </c>
      <c r="S447" s="130">
        <v>0</v>
      </c>
      <c r="T447" s="130">
        <v>3564</v>
      </c>
      <c r="U447" s="130">
        <v>52356</v>
      </c>
      <c r="V447" s="169"/>
      <c r="W447" s="142">
        <v>0</v>
      </c>
      <c r="X447" s="177">
        <v>0.09</v>
      </c>
      <c r="Y447" s="177">
        <v>1.8492521864433949E-2</v>
      </c>
      <c r="Z447" s="178">
        <v>0</v>
      </c>
      <c r="AA447" s="172"/>
      <c r="AB447" s="179">
        <v>0</v>
      </c>
      <c r="AC447" s="180">
        <v>0</v>
      </c>
      <c r="AD447" s="130">
        <v>0</v>
      </c>
      <c r="AE447" s="180">
        <v>0</v>
      </c>
      <c r="AF447" s="181">
        <v>0</v>
      </c>
      <c r="AG447" s="136"/>
    </row>
    <row r="448" spans="1:33" s="59" customFormat="1" ht="12">
      <c r="A448" s="137">
        <v>458</v>
      </c>
      <c r="B448" s="138">
        <v>458160079</v>
      </c>
      <c r="C448" s="139" t="s">
        <v>528</v>
      </c>
      <c r="D448" s="140">
        <v>160</v>
      </c>
      <c r="E448" s="139" t="s">
        <v>185</v>
      </c>
      <c r="F448" s="140">
        <v>79</v>
      </c>
      <c r="G448" s="141" t="s">
        <v>104</v>
      </c>
      <c r="H448" s="129"/>
      <c r="I448" s="130">
        <v>15911</v>
      </c>
      <c r="J448" s="130">
        <v>239</v>
      </c>
      <c r="K448" s="130">
        <v>0</v>
      </c>
      <c r="L448" s="130">
        <v>1188</v>
      </c>
      <c r="M448" s="130">
        <v>17338</v>
      </c>
      <c r="N448" s="168"/>
      <c r="O448" s="143">
        <v>16</v>
      </c>
      <c r="P448" s="130">
        <v>0</v>
      </c>
      <c r="Q448" s="130">
        <v>258400</v>
      </c>
      <c r="R448" s="130">
        <v>0</v>
      </c>
      <c r="S448" s="130">
        <v>0</v>
      </c>
      <c r="T448" s="130">
        <v>19008</v>
      </c>
      <c r="U448" s="130">
        <v>277408</v>
      </c>
      <c r="V448" s="169"/>
      <c r="W448" s="142">
        <v>0</v>
      </c>
      <c r="X448" s="177">
        <v>0.09</v>
      </c>
      <c r="Y448" s="177">
        <v>5.9691048359382014E-2</v>
      </c>
      <c r="Z448" s="178">
        <v>0</v>
      </c>
      <c r="AA448" s="172"/>
      <c r="AB448" s="179">
        <v>0</v>
      </c>
      <c r="AC448" s="180">
        <v>0</v>
      </c>
      <c r="AD448" s="130">
        <v>0</v>
      </c>
      <c r="AE448" s="180">
        <v>0</v>
      </c>
      <c r="AF448" s="181">
        <v>0</v>
      </c>
      <c r="AG448" s="136"/>
    </row>
    <row r="449" spans="1:33" s="59" customFormat="1" ht="12">
      <c r="A449" s="137">
        <v>458</v>
      </c>
      <c r="B449" s="138">
        <v>458160160</v>
      </c>
      <c r="C449" s="139" t="s">
        <v>528</v>
      </c>
      <c r="D449" s="140">
        <v>160</v>
      </c>
      <c r="E449" s="139" t="s">
        <v>185</v>
      </c>
      <c r="F449" s="140">
        <v>160</v>
      </c>
      <c r="G449" s="141" t="s">
        <v>185</v>
      </c>
      <c r="H449" s="129"/>
      <c r="I449" s="130">
        <v>18355</v>
      </c>
      <c r="J449" s="130">
        <v>38</v>
      </c>
      <c r="K449" s="130">
        <v>0</v>
      </c>
      <c r="L449" s="130">
        <v>1188</v>
      </c>
      <c r="M449" s="130">
        <v>19581</v>
      </c>
      <c r="N449" s="168"/>
      <c r="O449" s="143">
        <v>92</v>
      </c>
      <c r="P449" s="130">
        <v>0</v>
      </c>
      <c r="Q449" s="130">
        <v>1692156</v>
      </c>
      <c r="R449" s="130">
        <v>0</v>
      </c>
      <c r="S449" s="130">
        <v>0</v>
      </c>
      <c r="T449" s="130">
        <v>109296</v>
      </c>
      <c r="U449" s="130">
        <v>1801452</v>
      </c>
      <c r="V449" s="169"/>
      <c r="W449" s="142">
        <v>0</v>
      </c>
      <c r="X449" s="177">
        <v>0.18</v>
      </c>
      <c r="Y449" s="177">
        <v>0.13682138571675365</v>
      </c>
      <c r="Z449" s="178">
        <v>0</v>
      </c>
      <c r="AA449" s="172"/>
      <c r="AB449" s="179">
        <v>0</v>
      </c>
      <c r="AC449" s="180">
        <v>0</v>
      </c>
      <c r="AD449" s="130">
        <v>0</v>
      </c>
      <c r="AE449" s="180">
        <v>0</v>
      </c>
      <c r="AF449" s="181">
        <v>0</v>
      </c>
      <c r="AG449" s="136"/>
    </row>
    <row r="450" spans="1:33" s="59" customFormat="1" ht="12">
      <c r="A450" s="137">
        <v>458</v>
      </c>
      <c r="B450" s="138">
        <v>458160181</v>
      </c>
      <c r="C450" s="139" t="s">
        <v>528</v>
      </c>
      <c r="D450" s="140">
        <v>160</v>
      </c>
      <c r="E450" s="139" t="s">
        <v>185</v>
      </c>
      <c r="F450" s="140">
        <v>181</v>
      </c>
      <c r="G450" s="141" t="s">
        <v>206</v>
      </c>
      <c r="H450" s="129"/>
      <c r="I450" s="130">
        <v>16133</v>
      </c>
      <c r="J450" s="130">
        <v>228</v>
      </c>
      <c r="K450" s="130">
        <v>0</v>
      </c>
      <c r="L450" s="130">
        <v>1188</v>
      </c>
      <c r="M450" s="130">
        <v>17549</v>
      </c>
      <c r="N450" s="168"/>
      <c r="O450" s="143">
        <v>1</v>
      </c>
      <c r="P450" s="130">
        <v>0</v>
      </c>
      <c r="Q450" s="130">
        <v>16361</v>
      </c>
      <c r="R450" s="130">
        <v>0</v>
      </c>
      <c r="S450" s="130">
        <v>0</v>
      </c>
      <c r="T450" s="130">
        <v>1188</v>
      </c>
      <c r="U450" s="130">
        <v>17549</v>
      </c>
      <c r="V450" s="169"/>
      <c r="W450" s="142">
        <v>0</v>
      </c>
      <c r="X450" s="177">
        <v>0.09</v>
      </c>
      <c r="Y450" s="177">
        <v>2.5884168680408944E-2</v>
      </c>
      <c r="Z450" s="178">
        <v>0</v>
      </c>
      <c r="AA450" s="172"/>
      <c r="AB450" s="179">
        <v>0</v>
      </c>
      <c r="AC450" s="180">
        <v>0</v>
      </c>
      <c r="AD450" s="130">
        <v>0</v>
      </c>
      <c r="AE450" s="180">
        <v>0</v>
      </c>
      <c r="AF450" s="181">
        <v>0</v>
      </c>
      <c r="AG450" s="136"/>
    </row>
    <row r="451" spans="1:33" s="59" customFormat="1" ht="12">
      <c r="A451" s="137">
        <v>458</v>
      </c>
      <c r="B451" s="138">
        <v>458160295</v>
      </c>
      <c r="C451" s="139" t="s">
        <v>528</v>
      </c>
      <c r="D451" s="140">
        <v>160</v>
      </c>
      <c r="E451" s="139" t="s">
        <v>185</v>
      </c>
      <c r="F451" s="140">
        <v>295</v>
      </c>
      <c r="G451" s="141" t="s">
        <v>320</v>
      </c>
      <c r="H451" s="129"/>
      <c r="I451" s="130">
        <v>12243</v>
      </c>
      <c r="J451" s="130">
        <v>6496</v>
      </c>
      <c r="K451" s="130">
        <v>0</v>
      </c>
      <c r="L451" s="130">
        <v>1188</v>
      </c>
      <c r="M451" s="130">
        <v>19927</v>
      </c>
      <c r="N451" s="168"/>
      <c r="O451" s="143">
        <v>6</v>
      </c>
      <c r="P451" s="130">
        <v>0</v>
      </c>
      <c r="Q451" s="130">
        <v>112434</v>
      </c>
      <c r="R451" s="130">
        <v>0</v>
      </c>
      <c r="S451" s="130">
        <v>0</v>
      </c>
      <c r="T451" s="130">
        <v>7128</v>
      </c>
      <c r="U451" s="130">
        <v>119562</v>
      </c>
      <c r="V451" s="169"/>
      <c r="W451" s="142">
        <v>0</v>
      </c>
      <c r="X451" s="177">
        <v>0.09</v>
      </c>
      <c r="Y451" s="177">
        <v>1.9222399839938814E-2</v>
      </c>
      <c r="Z451" s="178">
        <v>0</v>
      </c>
      <c r="AA451" s="172"/>
      <c r="AB451" s="179">
        <v>0</v>
      </c>
      <c r="AC451" s="180">
        <v>0</v>
      </c>
      <c r="AD451" s="130">
        <v>0</v>
      </c>
      <c r="AE451" s="180">
        <v>0</v>
      </c>
      <c r="AF451" s="181">
        <v>0</v>
      </c>
      <c r="AG451" s="136"/>
    </row>
    <row r="452" spans="1:33" s="59" customFormat="1" ht="12">
      <c r="A452" s="137">
        <v>463</v>
      </c>
      <c r="B452" s="138">
        <v>463035035</v>
      </c>
      <c r="C452" s="139" t="s">
        <v>529</v>
      </c>
      <c r="D452" s="140">
        <v>35</v>
      </c>
      <c r="E452" s="139" t="s">
        <v>60</v>
      </c>
      <c r="F452" s="140">
        <v>35</v>
      </c>
      <c r="G452" s="141" t="s">
        <v>60</v>
      </c>
      <c r="H452" s="129"/>
      <c r="I452" s="130">
        <v>18401</v>
      </c>
      <c r="J452" s="130">
        <v>7638</v>
      </c>
      <c r="K452" s="130">
        <v>0</v>
      </c>
      <c r="L452" s="130">
        <v>1188</v>
      </c>
      <c r="M452" s="130">
        <v>27227</v>
      </c>
      <c r="N452" s="168"/>
      <c r="O452" s="143">
        <v>560</v>
      </c>
      <c r="P452" s="130">
        <v>0</v>
      </c>
      <c r="Q452" s="130">
        <v>14581839.999999998</v>
      </c>
      <c r="R452" s="130">
        <v>0</v>
      </c>
      <c r="S452" s="130">
        <v>0</v>
      </c>
      <c r="T452" s="130">
        <v>665280</v>
      </c>
      <c r="U452" s="130">
        <v>15247119.999999998</v>
      </c>
      <c r="V452" s="169"/>
      <c r="W452" s="142">
        <v>0</v>
      </c>
      <c r="X452" s="177">
        <v>0.18</v>
      </c>
      <c r="Y452" s="177">
        <v>0.18442807457257207</v>
      </c>
      <c r="Z452" s="178">
        <v>0</v>
      </c>
      <c r="AA452" s="172"/>
      <c r="AB452" s="179">
        <v>195.99999999999997</v>
      </c>
      <c r="AC452" s="180">
        <v>19.618891703025085</v>
      </c>
      <c r="AD452" s="130">
        <v>534166.32105507015</v>
      </c>
      <c r="AE452" s="180">
        <v>0</v>
      </c>
      <c r="AF452" s="181">
        <v>0</v>
      </c>
      <c r="AG452" s="136"/>
    </row>
    <row r="453" spans="1:33" s="59" customFormat="1" ht="12">
      <c r="A453" s="137">
        <v>463</v>
      </c>
      <c r="B453" s="138">
        <v>463035044</v>
      </c>
      <c r="C453" s="139" t="s">
        <v>529</v>
      </c>
      <c r="D453" s="140">
        <v>35</v>
      </c>
      <c r="E453" s="139" t="s">
        <v>60</v>
      </c>
      <c r="F453" s="140">
        <v>44</v>
      </c>
      <c r="G453" s="141" t="s">
        <v>69</v>
      </c>
      <c r="H453" s="129"/>
      <c r="I453" s="130">
        <v>19361</v>
      </c>
      <c r="J453" s="130">
        <v>675</v>
      </c>
      <c r="K453" s="130">
        <v>0</v>
      </c>
      <c r="L453" s="130">
        <v>1188</v>
      </c>
      <c r="M453" s="130">
        <v>21224</v>
      </c>
      <c r="N453" s="168"/>
      <c r="O453" s="143">
        <v>11</v>
      </c>
      <c r="P453" s="130">
        <v>0</v>
      </c>
      <c r="Q453" s="130">
        <v>220396</v>
      </c>
      <c r="R453" s="130">
        <v>0</v>
      </c>
      <c r="S453" s="130">
        <v>0</v>
      </c>
      <c r="T453" s="130">
        <v>13068</v>
      </c>
      <c r="U453" s="130">
        <v>233464</v>
      </c>
      <c r="V453" s="169"/>
      <c r="W453" s="142">
        <v>0</v>
      </c>
      <c r="X453" s="177">
        <v>0.18</v>
      </c>
      <c r="Y453" s="177">
        <v>9.3367395584958116E-2</v>
      </c>
      <c r="Z453" s="178">
        <v>0</v>
      </c>
      <c r="AA453" s="172"/>
      <c r="AB453" s="179">
        <v>5</v>
      </c>
      <c r="AC453" s="180">
        <v>0</v>
      </c>
      <c r="AD453" s="130">
        <v>0</v>
      </c>
      <c r="AE453" s="180">
        <v>0</v>
      </c>
      <c r="AF453" s="181">
        <v>0</v>
      </c>
      <c r="AG453" s="136"/>
    </row>
    <row r="454" spans="1:33" s="59" customFormat="1" ht="12">
      <c r="A454" s="137">
        <v>463</v>
      </c>
      <c r="B454" s="138">
        <v>463035093</v>
      </c>
      <c r="C454" s="139" t="s">
        <v>529</v>
      </c>
      <c r="D454" s="140">
        <v>35</v>
      </c>
      <c r="E454" s="139" t="s">
        <v>60</v>
      </c>
      <c r="F454" s="140">
        <v>93</v>
      </c>
      <c r="G454" s="141" t="s">
        <v>118</v>
      </c>
      <c r="H454" s="129"/>
      <c r="I454" s="130">
        <v>19232</v>
      </c>
      <c r="J454" s="130">
        <v>248</v>
      </c>
      <c r="K454" s="130">
        <v>0</v>
      </c>
      <c r="L454" s="130">
        <v>1188</v>
      </c>
      <c r="M454" s="130">
        <v>20668</v>
      </c>
      <c r="N454" s="168"/>
      <c r="O454" s="143">
        <v>1</v>
      </c>
      <c r="P454" s="130">
        <v>0</v>
      </c>
      <c r="Q454" s="130">
        <v>19480</v>
      </c>
      <c r="R454" s="130">
        <v>0</v>
      </c>
      <c r="S454" s="130">
        <v>0</v>
      </c>
      <c r="T454" s="130">
        <v>1188</v>
      </c>
      <c r="U454" s="130">
        <v>20668</v>
      </c>
      <c r="V454" s="169"/>
      <c r="W454" s="142">
        <v>0</v>
      </c>
      <c r="X454" s="177">
        <v>0.18</v>
      </c>
      <c r="Y454" s="177">
        <v>8.9885551686166743E-2</v>
      </c>
      <c r="Z454" s="178">
        <v>0</v>
      </c>
      <c r="AA454" s="172"/>
      <c r="AB454" s="179">
        <v>0</v>
      </c>
      <c r="AC454" s="180">
        <v>0</v>
      </c>
      <c r="AD454" s="130">
        <v>0</v>
      </c>
      <c r="AE454" s="180">
        <v>0</v>
      </c>
      <c r="AF454" s="181">
        <v>0</v>
      </c>
      <c r="AG454" s="136"/>
    </row>
    <row r="455" spans="1:33" s="59" customFormat="1" ht="12">
      <c r="A455" s="137">
        <v>463</v>
      </c>
      <c r="B455" s="138">
        <v>463035133</v>
      </c>
      <c r="C455" s="139" t="s">
        <v>529</v>
      </c>
      <c r="D455" s="140">
        <v>35</v>
      </c>
      <c r="E455" s="139" t="s">
        <v>60</v>
      </c>
      <c r="F455" s="140">
        <v>133</v>
      </c>
      <c r="G455" s="141" t="s">
        <v>158</v>
      </c>
      <c r="H455" s="129"/>
      <c r="I455" s="130">
        <v>11060</v>
      </c>
      <c r="J455" s="130">
        <v>1476</v>
      </c>
      <c r="K455" s="130">
        <v>0</v>
      </c>
      <c r="L455" s="130">
        <v>1188</v>
      </c>
      <c r="M455" s="130">
        <v>13724</v>
      </c>
      <c r="N455" s="168"/>
      <c r="O455" s="143">
        <v>1</v>
      </c>
      <c r="P455" s="130">
        <v>0</v>
      </c>
      <c r="Q455" s="130">
        <v>12536</v>
      </c>
      <c r="R455" s="130">
        <v>0</v>
      </c>
      <c r="S455" s="130">
        <v>0</v>
      </c>
      <c r="T455" s="130">
        <v>1188</v>
      </c>
      <c r="U455" s="130">
        <v>13724</v>
      </c>
      <c r="V455" s="169"/>
      <c r="W455" s="142">
        <v>0</v>
      </c>
      <c r="X455" s="177">
        <v>0.09</v>
      </c>
      <c r="Y455" s="177">
        <v>3.392077105832738E-2</v>
      </c>
      <c r="Z455" s="178">
        <v>0</v>
      </c>
      <c r="AA455" s="172"/>
      <c r="AB455" s="179">
        <v>0</v>
      </c>
      <c r="AC455" s="180">
        <v>0</v>
      </c>
      <c r="AD455" s="130">
        <v>0</v>
      </c>
      <c r="AE455" s="180">
        <v>0</v>
      </c>
      <c r="AF455" s="181">
        <v>0</v>
      </c>
      <c r="AG455" s="136"/>
    </row>
    <row r="456" spans="1:33" s="59" customFormat="1" ht="12">
      <c r="A456" s="137">
        <v>463</v>
      </c>
      <c r="B456" s="138">
        <v>463035207</v>
      </c>
      <c r="C456" s="139" t="s">
        <v>529</v>
      </c>
      <c r="D456" s="140">
        <v>35</v>
      </c>
      <c r="E456" s="139" t="s">
        <v>60</v>
      </c>
      <c r="F456" s="140">
        <v>207</v>
      </c>
      <c r="G456" s="141" t="s">
        <v>232</v>
      </c>
      <c r="H456" s="129"/>
      <c r="I456" s="130">
        <v>16241</v>
      </c>
      <c r="J456" s="130">
        <v>12190</v>
      </c>
      <c r="K456" s="130">
        <v>0</v>
      </c>
      <c r="L456" s="130">
        <v>1188</v>
      </c>
      <c r="M456" s="130">
        <v>29619</v>
      </c>
      <c r="N456" s="168"/>
      <c r="O456" s="143">
        <v>1</v>
      </c>
      <c r="P456" s="130">
        <v>0</v>
      </c>
      <c r="Q456" s="130">
        <v>28431</v>
      </c>
      <c r="R456" s="130">
        <v>0</v>
      </c>
      <c r="S456" s="130">
        <v>0</v>
      </c>
      <c r="T456" s="130">
        <v>1188</v>
      </c>
      <c r="U456" s="130">
        <v>29619</v>
      </c>
      <c r="V456" s="169"/>
      <c r="W456" s="142">
        <v>0</v>
      </c>
      <c r="X456" s="177">
        <v>0.09</v>
      </c>
      <c r="Y456" s="177">
        <v>4.6786425500361514E-4</v>
      </c>
      <c r="Z456" s="178">
        <v>0</v>
      </c>
      <c r="AA456" s="172"/>
      <c r="AB456" s="179">
        <v>0</v>
      </c>
      <c r="AC456" s="180">
        <v>0</v>
      </c>
      <c r="AD456" s="130">
        <v>0</v>
      </c>
      <c r="AE456" s="180">
        <v>0</v>
      </c>
      <c r="AF456" s="181">
        <v>0</v>
      </c>
      <c r="AG456" s="136"/>
    </row>
    <row r="457" spans="1:33" s="59" customFormat="1" ht="12">
      <c r="A457" s="137">
        <v>463</v>
      </c>
      <c r="B457" s="138">
        <v>463035220</v>
      </c>
      <c r="C457" s="139" t="s">
        <v>529</v>
      </c>
      <c r="D457" s="140">
        <v>35</v>
      </c>
      <c r="E457" s="139" t="s">
        <v>60</v>
      </c>
      <c r="F457" s="140">
        <v>220</v>
      </c>
      <c r="G457" s="141" t="s">
        <v>245</v>
      </c>
      <c r="H457" s="129"/>
      <c r="I457" s="130">
        <v>17608</v>
      </c>
      <c r="J457" s="130">
        <v>6653</v>
      </c>
      <c r="K457" s="130">
        <v>0</v>
      </c>
      <c r="L457" s="130">
        <v>1188</v>
      </c>
      <c r="M457" s="130">
        <v>25449</v>
      </c>
      <c r="N457" s="168"/>
      <c r="O457" s="143">
        <v>1</v>
      </c>
      <c r="P457" s="130">
        <v>0</v>
      </c>
      <c r="Q457" s="130">
        <v>24261</v>
      </c>
      <c r="R457" s="130">
        <v>0</v>
      </c>
      <c r="S457" s="130">
        <v>0</v>
      </c>
      <c r="T457" s="130">
        <v>1188</v>
      </c>
      <c r="U457" s="130">
        <v>25449</v>
      </c>
      <c r="V457" s="169"/>
      <c r="W457" s="142">
        <v>0</v>
      </c>
      <c r="X457" s="177">
        <v>0.09</v>
      </c>
      <c r="Y457" s="177">
        <v>2.0829400838012321E-2</v>
      </c>
      <c r="Z457" s="178">
        <v>0</v>
      </c>
      <c r="AA457" s="172"/>
      <c r="AB457" s="179">
        <v>1</v>
      </c>
      <c r="AC457" s="180">
        <v>0</v>
      </c>
      <c r="AD457" s="130">
        <v>0</v>
      </c>
      <c r="AE457" s="180">
        <v>0</v>
      </c>
      <c r="AF457" s="181">
        <v>0</v>
      </c>
      <c r="AG457" s="136"/>
    </row>
    <row r="458" spans="1:33" s="59" customFormat="1" ht="12">
      <c r="A458" s="137">
        <v>463</v>
      </c>
      <c r="B458" s="138">
        <v>463035243</v>
      </c>
      <c r="C458" s="139" t="s">
        <v>529</v>
      </c>
      <c r="D458" s="140">
        <v>35</v>
      </c>
      <c r="E458" s="139" t="s">
        <v>60</v>
      </c>
      <c r="F458" s="140">
        <v>243</v>
      </c>
      <c r="G458" s="141" t="s">
        <v>268</v>
      </c>
      <c r="H458" s="129"/>
      <c r="I458" s="130">
        <v>18444</v>
      </c>
      <c r="J458" s="130">
        <v>2628</v>
      </c>
      <c r="K458" s="130">
        <v>0</v>
      </c>
      <c r="L458" s="130">
        <v>1188</v>
      </c>
      <c r="M458" s="130">
        <v>22260</v>
      </c>
      <c r="N458" s="168"/>
      <c r="O458" s="143">
        <v>2</v>
      </c>
      <c r="P458" s="130">
        <v>0</v>
      </c>
      <c r="Q458" s="130">
        <v>42144</v>
      </c>
      <c r="R458" s="130">
        <v>0</v>
      </c>
      <c r="S458" s="130">
        <v>0</v>
      </c>
      <c r="T458" s="130">
        <v>2376</v>
      </c>
      <c r="U458" s="130">
        <v>44520</v>
      </c>
      <c r="V458" s="169"/>
      <c r="W458" s="142">
        <v>0</v>
      </c>
      <c r="X458" s="177">
        <v>0.09</v>
      </c>
      <c r="Y458" s="177">
        <v>6.4449431719393047E-3</v>
      </c>
      <c r="Z458" s="178">
        <v>0</v>
      </c>
      <c r="AA458" s="172"/>
      <c r="AB458" s="179">
        <v>1</v>
      </c>
      <c r="AC458" s="180">
        <v>0</v>
      </c>
      <c r="AD458" s="130">
        <v>0</v>
      </c>
      <c r="AE458" s="180">
        <v>0</v>
      </c>
      <c r="AF458" s="181">
        <v>0</v>
      </c>
      <c r="AG458" s="136"/>
    </row>
    <row r="459" spans="1:33" s="59" customFormat="1" ht="12">
      <c r="A459" s="137">
        <v>463</v>
      </c>
      <c r="B459" s="138">
        <v>463035244</v>
      </c>
      <c r="C459" s="139" t="s">
        <v>529</v>
      </c>
      <c r="D459" s="140">
        <v>35</v>
      </c>
      <c r="E459" s="139" t="s">
        <v>60</v>
      </c>
      <c r="F459" s="140">
        <v>244</v>
      </c>
      <c r="G459" s="141" t="s">
        <v>269</v>
      </c>
      <c r="H459" s="129"/>
      <c r="I459" s="130">
        <v>15710</v>
      </c>
      <c r="J459" s="130">
        <v>4472</v>
      </c>
      <c r="K459" s="130">
        <v>0</v>
      </c>
      <c r="L459" s="130">
        <v>1188</v>
      </c>
      <c r="M459" s="130">
        <v>21370</v>
      </c>
      <c r="N459" s="168"/>
      <c r="O459" s="143">
        <v>8</v>
      </c>
      <c r="P459" s="130">
        <v>0</v>
      </c>
      <c r="Q459" s="130">
        <v>161456</v>
      </c>
      <c r="R459" s="130">
        <v>0</v>
      </c>
      <c r="S459" s="130">
        <v>0</v>
      </c>
      <c r="T459" s="130">
        <v>9504</v>
      </c>
      <c r="U459" s="130">
        <v>170960</v>
      </c>
      <c r="V459" s="169"/>
      <c r="W459" s="142">
        <v>0</v>
      </c>
      <c r="X459" s="177">
        <v>0.09</v>
      </c>
      <c r="Y459" s="177">
        <v>0.10187165835696251</v>
      </c>
      <c r="Z459" s="178">
        <v>0</v>
      </c>
      <c r="AA459" s="172"/>
      <c r="AB459" s="179">
        <v>4</v>
      </c>
      <c r="AC459" s="180">
        <v>1.1093119613338489</v>
      </c>
      <c r="AD459" s="130">
        <v>23708.134003639738</v>
      </c>
      <c r="AE459" s="180">
        <v>0</v>
      </c>
      <c r="AF459" s="181">
        <v>0</v>
      </c>
      <c r="AG459" s="136"/>
    </row>
    <row r="460" spans="1:33" s="59" customFormat="1" ht="12">
      <c r="A460" s="137">
        <v>463</v>
      </c>
      <c r="B460" s="138">
        <v>463035251</v>
      </c>
      <c r="C460" s="139" t="s">
        <v>529</v>
      </c>
      <c r="D460" s="140">
        <v>35</v>
      </c>
      <c r="E460" s="139" t="s">
        <v>60</v>
      </c>
      <c r="F460" s="140">
        <v>251</v>
      </c>
      <c r="G460" s="141" t="s">
        <v>276</v>
      </c>
      <c r="H460" s="129"/>
      <c r="I460" s="130">
        <v>17992</v>
      </c>
      <c r="J460" s="130">
        <v>3372</v>
      </c>
      <c r="K460" s="130">
        <v>0</v>
      </c>
      <c r="L460" s="130">
        <v>1188</v>
      </c>
      <c r="M460" s="130">
        <v>22552</v>
      </c>
      <c r="N460" s="168"/>
      <c r="O460" s="143">
        <v>1</v>
      </c>
      <c r="P460" s="130">
        <v>0</v>
      </c>
      <c r="Q460" s="130">
        <v>21364</v>
      </c>
      <c r="R460" s="130">
        <v>0</v>
      </c>
      <c r="S460" s="130">
        <v>0</v>
      </c>
      <c r="T460" s="130">
        <v>1188</v>
      </c>
      <c r="U460" s="130">
        <v>22552</v>
      </c>
      <c r="V460" s="169"/>
      <c r="W460" s="142">
        <v>0</v>
      </c>
      <c r="X460" s="177">
        <v>0.09</v>
      </c>
      <c r="Y460" s="177">
        <v>4.2941033084849763E-2</v>
      </c>
      <c r="Z460" s="178">
        <v>0</v>
      </c>
      <c r="AA460" s="172"/>
      <c r="AB460" s="179">
        <v>0</v>
      </c>
      <c r="AC460" s="180">
        <v>0</v>
      </c>
      <c r="AD460" s="130">
        <v>0</v>
      </c>
      <c r="AE460" s="180">
        <v>0</v>
      </c>
      <c r="AF460" s="181">
        <v>0</v>
      </c>
      <c r="AG460" s="136"/>
    </row>
    <row r="461" spans="1:33" s="59" customFormat="1" ht="12">
      <c r="A461" s="137">
        <v>463</v>
      </c>
      <c r="B461" s="138">
        <v>463035293</v>
      </c>
      <c r="C461" s="139" t="s">
        <v>529</v>
      </c>
      <c r="D461" s="140">
        <v>35</v>
      </c>
      <c r="E461" s="139" t="s">
        <v>60</v>
      </c>
      <c r="F461" s="140">
        <v>293</v>
      </c>
      <c r="G461" s="141" t="s">
        <v>318</v>
      </c>
      <c r="H461" s="129"/>
      <c r="I461" s="130">
        <v>11267</v>
      </c>
      <c r="J461" s="130">
        <v>304</v>
      </c>
      <c r="K461" s="130">
        <v>0</v>
      </c>
      <c r="L461" s="130">
        <v>1188</v>
      </c>
      <c r="M461" s="130">
        <v>12759</v>
      </c>
      <c r="N461" s="168"/>
      <c r="O461" s="143">
        <v>2</v>
      </c>
      <c r="P461" s="130">
        <v>0</v>
      </c>
      <c r="Q461" s="130">
        <v>23142</v>
      </c>
      <c r="R461" s="130">
        <v>0</v>
      </c>
      <c r="S461" s="130">
        <v>0</v>
      </c>
      <c r="T461" s="130">
        <v>2376</v>
      </c>
      <c r="U461" s="130">
        <v>25518</v>
      </c>
      <c r="V461" s="169"/>
      <c r="W461" s="142">
        <v>0</v>
      </c>
      <c r="X461" s="177">
        <v>0.18</v>
      </c>
      <c r="Y461" s="177">
        <v>1.0537741496786417E-2</v>
      </c>
      <c r="Z461" s="178">
        <v>0</v>
      </c>
      <c r="AA461" s="172"/>
      <c r="AB461" s="179">
        <v>1</v>
      </c>
      <c r="AC461" s="180">
        <v>0</v>
      </c>
      <c r="AD461" s="130">
        <v>0</v>
      </c>
      <c r="AE461" s="180">
        <v>0</v>
      </c>
      <c r="AF461" s="181">
        <v>0</v>
      </c>
      <c r="AG461" s="136"/>
    </row>
    <row r="462" spans="1:33" s="59" customFormat="1" ht="12">
      <c r="A462" s="137">
        <v>464</v>
      </c>
      <c r="B462" s="138">
        <v>464168030</v>
      </c>
      <c r="C462" s="139" t="s">
        <v>530</v>
      </c>
      <c r="D462" s="140">
        <v>168</v>
      </c>
      <c r="E462" s="139" t="s">
        <v>193</v>
      </c>
      <c r="F462" s="140">
        <v>30</v>
      </c>
      <c r="G462" s="141" t="s">
        <v>55</v>
      </c>
      <c r="H462" s="129"/>
      <c r="I462" s="130">
        <v>11208</v>
      </c>
      <c r="J462" s="130">
        <v>2485</v>
      </c>
      <c r="K462" s="130">
        <v>0</v>
      </c>
      <c r="L462" s="130">
        <v>1188</v>
      </c>
      <c r="M462" s="130">
        <v>14881</v>
      </c>
      <c r="N462" s="168"/>
      <c r="O462" s="143">
        <v>5</v>
      </c>
      <c r="P462" s="130">
        <v>0</v>
      </c>
      <c r="Q462" s="130">
        <v>68465</v>
      </c>
      <c r="R462" s="130">
        <v>0</v>
      </c>
      <c r="S462" s="130">
        <v>0</v>
      </c>
      <c r="T462" s="130">
        <v>5940</v>
      </c>
      <c r="U462" s="130">
        <v>74405</v>
      </c>
      <c r="V462" s="169"/>
      <c r="W462" s="142">
        <v>0</v>
      </c>
      <c r="X462" s="177">
        <v>0.09</v>
      </c>
      <c r="Y462" s="177">
        <v>4.4381844028676043E-3</v>
      </c>
      <c r="Z462" s="178">
        <v>0</v>
      </c>
      <c r="AA462" s="172"/>
      <c r="AB462" s="179">
        <v>0</v>
      </c>
      <c r="AC462" s="180">
        <v>0</v>
      </c>
      <c r="AD462" s="130">
        <v>0</v>
      </c>
      <c r="AE462" s="180">
        <v>0</v>
      </c>
      <c r="AF462" s="181">
        <v>0</v>
      </c>
      <c r="AG462" s="136"/>
    </row>
    <row r="463" spans="1:33" s="59" customFormat="1" ht="12">
      <c r="A463" s="137">
        <v>464</v>
      </c>
      <c r="B463" s="138">
        <v>464168071</v>
      </c>
      <c r="C463" s="139" t="s">
        <v>530</v>
      </c>
      <c r="D463" s="140">
        <v>168</v>
      </c>
      <c r="E463" s="139" t="s">
        <v>193</v>
      </c>
      <c r="F463" s="140">
        <v>71</v>
      </c>
      <c r="G463" s="141" t="s">
        <v>96</v>
      </c>
      <c r="H463" s="129"/>
      <c r="I463" s="130">
        <v>10581</v>
      </c>
      <c r="J463" s="130">
        <v>4614</v>
      </c>
      <c r="K463" s="130">
        <v>0</v>
      </c>
      <c r="L463" s="130">
        <v>1188</v>
      </c>
      <c r="M463" s="130">
        <v>16383</v>
      </c>
      <c r="N463" s="168"/>
      <c r="O463" s="143">
        <v>2</v>
      </c>
      <c r="P463" s="130">
        <v>0</v>
      </c>
      <c r="Q463" s="130">
        <v>30390</v>
      </c>
      <c r="R463" s="130">
        <v>0</v>
      </c>
      <c r="S463" s="130">
        <v>0</v>
      </c>
      <c r="T463" s="130">
        <v>2376</v>
      </c>
      <c r="U463" s="130">
        <v>32766</v>
      </c>
      <c r="V463" s="169"/>
      <c r="W463" s="142">
        <v>0</v>
      </c>
      <c r="X463" s="177">
        <v>0.09</v>
      </c>
      <c r="Y463" s="177">
        <v>8.1278406724978932E-3</v>
      </c>
      <c r="Z463" s="178">
        <v>0</v>
      </c>
      <c r="AA463" s="172"/>
      <c r="AB463" s="179">
        <v>2</v>
      </c>
      <c r="AC463" s="180">
        <v>0</v>
      </c>
      <c r="AD463" s="130">
        <v>0</v>
      </c>
      <c r="AE463" s="180">
        <v>0</v>
      </c>
      <c r="AF463" s="181">
        <v>0</v>
      </c>
      <c r="AG463" s="136"/>
    </row>
    <row r="464" spans="1:33" s="59" customFormat="1" ht="12">
      <c r="A464" s="137">
        <v>464</v>
      </c>
      <c r="B464" s="138">
        <v>464168163</v>
      </c>
      <c r="C464" s="139" t="s">
        <v>530</v>
      </c>
      <c r="D464" s="140">
        <v>168</v>
      </c>
      <c r="E464" s="139" t="s">
        <v>193</v>
      </c>
      <c r="F464" s="140">
        <v>163</v>
      </c>
      <c r="G464" s="141" t="s">
        <v>188</v>
      </c>
      <c r="H464" s="129"/>
      <c r="I464" s="130">
        <v>15555</v>
      </c>
      <c r="J464" s="130">
        <v>103</v>
      </c>
      <c r="K464" s="130">
        <v>0</v>
      </c>
      <c r="L464" s="130">
        <v>1188</v>
      </c>
      <c r="M464" s="130">
        <v>16846</v>
      </c>
      <c r="N464" s="168"/>
      <c r="O464" s="143">
        <v>34</v>
      </c>
      <c r="P464" s="130">
        <v>0</v>
      </c>
      <c r="Q464" s="130">
        <v>532372</v>
      </c>
      <c r="R464" s="130">
        <v>0</v>
      </c>
      <c r="S464" s="130">
        <v>0</v>
      </c>
      <c r="T464" s="130">
        <v>40392</v>
      </c>
      <c r="U464" s="130">
        <v>572764</v>
      </c>
      <c r="V464" s="169"/>
      <c r="W464" s="142">
        <v>0</v>
      </c>
      <c r="X464" s="177">
        <v>0.113490033140277</v>
      </c>
      <c r="Y464" s="177">
        <v>0.10020806784376603</v>
      </c>
      <c r="Z464" s="178">
        <v>0</v>
      </c>
      <c r="AA464" s="172"/>
      <c r="AB464" s="179">
        <v>4</v>
      </c>
      <c r="AC464" s="180">
        <v>0</v>
      </c>
      <c r="AD464" s="130">
        <v>0</v>
      </c>
      <c r="AE464" s="180">
        <v>0</v>
      </c>
      <c r="AF464" s="181">
        <v>0</v>
      </c>
      <c r="AG464" s="136"/>
    </row>
    <row r="465" spans="1:33" s="59" customFormat="1" ht="12">
      <c r="A465" s="137">
        <v>464</v>
      </c>
      <c r="B465" s="138">
        <v>464168168</v>
      </c>
      <c r="C465" s="139" t="s">
        <v>530</v>
      </c>
      <c r="D465" s="140">
        <v>168</v>
      </c>
      <c r="E465" s="139" t="s">
        <v>193</v>
      </c>
      <c r="F465" s="140">
        <v>168</v>
      </c>
      <c r="G465" s="141" t="s">
        <v>193</v>
      </c>
      <c r="H465" s="129"/>
      <c r="I465" s="130">
        <v>11518</v>
      </c>
      <c r="J465" s="130">
        <v>8405</v>
      </c>
      <c r="K465" s="130">
        <v>0</v>
      </c>
      <c r="L465" s="130">
        <v>1188</v>
      </c>
      <c r="M465" s="130">
        <v>21111</v>
      </c>
      <c r="N465" s="168"/>
      <c r="O465" s="143">
        <v>90</v>
      </c>
      <c r="P465" s="130">
        <v>0</v>
      </c>
      <c r="Q465" s="130">
        <v>1793070</v>
      </c>
      <c r="R465" s="130">
        <v>0</v>
      </c>
      <c r="S465" s="130">
        <v>0</v>
      </c>
      <c r="T465" s="130">
        <v>106920</v>
      </c>
      <c r="U465" s="130">
        <v>1899990</v>
      </c>
      <c r="V465" s="169"/>
      <c r="W465" s="142">
        <v>0</v>
      </c>
      <c r="X465" s="177">
        <v>0.09</v>
      </c>
      <c r="Y465" s="177">
        <v>3.2860111234513496E-2</v>
      </c>
      <c r="Z465" s="178">
        <v>0</v>
      </c>
      <c r="AA465" s="172"/>
      <c r="AB465" s="179">
        <v>11</v>
      </c>
      <c r="AC465" s="180">
        <v>0</v>
      </c>
      <c r="AD465" s="130">
        <v>0</v>
      </c>
      <c r="AE465" s="180">
        <v>0</v>
      </c>
      <c r="AF465" s="181">
        <v>0</v>
      </c>
      <c r="AG465" s="136"/>
    </row>
    <row r="466" spans="1:33" s="59" customFormat="1" ht="12">
      <c r="A466" s="137">
        <v>464</v>
      </c>
      <c r="B466" s="138">
        <v>464168196</v>
      </c>
      <c r="C466" s="139" t="s">
        <v>530</v>
      </c>
      <c r="D466" s="140">
        <v>168</v>
      </c>
      <c r="E466" s="139" t="s">
        <v>193</v>
      </c>
      <c r="F466" s="140">
        <v>196</v>
      </c>
      <c r="G466" s="141" t="s">
        <v>221</v>
      </c>
      <c r="H466" s="129"/>
      <c r="I466" s="130">
        <v>11758</v>
      </c>
      <c r="J466" s="130">
        <v>7475</v>
      </c>
      <c r="K466" s="130">
        <v>0</v>
      </c>
      <c r="L466" s="130">
        <v>1188</v>
      </c>
      <c r="M466" s="130">
        <v>20421</v>
      </c>
      <c r="N466" s="168"/>
      <c r="O466" s="143">
        <v>11</v>
      </c>
      <c r="P466" s="130">
        <v>0</v>
      </c>
      <c r="Q466" s="130">
        <v>211563</v>
      </c>
      <c r="R466" s="130">
        <v>0</v>
      </c>
      <c r="S466" s="130">
        <v>0</v>
      </c>
      <c r="T466" s="130">
        <v>13068</v>
      </c>
      <c r="U466" s="130">
        <v>224631</v>
      </c>
      <c r="V466" s="169"/>
      <c r="W466" s="142">
        <v>0</v>
      </c>
      <c r="X466" s="177">
        <v>0.09</v>
      </c>
      <c r="Y466" s="177">
        <v>4.206023093824221E-2</v>
      </c>
      <c r="Z466" s="178">
        <v>0</v>
      </c>
      <c r="AA466" s="172"/>
      <c r="AB466" s="179">
        <v>2</v>
      </c>
      <c r="AC466" s="180">
        <v>0</v>
      </c>
      <c r="AD466" s="130">
        <v>0</v>
      </c>
      <c r="AE466" s="180">
        <v>0</v>
      </c>
      <c r="AF466" s="181">
        <v>0</v>
      </c>
      <c r="AG466" s="136"/>
    </row>
    <row r="467" spans="1:33" s="59" customFormat="1" ht="12">
      <c r="A467" s="137">
        <v>464</v>
      </c>
      <c r="B467" s="138">
        <v>464168229</v>
      </c>
      <c r="C467" s="139" t="s">
        <v>530</v>
      </c>
      <c r="D467" s="140">
        <v>168</v>
      </c>
      <c r="E467" s="139" t="s">
        <v>193</v>
      </c>
      <c r="F467" s="140">
        <v>229</v>
      </c>
      <c r="G467" s="141" t="s">
        <v>254</v>
      </c>
      <c r="H467" s="129"/>
      <c r="I467" s="130">
        <v>14648</v>
      </c>
      <c r="J467" s="130">
        <v>1103</v>
      </c>
      <c r="K467" s="130">
        <v>0</v>
      </c>
      <c r="L467" s="130">
        <v>1188</v>
      </c>
      <c r="M467" s="130">
        <v>16939</v>
      </c>
      <c r="N467" s="168"/>
      <c r="O467" s="143">
        <v>11</v>
      </c>
      <c r="P467" s="130">
        <v>0</v>
      </c>
      <c r="Q467" s="130">
        <v>173261</v>
      </c>
      <c r="R467" s="130">
        <v>0</v>
      </c>
      <c r="S467" s="130">
        <v>0</v>
      </c>
      <c r="T467" s="130">
        <v>13068</v>
      </c>
      <c r="U467" s="130">
        <v>186329</v>
      </c>
      <c r="V467" s="169"/>
      <c r="W467" s="142">
        <v>0</v>
      </c>
      <c r="X467" s="177">
        <v>0.09</v>
      </c>
      <c r="Y467" s="177">
        <v>2.6866580203209849E-2</v>
      </c>
      <c r="Z467" s="178">
        <v>0</v>
      </c>
      <c r="AA467" s="172"/>
      <c r="AB467" s="179">
        <v>1</v>
      </c>
      <c r="AC467" s="180">
        <v>0</v>
      </c>
      <c r="AD467" s="130">
        <v>0</v>
      </c>
      <c r="AE467" s="180">
        <v>0</v>
      </c>
      <c r="AF467" s="181">
        <v>0</v>
      </c>
      <c r="AG467" s="136"/>
    </row>
    <row r="468" spans="1:33" s="59" customFormat="1" ht="12">
      <c r="A468" s="137">
        <v>464</v>
      </c>
      <c r="B468" s="138">
        <v>464168258</v>
      </c>
      <c r="C468" s="139" t="s">
        <v>530</v>
      </c>
      <c r="D468" s="140">
        <v>168</v>
      </c>
      <c r="E468" s="139" t="s">
        <v>193</v>
      </c>
      <c r="F468" s="140">
        <v>258</v>
      </c>
      <c r="G468" s="141" t="s">
        <v>283</v>
      </c>
      <c r="H468" s="129"/>
      <c r="I468" s="130">
        <v>15112</v>
      </c>
      <c r="J468" s="130">
        <v>5053</v>
      </c>
      <c r="K468" s="130">
        <v>0</v>
      </c>
      <c r="L468" s="130">
        <v>1188</v>
      </c>
      <c r="M468" s="130">
        <v>21353</v>
      </c>
      <c r="N468" s="168"/>
      <c r="O468" s="143">
        <v>8</v>
      </c>
      <c r="P468" s="130">
        <v>0</v>
      </c>
      <c r="Q468" s="130">
        <v>161320</v>
      </c>
      <c r="R468" s="130">
        <v>0</v>
      </c>
      <c r="S468" s="130">
        <v>0</v>
      </c>
      <c r="T468" s="130">
        <v>9504</v>
      </c>
      <c r="U468" s="130">
        <v>170824</v>
      </c>
      <c r="V468" s="169"/>
      <c r="W468" s="142">
        <v>0</v>
      </c>
      <c r="X468" s="177">
        <v>0.09</v>
      </c>
      <c r="Y468" s="177">
        <v>0.11216849563303749</v>
      </c>
      <c r="Z468" s="178">
        <v>0</v>
      </c>
      <c r="AA468" s="172"/>
      <c r="AB468" s="179">
        <v>2</v>
      </c>
      <c r="AC468" s="180">
        <v>1.0263535098675201</v>
      </c>
      <c r="AD468" s="130">
        <v>21916.418526478541</v>
      </c>
      <c r="AE468" s="180">
        <v>0</v>
      </c>
      <c r="AF468" s="181">
        <v>0</v>
      </c>
      <c r="AG468" s="136"/>
    </row>
    <row r="469" spans="1:33" s="59" customFormat="1" ht="12">
      <c r="A469" s="137">
        <v>464</v>
      </c>
      <c r="B469" s="138">
        <v>464168291</v>
      </c>
      <c r="C469" s="139" t="s">
        <v>530</v>
      </c>
      <c r="D469" s="140">
        <v>168</v>
      </c>
      <c r="E469" s="139" t="s">
        <v>193</v>
      </c>
      <c r="F469" s="140">
        <v>291</v>
      </c>
      <c r="G469" s="141" t="s">
        <v>316</v>
      </c>
      <c r="H469" s="129"/>
      <c r="I469" s="130">
        <v>11476</v>
      </c>
      <c r="J469" s="130">
        <v>4513</v>
      </c>
      <c r="K469" s="130">
        <v>0</v>
      </c>
      <c r="L469" s="130">
        <v>1188</v>
      </c>
      <c r="M469" s="130">
        <v>17177</v>
      </c>
      <c r="N469" s="168"/>
      <c r="O469" s="143">
        <v>63</v>
      </c>
      <c r="P469" s="130">
        <v>0</v>
      </c>
      <c r="Q469" s="130">
        <v>1007307</v>
      </c>
      <c r="R469" s="130">
        <v>0</v>
      </c>
      <c r="S469" s="130">
        <v>0</v>
      </c>
      <c r="T469" s="130">
        <v>74844</v>
      </c>
      <c r="U469" s="130">
        <v>1082151</v>
      </c>
      <c r="V469" s="169"/>
      <c r="W469" s="142">
        <v>0</v>
      </c>
      <c r="X469" s="177">
        <v>0.09</v>
      </c>
      <c r="Y469" s="177">
        <v>3.405286133150686E-2</v>
      </c>
      <c r="Z469" s="178">
        <v>0</v>
      </c>
      <c r="AA469" s="172"/>
      <c r="AB469" s="179">
        <v>9</v>
      </c>
      <c r="AC469" s="180">
        <v>0</v>
      </c>
      <c r="AD469" s="130">
        <v>0</v>
      </c>
      <c r="AE469" s="180">
        <v>0</v>
      </c>
      <c r="AF469" s="181">
        <v>0</v>
      </c>
      <c r="AG469" s="136"/>
    </row>
    <row r="470" spans="1:33" s="59" customFormat="1" ht="12">
      <c r="A470" s="137">
        <v>466</v>
      </c>
      <c r="B470" s="138">
        <v>466700096</v>
      </c>
      <c r="C470" s="139" t="s">
        <v>531</v>
      </c>
      <c r="D470" s="140">
        <v>700</v>
      </c>
      <c r="E470" s="139" t="s">
        <v>410</v>
      </c>
      <c r="F470" s="140">
        <v>96</v>
      </c>
      <c r="G470" s="141" t="s">
        <v>121</v>
      </c>
      <c r="H470" s="129"/>
      <c r="I470" s="130">
        <v>12243</v>
      </c>
      <c r="J470" s="130">
        <v>6946</v>
      </c>
      <c r="K470" s="130">
        <v>0</v>
      </c>
      <c r="L470" s="130">
        <v>1188</v>
      </c>
      <c r="M470" s="130">
        <v>20377</v>
      </c>
      <c r="N470" s="168"/>
      <c r="O470" s="143">
        <v>1</v>
      </c>
      <c r="P470" s="130">
        <v>0</v>
      </c>
      <c r="Q470" s="130">
        <v>19189</v>
      </c>
      <c r="R470" s="130">
        <v>0</v>
      </c>
      <c r="S470" s="130">
        <v>0</v>
      </c>
      <c r="T470" s="130">
        <v>1188</v>
      </c>
      <c r="U470" s="130">
        <v>20377</v>
      </c>
      <c r="V470" s="169"/>
      <c r="W470" s="142">
        <v>0</v>
      </c>
      <c r="X470" s="177">
        <v>0.09</v>
      </c>
      <c r="Y470" s="177">
        <v>3.9181317034834288E-2</v>
      </c>
      <c r="Z470" s="178">
        <v>0</v>
      </c>
      <c r="AA470" s="172"/>
      <c r="AB470" s="179">
        <v>0.33333333333333331</v>
      </c>
      <c r="AC470" s="180">
        <v>0</v>
      </c>
      <c r="AD470" s="130">
        <v>0</v>
      </c>
      <c r="AE470" s="180">
        <v>0</v>
      </c>
      <c r="AF470" s="181">
        <v>0</v>
      </c>
      <c r="AG470" s="136"/>
    </row>
    <row r="471" spans="1:33" s="59" customFormat="1" ht="12">
      <c r="A471" s="137">
        <v>466</v>
      </c>
      <c r="B471" s="138">
        <v>466700700</v>
      </c>
      <c r="C471" s="139" t="s">
        <v>531</v>
      </c>
      <c r="D471" s="140">
        <v>700</v>
      </c>
      <c r="E471" s="139" t="s">
        <v>410</v>
      </c>
      <c r="F471" s="140">
        <v>700</v>
      </c>
      <c r="G471" s="141" t="s">
        <v>410</v>
      </c>
      <c r="H471" s="129"/>
      <c r="I471" s="130">
        <v>14622</v>
      </c>
      <c r="J471" s="130">
        <v>13441</v>
      </c>
      <c r="K471" s="130">
        <v>0</v>
      </c>
      <c r="L471" s="130">
        <v>1188</v>
      </c>
      <c r="M471" s="130">
        <v>29251</v>
      </c>
      <c r="N471" s="168"/>
      <c r="O471" s="143">
        <v>36</v>
      </c>
      <c r="P471" s="130">
        <v>0</v>
      </c>
      <c r="Q471" s="130">
        <v>1010268</v>
      </c>
      <c r="R471" s="130">
        <v>0</v>
      </c>
      <c r="S471" s="130">
        <v>0</v>
      </c>
      <c r="T471" s="130">
        <v>42768</v>
      </c>
      <c r="U471" s="130">
        <v>1053036</v>
      </c>
      <c r="V471" s="169"/>
      <c r="W471" s="142">
        <v>0</v>
      </c>
      <c r="X471" s="177">
        <v>0.09</v>
      </c>
      <c r="Y471" s="177">
        <v>4.1282626111549196E-2</v>
      </c>
      <c r="Z471" s="178">
        <v>0</v>
      </c>
      <c r="AA471" s="172"/>
      <c r="AB471" s="179">
        <v>7</v>
      </c>
      <c r="AC471" s="180">
        <v>0</v>
      </c>
      <c r="AD471" s="130">
        <v>0</v>
      </c>
      <c r="AE471" s="180">
        <v>0</v>
      </c>
      <c r="AF471" s="181">
        <v>0</v>
      </c>
      <c r="AG471" s="136"/>
    </row>
    <row r="472" spans="1:33" s="59" customFormat="1" ht="12">
      <c r="A472" s="137">
        <v>466</v>
      </c>
      <c r="B472" s="138">
        <v>466774089</v>
      </c>
      <c r="C472" s="139" t="s">
        <v>531</v>
      </c>
      <c r="D472" s="140">
        <v>774</v>
      </c>
      <c r="E472" s="139" t="s">
        <v>433</v>
      </c>
      <c r="F472" s="140">
        <v>89</v>
      </c>
      <c r="G472" s="141" t="s">
        <v>114</v>
      </c>
      <c r="H472" s="129"/>
      <c r="I472" s="130">
        <v>14218</v>
      </c>
      <c r="J472" s="130">
        <v>15277</v>
      </c>
      <c r="K472" s="130">
        <v>0</v>
      </c>
      <c r="L472" s="130">
        <v>1188</v>
      </c>
      <c r="M472" s="130">
        <v>30683</v>
      </c>
      <c r="N472" s="168"/>
      <c r="O472" s="143">
        <v>29</v>
      </c>
      <c r="P472" s="130">
        <v>0</v>
      </c>
      <c r="Q472" s="130">
        <v>855355</v>
      </c>
      <c r="R472" s="130">
        <v>0</v>
      </c>
      <c r="S472" s="130">
        <v>0</v>
      </c>
      <c r="T472" s="130">
        <v>34452</v>
      </c>
      <c r="U472" s="130">
        <v>889807</v>
      </c>
      <c r="V472" s="169"/>
      <c r="W472" s="142">
        <v>0</v>
      </c>
      <c r="X472" s="177">
        <v>0.09</v>
      </c>
      <c r="Y472" s="177">
        <v>6.642464169809513E-2</v>
      </c>
      <c r="Z472" s="178">
        <v>0</v>
      </c>
      <c r="AA472" s="172"/>
      <c r="AB472" s="179">
        <v>4.0000000000000009</v>
      </c>
      <c r="AC472" s="180">
        <v>0</v>
      </c>
      <c r="AD472" s="130">
        <v>0</v>
      </c>
      <c r="AE472" s="180">
        <v>0</v>
      </c>
      <c r="AF472" s="181">
        <v>0</v>
      </c>
      <c r="AG472" s="136"/>
    </row>
    <row r="473" spans="1:33" s="59" customFormat="1" ht="12">
      <c r="A473" s="137">
        <v>466</v>
      </c>
      <c r="B473" s="138">
        <v>466774096</v>
      </c>
      <c r="C473" s="139" t="s">
        <v>531</v>
      </c>
      <c r="D473" s="140">
        <v>774</v>
      </c>
      <c r="E473" s="139" t="s">
        <v>433</v>
      </c>
      <c r="F473" s="140">
        <v>96</v>
      </c>
      <c r="G473" s="141" t="s">
        <v>121</v>
      </c>
      <c r="H473" s="129"/>
      <c r="I473" s="130">
        <v>13391</v>
      </c>
      <c r="J473" s="130">
        <v>7598</v>
      </c>
      <c r="K473" s="130">
        <v>0</v>
      </c>
      <c r="L473" s="130">
        <v>1188</v>
      </c>
      <c r="M473" s="130">
        <v>22177</v>
      </c>
      <c r="N473" s="168"/>
      <c r="O473" s="143">
        <v>3</v>
      </c>
      <c r="P473" s="130">
        <v>0</v>
      </c>
      <c r="Q473" s="130">
        <v>62967</v>
      </c>
      <c r="R473" s="130">
        <v>0</v>
      </c>
      <c r="S473" s="130">
        <v>0</v>
      </c>
      <c r="T473" s="130">
        <v>3564</v>
      </c>
      <c r="U473" s="130">
        <v>66531</v>
      </c>
      <c r="V473" s="169"/>
      <c r="W473" s="142">
        <v>0</v>
      </c>
      <c r="X473" s="177">
        <v>0.09</v>
      </c>
      <c r="Y473" s="177">
        <v>3.9181317034834288E-2</v>
      </c>
      <c r="Z473" s="178">
        <v>0</v>
      </c>
      <c r="AA473" s="172"/>
      <c r="AB473" s="179">
        <v>0.66666666666666663</v>
      </c>
      <c r="AC473" s="180">
        <v>0</v>
      </c>
      <c r="AD473" s="130">
        <v>0</v>
      </c>
      <c r="AE473" s="180">
        <v>0</v>
      </c>
      <c r="AF473" s="181">
        <v>0</v>
      </c>
      <c r="AG473" s="136"/>
    </row>
    <row r="474" spans="1:33" s="59" customFormat="1" ht="12">
      <c r="A474" s="137">
        <v>466</v>
      </c>
      <c r="B474" s="138">
        <v>466774221</v>
      </c>
      <c r="C474" s="139" t="s">
        <v>531</v>
      </c>
      <c r="D474" s="140">
        <v>774</v>
      </c>
      <c r="E474" s="139" t="s">
        <v>433</v>
      </c>
      <c r="F474" s="140">
        <v>221</v>
      </c>
      <c r="G474" s="141" t="s">
        <v>246</v>
      </c>
      <c r="H474" s="129"/>
      <c r="I474" s="130">
        <v>14857</v>
      </c>
      <c r="J474" s="130">
        <v>14381</v>
      </c>
      <c r="K474" s="130">
        <v>0</v>
      </c>
      <c r="L474" s="130">
        <v>1188</v>
      </c>
      <c r="M474" s="130">
        <v>30426</v>
      </c>
      <c r="N474" s="168"/>
      <c r="O474" s="143">
        <v>25</v>
      </c>
      <c r="P474" s="130">
        <v>0</v>
      </c>
      <c r="Q474" s="130">
        <v>730950</v>
      </c>
      <c r="R474" s="130">
        <v>0</v>
      </c>
      <c r="S474" s="130">
        <v>0</v>
      </c>
      <c r="T474" s="130">
        <v>29700</v>
      </c>
      <c r="U474" s="130">
        <v>760650</v>
      </c>
      <c r="V474" s="169"/>
      <c r="W474" s="142">
        <v>0</v>
      </c>
      <c r="X474" s="177">
        <v>0.09</v>
      </c>
      <c r="Y474" s="177">
        <v>5.7389784736898687E-2</v>
      </c>
      <c r="Z474" s="178">
        <v>0</v>
      </c>
      <c r="AA474" s="172"/>
      <c r="AB474" s="179">
        <v>3</v>
      </c>
      <c r="AC474" s="180">
        <v>0</v>
      </c>
      <c r="AD474" s="130">
        <v>0</v>
      </c>
      <c r="AE474" s="180">
        <v>0</v>
      </c>
      <c r="AF474" s="181">
        <v>0</v>
      </c>
      <c r="AG474" s="136"/>
    </row>
    <row r="475" spans="1:33" s="59" customFormat="1" ht="12">
      <c r="A475" s="137">
        <v>466</v>
      </c>
      <c r="B475" s="138">
        <v>466774296</v>
      </c>
      <c r="C475" s="139" t="s">
        <v>531</v>
      </c>
      <c r="D475" s="140">
        <v>774</v>
      </c>
      <c r="E475" s="139" t="s">
        <v>433</v>
      </c>
      <c r="F475" s="140">
        <v>296</v>
      </c>
      <c r="G475" s="141" t="s">
        <v>321</v>
      </c>
      <c r="H475" s="129"/>
      <c r="I475" s="130">
        <v>12995</v>
      </c>
      <c r="J475" s="130">
        <v>16338</v>
      </c>
      <c r="K475" s="130">
        <v>0</v>
      </c>
      <c r="L475" s="130">
        <v>1188</v>
      </c>
      <c r="M475" s="130">
        <v>30521</v>
      </c>
      <c r="N475" s="168"/>
      <c r="O475" s="143">
        <v>43</v>
      </c>
      <c r="P475" s="130">
        <v>0</v>
      </c>
      <c r="Q475" s="130">
        <v>1261319</v>
      </c>
      <c r="R475" s="130">
        <v>0</v>
      </c>
      <c r="S475" s="130">
        <v>0</v>
      </c>
      <c r="T475" s="130">
        <v>51084</v>
      </c>
      <c r="U475" s="130">
        <v>1312403</v>
      </c>
      <c r="V475" s="169"/>
      <c r="W475" s="142">
        <v>0</v>
      </c>
      <c r="X475" s="177">
        <v>0.09</v>
      </c>
      <c r="Y475" s="177">
        <v>0.10443600492981324</v>
      </c>
      <c r="Z475" s="178">
        <v>0</v>
      </c>
      <c r="AA475" s="172"/>
      <c r="AB475" s="179">
        <v>8.0000000000000018</v>
      </c>
      <c r="AC475" s="180">
        <v>5.9438142276616794</v>
      </c>
      <c r="AD475" s="130">
        <v>181414.90274000002</v>
      </c>
      <c r="AE475" s="180">
        <v>0</v>
      </c>
      <c r="AF475" s="181">
        <v>0</v>
      </c>
      <c r="AG475" s="136"/>
    </row>
    <row r="476" spans="1:33" s="59" customFormat="1" ht="12">
      <c r="A476" s="137">
        <v>466</v>
      </c>
      <c r="B476" s="138">
        <v>466774774</v>
      </c>
      <c r="C476" s="139" t="s">
        <v>531</v>
      </c>
      <c r="D476" s="140">
        <v>774</v>
      </c>
      <c r="E476" s="139" t="s">
        <v>433</v>
      </c>
      <c r="F476" s="140">
        <v>774</v>
      </c>
      <c r="G476" s="141" t="s">
        <v>433</v>
      </c>
      <c r="H476" s="129"/>
      <c r="I476" s="130">
        <v>14345</v>
      </c>
      <c r="J476" s="130">
        <v>24225</v>
      </c>
      <c r="K476" s="130">
        <v>0</v>
      </c>
      <c r="L476" s="130">
        <v>1188</v>
      </c>
      <c r="M476" s="130">
        <v>39758</v>
      </c>
      <c r="N476" s="168"/>
      <c r="O476" s="143">
        <v>43</v>
      </c>
      <c r="P476" s="130">
        <v>0</v>
      </c>
      <c r="Q476" s="130">
        <v>1658510</v>
      </c>
      <c r="R476" s="130">
        <v>0</v>
      </c>
      <c r="S476" s="130">
        <v>0</v>
      </c>
      <c r="T476" s="130">
        <v>51084</v>
      </c>
      <c r="U476" s="130">
        <v>1709594</v>
      </c>
      <c r="V476" s="169"/>
      <c r="W476" s="142">
        <v>0</v>
      </c>
      <c r="X476" s="177">
        <v>0.09</v>
      </c>
      <c r="Y476" s="177">
        <v>0.11732122499626005</v>
      </c>
      <c r="Z476" s="178">
        <v>0</v>
      </c>
      <c r="AA476" s="172"/>
      <c r="AB476" s="179">
        <v>17</v>
      </c>
      <c r="AC476" s="180">
        <v>10.01364139248148</v>
      </c>
      <c r="AD476" s="130">
        <v>398122.14850801066</v>
      </c>
      <c r="AE476" s="180">
        <v>0</v>
      </c>
      <c r="AF476" s="181">
        <v>0</v>
      </c>
      <c r="AG476" s="136"/>
    </row>
    <row r="477" spans="1:33" s="59" customFormat="1" ht="12">
      <c r="A477" s="137">
        <v>469</v>
      </c>
      <c r="B477" s="138">
        <v>469035018</v>
      </c>
      <c r="C477" s="139" t="s">
        <v>532</v>
      </c>
      <c r="D477" s="140">
        <v>35</v>
      </c>
      <c r="E477" s="139" t="s">
        <v>60</v>
      </c>
      <c r="F477" s="140">
        <v>18</v>
      </c>
      <c r="G477" s="141" t="s">
        <v>43</v>
      </c>
      <c r="H477" s="129"/>
      <c r="I477" s="130">
        <v>16274</v>
      </c>
      <c r="J477" s="130">
        <v>7879</v>
      </c>
      <c r="K477" s="130">
        <v>0</v>
      </c>
      <c r="L477" s="130">
        <v>1188</v>
      </c>
      <c r="M477" s="130">
        <v>25341</v>
      </c>
      <c r="N477" s="168"/>
      <c r="O477" s="143">
        <v>1</v>
      </c>
      <c r="P477" s="130">
        <v>0</v>
      </c>
      <c r="Q477" s="130">
        <v>24153</v>
      </c>
      <c r="R477" s="130">
        <v>0</v>
      </c>
      <c r="S477" s="130">
        <v>0</v>
      </c>
      <c r="T477" s="130">
        <v>1188</v>
      </c>
      <c r="U477" s="130">
        <v>25341</v>
      </c>
      <c r="V477" s="169"/>
      <c r="W477" s="142">
        <v>0</v>
      </c>
      <c r="X477" s="177">
        <v>0.09</v>
      </c>
      <c r="Y477" s="177">
        <v>3.7013636007683336E-2</v>
      </c>
      <c r="Z477" s="178">
        <v>0</v>
      </c>
      <c r="AA477" s="172"/>
      <c r="AB477" s="179">
        <v>0</v>
      </c>
      <c r="AC477" s="180">
        <v>0</v>
      </c>
      <c r="AD477" s="130">
        <v>0</v>
      </c>
      <c r="AE477" s="180">
        <v>0</v>
      </c>
      <c r="AF477" s="181">
        <v>0</v>
      </c>
      <c r="AG477" s="136"/>
    </row>
    <row r="478" spans="1:33" s="59" customFormat="1" ht="12">
      <c r="A478" s="137">
        <v>469</v>
      </c>
      <c r="B478" s="138">
        <v>469035035</v>
      </c>
      <c r="C478" s="139" t="s">
        <v>532</v>
      </c>
      <c r="D478" s="140">
        <v>35</v>
      </c>
      <c r="E478" s="139" t="s">
        <v>60</v>
      </c>
      <c r="F478" s="140">
        <v>35</v>
      </c>
      <c r="G478" s="141" t="s">
        <v>60</v>
      </c>
      <c r="H478" s="129"/>
      <c r="I478" s="130">
        <v>18589</v>
      </c>
      <c r="J478" s="130">
        <v>7716</v>
      </c>
      <c r="K478" s="130">
        <v>0</v>
      </c>
      <c r="L478" s="130">
        <v>1188</v>
      </c>
      <c r="M478" s="130">
        <v>27493</v>
      </c>
      <c r="N478" s="168"/>
      <c r="O478" s="143">
        <v>1180</v>
      </c>
      <c r="P478" s="130">
        <v>0</v>
      </c>
      <c r="Q478" s="130">
        <v>31039900.000000007</v>
      </c>
      <c r="R478" s="130">
        <v>0</v>
      </c>
      <c r="S478" s="130">
        <v>0</v>
      </c>
      <c r="T478" s="130">
        <v>1401840</v>
      </c>
      <c r="U478" s="130">
        <v>32441740.000000007</v>
      </c>
      <c r="V478" s="169"/>
      <c r="W478" s="142">
        <v>0</v>
      </c>
      <c r="X478" s="177">
        <v>0.18</v>
      </c>
      <c r="Y478" s="177">
        <v>0.18442807457257207</v>
      </c>
      <c r="Z478" s="178">
        <v>0</v>
      </c>
      <c r="AA478" s="172"/>
      <c r="AB478" s="179">
        <v>451.00000000000006</v>
      </c>
      <c r="AC478" s="180">
        <v>45.143470194205683</v>
      </c>
      <c r="AD478" s="130">
        <v>1241132.9834585804</v>
      </c>
      <c r="AE478" s="180">
        <v>0</v>
      </c>
      <c r="AF478" s="181">
        <v>0</v>
      </c>
      <c r="AG478" s="136"/>
    </row>
    <row r="479" spans="1:33" s="59" customFormat="1" ht="12">
      <c r="A479" s="137">
        <v>469</v>
      </c>
      <c r="B479" s="138">
        <v>469035044</v>
      </c>
      <c r="C479" s="139" t="s">
        <v>532</v>
      </c>
      <c r="D479" s="140">
        <v>35</v>
      </c>
      <c r="E479" s="139" t="s">
        <v>60</v>
      </c>
      <c r="F479" s="140">
        <v>44</v>
      </c>
      <c r="G479" s="141" t="s">
        <v>69</v>
      </c>
      <c r="H479" s="129"/>
      <c r="I479" s="130">
        <v>18802</v>
      </c>
      <c r="J479" s="130">
        <v>656</v>
      </c>
      <c r="K479" s="130">
        <v>0</v>
      </c>
      <c r="L479" s="130">
        <v>1188</v>
      </c>
      <c r="M479" s="130">
        <v>20646</v>
      </c>
      <c r="N479" s="168"/>
      <c r="O479" s="143">
        <v>11</v>
      </c>
      <c r="P479" s="130">
        <v>0</v>
      </c>
      <c r="Q479" s="130">
        <v>214038</v>
      </c>
      <c r="R479" s="130">
        <v>0</v>
      </c>
      <c r="S479" s="130">
        <v>0</v>
      </c>
      <c r="T479" s="130">
        <v>13068</v>
      </c>
      <c r="U479" s="130">
        <v>227106</v>
      </c>
      <c r="V479" s="169"/>
      <c r="W479" s="142">
        <v>0</v>
      </c>
      <c r="X479" s="177">
        <v>0.18</v>
      </c>
      <c r="Y479" s="177">
        <v>9.3367395584958116E-2</v>
      </c>
      <c r="Z479" s="178">
        <v>0</v>
      </c>
      <c r="AA479" s="172"/>
      <c r="AB479" s="179">
        <v>1.9999999999999998</v>
      </c>
      <c r="AC479" s="180">
        <v>0</v>
      </c>
      <c r="AD479" s="130">
        <v>0</v>
      </c>
      <c r="AE479" s="180">
        <v>0</v>
      </c>
      <c r="AF479" s="181">
        <v>0</v>
      </c>
      <c r="AG479" s="136"/>
    </row>
    <row r="480" spans="1:33" s="59" customFormat="1" ht="12">
      <c r="A480" s="137">
        <v>469</v>
      </c>
      <c r="B480" s="138">
        <v>469035046</v>
      </c>
      <c r="C480" s="139" t="s">
        <v>532</v>
      </c>
      <c r="D480" s="140">
        <v>35</v>
      </c>
      <c r="E480" s="139" t="s">
        <v>60</v>
      </c>
      <c r="F480" s="140">
        <v>46</v>
      </c>
      <c r="G480" s="141" t="s">
        <v>71</v>
      </c>
      <c r="H480" s="129"/>
      <c r="I480" s="130">
        <v>19171</v>
      </c>
      <c r="J480" s="130">
        <v>19634</v>
      </c>
      <c r="K480" s="130">
        <v>0</v>
      </c>
      <c r="L480" s="130">
        <v>1188</v>
      </c>
      <c r="M480" s="130">
        <v>39993</v>
      </c>
      <c r="N480" s="168"/>
      <c r="O480" s="143">
        <v>2</v>
      </c>
      <c r="P480" s="130">
        <v>0</v>
      </c>
      <c r="Q480" s="130">
        <v>77610</v>
      </c>
      <c r="R480" s="130">
        <v>0</v>
      </c>
      <c r="S480" s="130">
        <v>0</v>
      </c>
      <c r="T480" s="130">
        <v>2376</v>
      </c>
      <c r="U480" s="130">
        <v>79986</v>
      </c>
      <c r="V480" s="169"/>
      <c r="W480" s="142">
        <v>0</v>
      </c>
      <c r="X480" s="177">
        <v>0.09</v>
      </c>
      <c r="Y480" s="177">
        <v>7.4641875458356923E-4</v>
      </c>
      <c r="Z480" s="178">
        <v>0</v>
      </c>
      <c r="AA480" s="172"/>
      <c r="AB480" s="179">
        <v>1</v>
      </c>
      <c r="AC480" s="180">
        <v>0</v>
      </c>
      <c r="AD480" s="130">
        <v>0</v>
      </c>
      <c r="AE480" s="180">
        <v>0</v>
      </c>
      <c r="AF480" s="181">
        <v>0</v>
      </c>
      <c r="AG480" s="136"/>
    </row>
    <row r="481" spans="1:33" s="59" customFormat="1" ht="12">
      <c r="A481" s="137">
        <v>469</v>
      </c>
      <c r="B481" s="138">
        <v>469035049</v>
      </c>
      <c r="C481" s="139" t="s">
        <v>532</v>
      </c>
      <c r="D481" s="140">
        <v>35</v>
      </c>
      <c r="E481" s="139" t="s">
        <v>60</v>
      </c>
      <c r="F481" s="140">
        <v>49</v>
      </c>
      <c r="G481" s="141" t="s">
        <v>74</v>
      </c>
      <c r="H481" s="129"/>
      <c r="I481" s="130">
        <v>19470</v>
      </c>
      <c r="J481" s="130">
        <v>24597</v>
      </c>
      <c r="K481" s="130">
        <v>0</v>
      </c>
      <c r="L481" s="130">
        <v>1188</v>
      </c>
      <c r="M481" s="130">
        <v>45255</v>
      </c>
      <c r="N481" s="168"/>
      <c r="O481" s="143">
        <v>2</v>
      </c>
      <c r="P481" s="130">
        <v>0</v>
      </c>
      <c r="Q481" s="130">
        <v>88134</v>
      </c>
      <c r="R481" s="130">
        <v>0</v>
      </c>
      <c r="S481" s="130">
        <v>0</v>
      </c>
      <c r="T481" s="130">
        <v>2376</v>
      </c>
      <c r="U481" s="130">
        <v>90510</v>
      </c>
      <c r="V481" s="169"/>
      <c r="W481" s="142">
        <v>0</v>
      </c>
      <c r="X481" s="177">
        <v>0.09</v>
      </c>
      <c r="Y481" s="177">
        <v>8.9527889506742675E-2</v>
      </c>
      <c r="Z481" s="178">
        <v>0</v>
      </c>
      <c r="AA481" s="172"/>
      <c r="AB481" s="179">
        <v>0</v>
      </c>
      <c r="AC481" s="180">
        <v>0</v>
      </c>
      <c r="AD481" s="130">
        <v>0</v>
      </c>
      <c r="AE481" s="180">
        <v>0</v>
      </c>
      <c r="AF481" s="181">
        <v>0</v>
      </c>
      <c r="AG481" s="136"/>
    </row>
    <row r="482" spans="1:33" s="59" customFormat="1" ht="12">
      <c r="A482" s="137">
        <v>469</v>
      </c>
      <c r="B482" s="138">
        <v>469035050</v>
      </c>
      <c r="C482" s="139" t="s">
        <v>532</v>
      </c>
      <c r="D482" s="140">
        <v>35</v>
      </c>
      <c r="E482" s="139" t="s">
        <v>60</v>
      </c>
      <c r="F482" s="140">
        <v>50</v>
      </c>
      <c r="G482" s="141" t="s">
        <v>75</v>
      </c>
      <c r="H482" s="129"/>
      <c r="I482" s="130">
        <v>17112</v>
      </c>
      <c r="J482" s="130">
        <v>7805</v>
      </c>
      <c r="K482" s="130">
        <v>0</v>
      </c>
      <c r="L482" s="130">
        <v>1188</v>
      </c>
      <c r="M482" s="130">
        <v>26105</v>
      </c>
      <c r="N482" s="168"/>
      <c r="O482" s="143">
        <v>2</v>
      </c>
      <c r="P482" s="130">
        <v>0</v>
      </c>
      <c r="Q482" s="130">
        <v>49834</v>
      </c>
      <c r="R482" s="130">
        <v>0</v>
      </c>
      <c r="S482" s="130">
        <v>0</v>
      </c>
      <c r="T482" s="130">
        <v>2376</v>
      </c>
      <c r="U482" s="130">
        <v>52210</v>
      </c>
      <c r="V482" s="169"/>
      <c r="W482" s="142">
        <v>0</v>
      </c>
      <c r="X482" s="177">
        <v>0.09</v>
      </c>
      <c r="Y482" s="177">
        <v>6.5476157914056725E-3</v>
      </c>
      <c r="Z482" s="178">
        <v>0</v>
      </c>
      <c r="AA482" s="172"/>
      <c r="AB482" s="179">
        <v>0</v>
      </c>
      <c r="AC482" s="180">
        <v>0</v>
      </c>
      <c r="AD482" s="130">
        <v>0</v>
      </c>
      <c r="AE482" s="180">
        <v>0</v>
      </c>
      <c r="AF482" s="181">
        <v>0</v>
      </c>
      <c r="AG482" s="136"/>
    </row>
    <row r="483" spans="1:33" s="59" customFormat="1" ht="12">
      <c r="A483" s="137">
        <v>469</v>
      </c>
      <c r="B483" s="138">
        <v>469035073</v>
      </c>
      <c r="C483" s="139" t="s">
        <v>532</v>
      </c>
      <c r="D483" s="140">
        <v>35</v>
      </c>
      <c r="E483" s="139" t="s">
        <v>60</v>
      </c>
      <c r="F483" s="140">
        <v>73</v>
      </c>
      <c r="G483" s="141" t="s">
        <v>98</v>
      </c>
      <c r="H483" s="129"/>
      <c r="I483" s="130">
        <v>17668</v>
      </c>
      <c r="J483" s="130">
        <v>12980</v>
      </c>
      <c r="K483" s="130">
        <v>0</v>
      </c>
      <c r="L483" s="130">
        <v>1188</v>
      </c>
      <c r="M483" s="130">
        <v>31836</v>
      </c>
      <c r="N483" s="168"/>
      <c r="O483" s="143">
        <v>1</v>
      </c>
      <c r="P483" s="130">
        <v>0</v>
      </c>
      <c r="Q483" s="130">
        <v>30648</v>
      </c>
      <c r="R483" s="130">
        <v>0</v>
      </c>
      <c r="S483" s="130">
        <v>0</v>
      </c>
      <c r="T483" s="130">
        <v>1188</v>
      </c>
      <c r="U483" s="130">
        <v>31836</v>
      </c>
      <c r="V483" s="169"/>
      <c r="W483" s="142">
        <v>0</v>
      </c>
      <c r="X483" s="177">
        <v>0.09</v>
      </c>
      <c r="Y483" s="177">
        <v>1.245437118714759E-2</v>
      </c>
      <c r="Z483" s="178">
        <v>0</v>
      </c>
      <c r="AA483" s="172"/>
      <c r="AB483" s="179">
        <v>0</v>
      </c>
      <c r="AC483" s="180">
        <v>0</v>
      </c>
      <c r="AD483" s="130">
        <v>0</v>
      </c>
      <c r="AE483" s="180">
        <v>0</v>
      </c>
      <c r="AF483" s="181">
        <v>0</v>
      </c>
      <c r="AG483" s="136"/>
    </row>
    <row r="484" spans="1:33" s="59" customFormat="1" ht="12">
      <c r="A484" s="137">
        <v>469</v>
      </c>
      <c r="B484" s="138">
        <v>469035083</v>
      </c>
      <c r="C484" s="139" t="s">
        <v>532</v>
      </c>
      <c r="D484" s="140">
        <v>35</v>
      </c>
      <c r="E484" s="139" t="s">
        <v>60</v>
      </c>
      <c r="F484" s="140">
        <v>83</v>
      </c>
      <c r="G484" s="141" t="s">
        <v>108</v>
      </c>
      <c r="H484" s="129"/>
      <c r="I484" s="130">
        <v>13287</v>
      </c>
      <c r="J484" s="130">
        <v>2149</v>
      </c>
      <c r="K484" s="130">
        <v>0</v>
      </c>
      <c r="L484" s="130">
        <v>1188</v>
      </c>
      <c r="M484" s="130">
        <v>16624</v>
      </c>
      <c r="N484" s="168"/>
      <c r="O484" s="143">
        <v>1</v>
      </c>
      <c r="P484" s="130">
        <v>0</v>
      </c>
      <c r="Q484" s="130">
        <v>15436</v>
      </c>
      <c r="R484" s="130">
        <v>0</v>
      </c>
      <c r="S484" s="130">
        <v>0</v>
      </c>
      <c r="T484" s="130">
        <v>1188</v>
      </c>
      <c r="U484" s="130">
        <v>16624</v>
      </c>
      <c r="V484" s="169"/>
      <c r="W484" s="142">
        <v>0</v>
      </c>
      <c r="X484" s="177">
        <v>0.09</v>
      </c>
      <c r="Y484" s="177">
        <v>8.6929540118029138E-3</v>
      </c>
      <c r="Z484" s="178">
        <v>0</v>
      </c>
      <c r="AA484" s="172"/>
      <c r="AB484" s="179">
        <v>0</v>
      </c>
      <c r="AC484" s="180">
        <v>0</v>
      </c>
      <c r="AD484" s="130">
        <v>0</v>
      </c>
      <c r="AE484" s="180">
        <v>0</v>
      </c>
      <c r="AF484" s="181">
        <v>0</v>
      </c>
      <c r="AG484" s="136"/>
    </row>
    <row r="485" spans="1:33" s="59" customFormat="1" ht="12">
      <c r="A485" s="137">
        <v>469</v>
      </c>
      <c r="B485" s="138">
        <v>469035093</v>
      </c>
      <c r="C485" s="139" t="s">
        <v>532</v>
      </c>
      <c r="D485" s="140">
        <v>35</v>
      </c>
      <c r="E485" s="139" t="s">
        <v>60</v>
      </c>
      <c r="F485" s="140">
        <v>93</v>
      </c>
      <c r="G485" s="141" t="s">
        <v>118</v>
      </c>
      <c r="H485" s="129"/>
      <c r="I485" s="130">
        <v>20775</v>
      </c>
      <c r="J485" s="130">
        <v>268</v>
      </c>
      <c r="K485" s="130">
        <v>0</v>
      </c>
      <c r="L485" s="130">
        <v>1188</v>
      </c>
      <c r="M485" s="130">
        <v>22231</v>
      </c>
      <c r="N485" s="168"/>
      <c r="O485" s="143">
        <v>1</v>
      </c>
      <c r="P485" s="130">
        <v>0</v>
      </c>
      <c r="Q485" s="130">
        <v>21043</v>
      </c>
      <c r="R485" s="130">
        <v>0</v>
      </c>
      <c r="S485" s="130">
        <v>0</v>
      </c>
      <c r="T485" s="130">
        <v>1188</v>
      </c>
      <c r="U485" s="130">
        <v>22231</v>
      </c>
      <c r="V485" s="169"/>
      <c r="W485" s="142">
        <v>0</v>
      </c>
      <c r="X485" s="177">
        <v>0.18</v>
      </c>
      <c r="Y485" s="177">
        <v>8.9885551686166743E-2</v>
      </c>
      <c r="Z485" s="178">
        <v>0</v>
      </c>
      <c r="AA485" s="172"/>
      <c r="AB485" s="179">
        <v>1</v>
      </c>
      <c r="AC485" s="180">
        <v>0</v>
      </c>
      <c r="AD485" s="130">
        <v>0</v>
      </c>
      <c r="AE485" s="180">
        <v>0</v>
      </c>
      <c r="AF485" s="181">
        <v>0</v>
      </c>
      <c r="AG485" s="136"/>
    </row>
    <row r="486" spans="1:33" s="59" customFormat="1" ht="12">
      <c r="A486" s="137">
        <v>469</v>
      </c>
      <c r="B486" s="138">
        <v>469035133</v>
      </c>
      <c r="C486" s="139" t="s">
        <v>532</v>
      </c>
      <c r="D486" s="140">
        <v>35</v>
      </c>
      <c r="E486" s="139" t="s">
        <v>60</v>
      </c>
      <c r="F486" s="140">
        <v>133</v>
      </c>
      <c r="G486" s="141" t="s">
        <v>158</v>
      </c>
      <c r="H486" s="129"/>
      <c r="I486" s="130">
        <v>17784</v>
      </c>
      <c r="J486" s="130">
        <v>2374</v>
      </c>
      <c r="K486" s="130">
        <v>0</v>
      </c>
      <c r="L486" s="130">
        <v>1188</v>
      </c>
      <c r="M486" s="130">
        <v>21346</v>
      </c>
      <c r="N486" s="168"/>
      <c r="O486" s="143">
        <v>1</v>
      </c>
      <c r="P486" s="130">
        <v>0</v>
      </c>
      <c r="Q486" s="130">
        <v>20158</v>
      </c>
      <c r="R486" s="130">
        <v>0</v>
      </c>
      <c r="S486" s="130">
        <v>0</v>
      </c>
      <c r="T486" s="130">
        <v>1188</v>
      </c>
      <c r="U486" s="130">
        <v>21346</v>
      </c>
      <c r="V486" s="169"/>
      <c r="W486" s="142">
        <v>0</v>
      </c>
      <c r="X486" s="177">
        <v>0.09</v>
      </c>
      <c r="Y486" s="177">
        <v>3.392077105832738E-2</v>
      </c>
      <c r="Z486" s="178">
        <v>0</v>
      </c>
      <c r="AA486" s="172"/>
      <c r="AB486" s="179">
        <v>1</v>
      </c>
      <c r="AC486" s="180">
        <v>0</v>
      </c>
      <c r="AD486" s="130">
        <v>0</v>
      </c>
      <c r="AE486" s="180">
        <v>0</v>
      </c>
      <c r="AF486" s="181">
        <v>0</v>
      </c>
      <c r="AG486" s="136"/>
    </row>
    <row r="487" spans="1:33" s="59" customFormat="1" ht="12">
      <c r="A487" s="137">
        <v>469</v>
      </c>
      <c r="B487" s="138">
        <v>469035176</v>
      </c>
      <c r="C487" s="139" t="s">
        <v>532</v>
      </c>
      <c r="D487" s="140">
        <v>35</v>
      </c>
      <c r="E487" s="139" t="s">
        <v>60</v>
      </c>
      <c r="F487" s="140">
        <v>176</v>
      </c>
      <c r="G487" s="141" t="s">
        <v>201</v>
      </c>
      <c r="H487" s="129"/>
      <c r="I487" s="130">
        <v>17815</v>
      </c>
      <c r="J487" s="130">
        <v>6058</v>
      </c>
      <c r="K487" s="130">
        <v>0</v>
      </c>
      <c r="L487" s="130">
        <v>1188</v>
      </c>
      <c r="M487" s="130">
        <v>25061</v>
      </c>
      <c r="N487" s="168"/>
      <c r="O487" s="143">
        <v>1</v>
      </c>
      <c r="P487" s="130">
        <v>0</v>
      </c>
      <c r="Q487" s="130">
        <v>23873</v>
      </c>
      <c r="R487" s="130">
        <v>0</v>
      </c>
      <c r="S487" s="130">
        <v>0</v>
      </c>
      <c r="T487" s="130">
        <v>1188</v>
      </c>
      <c r="U487" s="130">
        <v>25061</v>
      </c>
      <c r="V487" s="169"/>
      <c r="W487" s="142">
        <v>0</v>
      </c>
      <c r="X487" s="177">
        <v>0.09</v>
      </c>
      <c r="Y487" s="177">
        <v>8.7334594973897381E-2</v>
      </c>
      <c r="Z487" s="178">
        <v>0</v>
      </c>
      <c r="AA487" s="172"/>
      <c r="AB487" s="179">
        <v>0</v>
      </c>
      <c r="AC487" s="180">
        <v>0</v>
      </c>
      <c r="AD487" s="130">
        <v>0</v>
      </c>
      <c r="AE487" s="180">
        <v>0</v>
      </c>
      <c r="AF487" s="181">
        <v>0</v>
      </c>
      <c r="AG487" s="136"/>
    </row>
    <row r="488" spans="1:33" s="59" customFormat="1" ht="12">
      <c r="A488" s="137">
        <v>469</v>
      </c>
      <c r="B488" s="138">
        <v>469035189</v>
      </c>
      <c r="C488" s="139" t="s">
        <v>532</v>
      </c>
      <c r="D488" s="140">
        <v>35</v>
      </c>
      <c r="E488" s="139" t="s">
        <v>60</v>
      </c>
      <c r="F488" s="140">
        <v>189</v>
      </c>
      <c r="G488" s="141" t="s">
        <v>214</v>
      </c>
      <c r="H488" s="129"/>
      <c r="I488" s="130">
        <v>17750</v>
      </c>
      <c r="J488" s="130">
        <v>6127</v>
      </c>
      <c r="K488" s="130">
        <v>0</v>
      </c>
      <c r="L488" s="130">
        <v>1188</v>
      </c>
      <c r="M488" s="130">
        <v>25065</v>
      </c>
      <c r="N488" s="168"/>
      <c r="O488" s="143">
        <v>3</v>
      </c>
      <c r="P488" s="130">
        <v>0</v>
      </c>
      <c r="Q488" s="130">
        <v>71631</v>
      </c>
      <c r="R488" s="130">
        <v>0</v>
      </c>
      <c r="S488" s="130">
        <v>0</v>
      </c>
      <c r="T488" s="130">
        <v>3564</v>
      </c>
      <c r="U488" s="130">
        <v>75195</v>
      </c>
      <c r="V488" s="169"/>
      <c r="W488" s="142">
        <v>0</v>
      </c>
      <c r="X488" s="177">
        <v>0.09</v>
      </c>
      <c r="Y488" s="177">
        <v>5.6896915483339808E-3</v>
      </c>
      <c r="Z488" s="178">
        <v>0</v>
      </c>
      <c r="AA488" s="172"/>
      <c r="AB488" s="179">
        <v>1</v>
      </c>
      <c r="AC488" s="180">
        <v>0</v>
      </c>
      <c r="AD488" s="130">
        <v>0</v>
      </c>
      <c r="AE488" s="180">
        <v>0</v>
      </c>
      <c r="AF488" s="181">
        <v>0</v>
      </c>
      <c r="AG488" s="136"/>
    </row>
    <row r="489" spans="1:33" s="59" customFormat="1" ht="12">
      <c r="A489" s="137">
        <v>469</v>
      </c>
      <c r="B489" s="138">
        <v>469035220</v>
      </c>
      <c r="C489" s="139" t="s">
        <v>532</v>
      </c>
      <c r="D489" s="140">
        <v>35</v>
      </c>
      <c r="E489" s="139" t="s">
        <v>60</v>
      </c>
      <c r="F489" s="140">
        <v>220</v>
      </c>
      <c r="G489" s="141" t="s">
        <v>245</v>
      </c>
      <c r="H489" s="129"/>
      <c r="I489" s="130">
        <v>19073</v>
      </c>
      <c r="J489" s="130">
        <v>7207</v>
      </c>
      <c r="K489" s="130">
        <v>0</v>
      </c>
      <c r="L489" s="130">
        <v>1188</v>
      </c>
      <c r="M489" s="130">
        <v>27468</v>
      </c>
      <c r="N489" s="168"/>
      <c r="O489" s="143">
        <v>2</v>
      </c>
      <c r="P489" s="130">
        <v>0</v>
      </c>
      <c r="Q489" s="130">
        <v>52560</v>
      </c>
      <c r="R489" s="130">
        <v>0</v>
      </c>
      <c r="S489" s="130">
        <v>0</v>
      </c>
      <c r="T489" s="130">
        <v>2376</v>
      </c>
      <c r="U489" s="130">
        <v>54936</v>
      </c>
      <c r="V489" s="169"/>
      <c r="W489" s="142">
        <v>0</v>
      </c>
      <c r="X489" s="177">
        <v>0.09</v>
      </c>
      <c r="Y489" s="177">
        <v>2.0829400838012321E-2</v>
      </c>
      <c r="Z489" s="178">
        <v>0</v>
      </c>
      <c r="AA489" s="172"/>
      <c r="AB489" s="179">
        <v>1</v>
      </c>
      <c r="AC489" s="180">
        <v>0</v>
      </c>
      <c r="AD489" s="130">
        <v>0</v>
      </c>
      <c r="AE489" s="180">
        <v>0</v>
      </c>
      <c r="AF489" s="181">
        <v>0</v>
      </c>
      <c r="AG489" s="136"/>
    </row>
    <row r="490" spans="1:33" s="59" customFormat="1" ht="12">
      <c r="A490" s="137">
        <v>469</v>
      </c>
      <c r="B490" s="138">
        <v>469035243</v>
      </c>
      <c r="C490" s="139" t="s">
        <v>532</v>
      </c>
      <c r="D490" s="140">
        <v>35</v>
      </c>
      <c r="E490" s="139" t="s">
        <v>60</v>
      </c>
      <c r="F490" s="140">
        <v>243</v>
      </c>
      <c r="G490" s="141" t="s">
        <v>268</v>
      </c>
      <c r="H490" s="129"/>
      <c r="I490" s="130">
        <v>20662</v>
      </c>
      <c r="J490" s="130">
        <v>2944</v>
      </c>
      <c r="K490" s="130">
        <v>0</v>
      </c>
      <c r="L490" s="130">
        <v>1188</v>
      </c>
      <c r="M490" s="130">
        <v>24794</v>
      </c>
      <c r="N490" s="168"/>
      <c r="O490" s="143">
        <v>4</v>
      </c>
      <c r="P490" s="130">
        <v>0</v>
      </c>
      <c r="Q490" s="130">
        <v>94424</v>
      </c>
      <c r="R490" s="130">
        <v>0</v>
      </c>
      <c r="S490" s="130">
        <v>0</v>
      </c>
      <c r="T490" s="130">
        <v>4752</v>
      </c>
      <c r="U490" s="130">
        <v>99176</v>
      </c>
      <c r="V490" s="169"/>
      <c r="W490" s="142">
        <v>0</v>
      </c>
      <c r="X490" s="177">
        <v>0.09</v>
      </c>
      <c r="Y490" s="177">
        <v>6.4449431719393047E-3</v>
      </c>
      <c r="Z490" s="178">
        <v>0</v>
      </c>
      <c r="AA490" s="172"/>
      <c r="AB490" s="179">
        <v>2.5</v>
      </c>
      <c r="AC490" s="180">
        <v>0</v>
      </c>
      <c r="AD490" s="130">
        <v>0</v>
      </c>
      <c r="AE490" s="180">
        <v>0</v>
      </c>
      <c r="AF490" s="181">
        <v>0</v>
      </c>
      <c r="AG490" s="136"/>
    </row>
    <row r="491" spans="1:33" s="59" customFormat="1" ht="12">
      <c r="A491" s="137">
        <v>469</v>
      </c>
      <c r="B491" s="138">
        <v>469035244</v>
      </c>
      <c r="C491" s="139" t="s">
        <v>532</v>
      </c>
      <c r="D491" s="140">
        <v>35</v>
      </c>
      <c r="E491" s="139" t="s">
        <v>60</v>
      </c>
      <c r="F491" s="140">
        <v>244</v>
      </c>
      <c r="G491" s="141" t="s">
        <v>269</v>
      </c>
      <c r="H491" s="129"/>
      <c r="I491" s="130">
        <v>15398</v>
      </c>
      <c r="J491" s="130">
        <v>4383</v>
      </c>
      <c r="K491" s="130">
        <v>0</v>
      </c>
      <c r="L491" s="130">
        <v>1188</v>
      </c>
      <c r="M491" s="130">
        <v>20969</v>
      </c>
      <c r="N491" s="168"/>
      <c r="O491" s="143">
        <v>11</v>
      </c>
      <c r="P491" s="130">
        <v>0</v>
      </c>
      <c r="Q491" s="130">
        <v>217590.99999999997</v>
      </c>
      <c r="R491" s="130">
        <v>0</v>
      </c>
      <c r="S491" s="130">
        <v>0</v>
      </c>
      <c r="T491" s="130">
        <v>13068</v>
      </c>
      <c r="U491" s="130">
        <v>230658.99999999997</v>
      </c>
      <c r="V491" s="169"/>
      <c r="W491" s="142">
        <v>0</v>
      </c>
      <c r="X491" s="177">
        <v>0.09</v>
      </c>
      <c r="Y491" s="177">
        <v>0.10187165835696251</v>
      </c>
      <c r="Z491" s="178">
        <v>0</v>
      </c>
      <c r="AA491" s="172"/>
      <c r="AB491" s="179">
        <v>3</v>
      </c>
      <c r="AC491" s="180">
        <v>0.83198397100038646</v>
      </c>
      <c r="AD491" s="130">
        <v>17447.474930358647</v>
      </c>
      <c r="AE491" s="180">
        <v>0</v>
      </c>
      <c r="AF491" s="181">
        <v>0</v>
      </c>
      <c r="AG491" s="136"/>
    </row>
    <row r="492" spans="1:33" s="59" customFormat="1" ht="12">
      <c r="A492" s="137">
        <v>469</v>
      </c>
      <c r="B492" s="138">
        <v>469035285</v>
      </c>
      <c r="C492" s="139" t="s">
        <v>532</v>
      </c>
      <c r="D492" s="140">
        <v>35</v>
      </c>
      <c r="E492" s="139" t="s">
        <v>60</v>
      </c>
      <c r="F492" s="140">
        <v>285</v>
      </c>
      <c r="G492" s="141" t="s">
        <v>310</v>
      </c>
      <c r="H492" s="129"/>
      <c r="I492" s="130">
        <v>18199</v>
      </c>
      <c r="J492" s="130">
        <v>4386</v>
      </c>
      <c r="K492" s="130">
        <v>0</v>
      </c>
      <c r="L492" s="130">
        <v>1188</v>
      </c>
      <c r="M492" s="130">
        <v>23773</v>
      </c>
      <c r="N492" s="168"/>
      <c r="O492" s="143">
        <v>1</v>
      </c>
      <c r="P492" s="130">
        <v>0</v>
      </c>
      <c r="Q492" s="130">
        <v>22585</v>
      </c>
      <c r="R492" s="130">
        <v>0</v>
      </c>
      <c r="S492" s="130">
        <v>0</v>
      </c>
      <c r="T492" s="130">
        <v>1188</v>
      </c>
      <c r="U492" s="130">
        <v>23773</v>
      </c>
      <c r="V492" s="169"/>
      <c r="W492" s="142">
        <v>0</v>
      </c>
      <c r="X492" s="177">
        <v>0.09</v>
      </c>
      <c r="Y492" s="177">
        <v>3.4611205616180453E-2</v>
      </c>
      <c r="Z492" s="178">
        <v>0</v>
      </c>
      <c r="AA492" s="172"/>
      <c r="AB492" s="179">
        <v>0</v>
      </c>
      <c r="AC492" s="180">
        <v>0</v>
      </c>
      <c r="AD492" s="130">
        <v>0</v>
      </c>
      <c r="AE492" s="180">
        <v>0</v>
      </c>
      <c r="AF492" s="181">
        <v>0</v>
      </c>
      <c r="AG492" s="136"/>
    </row>
    <row r="493" spans="1:33" s="59" customFormat="1" ht="12">
      <c r="A493" s="137">
        <v>469</v>
      </c>
      <c r="B493" s="138">
        <v>469035350</v>
      </c>
      <c r="C493" s="139" t="s">
        <v>532</v>
      </c>
      <c r="D493" s="140">
        <v>35</v>
      </c>
      <c r="E493" s="139" t="s">
        <v>60</v>
      </c>
      <c r="F493" s="140">
        <v>350</v>
      </c>
      <c r="G493" s="141" t="s">
        <v>375</v>
      </c>
      <c r="H493" s="129"/>
      <c r="I493" s="130">
        <v>16241</v>
      </c>
      <c r="J493" s="130">
        <v>11597</v>
      </c>
      <c r="K493" s="130">
        <v>0</v>
      </c>
      <c r="L493" s="130">
        <v>1188</v>
      </c>
      <c r="M493" s="130">
        <v>29026</v>
      </c>
      <c r="N493" s="168"/>
      <c r="O493" s="143">
        <v>1</v>
      </c>
      <c r="P493" s="130">
        <v>0</v>
      </c>
      <c r="Q493" s="130">
        <v>27838</v>
      </c>
      <c r="R493" s="130">
        <v>0</v>
      </c>
      <c r="S493" s="130">
        <v>0</v>
      </c>
      <c r="T493" s="130">
        <v>1188</v>
      </c>
      <c r="U493" s="130">
        <v>29026</v>
      </c>
      <c r="V493" s="169"/>
      <c r="W493" s="142">
        <v>0</v>
      </c>
      <c r="X493" s="177">
        <v>0.09</v>
      </c>
      <c r="Y493" s="177">
        <v>7.4745714683505937E-2</v>
      </c>
      <c r="Z493" s="178">
        <v>0</v>
      </c>
      <c r="AA493" s="172"/>
      <c r="AB493" s="179">
        <v>0</v>
      </c>
      <c r="AC493" s="180">
        <v>0</v>
      </c>
      <c r="AD493" s="130">
        <v>0</v>
      </c>
      <c r="AE493" s="180">
        <v>0</v>
      </c>
      <c r="AF493" s="181">
        <v>0</v>
      </c>
      <c r="AG493" s="136"/>
    </row>
    <row r="494" spans="1:33" s="59" customFormat="1" ht="12">
      <c r="A494" s="137">
        <v>470</v>
      </c>
      <c r="B494" s="138">
        <v>470165009</v>
      </c>
      <c r="C494" s="139" t="s">
        <v>533</v>
      </c>
      <c r="D494" s="140">
        <v>165</v>
      </c>
      <c r="E494" s="139" t="s">
        <v>190</v>
      </c>
      <c r="F494" s="140">
        <v>9</v>
      </c>
      <c r="G494" s="141" t="s">
        <v>34</v>
      </c>
      <c r="H494" s="129"/>
      <c r="I494" s="130">
        <v>16150</v>
      </c>
      <c r="J494" s="130">
        <v>11319</v>
      </c>
      <c r="K494" s="130">
        <v>0</v>
      </c>
      <c r="L494" s="130">
        <v>1188</v>
      </c>
      <c r="M494" s="130">
        <v>28657</v>
      </c>
      <c r="N494" s="168"/>
      <c r="O494" s="143">
        <v>5</v>
      </c>
      <c r="P494" s="130">
        <v>0</v>
      </c>
      <c r="Q494" s="130">
        <v>137345</v>
      </c>
      <c r="R494" s="130">
        <v>0</v>
      </c>
      <c r="S494" s="130">
        <v>0</v>
      </c>
      <c r="T494" s="130">
        <v>5940</v>
      </c>
      <c r="U494" s="130">
        <v>143285</v>
      </c>
      <c r="V494" s="169"/>
      <c r="W494" s="142">
        <v>0</v>
      </c>
      <c r="X494" s="177">
        <v>0.09</v>
      </c>
      <c r="Y494" s="177">
        <v>3.3182042107187887E-3</v>
      </c>
      <c r="Z494" s="178">
        <v>0</v>
      </c>
      <c r="AA494" s="172"/>
      <c r="AB494" s="179">
        <v>4</v>
      </c>
      <c r="AC494" s="180">
        <v>0</v>
      </c>
      <c r="AD494" s="130">
        <v>0</v>
      </c>
      <c r="AE494" s="180">
        <v>0</v>
      </c>
      <c r="AF494" s="181">
        <v>0</v>
      </c>
      <c r="AG494" s="136"/>
    </row>
    <row r="495" spans="1:33" s="59" customFormat="1" ht="12">
      <c r="A495" s="137">
        <v>470</v>
      </c>
      <c r="B495" s="138">
        <v>470165010</v>
      </c>
      <c r="C495" s="139" t="s">
        <v>533</v>
      </c>
      <c r="D495" s="140">
        <v>165</v>
      </c>
      <c r="E495" s="139" t="s">
        <v>190</v>
      </c>
      <c r="F495" s="140">
        <v>10</v>
      </c>
      <c r="G495" s="141" t="s">
        <v>35</v>
      </c>
      <c r="H495" s="129"/>
      <c r="I495" s="130">
        <v>11011</v>
      </c>
      <c r="J495" s="130">
        <v>4760</v>
      </c>
      <c r="K495" s="130">
        <v>0</v>
      </c>
      <c r="L495" s="130">
        <v>1188</v>
      </c>
      <c r="M495" s="130">
        <v>16959</v>
      </c>
      <c r="N495" s="168"/>
      <c r="O495" s="143">
        <v>2</v>
      </c>
      <c r="P495" s="130">
        <v>0</v>
      </c>
      <c r="Q495" s="130">
        <v>31542</v>
      </c>
      <c r="R495" s="130">
        <v>0</v>
      </c>
      <c r="S495" s="130">
        <v>0</v>
      </c>
      <c r="T495" s="130">
        <v>2376</v>
      </c>
      <c r="U495" s="130">
        <v>33918</v>
      </c>
      <c r="V495" s="169"/>
      <c r="W495" s="142">
        <v>0</v>
      </c>
      <c r="X495" s="177">
        <v>0.09</v>
      </c>
      <c r="Y495" s="177">
        <v>3.7634232798475858E-3</v>
      </c>
      <c r="Z495" s="178">
        <v>0</v>
      </c>
      <c r="AA495" s="172"/>
      <c r="AB495" s="179">
        <v>1</v>
      </c>
      <c r="AC495" s="180">
        <v>0</v>
      </c>
      <c r="AD495" s="130">
        <v>0</v>
      </c>
      <c r="AE495" s="180">
        <v>0</v>
      </c>
      <c r="AF495" s="181">
        <v>0</v>
      </c>
      <c r="AG495" s="136"/>
    </row>
    <row r="496" spans="1:33" s="59" customFormat="1" ht="12">
      <c r="A496" s="137">
        <v>470</v>
      </c>
      <c r="B496" s="138">
        <v>470165031</v>
      </c>
      <c r="C496" s="139" t="s">
        <v>533</v>
      </c>
      <c r="D496" s="140">
        <v>165</v>
      </c>
      <c r="E496" s="139" t="s">
        <v>190</v>
      </c>
      <c r="F496" s="140">
        <v>31</v>
      </c>
      <c r="G496" s="141" t="s">
        <v>56</v>
      </c>
      <c r="H496" s="129"/>
      <c r="I496" s="130">
        <v>11833</v>
      </c>
      <c r="J496" s="130">
        <v>5311</v>
      </c>
      <c r="K496" s="130">
        <v>0</v>
      </c>
      <c r="L496" s="130">
        <v>1188</v>
      </c>
      <c r="M496" s="130">
        <v>18332</v>
      </c>
      <c r="N496" s="168"/>
      <c r="O496" s="143">
        <v>2</v>
      </c>
      <c r="P496" s="130">
        <v>0</v>
      </c>
      <c r="Q496" s="130">
        <v>34288</v>
      </c>
      <c r="R496" s="130">
        <v>0</v>
      </c>
      <c r="S496" s="130">
        <v>0</v>
      </c>
      <c r="T496" s="130">
        <v>2376</v>
      </c>
      <c r="U496" s="130">
        <v>36664</v>
      </c>
      <c r="V496" s="169"/>
      <c r="W496" s="142">
        <v>0</v>
      </c>
      <c r="X496" s="177">
        <v>0.09</v>
      </c>
      <c r="Y496" s="177">
        <v>1.8961346467300876E-2</v>
      </c>
      <c r="Z496" s="178">
        <v>0</v>
      </c>
      <c r="AA496" s="172"/>
      <c r="AB496" s="179">
        <v>1</v>
      </c>
      <c r="AC496" s="180">
        <v>0</v>
      </c>
      <c r="AD496" s="130">
        <v>0</v>
      </c>
      <c r="AE496" s="180">
        <v>0</v>
      </c>
      <c r="AF496" s="181">
        <v>0</v>
      </c>
      <c r="AG496" s="136"/>
    </row>
    <row r="497" spans="1:33" s="59" customFormat="1" ht="12">
      <c r="A497" s="137">
        <v>470</v>
      </c>
      <c r="B497" s="138">
        <v>470165035</v>
      </c>
      <c r="C497" s="139" t="s">
        <v>533</v>
      </c>
      <c r="D497" s="140">
        <v>165</v>
      </c>
      <c r="E497" s="139" t="s">
        <v>190</v>
      </c>
      <c r="F497" s="140">
        <v>35</v>
      </c>
      <c r="G497" s="141" t="s">
        <v>60</v>
      </c>
      <c r="H497" s="129"/>
      <c r="I497" s="130">
        <v>16929</v>
      </c>
      <c r="J497" s="130">
        <v>7027</v>
      </c>
      <c r="K497" s="130">
        <v>0</v>
      </c>
      <c r="L497" s="130">
        <v>1188</v>
      </c>
      <c r="M497" s="130">
        <v>25144</v>
      </c>
      <c r="N497" s="168"/>
      <c r="O497" s="143">
        <v>4</v>
      </c>
      <c r="P497" s="130">
        <v>0</v>
      </c>
      <c r="Q497" s="130">
        <v>95824</v>
      </c>
      <c r="R497" s="130">
        <v>0</v>
      </c>
      <c r="S497" s="130">
        <v>0</v>
      </c>
      <c r="T497" s="130">
        <v>4752</v>
      </c>
      <c r="U497" s="130">
        <v>100576</v>
      </c>
      <c r="V497" s="169"/>
      <c r="W497" s="142">
        <v>0</v>
      </c>
      <c r="X497" s="177">
        <v>0.18</v>
      </c>
      <c r="Y497" s="177">
        <v>0.18442807457257207</v>
      </c>
      <c r="Z497" s="178">
        <v>0</v>
      </c>
      <c r="AA497" s="172"/>
      <c r="AB497" s="179">
        <v>2</v>
      </c>
      <c r="AC497" s="180">
        <v>0.20019277247984774</v>
      </c>
      <c r="AD497" s="130">
        <v>5032.8180575272327</v>
      </c>
      <c r="AE497" s="180">
        <v>0</v>
      </c>
      <c r="AF497" s="181">
        <v>0</v>
      </c>
      <c r="AG497" s="136"/>
    </row>
    <row r="498" spans="1:33" s="59" customFormat="1" ht="12">
      <c r="A498" s="137">
        <v>470</v>
      </c>
      <c r="B498" s="138">
        <v>470165057</v>
      </c>
      <c r="C498" s="139" t="s">
        <v>533</v>
      </c>
      <c r="D498" s="140">
        <v>165</v>
      </c>
      <c r="E498" s="139" t="s">
        <v>190</v>
      </c>
      <c r="F498" s="140">
        <v>57</v>
      </c>
      <c r="G498" s="141" t="s">
        <v>82</v>
      </c>
      <c r="H498" s="129"/>
      <c r="I498" s="130">
        <v>15355</v>
      </c>
      <c r="J498" s="130">
        <v>333</v>
      </c>
      <c r="K498" s="130">
        <v>0</v>
      </c>
      <c r="L498" s="130">
        <v>1188</v>
      </c>
      <c r="M498" s="130">
        <v>16876</v>
      </c>
      <c r="N498" s="168"/>
      <c r="O498" s="143">
        <v>4</v>
      </c>
      <c r="P498" s="130">
        <v>0</v>
      </c>
      <c r="Q498" s="130">
        <v>62752</v>
      </c>
      <c r="R498" s="130">
        <v>0</v>
      </c>
      <c r="S498" s="130">
        <v>0</v>
      </c>
      <c r="T498" s="130">
        <v>4752</v>
      </c>
      <c r="U498" s="130">
        <v>67504</v>
      </c>
      <c r="V498" s="169"/>
      <c r="W498" s="142">
        <v>0</v>
      </c>
      <c r="X498" s="177">
        <v>0.18</v>
      </c>
      <c r="Y498" s="177">
        <v>0.12345956705345312</v>
      </c>
      <c r="Z498" s="178">
        <v>0</v>
      </c>
      <c r="AA498" s="172"/>
      <c r="AB498" s="179">
        <v>1</v>
      </c>
      <c r="AC498" s="180">
        <v>0</v>
      </c>
      <c r="AD498" s="130">
        <v>0</v>
      </c>
      <c r="AE498" s="180">
        <v>0</v>
      </c>
      <c r="AF498" s="181">
        <v>0</v>
      </c>
      <c r="AG498" s="136"/>
    </row>
    <row r="499" spans="1:33" s="59" customFormat="1" ht="12">
      <c r="A499" s="137">
        <v>470</v>
      </c>
      <c r="B499" s="138">
        <v>470165071</v>
      </c>
      <c r="C499" s="139" t="s">
        <v>533</v>
      </c>
      <c r="D499" s="140">
        <v>165</v>
      </c>
      <c r="E499" s="139" t="s">
        <v>190</v>
      </c>
      <c r="F499" s="140">
        <v>71</v>
      </c>
      <c r="G499" s="141" t="s">
        <v>96</v>
      </c>
      <c r="H499" s="129"/>
      <c r="I499" s="130">
        <v>12097</v>
      </c>
      <c r="J499" s="130">
        <v>5275</v>
      </c>
      <c r="K499" s="130">
        <v>0</v>
      </c>
      <c r="L499" s="130">
        <v>1188</v>
      </c>
      <c r="M499" s="130">
        <v>18560</v>
      </c>
      <c r="N499" s="168"/>
      <c r="O499" s="143">
        <v>3</v>
      </c>
      <c r="P499" s="130">
        <v>0</v>
      </c>
      <c r="Q499" s="130">
        <v>52116</v>
      </c>
      <c r="R499" s="130">
        <v>0</v>
      </c>
      <c r="S499" s="130">
        <v>0</v>
      </c>
      <c r="T499" s="130">
        <v>3564</v>
      </c>
      <c r="U499" s="130">
        <v>55680</v>
      </c>
      <c r="V499" s="169"/>
      <c r="W499" s="142">
        <v>0</v>
      </c>
      <c r="X499" s="177">
        <v>0.09</v>
      </c>
      <c r="Y499" s="177">
        <v>8.1278406724978932E-3</v>
      </c>
      <c r="Z499" s="178">
        <v>0</v>
      </c>
      <c r="AA499" s="172"/>
      <c r="AB499" s="179">
        <v>2</v>
      </c>
      <c r="AC499" s="180">
        <v>0</v>
      </c>
      <c r="AD499" s="130">
        <v>0</v>
      </c>
      <c r="AE499" s="180">
        <v>0</v>
      </c>
      <c r="AF499" s="181">
        <v>0</v>
      </c>
      <c r="AG499" s="136"/>
    </row>
    <row r="500" spans="1:33" s="59" customFormat="1" ht="12">
      <c r="A500" s="137">
        <v>470</v>
      </c>
      <c r="B500" s="138">
        <v>470165093</v>
      </c>
      <c r="C500" s="139" t="s">
        <v>533</v>
      </c>
      <c r="D500" s="140">
        <v>165</v>
      </c>
      <c r="E500" s="139" t="s">
        <v>190</v>
      </c>
      <c r="F500" s="140">
        <v>93</v>
      </c>
      <c r="G500" s="141" t="s">
        <v>118</v>
      </c>
      <c r="H500" s="129"/>
      <c r="I500" s="130">
        <v>15589</v>
      </c>
      <c r="J500" s="130">
        <v>201</v>
      </c>
      <c r="K500" s="130">
        <v>0</v>
      </c>
      <c r="L500" s="130">
        <v>1188</v>
      </c>
      <c r="M500" s="130">
        <v>16978</v>
      </c>
      <c r="N500" s="168"/>
      <c r="O500" s="143">
        <v>277</v>
      </c>
      <c r="P500" s="130">
        <v>0</v>
      </c>
      <c r="Q500" s="130">
        <v>4373830</v>
      </c>
      <c r="R500" s="130">
        <v>0</v>
      </c>
      <c r="S500" s="130">
        <v>0</v>
      </c>
      <c r="T500" s="130">
        <v>329076</v>
      </c>
      <c r="U500" s="130">
        <v>4702906</v>
      </c>
      <c r="V500" s="169"/>
      <c r="W500" s="142">
        <v>0</v>
      </c>
      <c r="X500" s="177">
        <v>0.18</v>
      </c>
      <c r="Y500" s="177">
        <v>8.9885551686166743E-2</v>
      </c>
      <c r="Z500" s="178">
        <v>0</v>
      </c>
      <c r="AA500" s="172"/>
      <c r="AB500" s="179">
        <v>84.000000000000014</v>
      </c>
      <c r="AC500" s="180">
        <v>0</v>
      </c>
      <c r="AD500" s="130">
        <v>0</v>
      </c>
      <c r="AE500" s="180">
        <v>0</v>
      </c>
      <c r="AF500" s="181">
        <v>0</v>
      </c>
      <c r="AG500" s="136"/>
    </row>
    <row r="501" spans="1:33" s="59" customFormat="1" ht="12">
      <c r="A501" s="137">
        <v>470</v>
      </c>
      <c r="B501" s="138">
        <v>470165128</v>
      </c>
      <c r="C501" s="139" t="s">
        <v>533</v>
      </c>
      <c r="D501" s="140">
        <v>165</v>
      </c>
      <c r="E501" s="139" t="s">
        <v>190</v>
      </c>
      <c r="F501" s="140">
        <v>128</v>
      </c>
      <c r="G501" s="141" t="s">
        <v>153</v>
      </c>
      <c r="H501" s="129"/>
      <c r="I501" s="130">
        <v>13437</v>
      </c>
      <c r="J501" s="130">
        <v>1396</v>
      </c>
      <c r="K501" s="130">
        <v>0</v>
      </c>
      <c r="L501" s="130">
        <v>1188</v>
      </c>
      <c r="M501" s="130">
        <v>16021</v>
      </c>
      <c r="N501" s="168"/>
      <c r="O501" s="143">
        <v>4</v>
      </c>
      <c r="P501" s="130">
        <v>0</v>
      </c>
      <c r="Q501" s="130">
        <v>59332</v>
      </c>
      <c r="R501" s="130">
        <v>0</v>
      </c>
      <c r="S501" s="130">
        <v>0</v>
      </c>
      <c r="T501" s="130">
        <v>4752</v>
      </c>
      <c r="U501" s="130">
        <v>64084</v>
      </c>
      <c r="V501" s="169"/>
      <c r="W501" s="142">
        <v>0</v>
      </c>
      <c r="X501" s="177">
        <v>0.09</v>
      </c>
      <c r="Y501" s="177">
        <v>4.2494669676569306E-2</v>
      </c>
      <c r="Z501" s="178">
        <v>0</v>
      </c>
      <c r="AA501" s="172"/>
      <c r="AB501" s="179">
        <v>2</v>
      </c>
      <c r="AC501" s="180">
        <v>0</v>
      </c>
      <c r="AD501" s="130">
        <v>0</v>
      </c>
      <c r="AE501" s="180">
        <v>0</v>
      </c>
      <c r="AF501" s="181">
        <v>0</v>
      </c>
      <c r="AG501" s="136"/>
    </row>
    <row r="502" spans="1:33" s="59" customFormat="1" ht="12">
      <c r="A502" s="137">
        <v>470</v>
      </c>
      <c r="B502" s="138">
        <v>470165149</v>
      </c>
      <c r="C502" s="139" t="s">
        <v>533</v>
      </c>
      <c r="D502" s="140">
        <v>165</v>
      </c>
      <c r="E502" s="139" t="s">
        <v>190</v>
      </c>
      <c r="F502" s="140">
        <v>149</v>
      </c>
      <c r="G502" s="141" t="s">
        <v>174</v>
      </c>
      <c r="H502" s="129"/>
      <c r="I502" s="130">
        <v>12627</v>
      </c>
      <c r="J502" s="130">
        <v>94</v>
      </c>
      <c r="K502" s="130">
        <v>0</v>
      </c>
      <c r="L502" s="130">
        <v>1188</v>
      </c>
      <c r="M502" s="130">
        <v>13909</v>
      </c>
      <c r="N502" s="168"/>
      <c r="O502" s="143">
        <v>1</v>
      </c>
      <c r="P502" s="130">
        <v>0</v>
      </c>
      <c r="Q502" s="130">
        <v>12721</v>
      </c>
      <c r="R502" s="130">
        <v>0</v>
      </c>
      <c r="S502" s="130">
        <v>0</v>
      </c>
      <c r="T502" s="130">
        <v>1188</v>
      </c>
      <c r="U502" s="130">
        <v>13909</v>
      </c>
      <c r="V502" s="169"/>
      <c r="W502" s="142">
        <v>0</v>
      </c>
      <c r="X502" s="177">
        <v>0.18</v>
      </c>
      <c r="Y502" s="177">
        <v>0.12927866425186785</v>
      </c>
      <c r="Z502" s="178">
        <v>0</v>
      </c>
      <c r="AA502" s="172"/>
      <c r="AB502" s="179">
        <v>1</v>
      </c>
      <c r="AC502" s="180">
        <v>0</v>
      </c>
      <c r="AD502" s="130">
        <v>0</v>
      </c>
      <c r="AE502" s="180">
        <v>0</v>
      </c>
      <c r="AF502" s="181">
        <v>0</v>
      </c>
      <c r="AG502" s="136"/>
    </row>
    <row r="503" spans="1:33" s="59" customFormat="1" ht="12">
      <c r="A503" s="137">
        <v>470</v>
      </c>
      <c r="B503" s="138">
        <v>470165163</v>
      </c>
      <c r="C503" s="139" t="s">
        <v>533</v>
      </c>
      <c r="D503" s="140">
        <v>165</v>
      </c>
      <c r="E503" s="139" t="s">
        <v>190</v>
      </c>
      <c r="F503" s="140">
        <v>163</v>
      </c>
      <c r="G503" s="141" t="s">
        <v>188</v>
      </c>
      <c r="H503" s="129"/>
      <c r="I503" s="130">
        <v>15388</v>
      </c>
      <c r="J503" s="130">
        <v>102</v>
      </c>
      <c r="K503" s="130">
        <v>0</v>
      </c>
      <c r="L503" s="130">
        <v>1188</v>
      </c>
      <c r="M503" s="130">
        <v>16678</v>
      </c>
      <c r="N503" s="168"/>
      <c r="O503" s="143">
        <v>40</v>
      </c>
      <c r="P503" s="130">
        <v>0</v>
      </c>
      <c r="Q503" s="130">
        <v>619600</v>
      </c>
      <c r="R503" s="130">
        <v>0</v>
      </c>
      <c r="S503" s="130">
        <v>0</v>
      </c>
      <c r="T503" s="130">
        <v>47520</v>
      </c>
      <c r="U503" s="130">
        <v>667120</v>
      </c>
      <c r="V503" s="169"/>
      <c r="W503" s="142">
        <v>0</v>
      </c>
      <c r="X503" s="177">
        <v>0.113490033140277</v>
      </c>
      <c r="Y503" s="177">
        <v>0.10020806784376603</v>
      </c>
      <c r="Z503" s="178">
        <v>0</v>
      </c>
      <c r="AA503" s="172"/>
      <c r="AB503" s="179">
        <v>19.923076923076923</v>
      </c>
      <c r="AC503" s="180">
        <v>0</v>
      </c>
      <c r="AD503" s="130">
        <v>0</v>
      </c>
      <c r="AE503" s="180">
        <v>0</v>
      </c>
      <c r="AF503" s="181">
        <v>0</v>
      </c>
      <c r="AG503" s="136"/>
    </row>
    <row r="504" spans="1:33" s="59" customFormat="1" ht="12">
      <c r="A504" s="137">
        <v>470</v>
      </c>
      <c r="B504" s="138">
        <v>470165164</v>
      </c>
      <c r="C504" s="139" t="s">
        <v>533</v>
      </c>
      <c r="D504" s="140">
        <v>165</v>
      </c>
      <c r="E504" s="139" t="s">
        <v>190</v>
      </c>
      <c r="F504" s="140">
        <v>164</v>
      </c>
      <c r="G504" s="141" t="s">
        <v>189</v>
      </c>
      <c r="H504" s="129"/>
      <c r="I504" s="130">
        <v>14481</v>
      </c>
      <c r="J504" s="130">
        <v>6390</v>
      </c>
      <c r="K504" s="130">
        <v>0</v>
      </c>
      <c r="L504" s="130">
        <v>1188</v>
      </c>
      <c r="M504" s="130">
        <v>22059</v>
      </c>
      <c r="N504" s="168"/>
      <c r="O504" s="143">
        <v>6</v>
      </c>
      <c r="P504" s="130">
        <v>0</v>
      </c>
      <c r="Q504" s="130">
        <v>125226</v>
      </c>
      <c r="R504" s="130">
        <v>0</v>
      </c>
      <c r="S504" s="130">
        <v>0</v>
      </c>
      <c r="T504" s="130">
        <v>7128</v>
      </c>
      <c r="U504" s="130">
        <v>132354</v>
      </c>
      <c r="V504" s="169"/>
      <c r="W504" s="142">
        <v>0</v>
      </c>
      <c r="X504" s="177">
        <v>0.09</v>
      </c>
      <c r="Y504" s="177">
        <v>4.3586291353849517E-3</v>
      </c>
      <c r="Z504" s="178">
        <v>0</v>
      </c>
      <c r="AA504" s="172"/>
      <c r="AB504" s="179">
        <v>3</v>
      </c>
      <c r="AC504" s="180">
        <v>0</v>
      </c>
      <c r="AD504" s="130">
        <v>0</v>
      </c>
      <c r="AE504" s="180">
        <v>0</v>
      </c>
      <c r="AF504" s="181">
        <v>0</v>
      </c>
      <c r="AG504" s="136"/>
    </row>
    <row r="505" spans="1:33" s="59" customFormat="1" ht="12">
      <c r="A505" s="137">
        <v>470</v>
      </c>
      <c r="B505" s="138">
        <v>470165165</v>
      </c>
      <c r="C505" s="139" t="s">
        <v>533</v>
      </c>
      <c r="D505" s="140">
        <v>165</v>
      </c>
      <c r="E505" s="139" t="s">
        <v>190</v>
      </c>
      <c r="F505" s="140">
        <v>165</v>
      </c>
      <c r="G505" s="141" t="s">
        <v>190</v>
      </c>
      <c r="H505" s="129"/>
      <c r="I505" s="130">
        <v>14310</v>
      </c>
      <c r="J505" s="130">
        <v>0</v>
      </c>
      <c r="K505" s="130">
        <v>175.24553571428572</v>
      </c>
      <c r="L505" s="130">
        <v>1188</v>
      </c>
      <c r="M505" s="130">
        <v>15673.245535714286</v>
      </c>
      <c r="N505" s="168"/>
      <c r="O505" s="143">
        <v>448</v>
      </c>
      <c r="P505" s="130">
        <v>0</v>
      </c>
      <c r="Q505" s="130">
        <v>6410880</v>
      </c>
      <c r="R505" s="130">
        <v>0</v>
      </c>
      <c r="S505" s="130">
        <v>78510</v>
      </c>
      <c r="T505" s="130">
        <v>532224</v>
      </c>
      <c r="U505" s="130">
        <v>7021614</v>
      </c>
      <c r="V505" s="169"/>
      <c r="W505" s="142">
        <v>0</v>
      </c>
      <c r="X505" s="177">
        <v>9.8299999999999998E-2</v>
      </c>
      <c r="Y505" s="177">
        <v>8.348768009130407E-2</v>
      </c>
      <c r="Z505" s="178">
        <v>0</v>
      </c>
      <c r="AA505" s="172"/>
      <c r="AB505" s="179">
        <v>226.99999999999991</v>
      </c>
      <c r="AC505" s="180">
        <v>0</v>
      </c>
      <c r="AD505" s="130">
        <v>0</v>
      </c>
      <c r="AE505" s="180">
        <v>0</v>
      </c>
      <c r="AF505" s="181">
        <v>0</v>
      </c>
      <c r="AG505" s="136"/>
    </row>
    <row r="506" spans="1:33" s="59" customFormat="1" ht="12">
      <c r="A506" s="137">
        <v>470</v>
      </c>
      <c r="B506" s="138">
        <v>470165176</v>
      </c>
      <c r="C506" s="139" t="s">
        <v>533</v>
      </c>
      <c r="D506" s="140">
        <v>165</v>
      </c>
      <c r="E506" s="139" t="s">
        <v>190</v>
      </c>
      <c r="F506" s="140">
        <v>176</v>
      </c>
      <c r="G506" s="141" t="s">
        <v>201</v>
      </c>
      <c r="H506" s="129"/>
      <c r="I506" s="130">
        <v>13321</v>
      </c>
      <c r="J506" s="130">
        <v>4530</v>
      </c>
      <c r="K506" s="130">
        <v>0</v>
      </c>
      <c r="L506" s="130">
        <v>1188</v>
      </c>
      <c r="M506" s="130">
        <v>19039</v>
      </c>
      <c r="N506" s="168"/>
      <c r="O506" s="143">
        <v>214</v>
      </c>
      <c r="P506" s="130">
        <v>0</v>
      </c>
      <c r="Q506" s="130">
        <v>3820114</v>
      </c>
      <c r="R506" s="130">
        <v>0</v>
      </c>
      <c r="S506" s="130">
        <v>0</v>
      </c>
      <c r="T506" s="130">
        <v>254232</v>
      </c>
      <c r="U506" s="130">
        <v>4074346</v>
      </c>
      <c r="V506" s="169"/>
      <c r="W506" s="142">
        <v>0</v>
      </c>
      <c r="X506" s="177">
        <v>0.09</v>
      </c>
      <c r="Y506" s="177">
        <v>8.7334594973897381E-2</v>
      </c>
      <c r="Z506" s="178">
        <v>0</v>
      </c>
      <c r="AA506" s="172"/>
      <c r="AB506" s="179">
        <v>93.538461538461533</v>
      </c>
      <c r="AC506" s="180">
        <v>0</v>
      </c>
      <c r="AD506" s="130">
        <v>0</v>
      </c>
      <c r="AE506" s="180">
        <v>0</v>
      </c>
      <c r="AF506" s="181">
        <v>0</v>
      </c>
      <c r="AG506" s="136"/>
    </row>
    <row r="507" spans="1:33" s="59" customFormat="1" ht="12">
      <c r="A507" s="137">
        <v>470</v>
      </c>
      <c r="B507" s="138">
        <v>470165178</v>
      </c>
      <c r="C507" s="139" t="s">
        <v>533</v>
      </c>
      <c r="D507" s="140">
        <v>165</v>
      </c>
      <c r="E507" s="139" t="s">
        <v>190</v>
      </c>
      <c r="F507" s="140">
        <v>178</v>
      </c>
      <c r="G507" s="141" t="s">
        <v>203</v>
      </c>
      <c r="H507" s="129"/>
      <c r="I507" s="130">
        <v>11964</v>
      </c>
      <c r="J507" s="130">
        <v>1301</v>
      </c>
      <c r="K507" s="130">
        <v>0</v>
      </c>
      <c r="L507" s="130">
        <v>1188</v>
      </c>
      <c r="M507" s="130">
        <v>14453</v>
      </c>
      <c r="N507" s="168"/>
      <c r="O507" s="143">
        <v>252</v>
      </c>
      <c r="P507" s="130">
        <v>0</v>
      </c>
      <c r="Q507" s="130">
        <v>3342780</v>
      </c>
      <c r="R507" s="130">
        <v>0</v>
      </c>
      <c r="S507" s="130">
        <v>0</v>
      </c>
      <c r="T507" s="130">
        <v>299376</v>
      </c>
      <c r="U507" s="130">
        <v>3642156</v>
      </c>
      <c r="V507" s="169"/>
      <c r="W507" s="142">
        <v>0</v>
      </c>
      <c r="X507" s="177">
        <v>0.09</v>
      </c>
      <c r="Y507" s="177">
        <v>6.2047928969851042E-2</v>
      </c>
      <c r="Z507" s="178">
        <v>0</v>
      </c>
      <c r="AA507" s="172"/>
      <c r="AB507" s="179">
        <v>93.999999999999986</v>
      </c>
      <c r="AC507" s="180">
        <v>0</v>
      </c>
      <c r="AD507" s="130">
        <v>0</v>
      </c>
      <c r="AE507" s="180">
        <v>0</v>
      </c>
      <c r="AF507" s="181">
        <v>0</v>
      </c>
      <c r="AG507" s="136"/>
    </row>
    <row r="508" spans="1:33" s="59" customFormat="1" ht="12">
      <c r="A508" s="137">
        <v>470</v>
      </c>
      <c r="B508" s="138">
        <v>470165181</v>
      </c>
      <c r="C508" s="139" t="s">
        <v>533</v>
      </c>
      <c r="D508" s="140">
        <v>165</v>
      </c>
      <c r="E508" s="139" t="s">
        <v>190</v>
      </c>
      <c r="F508" s="140">
        <v>181</v>
      </c>
      <c r="G508" s="141" t="s">
        <v>206</v>
      </c>
      <c r="H508" s="129"/>
      <c r="I508" s="130">
        <v>17848</v>
      </c>
      <c r="J508" s="130">
        <v>252</v>
      </c>
      <c r="K508" s="130">
        <v>0</v>
      </c>
      <c r="L508" s="130">
        <v>1188</v>
      </c>
      <c r="M508" s="130">
        <v>19288</v>
      </c>
      <c r="N508" s="168"/>
      <c r="O508" s="143">
        <v>2</v>
      </c>
      <c r="P508" s="130">
        <v>0</v>
      </c>
      <c r="Q508" s="130">
        <v>36200</v>
      </c>
      <c r="R508" s="130">
        <v>0</v>
      </c>
      <c r="S508" s="130">
        <v>0</v>
      </c>
      <c r="T508" s="130">
        <v>2376</v>
      </c>
      <c r="U508" s="130">
        <v>38576</v>
      </c>
      <c r="V508" s="169"/>
      <c r="W508" s="142">
        <v>0</v>
      </c>
      <c r="X508" s="177">
        <v>0.09</v>
      </c>
      <c r="Y508" s="177">
        <v>2.5884168680408944E-2</v>
      </c>
      <c r="Z508" s="178">
        <v>0</v>
      </c>
      <c r="AA508" s="172"/>
      <c r="AB508" s="179">
        <v>1</v>
      </c>
      <c r="AC508" s="180">
        <v>0</v>
      </c>
      <c r="AD508" s="130">
        <v>0</v>
      </c>
      <c r="AE508" s="180">
        <v>0</v>
      </c>
      <c r="AF508" s="181">
        <v>0</v>
      </c>
      <c r="AG508" s="136"/>
    </row>
    <row r="509" spans="1:33" s="59" customFormat="1" ht="12">
      <c r="A509" s="137">
        <v>470</v>
      </c>
      <c r="B509" s="138">
        <v>470165184</v>
      </c>
      <c r="C509" s="139" t="s">
        <v>533</v>
      </c>
      <c r="D509" s="140">
        <v>165</v>
      </c>
      <c r="E509" s="139" t="s">
        <v>190</v>
      </c>
      <c r="F509" s="140">
        <v>184</v>
      </c>
      <c r="G509" s="141" t="s">
        <v>209</v>
      </c>
      <c r="H509" s="129"/>
      <c r="I509" s="130">
        <v>11039</v>
      </c>
      <c r="J509" s="130">
        <v>9059</v>
      </c>
      <c r="K509" s="130">
        <v>0</v>
      </c>
      <c r="L509" s="130">
        <v>1188</v>
      </c>
      <c r="M509" s="130">
        <v>21286</v>
      </c>
      <c r="N509" s="168"/>
      <c r="O509" s="143">
        <v>1</v>
      </c>
      <c r="P509" s="130">
        <v>0</v>
      </c>
      <c r="Q509" s="130">
        <v>20098</v>
      </c>
      <c r="R509" s="130">
        <v>0</v>
      </c>
      <c r="S509" s="130">
        <v>0</v>
      </c>
      <c r="T509" s="130">
        <v>1188</v>
      </c>
      <c r="U509" s="130">
        <v>21286</v>
      </c>
      <c r="V509" s="169"/>
      <c r="W509" s="142">
        <v>0</v>
      </c>
      <c r="X509" s="177">
        <v>0.09</v>
      </c>
      <c r="Y509" s="177">
        <v>1.3586791833831307E-3</v>
      </c>
      <c r="Z509" s="178">
        <v>0</v>
      </c>
      <c r="AA509" s="172"/>
      <c r="AB509" s="179">
        <v>1</v>
      </c>
      <c r="AC509" s="180">
        <v>0</v>
      </c>
      <c r="AD509" s="130">
        <v>0</v>
      </c>
      <c r="AE509" s="180">
        <v>0</v>
      </c>
      <c r="AF509" s="181">
        <v>0</v>
      </c>
      <c r="AG509" s="136"/>
    </row>
    <row r="510" spans="1:33" s="59" customFormat="1" ht="12">
      <c r="A510" s="137">
        <v>470</v>
      </c>
      <c r="B510" s="138">
        <v>470165229</v>
      </c>
      <c r="C510" s="139" t="s">
        <v>533</v>
      </c>
      <c r="D510" s="140">
        <v>165</v>
      </c>
      <c r="E510" s="139" t="s">
        <v>190</v>
      </c>
      <c r="F510" s="140">
        <v>229</v>
      </c>
      <c r="G510" s="141" t="s">
        <v>254</v>
      </c>
      <c r="H510" s="129"/>
      <c r="I510" s="130">
        <v>14334</v>
      </c>
      <c r="J510" s="130">
        <v>1079</v>
      </c>
      <c r="K510" s="130">
        <v>0</v>
      </c>
      <c r="L510" s="130">
        <v>1188</v>
      </c>
      <c r="M510" s="130">
        <v>16601</v>
      </c>
      <c r="N510" s="168"/>
      <c r="O510" s="143">
        <v>9</v>
      </c>
      <c r="P510" s="130">
        <v>0</v>
      </c>
      <c r="Q510" s="130">
        <v>138717</v>
      </c>
      <c r="R510" s="130">
        <v>0</v>
      </c>
      <c r="S510" s="130">
        <v>0</v>
      </c>
      <c r="T510" s="130">
        <v>10692</v>
      </c>
      <c r="U510" s="130">
        <v>149409</v>
      </c>
      <c r="V510" s="169"/>
      <c r="W510" s="142">
        <v>0</v>
      </c>
      <c r="X510" s="177">
        <v>0.09</v>
      </c>
      <c r="Y510" s="177">
        <v>2.6866580203209849E-2</v>
      </c>
      <c r="Z510" s="178">
        <v>0</v>
      </c>
      <c r="AA510" s="172"/>
      <c r="AB510" s="179">
        <v>5</v>
      </c>
      <c r="AC510" s="180">
        <v>0</v>
      </c>
      <c r="AD510" s="130">
        <v>0</v>
      </c>
      <c r="AE510" s="180">
        <v>0</v>
      </c>
      <c r="AF510" s="181">
        <v>0</v>
      </c>
      <c r="AG510" s="136"/>
    </row>
    <row r="511" spans="1:33" s="59" customFormat="1" ht="12">
      <c r="A511" s="137">
        <v>470</v>
      </c>
      <c r="B511" s="138">
        <v>470165246</v>
      </c>
      <c r="C511" s="139" t="s">
        <v>533</v>
      </c>
      <c r="D511" s="140">
        <v>165</v>
      </c>
      <c r="E511" s="139" t="s">
        <v>190</v>
      </c>
      <c r="F511" s="140">
        <v>246</v>
      </c>
      <c r="G511" s="141" t="s">
        <v>271</v>
      </c>
      <c r="H511" s="129"/>
      <c r="I511" s="130">
        <v>11039</v>
      </c>
      <c r="J511" s="130">
        <v>4280</v>
      </c>
      <c r="K511" s="130">
        <v>0</v>
      </c>
      <c r="L511" s="130">
        <v>1188</v>
      </c>
      <c r="M511" s="130">
        <v>16507</v>
      </c>
      <c r="N511" s="168"/>
      <c r="O511" s="143">
        <v>1</v>
      </c>
      <c r="P511" s="130">
        <v>0</v>
      </c>
      <c r="Q511" s="130">
        <v>15319</v>
      </c>
      <c r="R511" s="130">
        <v>0</v>
      </c>
      <c r="S511" s="130">
        <v>0</v>
      </c>
      <c r="T511" s="130">
        <v>1188</v>
      </c>
      <c r="U511" s="130">
        <v>16507</v>
      </c>
      <c r="V511" s="169"/>
      <c r="W511" s="142">
        <v>0</v>
      </c>
      <c r="X511" s="177">
        <v>0.09</v>
      </c>
      <c r="Y511" s="177">
        <v>1.0053919790459092E-3</v>
      </c>
      <c r="Z511" s="178">
        <v>0</v>
      </c>
      <c r="AA511" s="172"/>
      <c r="AB511" s="179">
        <v>0</v>
      </c>
      <c r="AC511" s="180">
        <v>0</v>
      </c>
      <c r="AD511" s="130">
        <v>0</v>
      </c>
      <c r="AE511" s="180">
        <v>0</v>
      </c>
      <c r="AF511" s="181">
        <v>0</v>
      </c>
      <c r="AG511" s="136"/>
    </row>
    <row r="512" spans="1:33" s="59" customFormat="1" ht="12">
      <c r="A512" s="137">
        <v>470</v>
      </c>
      <c r="B512" s="138">
        <v>470165248</v>
      </c>
      <c r="C512" s="139" t="s">
        <v>533</v>
      </c>
      <c r="D512" s="140">
        <v>165</v>
      </c>
      <c r="E512" s="139" t="s">
        <v>190</v>
      </c>
      <c r="F512" s="140">
        <v>248</v>
      </c>
      <c r="G512" s="141" t="s">
        <v>273</v>
      </c>
      <c r="H512" s="129"/>
      <c r="I512" s="130">
        <v>15379</v>
      </c>
      <c r="J512" s="130">
        <v>1014</v>
      </c>
      <c r="K512" s="130">
        <v>0</v>
      </c>
      <c r="L512" s="130">
        <v>1188</v>
      </c>
      <c r="M512" s="130">
        <v>17581</v>
      </c>
      <c r="N512" s="168"/>
      <c r="O512" s="143">
        <v>39</v>
      </c>
      <c r="P512" s="130">
        <v>0</v>
      </c>
      <c r="Q512" s="130">
        <v>639327</v>
      </c>
      <c r="R512" s="130">
        <v>0</v>
      </c>
      <c r="S512" s="130">
        <v>0</v>
      </c>
      <c r="T512" s="130">
        <v>46332</v>
      </c>
      <c r="U512" s="130">
        <v>685659</v>
      </c>
      <c r="V512" s="169"/>
      <c r="W512" s="142">
        <v>0</v>
      </c>
      <c r="X512" s="177">
        <v>0.09</v>
      </c>
      <c r="Y512" s="177">
        <v>6.8512801438183821E-2</v>
      </c>
      <c r="Z512" s="178">
        <v>0</v>
      </c>
      <c r="AA512" s="172"/>
      <c r="AB512" s="179">
        <v>15.749999999999998</v>
      </c>
      <c r="AC512" s="180">
        <v>0</v>
      </c>
      <c r="AD512" s="130">
        <v>0</v>
      </c>
      <c r="AE512" s="180">
        <v>0</v>
      </c>
      <c r="AF512" s="181">
        <v>0</v>
      </c>
      <c r="AG512" s="136"/>
    </row>
    <row r="513" spans="1:33" s="59" customFormat="1" ht="12">
      <c r="A513" s="137">
        <v>470</v>
      </c>
      <c r="B513" s="138">
        <v>470165262</v>
      </c>
      <c r="C513" s="139" t="s">
        <v>533</v>
      </c>
      <c r="D513" s="140">
        <v>165</v>
      </c>
      <c r="E513" s="139" t="s">
        <v>190</v>
      </c>
      <c r="F513" s="140">
        <v>262</v>
      </c>
      <c r="G513" s="141" t="s">
        <v>287</v>
      </c>
      <c r="H513" s="129"/>
      <c r="I513" s="130">
        <v>13878</v>
      </c>
      <c r="J513" s="130">
        <v>2768</v>
      </c>
      <c r="K513" s="130">
        <v>0</v>
      </c>
      <c r="L513" s="130">
        <v>1188</v>
      </c>
      <c r="M513" s="130">
        <v>17834</v>
      </c>
      <c r="N513" s="168"/>
      <c r="O513" s="143">
        <v>99</v>
      </c>
      <c r="P513" s="130">
        <v>0</v>
      </c>
      <c r="Q513" s="130">
        <v>1647954.0000000002</v>
      </c>
      <c r="R513" s="130">
        <v>0</v>
      </c>
      <c r="S513" s="130">
        <v>0</v>
      </c>
      <c r="T513" s="130">
        <v>117612</v>
      </c>
      <c r="U513" s="130">
        <v>1765566.0000000002</v>
      </c>
      <c r="V513" s="169"/>
      <c r="W513" s="142">
        <v>0</v>
      </c>
      <c r="X513" s="177">
        <v>0.09</v>
      </c>
      <c r="Y513" s="177">
        <v>0.10202414826885364</v>
      </c>
      <c r="Z513" s="178">
        <v>0</v>
      </c>
      <c r="AA513" s="172"/>
      <c r="AB513" s="179">
        <v>46.46153846153846</v>
      </c>
      <c r="AC513" s="180">
        <v>12.811709462885489</v>
      </c>
      <c r="AD513" s="130">
        <v>228486.71571919191</v>
      </c>
      <c r="AE513" s="180">
        <v>0</v>
      </c>
      <c r="AF513" s="181">
        <v>0</v>
      </c>
      <c r="AG513" s="136"/>
    </row>
    <row r="514" spans="1:33" s="59" customFormat="1" ht="12">
      <c r="A514" s="137">
        <v>470</v>
      </c>
      <c r="B514" s="138">
        <v>470165274</v>
      </c>
      <c r="C514" s="139" t="s">
        <v>533</v>
      </c>
      <c r="D514" s="140">
        <v>165</v>
      </c>
      <c r="E514" s="139" t="s">
        <v>190</v>
      </c>
      <c r="F514" s="140">
        <v>274</v>
      </c>
      <c r="G514" s="141" t="s">
        <v>299</v>
      </c>
      <c r="H514" s="129"/>
      <c r="I514" s="130">
        <v>11039</v>
      </c>
      <c r="J514" s="130">
        <v>5194</v>
      </c>
      <c r="K514" s="130">
        <v>0</v>
      </c>
      <c r="L514" s="130">
        <v>1188</v>
      </c>
      <c r="M514" s="130">
        <v>17421</v>
      </c>
      <c r="N514" s="168"/>
      <c r="O514" s="143">
        <v>1</v>
      </c>
      <c r="P514" s="130">
        <v>0</v>
      </c>
      <c r="Q514" s="130">
        <v>16233</v>
      </c>
      <c r="R514" s="130">
        <v>0</v>
      </c>
      <c r="S514" s="130">
        <v>0</v>
      </c>
      <c r="T514" s="130">
        <v>1188</v>
      </c>
      <c r="U514" s="130">
        <v>17421</v>
      </c>
      <c r="V514" s="169"/>
      <c r="W514" s="142">
        <v>0</v>
      </c>
      <c r="X514" s="177">
        <v>0.09</v>
      </c>
      <c r="Y514" s="177">
        <v>7.2181563663995266E-2</v>
      </c>
      <c r="Z514" s="178">
        <v>0</v>
      </c>
      <c r="AA514" s="172"/>
      <c r="AB514" s="179">
        <v>0</v>
      </c>
      <c r="AC514" s="180">
        <v>0</v>
      </c>
      <c r="AD514" s="130">
        <v>0</v>
      </c>
      <c r="AE514" s="180">
        <v>0</v>
      </c>
      <c r="AF514" s="181">
        <v>0</v>
      </c>
      <c r="AG514" s="136"/>
    </row>
    <row r="515" spans="1:33" s="59" customFormat="1" ht="12">
      <c r="A515" s="137">
        <v>470</v>
      </c>
      <c r="B515" s="138">
        <v>470165284</v>
      </c>
      <c r="C515" s="139" t="s">
        <v>533</v>
      </c>
      <c r="D515" s="140">
        <v>165</v>
      </c>
      <c r="E515" s="139" t="s">
        <v>190</v>
      </c>
      <c r="F515" s="140">
        <v>284</v>
      </c>
      <c r="G515" s="141" t="s">
        <v>309</v>
      </c>
      <c r="H515" s="129"/>
      <c r="I515" s="130">
        <v>12558</v>
      </c>
      <c r="J515" s="130">
        <v>5094</v>
      </c>
      <c r="K515" s="130">
        <v>0</v>
      </c>
      <c r="L515" s="130">
        <v>1188</v>
      </c>
      <c r="M515" s="130">
        <v>18840</v>
      </c>
      <c r="N515" s="168"/>
      <c r="O515" s="143">
        <v>166</v>
      </c>
      <c r="P515" s="130">
        <v>0</v>
      </c>
      <c r="Q515" s="130">
        <v>2930232</v>
      </c>
      <c r="R515" s="130">
        <v>0</v>
      </c>
      <c r="S515" s="130">
        <v>0</v>
      </c>
      <c r="T515" s="130">
        <v>197208</v>
      </c>
      <c r="U515" s="130">
        <v>3127440</v>
      </c>
      <c r="V515" s="169"/>
      <c r="W515" s="142">
        <v>0</v>
      </c>
      <c r="X515" s="177">
        <v>0.09</v>
      </c>
      <c r="Y515" s="177">
        <v>6.9707443882120523E-2</v>
      </c>
      <c r="Z515" s="178">
        <v>0</v>
      </c>
      <c r="AA515" s="172"/>
      <c r="AB515" s="179">
        <v>64.846153846153854</v>
      </c>
      <c r="AC515" s="180">
        <v>0</v>
      </c>
      <c r="AD515" s="130">
        <v>0</v>
      </c>
      <c r="AE515" s="180">
        <v>0</v>
      </c>
      <c r="AF515" s="181">
        <v>0</v>
      </c>
      <c r="AG515" s="136"/>
    </row>
    <row r="516" spans="1:33" s="59" customFormat="1" ht="12">
      <c r="A516" s="137">
        <v>470</v>
      </c>
      <c r="B516" s="138">
        <v>470165295</v>
      </c>
      <c r="C516" s="139" t="s">
        <v>533</v>
      </c>
      <c r="D516" s="140">
        <v>165</v>
      </c>
      <c r="E516" s="139" t="s">
        <v>190</v>
      </c>
      <c r="F516" s="140">
        <v>295</v>
      </c>
      <c r="G516" s="141" t="s">
        <v>320</v>
      </c>
      <c r="H516" s="129"/>
      <c r="I516" s="130">
        <v>11039</v>
      </c>
      <c r="J516" s="130">
        <v>5857</v>
      </c>
      <c r="K516" s="130">
        <v>0</v>
      </c>
      <c r="L516" s="130">
        <v>1188</v>
      </c>
      <c r="M516" s="130">
        <v>18084</v>
      </c>
      <c r="N516" s="168"/>
      <c r="O516" s="143">
        <v>3</v>
      </c>
      <c r="P516" s="130">
        <v>0</v>
      </c>
      <c r="Q516" s="130">
        <v>50688</v>
      </c>
      <c r="R516" s="130">
        <v>0</v>
      </c>
      <c r="S516" s="130">
        <v>0</v>
      </c>
      <c r="T516" s="130">
        <v>3564</v>
      </c>
      <c r="U516" s="130">
        <v>54252</v>
      </c>
      <c r="V516" s="169"/>
      <c r="W516" s="142">
        <v>0</v>
      </c>
      <c r="X516" s="177">
        <v>0.09</v>
      </c>
      <c r="Y516" s="177">
        <v>1.9222399839938814E-2</v>
      </c>
      <c r="Z516" s="178">
        <v>0</v>
      </c>
      <c r="AA516" s="172"/>
      <c r="AB516" s="179">
        <v>1</v>
      </c>
      <c r="AC516" s="180">
        <v>0</v>
      </c>
      <c r="AD516" s="130">
        <v>0</v>
      </c>
      <c r="AE516" s="180">
        <v>0</v>
      </c>
      <c r="AF516" s="181">
        <v>0</v>
      </c>
      <c r="AG516" s="136"/>
    </row>
    <row r="517" spans="1:33" s="59" customFormat="1" ht="12">
      <c r="A517" s="137">
        <v>470</v>
      </c>
      <c r="B517" s="138">
        <v>470165305</v>
      </c>
      <c r="C517" s="139" t="s">
        <v>533</v>
      </c>
      <c r="D517" s="140">
        <v>165</v>
      </c>
      <c r="E517" s="139" t="s">
        <v>190</v>
      </c>
      <c r="F517" s="140">
        <v>305</v>
      </c>
      <c r="G517" s="141" t="s">
        <v>330</v>
      </c>
      <c r="H517" s="129"/>
      <c r="I517" s="130">
        <v>12066</v>
      </c>
      <c r="J517" s="130">
        <v>5063</v>
      </c>
      <c r="K517" s="130">
        <v>0</v>
      </c>
      <c r="L517" s="130">
        <v>1188</v>
      </c>
      <c r="M517" s="130">
        <v>18317</v>
      </c>
      <c r="N517" s="168"/>
      <c r="O517" s="143">
        <v>84</v>
      </c>
      <c r="P517" s="130">
        <v>0</v>
      </c>
      <c r="Q517" s="130">
        <v>1438836</v>
      </c>
      <c r="R517" s="130">
        <v>0</v>
      </c>
      <c r="S517" s="130">
        <v>0</v>
      </c>
      <c r="T517" s="130">
        <v>99792</v>
      </c>
      <c r="U517" s="130">
        <v>1538628</v>
      </c>
      <c r="V517" s="169"/>
      <c r="W517" s="142">
        <v>0</v>
      </c>
      <c r="X517" s="177">
        <v>0.09</v>
      </c>
      <c r="Y517" s="177">
        <v>2.4824617818245361E-2</v>
      </c>
      <c r="Z517" s="178">
        <v>0</v>
      </c>
      <c r="AA517" s="172"/>
      <c r="AB517" s="179">
        <v>29</v>
      </c>
      <c r="AC517" s="180">
        <v>0</v>
      </c>
      <c r="AD517" s="130">
        <v>0</v>
      </c>
      <c r="AE517" s="180">
        <v>0</v>
      </c>
      <c r="AF517" s="181">
        <v>0</v>
      </c>
      <c r="AG517" s="136"/>
    </row>
    <row r="518" spans="1:33" s="59" customFormat="1" ht="12">
      <c r="A518" s="137">
        <v>470</v>
      </c>
      <c r="B518" s="138">
        <v>470165342</v>
      </c>
      <c r="C518" s="139" t="s">
        <v>533</v>
      </c>
      <c r="D518" s="140">
        <v>165</v>
      </c>
      <c r="E518" s="139" t="s">
        <v>190</v>
      </c>
      <c r="F518" s="140">
        <v>342</v>
      </c>
      <c r="G518" s="141" t="s">
        <v>367</v>
      </c>
      <c r="H518" s="129"/>
      <c r="I518" s="130">
        <v>14481</v>
      </c>
      <c r="J518" s="130">
        <v>10599</v>
      </c>
      <c r="K518" s="130">
        <v>0</v>
      </c>
      <c r="L518" s="130">
        <v>1188</v>
      </c>
      <c r="M518" s="130">
        <v>26268</v>
      </c>
      <c r="N518" s="168"/>
      <c r="O518" s="143">
        <v>3</v>
      </c>
      <c r="P518" s="130">
        <v>0</v>
      </c>
      <c r="Q518" s="130">
        <v>75240</v>
      </c>
      <c r="R518" s="130">
        <v>0</v>
      </c>
      <c r="S518" s="130">
        <v>0</v>
      </c>
      <c r="T518" s="130">
        <v>3564</v>
      </c>
      <c r="U518" s="130">
        <v>78804</v>
      </c>
      <c r="V518" s="169"/>
      <c r="W518" s="142">
        <v>0</v>
      </c>
      <c r="X518" s="177">
        <v>0.09</v>
      </c>
      <c r="Y518" s="177">
        <v>1.4727585670497095E-3</v>
      </c>
      <c r="Z518" s="178">
        <v>0</v>
      </c>
      <c r="AA518" s="172"/>
      <c r="AB518" s="179">
        <v>2</v>
      </c>
      <c r="AC518" s="180">
        <v>0</v>
      </c>
      <c r="AD518" s="130">
        <v>0</v>
      </c>
      <c r="AE518" s="180">
        <v>0</v>
      </c>
      <c r="AF518" s="181">
        <v>0</v>
      </c>
      <c r="AG518" s="136"/>
    </row>
    <row r="519" spans="1:33" s="59" customFormat="1" ht="12">
      <c r="A519" s="137">
        <v>470</v>
      </c>
      <c r="B519" s="138">
        <v>470165344</v>
      </c>
      <c r="C519" s="139" t="s">
        <v>533</v>
      </c>
      <c r="D519" s="140">
        <v>165</v>
      </c>
      <c r="E519" s="139" t="s">
        <v>190</v>
      </c>
      <c r="F519" s="140">
        <v>344</v>
      </c>
      <c r="G519" s="141" t="s">
        <v>369</v>
      </c>
      <c r="H519" s="129"/>
      <c r="I519" s="130">
        <v>12393</v>
      </c>
      <c r="J519" s="130">
        <v>5527</v>
      </c>
      <c r="K519" s="130">
        <v>0</v>
      </c>
      <c r="L519" s="130">
        <v>1188</v>
      </c>
      <c r="M519" s="130">
        <v>19108</v>
      </c>
      <c r="N519" s="168"/>
      <c r="O519" s="143">
        <v>1</v>
      </c>
      <c r="P519" s="130">
        <v>0</v>
      </c>
      <c r="Q519" s="130">
        <v>17920</v>
      </c>
      <c r="R519" s="130">
        <v>0</v>
      </c>
      <c r="S519" s="130">
        <v>0</v>
      </c>
      <c r="T519" s="130">
        <v>1188</v>
      </c>
      <c r="U519" s="130">
        <v>19108</v>
      </c>
      <c r="V519" s="169"/>
      <c r="W519" s="142">
        <v>0</v>
      </c>
      <c r="X519" s="177">
        <v>0.09</v>
      </c>
      <c r="Y519" s="177">
        <v>8.4439416447090461E-4</v>
      </c>
      <c r="Z519" s="178">
        <v>0</v>
      </c>
      <c r="AA519" s="172"/>
      <c r="AB519" s="179">
        <v>0</v>
      </c>
      <c r="AC519" s="180">
        <v>0</v>
      </c>
      <c r="AD519" s="130">
        <v>0</v>
      </c>
      <c r="AE519" s="180">
        <v>0</v>
      </c>
      <c r="AF519" s="181">
        <v>0</v>
      </c>
      <c r="AG519" s="136"/>
    </row>
    <row r="520" spans="1:33" s="59" customFormat="1" ht="12">
      <c r="A520" s="137">
        <v>470</v>
      </c>
      <c r="B520" s="138">
        <v>470165346</v>
      </c>
      <c r="C520" s="139" t="s">
        <v>533</v>
      </c>
      <c r="D520" s="140">
        <v>165</v>
      </c>
      <c r="E520" s="139" t="s">
        <v>190</v>
      </c>
      <c r="F520" s="140">
        <v>346</v>
      </c>
      <c r="G520" s="141" t="s">
        <v>371</v>
      </c>
      <c r="H520" s="129"/>
      <c r="I520" s="130">
        <v>13852</v>
      </c>
      <c r="J520" s="130">
        <v>1360</v>
      </c>
      <c r="K520" s="130">
        <v>0</v>
      </c>
      <c r="L520" s="130">
        <v>1188</v>
      </c>
      <c r="M520" s="130">
        <v>16400</v>
      </c>
      <c r="N520" s="168"/>
      <c r="O520" s="143">
        <v>1</v>
      </c>
      <c r="P520" s="130">
        <v>0</v>
      </c>
      <c r="Q520" s="130">
        <v>15212</v>
      </c>
      <c r="R520" s="130">
        <v>0</v>
      </c>
      <c r="S520" s="130">
        <v>0</v>
      </c>
      <c r="T520" s="130">
        <v>1188</v>
      </c>
      <c r="U520" s="130">
        <v>16400</v>
      </c>
      <c r="V520" s="169"/>
      <c r="W520" s="142">
        <v>0</v>
      </c>
      <c r="X520" s="177">
        <v>0.09</v>
      </c>
      <c r="Y520" s="177">
        <v>1.51968160714256E-2</v>
      </c>
      <c r="Z520" s="178">
        <v>0</v>
      </c>
      <c r="AA520" s="172"/>
      <c r="AB520" s="179">
        <v>0</v>
      </c>
      <c r="AC520" s="180">
        <v>0</v>
      </c>
      <c r="AD520" s="130">
        <v>0</v>
      </c>
      <c r="AE520" s="180">
        <v>0</v>
      </c>
      <c r="AF520" s="181">
        <v>0</v>
      </c>
      <c r="AG520" s="136"/>
    </row>
    <row r="521" spans="1:33" s="59" customFormat="1" ht="12">
      <c r="A521" s="137">
        <v>470</v>
      </c>
      <c r="B521" s="138">
        <v>470165347</v>
      </c>
      <c r="C521" s="139" t="s">
        <v>533</v>
      </c>
      <c r="D521" s="140">
        <v>165</v>
      </c>
      <c r="E521" s="139" t="s">
        <v>190</v>
      </c>
      <c r="F521" s="140">
        <v>347</v>
      </c>
      <c r="G521" s="141" t="s">
        <v>372</v>
      </c>
      <c r="H521" s="129"/>
      <c r="I521" s="130">
        <v>14229</v>
      </c>
      <c r="J521" s="130">
        <v>6360</v>
      </c>
      <c r="K521" s="130">
        <v>0</v>
      </c>
      <c r="L521" s="130">
        <v>1188</v>
      </c>
      <c r="M521" s="130">
        <v>21777</v>
      </c>
      <c r="N521" s="168"/>
      <c r="O521" s="143">
        <v>13</v>
      </c>
      <c r="P521" s="130">
        <v>0</v>
      </c>
      <c r="Q521" s="130">
        <v>267657</v>
      </c>
      <c r="R521" s="130">
        <v>0</v>
      </c>
      <c r="S521" s="130">
        <v>0</v>
      </c>
      <c r="T521" s="130">
        <v>15444</v>
      </c>
      <c r="U521" s="130">
        <v>283101</v>
      </c>
      <c r="V521" s="169"/>
      <c r="W521" s="142">
        <v>0</v>
      </c>
      <c r="X521" s="177">
        <v>0.09</v>
      </c>
      <c r="Y521" s="177">
        <v>1.265158172736386E-2</v>
      </c>
      <c r="Z521" s="178">
        <v>0</v>
      </c>
      <c r="AA521" s="172"/>
      <c r="AB521" s="179">
        <v>7.9999999999999991</v>
      </c>
      <c r="AC521" s="180">
        <v>0</v>
      </c>
      <c r="AD521" s="130">
        <v>0</v>
      </c>
      <c r="AE521" s="180">
        <v>0</v>
      </c>
      <c r="AF521" s="181">
        <v>0</v>
      </c>
      <c r="AG521" s="136"/>
    </row>
    <row r="522" spans="1:33" s="59" customFormat="1" ht="12">
      <c r="A522" s="137">
        <v>470</v>
      </c>
      <c r="B522" s="138">
        <v>470165705</v>
      </c>
      <c r="C522" s="139" t="s">
        <v>533</v>
      </c>
      <c r="D522" s="140">
        <v>165</v>
      </c>
      <c r="E522" s="139" t="s">
        <v>190</v>
      </c>
      <c r="F522" s="140">
        <v>705</v>
      </c>
      <c r="G522" s="141" t="s">
        <v>411</v>
      </c>
      <c r="H522" s="129"/>
      <c r="I522" s="130">
        <v>12627</v>
      </c>
      <c r="J522" s="130">
        <v>8315</v>
      </c>
      <c r="K522" s="130">
        <v>0</v>
      </c>
      <c r="L522" s="130">
        <v>1188</v>
      </c>
      <c r="M522" s="130">
        <v>22130</v>
      </c>
      <c r="N522" s="168"/>
      <c r="O522" s="143">
        <v>1</v>
      </c>
      <c r="P522" s="130">
        <v>0</v>
      </c>
      <c r="Q522" s="130">
        <v>20942</v>
      </c>
      <c r="R522" s="130">
        <v>0</v>
      </c>
      <c r="S522" s="130">
        <v>0</v>
      </c>
      <c r="T522" s="130">
        <v>1188</v>
      </c>
      <c r="U522" s="130">
        <v>22130</v>
      </c>
      <c r="V522" s="169"/>
      <c r="W522" s="142">
        <v>0</v>
      </c>
      <c r="X522" s="177">
        <v>0.09</v>
      </c>
      <c r="Y522" s="177">
        <v>1.1148708341037763E-3</v>
      </c>
      <c r="Z522" s="178">
        <v>0</v>
      </c>
      <c r="AA522" s="172"/>
      <c r="AB522" s="179">
        <v>1</v>
      </c>
      <c r="AC522" s="180">
        <v>0</v>
      </c>
      <c r="AD522" s="130">
        <v>0</v>
      </c>
      <c r="AE522" s="180">
        <v>0</v>
      </c>
      <c r="AF522" s="181">
        <v>0</v>
      </c>
      <c r="AG522" s="136"/>
    </row>
    <row r="523" spans="1:33" s="59" customFormat="1" ht="12">
      <c r="A523" s="137">
        <v>474</v>
      </c>
      <c r="B523" s="138">
        <v>474097064</v>
      </c>
      <c r="C523" s="139" t="s">
        <v>534</v>
      </c>
      <c r="D523" s="140">
        <v>97</v>
      </c>
      <c r="E523" s="139" t="s">
        <v>122</v>
      </c>
      <c r="F523" s="140">
        <v>64</v>
      </c>
      <c r="G523" s="141" t="s">
        <v>89</v>
      </c>
      <c r="H523" s="129"/>
      <c r="I523" s="130">
        <v>12243</v>
      </c>
      <c r="J523" s="130">
        <v>1168</v>
      </c>
      <c r="K523" s="130">
        <v>0</v>
      </c>
      <c r="L523" s="130">
        <v>1188</v>
      </c>
      <c r="M523" s="130">
        <v>14599</v>
      </c>
      <c r="N523" s="168"/>
      <c r="O523" s="143">
        <v>2</v>
      </c>
      <c r="P523" s="130">
        <v>0</v>
      </c>
      <c r="Q523" s="130">
        <v>26822</v>
      </c>
      <c r="R523" s="130">
        <v>0</v>
      </c>
      <c r="S523" s="130">
        <v>0</v>
      </c>
      <c r="T523" s="130">
        <v>2376</v>
      </c>
      <c r="U523" s="130">
        <v>29198</v>
      </c>
      <c r="V523" s="169"/>
      <c r="W523" s="142">
        <v>0</v>
      </c>
      <c r="X523" s="177">
        <v>0.18</v>
      </c>
      <c r="Y523" s="177">
        <v>3.1133376490659889E-2</v>
      </c>
      <c r="Z523" s="178">
        <v>0</v>
      </c>
      <c r="AA523" s="172"/>
      <c r="AB523" s="179">
        <v>1</v>
      </c>
      <c r="AC523" s="180">
        <v>0</v>
      </c>
      <c r="AD523" s="130">
        <v>0</v>
      </c>
      <c r="AE523" s="180">
        <v>0</v>
      </c>
      <c r="AF523" s="181">
        <v>0</v>
      </c>
      <c r="AG523" s="136"/>
    </row>
    <row r="524" spans="1:33" s="59" customFormat="1" ht="12">
      <c r="A524" s="137">
        <v>474</v>
      </c>
      <c r="B524" s="138">
        <v>474097097</v>
      </c>
      <c r="C524" s="139" t="s">
        <v>534</v>
      </c>
      <c r="D524" s="140">
        <v>97</v>
      </c>
      <c r="E524" s="139" t="s">
        <v>122</v>
      </c>
      <c r="F524" s="140">
        <v>97</v>
      </c>
      <c r="G524" s="141" t="s">
        <v>122</v>
      </c>
      <c r="H524" s="129"/>
      <c r="I524" s="130">
        <v>16064</v>
      </c>
      <c r="J524" s="130">
        <v>0</v>
      </c>
      <c r="K524" s="130">
        <v>0</v>
      </c>
      <c r="L524" s="130">
        <v>1188</v>
      </c>
      <c r="M524" s="130">
        <v>17252</v>
      </c>
      <c r="N524" s="168"/>
      <c r="O524" s="143">
        <v>250</v>
      </c>
      <c r="P524" s="130">
        <v>0</v>
      </c>
      <c r="Q524" s="130">
        <v>4016000</v>
      </c>
      <c r="R524" s="130">
        <v>0</v>
      </c>
      <c r="S524" s="130">
        <v>0</v>
      </c>
      <c r="T524" s="130">
        <v>297000</v>
      </c>
      <c r="U524" s="130">
        <v>4313000</v>
      </c>
      <c r="V524" s="169"/>
      <c r="W524" s="142">
        <v>0</v>
      </c>
      <c r="X524" s="177">
        <v>0.18</v>
      </c>
      <c r="Y524" s="177">
        <v>4.5239532747894232E-2</v>
      </c>
      <c r="Z524" s="178">
        <v>0</v>
      </c>
      <c r="AA524" s="172"/>
      <c r="AB524" s="179">
        <v>5</v>
      </c>
      <c r="AC524" s="180">
        <v>0</v>
      </c>
      <c r="AD524" s="130">
        <v>0</v>
      </c>
      <c r="AE524" s="180">
        <v>0</v>
      </c>
      <c r="AF524" s="181">
        <v>0</v>
      </c>
      <c r="AG524" s="136"/>
    </row>
    <row r="525" spans="1:33" s="59" customFormat="1" ht="12">
      <c r="A525" s="137">
        <v>474</v>
      </c>
      <c r="B525" s="138">
        <v>474097103</v>
      </c>
      <c r="C525" s="139" t="s">
        <v>534</v>
      </c>
      <c r="D525" s="140">
        <v>97</v>
      </c>
      <c r="E525" s="139" t="s">
        <v>122</v>
      </c>
      <c r="F525" s="140">
        <v>103</v>
      </c>
      <c r="G525" s="141" t="s">
        <v>128</v>
      </c>
      <c r="H525" s="129"/>
      <c r="I525" s="130">
        <v>15097</v>
      </c>
      <c r="J525" s="130">
        <v>132</v>
      </c>
      <c r="K525" s="130">
        <v>0</v>
      </c>
      <c r="L525" s="130">
        <v>1188</v>
      </c>
      <c r="M525" s="130">
        <v>16417</v>
      </c>
      <c r="N525" s="168"/>
      <c r="O525" s="143">
        <v>21</v>
      </c>
      <c r="P525" s="130">
        <v>0</v>
      </c>
      <c r="Q525" s="130">
        <v>319809</v>
      </c>
      <c r="R525" s="130">
        <v>0</v>
      </c>
      <c r="S525" s="130">
        <v>0</v>
      </c>
      <c r="T525" s="130">
        <v>24948</v>
      </c>
      <c r="U525" s="130">
        <v>344757</v>
      </c>
      <c r="V525" s="169"/>
      <c r="W525" s="142">
        <v>0</v>
      </c>
      <c r="X525" s="177">
        <v>0.18</v>
      </c>
      <c r="Y525" s="177">
        <v>8.6640901309494815E-3</v>
      </c>
      <c r="Z525" s="178">
        <v>0</v>
      </c>
      <c r="AA525" s="172"/>
      <c r="AB525" s="179">
        <v>0</v>
      </c>
      <c r="AC525" s="180">
        <v>0</v>
      </c>
      <c r="AD525" s="130">
        <v>0</v>
      </c>
      <c r="AE525" s="180">
        <v>0</v>
      </c>
      <c r="AF525" s="181">
        <v>0</v>
      </c>
      <c r="AG525" s="136"/>
    </row>
    <row r="526" spans="1:33" s="59" customFormat="1" ht="12">
      <c r="A526" s="137">
        <v>474</v>
      </c>
      <c r="B526" s="138">
        <v>474097153</v>
      </c>
      <c r="C526" s="139" t="s">
        <v>534</v>
      </c>
      <c r="D526" s="140">
        <v>97</v>
      </c>
      <c r="E526" s="139" t="s">
        <v>122</v>
      </c>
      <c r="F526" s="140">
        <v>153</v>
      </c>
      <c r="G526" s="141" t="s">
        <v>178</v>
      </c>
      <c r="H526" s="129"/>
      <c r="I526" s="130">
        <v>15660</v>
      </c>
      <c r="J526" s="130">
        <v>0</v>
      </c>
      <c r="K526" s="130">
        <v>0</v>
      </c>
      <c r="L526" s="130">
        <v>1188</v>
      </c>
      <c r="M526" s="130">
        <v>16848</v>
      </c>
      <c r="N526" s="168"/>
      <c r="O526" s="143">
        <v>42</v>
      </c>
      <c r="P526" s="130">
        <v>0</v>
      </c>
      <c r="Q526" s="130">
        <v>657720</v>
      </c>
      <c r="R526" s="130">
        <v>0</v>
      </c>
      <c r="S526" s="130">
        <v>0</v>
      </c>
      <c r="T526" s="130">
        <v>49896</v>
      </c>
      <c r="U526" s="130">
        <v>707616</v>
      </c>
      <c r="V526" s="169"/>
      <c r="W526" s="142">
        <v>0</v>
      </c>
      <c r="X526" s="177">
        <v>0.09</v>
      </c>
      <c r="Y526" s="177">
        <v>1.3961385014293469E-2</v>
      </c>
      <c r="Z526" s="178">
        <v>0</v>
      </c>
      <c r="AA526" s="172"/>
      <c r="AB526" s="179">
        <v>3</v>
      </c>
      <c r="AC526" s="180">
        <v>0</v>
      </c>
      <c r="AD526" s="130">
        <v>0</v>
      </c>
      <c r="AE526" s="180">
        <v>0</v>
      </c>
      <c r="AF526" s="181">
        <v>0</v>
      </c>
      <c r="AG526" s="136"/>
    </row>
    <row r="527" spans="1:33" s="59" customFormat="1" ht="12">
      <c r="A527" s="137">
        <v>474</v>
      </c>
      <c r="B527" s="138">
        <v>474097162</v>
      </c>
      <c r="C527" s="139" t="s">
        <v>534</v>
      </c>
      <c r="D527" s="140">
        <v>97</v>
      </c>
      <c r="E527" s="139" t="s">
        <v>122</v>
      </c>
      <c r="F527" s="140">
        <v>162</v>
      </c>
      <c r="G527" s="141" t="s">
        <v>187</v>
      </c>
      <c r="H527" s="129"/>
      <c r="I527" s="130">
        <v>12231</v>
      </c>
      <c r="J527" s="130">
        <v>2538</v>
      </c>
      <c r="K527" s="130">
        <v>0</v>
      </c>
      <c r="L527" s="130">
        <v>1188</v>
      </c>
      <c r="M527" s="130">
        <v>15957</v>
      </c>
      <c r="N527" s="168"/>
      <c r="O527" s="143">
        <v>17</v>
      </c>
      <c r="P527" s="130">
        <v>0</v>
      </c>
      <c r="Q527" s="130">
        <v>251073</v>
      </c>
      <c r="R527" s="130">
        <v>0</v>
      </c>
      <c r="S527" s="130">
        <v>0</v>
      </c>
      <c r="T527" s="130">
        <v>20196</v>
      </c>
      <c r="U527" s="130">
        <v>271269</v>
      </c>
      <c r="V527" s="169"/>
      <c r="W527" s="142">
        <v>0</v>
      </c>
      <c r="X527" s="177">
        <v>0.09</v>
      </c>
      <c r="Y527" s="177">
        <v>1.8222542857208753E-2</v>
      </c>
      <c r="Z527" s="178">
        <v>0</v>
      </c>
      <c r="AA527" s="172"/>
      <c r="AB527" s="179">
        <v>0</v>
      </c>
      <c r="AC527" s="180">
        <v>0</v>
      </c>
      <c r="AD527" s="130">
        <v>0</v>
      </c>
      <c r="AE527" s="180">
        <v>0</v>
      </c>
      <c r="AF527" s="181">
        <v>0</v>
      </c>
      <c r="AG527" s="136"/>
    </row>
    <row r="528" spans="1:33" s="59" customFormat="1" ht="12">
      <c r="A528" s="137">
        <v>474</v>
      </c>
      <c r="B528" s="138">
        <v>474097343</v>
      </c>
      <c r="C528" s="139" t="s">
        <v>534</v>
      </c>
      <c r="D528" s="140">
        <v>97</v>
      </c>
      <c r="E528" s="139" t="s">
        <v>122</v>
      </c>
      <c r="F528" s="140">
        <v>343</v>
      </c>
      <c r="G528" s="141" t="s">
        <v>368</v>
      </c>
      <c r="H528" s="129"/>
      <c r="I528" s="130">
        <v>13261</v>
      </c>
      <c r="J528" s="130">
        <v>214</v>
      </c>
      <c r="K528" s="130">
        <v>0</v>
      </c>
      <c r="L528" s="130">
        <v>1188</v>
      </c>
      <c r="M528" s="130">
        <v>14663</v>
      </c>
      <c r="N528" s="168"/>
      <c r="O528" s="143">
        <v>10</v>
      </c>
      <c r="P528" s="130">
        <v>0</v>
      </c>
      <c r="Q528" s="130">
        <v>134750</v>
      </c>
      <c r="R528" s="130">
        <v>0</v>
      </c>
      <c r="S528" s="130">
        <v>0</v>
      </c>
      <c r="T528" s="130">
        <v>11880</v>
      </c>
      <c r="U528" s="130">
        <v>146630</v>
      </c>
      <c r="V528" s="169"/>
      <c r="W528" s="142">
        <v>0</v>
      </c>
      <c r="X528" s="177">
        <v>0.18</v>
      </c>
      <c r="Y528" s="177">
        <v>6.6323302661549189E-3</v>
      </c>
      <c r="Z528" s="178">
        <v>0</v>
      </c>
      <c r="AA528" s="172"/>
      <c r="AB528" s="179">
        <v>0</v>
      </c>
      <c r="AC528" s="180">
        <v>0</v>
      </c>
      <c r="AD528" s="130">
        <v>0</v>
      </c>
      <c r="AE528" s="180">
        <v>0</v>
      </c>
      <c r="AF528" s="181">
        <v>0</v>
      </c>
      <c r="AG528" s="136"/>
    </row>
    <row r="529" spans="1:33" s="59" customFormat="1" ht="12">
      <c r="A529" s="137">
        <v>474</v>
      </c>
      <c r="B529" s="138">
        <v>474097610</v>
      </c>
      <c r="C529" s="139" t="s">
        <v>534</v>
      </c>
      <c r="D529" s="140">
        <v>97</v>
      </c>
      <c r="E529" s="139" t="s">
        <v>122</v>
      </c>
      <c r="F529" s="140">
        <v>610</v>
      </c>
      <c r="G529" s="141" t="s">
        <v>382</v>
      </c>
      <c r="H529" s="129"/>
      <c r="I529" s="130">
        <v>13628</v>
      </c>
      <c r="J529" s="130">
        <v>2126</v>
      </c>
      <c r="K529" s="130">
        <v>0</v>
      </c>
      <c r="L529" s="130">
        <v>1188</v>
      </c>
      <c r="M529" s="130">
        <v>16942</v>
      </c>
      <c r="N529" s="168"/>
      <c r="O529" s="143">
        <v>8</v>
      </c>
      <c r="P529" s="130">
        <v>0</v>
      </c>
      <c r="Q529" s="130">
        <v>126032</v>
      </c>
      <c r="R529" s="130">
        <v>0</v>
      </c>
      <c r="S529" s="130">
        <v>0</v>
      </c>
      <c r="T529" s="130">
        <v>9504</v>
      </c>
      <c r="U529" s="130">
        <v>135536</v>
      </c>
      <c r="V529" s="169"/>
      <c r="W529" s="142">
        <v>0</v>
      </c>
      <c r="X529" s="177">
        <v>0.09</v>
      </c>
      <c r="Y529" s="177">
        <v>6.5129009528831338E-3</v>
      </c>
      <c r="Z529" s="178">
        <v>0</v>
      </c>
      <c r="AA529" s="172"/>
      <c r="AB529" s="179">
        <v>0</v>
      </c>
      <c r="AC529" s="180">
        <v>0</v>
      </c>
      <c r="AD529" s="130">
        <v>0</v>
      </c>
      <c r="AE529" s="180">
        <v>0</v>
      </c>
      <c r="AF529" s="181">
        <v>0</v>
      </c>
      <c r="AG529" s="136"/>
    </row>
    <row r="530" spans="1:33" s="59" customFormat="1" ht="12">
      <c r="A530" s="137">
        <v>474</v>
      </c>
      <c r="B530" s="138">
        <v>474097615</v>
      </c>
      <c r="C530" s="139" t="s">
        <v>534</v>
      </c>
      <c r="D530" s="140">
        <v>97</v>
      </c>
      <c r="E530" s="139" t="s">
        <v>122</v>
      </c>
      <c r="F530" s="140">
        <v>615</v>
      </c>
      <c r="G530" s="141" t="s">
        <v>383</v>
      </c>
      <c r="H530" s="129"/>
      <c r="I530" s="130">
        <v>10332</v>
      </c>
      <c r="J530" s="130">
        <v>12</v>
      </c>
      <c r="K530" s="130">
        <v>0</v>
      </c>
      <c r="L530" s="130">
        <v>1188</v>
      </c>
      <c r="M530" s="130">
        <v>11532</v>
      </c>
      <c r="N530" s="168"/>
      <c r="O530" s="143">
        <v>2</v>
      </c>
      <c r="P530" s="130">
        <v>0</v>
      </c>
      <c r="Q530" s="130">
        <v>20688</v>
      </c>
      <c r="R530" s="130">
        <v>0</v>
      </c>
      <c r="S530" s="130">
        <v>0</v>
      </c>
      <c r="T530" s="130">
        <v>2376</v>
      </c>
      <c r="U530" s="130">
        <v>23064</v>
      </c>
      <c r="V530" s="169"/>
      <c r="W530" s="142">
        <v>0</v>
      </c>
      <c r="X530" s="177">
        <v>0.09</v>
      </c>
      <c r="Y530" s="177">
        <v>1.7602942123699286E-3</v>
      </c>
      <c r="Z530" s="178">
        <v>0</v>
      </c>
      <c r="AA530" s="172"/>
      <c r="AB530" s="179">
        <v>0</v>
      </c>
      <c r="AC530" s="180">
        <v>0</v>
      </c>
      <c r="AD530" s="130">
        <v>0</v>
      </c>
      <c r="AE530" s="180">
        <v>0</v>
      </c>
      <c r="AF530" s="181">
        <v>0</v>
      </c>
      <c r="AG530" s="136"/>
    </row>
    <row r="531" spans="1:33" s="59" customFormat="1" ht="12">
      <c r="A531" s="137">
        <v>474</v>
      </c>
      <c r="B531" s="138">
        <v>474097616</v>
      </c>
      <c r="C531" s="139" t="s">
        <v>534</v>
      </c>
      <c r="D531" s="140">
        <v>97</v>
      </c>
      <c r="E531" s="139" t="s">
        <v>122</v>
      </c>
      <c r="F531" s="140">
        <v>616</v>
      </c>
      <c r="G531" s="141" t="s">
        <v>384</v>
      </c>
      <c r="H531" s="129"/>
      <c r="I531" s="130">
        <v>17757</v>
      </c>
      <c r="J531" s="130">
        <v>5222</v>
      </c>
      <c r="K531" s="130">
        <v>0</v>
      </c>
      <c r="L531" s="130">
        <v>1188</v>
      </c>
      <c r="M531" s="130">
        <v>24167</v>
      </c>
      <c r="N531" s="168"/>
      <c r="O531" s="143">
        <v>2</v>
      </c>
      <c r="P531" s="130">
        <v>0</v>
      </c>
      <c r="Q531" s="130">
        <v>45958</v>
      </c>
      <c r="R531" s="130">
        <v>0</v>
      </c>
      <c r="S531" s="130">
        <v>0</v>
      </c>
      <c r="T531" s="130">
        <v>2376</v>
      </c>
      <c r="U531" s="130">
        <v>48334</v>
      </c>
      <c r="V531" s="169"/>
      <c r="W531" s="142">
        <v>0</v>
      </c>
      <c r="X531" s="177">
        <v>0.09</v>
      </c>
      <c r="Y531" s="177">
        <v>3.2435164752017652E-2</v>
      </c>
      <c r="Z531" s="178">
        <v>0</v>
      </c>
      <c r="AA531" s="172"/>
      <c r="AB531" s="179">
        <v>0</v>
      </c>
      <c r="AC531" s="180">
        <v>0</v>
      </c>
      <c r="AD531" s="130">
        <v>0</v>
      </c>
      <c r="AE531" s="180">
        <v>0</v>
      </c>
      <c r="AF531" s="181">
        <v>0</v>
      </c>
      <c r="AG531" s="136"/>
    </row>
    <row r="532" spans="1:33" s="59" customFormat="1" ht="12">
      <c r="A532" s="137">
        <v>474</v>
      </c>
      <c r="B532" s="138">
        <v>474097620</v>
      </c>
      <c r="C532" s="139" t="s">
        <v>534</v>
      </c>
      <c r="D532" s="140">
        <v>97</v>
      </c>
      <c r="E532" s="139" t="s">
        <v>122</v>
      </c>
      <c r="F532" s="140">
        <v>620</v>
      </c>
      <c r="G532" s="141" t="s">
        <v>386</v>
      </c>
      <c r="H532" s="129"/>
      <c r="I532" s="130">
        <v>12489</v>
      </c>
      <c r="J532" s="130">
        <v>6496</v>
      </c>
      <c r="K532" s="130">
        <v>0</v>
      </c>
      <c r="L532" s="130">
        <v>1188</v>
      </c>
      <c r="M532" s="130">
        <v>20173</v>
      </c>
      <c r="N532" s="168"/>
      <c r="O532" s="143">
        <v>3</v>
      </c>
      <c r="P532" s="130">
        <v>0</v>
      </c>
      <c r="Q532" s="130">
        <v>56955</v>
      </c>
      <c r="R532" s="130">
        <v>0</v>
      </c>
      <c r="S532" s="130">
        <v>0</v>
      </c>
      <c r="T532" s="130">
        <v>3564</v>
      </c>
      <c r="U532" s="130">
        <v>60519</v>
      </c>
      <c r="V532" s="169"/>
      <c r="W532" s="142">
        <v>0</v>
      </c>
      <c r="X532" s="177">
        <v>0.09</v>
      </c>
      <c r="Y532" s="177">
        <v>1.849664109397383E-2</v>
      </c>
      <c r="Z532" s="178">
        <v>0</v>
      </c>
      <c r="AA532" s="172"/>
      <c r="AB532" s="179">
        <v>0</v>
      </c>
      <c r="AC532" s="180">
        <v>0</v>
      </c>
      <c r="AD532" s="130">
        <v>0</v>
      </c>
      <c r="AE532" s="180">
        <v>0</v>
      </c>
      <c r="AF532" s="181">
        <v>0</v>
      </c>
      <c r="AG532" s="136"/>
    </row>
    <row r="533" spans="1:33" s="59" customFormat="1" ht="12">
      <c r="A533" s="137">
        <v>474</v>
      </c>
      <c r="B533" s="138">
        <v>474097720</v>
      </c>
      <c r="C533" s="139" t="s">
        <v>534</v>
      </c>
      <c r="D533" s="140">
        <v>97</v>
      </c>
      <c r="E533" s="139" t="s">
        <v>122</v>
      </c>
      <c r="F533" s="140">
        <v>720</v>
      </c>
      <c r="G533" s="141" t="s">
        <v>416</v>
      </c>
      <c r="H533" s="129"/>
      <c r="I533" s="130">
        <v>13881</v>
      </c>
      <c r="J533" s="130">
        <v>1411</v>
      </c>
      <c r="K533" s="130">
        <v>0</v>
      </c>
      <c r="L533" s="130">
        <v>1188</v>
      </c>
      <c r="M533" s="130">
        <v>16480</v>
      </c>
      <c r="N533" s="168"/>
      <c r="O533" s="143">
        <v>4</v>
      </c>
      <c r="P533" s="130">
        <v>0</v>
      </c>
      <c r="Q533" s="130">
        <v>61168</v>
      </c>
      <c r="R533" s="130">
        <v>0</v>
      </c>
      <c r="S533" s="130">
        <v>0</v>
      </c>
      <c r="T533" s="130">
        <v>4752</v>
      </c>
      <c r="U533" s="130">
        <v>65920</v>
      </c>
      <c r="V533" s="169"/>
      <c r="W533" s="142">
        <v>0</v>
      </c>
      <c r="X533" s="177">
        <v>0.09</v>
      </c>
      <c r="Y533" s="177">
        <v>3.5867514273066436E-3</v>
      </c>
      <c r="Z533" s="178">
        <v>0</v>
      </c>
      <c r="AA533" s="172"/>
      <c r="AB533" s="179">
        <v>0</v>
      </c>
      <c r="AC533" s="180">
        <v>0</v>
      </c>
      <c r="AD533" s="130">
        <v>0</v>
      </c>
      <c r="AE533" s="180">
        <v>0</v>
      </c>
      <c r="AF533" s="181">
        <v>0</v>
      </c>
      <c r="AG533" s="136"/>
    </row>
    <row r="534" spans="1:33" s="59" customFormat="1" ht="12">
      <c r="A534" s="137">
        <v>474</v>
      </c>
      <c r="B534" s="138">
        <v>474097725</v>
      </c>
      <c r="C534" s="139" t="s">
        <v>534</v>
      </c>
      <c r="D534" s="140">
        <v>97</v>
      </c>
      <c r="E534" s="139" t="s">
        <v>122</v>
      </c>
      <c r="F534" s="140">
        <v>725</v>
      </c>
      <c r="G534" s="141" t="s">
        <v>417</v>
      </c>
      <c r="H534" s="129"/>
      <c r="I534" s="130">
        <v>16655</v>
      </c>
      <c r="J534" s="130">
        <v>4817</v>
      </c>
      <c r="K534" s="130">
        <v>0</v>
      </c>
      <c r="L534" s="130">
        <v>1188</v>
      </c>
      <c r="M534" s="130">
        <v>22660</v>
      </c>
      <c r="N534" s="168"/>
      <c r="O534" s="143">
        <v>1</v>
      </c>
      <c r="P534" s="130">
        <v>0</v>
      </c>
      <c r="Q534" s="130">
        <v>21472</v>
      </c>
      <c r="R534" s="130">
        <v>0</v>
      </c>
      <c r="S534" s="130">
        <v>0</v>
      </c>
      <c r="T534" s="130">
        <v>1188</v>
      </c>
      <c r="U534" s="130">
        <v>22660</v>
      </c>
      <c r="V534" s="169"/>
      <c r="W534" s="142">
        <v>0</v>
      </c>
      <c r="X534" s="177">
        <v>0.09</v>
      </c>
      <c r="Y534" s="177">
        <v>1.199420627480886E-2</v>
      </c>
      <c r="Z534" s="178">
        <v>0</v>
      </c>
      <c r="AA534" s="172"/>
      <c r="AB534" s="179">
        <v>0</v>
      </c>
      <c r="AC534" s="180">
        <v>0</v>
      </c>
      <c r="AD534" s="130">
        <v>0</v>
      </c>
      <c r="AE534" s="180">
        <v>0</v>
      </c>
      <c r="AF534" s="181">
        <v>0</v>
      </c>
      <c r="AG534" s="136"/>
    </row>
    <row r="535" spans="1:33" s="59" customFormat="1" ht="12">
      <c r="A535" s="137">
        <v>474</v>
      </c>
      <c r="B535" s="138">
        <v>474097735</v>
      </c>
      <c r="C535" s="139" t="s">
        <v>534</v>
      </c>
      <c r="D535" s="140">
        <v>97</v>
      </c>
      <c r="E535" s="139" t="s">
        <v>122</v>
      </c>
      <c r="F535" s="140">
        <v>735</v>
      </c>
      <c r="G535" s="141" t="s">
        <v>420</v>
      </c>
      <c r="H535" s="129"/>
      <c r="I535" s="130">
        <v>14897</v>
      </c>
      <c r="J535" s="130">
        <v>5215</v>
      </c>
      <c r="K535" s="130">
        <v>0</v>
      </c>
      <c r="L535" s="130">
        <v>1188</v>
      </c>
      <c r="M535" s="130">
        <v>21300</v>
      </c>
      <c r="N535" s="168"/>
      <c r="O535" s="143">
        <v>18</v>
      </c>
      <c r="P535" s="130">
        <v>0</v>
      </c>
      <c r="Q535" s="130">
        <v>362016</v>
      </c>
      <c r="R535" s="130">
        <v>0</v>
      </c>
      <c r="S535" s="130">
        <v>0</v>
      </c>
      <c r="T535" s="130">
        <v>21384</v>
      </c>
      <c r="U535" s="130">
        <v>383400</v>
      </c>
      <c r="V535" s="169"/>
      <c r="W535" s="142">
        <v>0</v>
      </c>
      <c r="X535" s="177">
        <v>0.09</v>
      </c>
      <c r="Y535" s="177">
        <v>2.1641627200034236E-2</v>
      </c>
      <c r="Z535" s="178">
        <v>0</v>
      </c>
      <c r="AA535" s="172"/>
      <c r="AB535" s="179">
        <v>0</v>
      </c>
      <c r="AC535" s="180">
        <v>0</v>
      </c>
      <c r="AD535" s="130">
        <v>0</v>
      </c>
      <c r="AE535" s="180">
        <v>0</v>
      </c>
      <c r="AF535" s="181">
        <v>0</v>
      </c>
      <c r="AG535" s="136"/>
    </row>
    <row r="536" spans="1:33" s="59" customFormat="1" ht="12">
      <c r="A536" s="137">
        <v>474</v>
      </c>
      <c r="B536" s="138">
        <v>474097753</v>
      </c>
      <c r="C536" s="139" t="s">
        <v>534</v>
      </c>
      <c r="D536" s="140">
        <v>97</v>
      </c>
      <c r="E536" s="139" t="s">
        <v>122</v>
      </c>
      <c r="F536" s="140">
        <v>753</v>
      </c>
      <c r="G536" s="141" t="s">
        <v>424</v>
      </c>
      <c r="H536" s="129"/>
      <c r="I536" s="130">
        <v>14008</v>
      </c>
      <c r="J536" s="130">
        <v>3895</v>
      </c>
      <c r="K536" s="130">
        <v>0</v>
      </c>
      <c r="L536" s="130">
        <v>1188</v>
      </c>
      <c r="M536" s="130">
        <v>19091</v>
      </c>
      <c r="N536" s="168"/>
      <c r="O536" s="143">
        <v>3</v>
      </c>
      <c r="P536" s="130">
        <v>0</v>
      </c>
      <c r="Q536" s="130">
        <v>53709</v>
      </c>
      <c r="R536" s="130">
        <v>0</v>
      </c>
      <c r="S536" s="130">
        <v>0</v>
      </c>
      <c r="T536" s="130">
        <v>3564</v>
      </c>
      <c r="U536" s="130">
        <v>57273</v>
      </c>
      <c r="V536" s="169"/>
      <c r="W536" s="142">
        <v>0</v>
      </c>
      <c r="X536" s="177">
        <v>0.09</v>
      </c>
      <c r="Y536" s="177">
        <v>5.3036974545238235E-3</v>
      </c>
      <c r="Z536" s="178">
        <v>0</v>
      </c>
      <c r="AA536" s="172"/>
      <c r="AB536" s="179">
        <v>0</v>
      </c>
      <c r="AC536" s="180">
        <v>0</v>
      </c>
      <c r="AD536" s="130">
        <v>0</v>
      </c>
      <c r="AE536" s="180">
        <v>0</v>
      </c>
      <c r="AF536" s="181">
        <v>0</v>
      </c>
      <c r="AG536" s="136"/>
    </row>
    <row r="537" spans="1:33" s="59" customFormat="1" ht="12">
      <c r="A537" s="137">
        <v>474</v>
      </c>
      <c r="B537" s="138">
        <v>474097755</v>
      </c>
      <c r="C537" s="139" t="s">
        <v>534</v>
      </c>
      <c r="D537" s="140">
        <v>97</v>
      </c>
      <c r="E537" s="139" t="s">
        <v>122</v>
      </c>
      <c r="F537" s="140">
        <v>755</v>
      </c>
      <c r="G537" s="141" t="s">
        <v>425</v>
      </c>
      <c r="H537" s="129"/>
      <c r="I537" s="130">
        <v>15979</v>
      </c>
      <c r="J537" s="130">
        <v>7595</v>
      </c>
      <c r="K537" s="130">
        <v>0</v>
      </c>
      <c r="L537" s="130">
        <v>1188</v>
      </c>
      <c r="M537" s="130">
        <v>24762</v>
      </c>
      <c r="N537" s="168"/>
      <c r="O537" s="143">
        <v>1</v>
      </c>
      <c r="P537" s="130">
        <v>0</v>
      </c>
      <c r="Q537" s="130">
        <v>23574</v>
      </c>
      <c r="R537" s="130">
        <v>0</v>
      </c>
      <c r="S537" s="130">
        <v>0</v>
      </c>
      <c r="T537" s="130">
        <v>1188</v>
      </c>
      <c r="U537" s="130">
        <v>24762</v>
      </c>
      <c r="V537" s="169"/>
      <c r="W537" s="142">
        <v>0</v>
      </c>
      <c r="X537" s="177">
        <v>0.09</v>
      </c>
      <c r="Y537" s="177">
        <v>3.419272336909359E-2</v>
      </c>
      <c r="Z537" s="178">
        <v>0</v>
      </c>
      <c r="AA537" s="172"/>
      <c r="AB537" s="179">
        <v>0</v>
      </c>
      <c r="AC537" s="180">
        <v>0</v>
      </c>
      <c r="AD537" s="130">
        <v>0</v>
      </c>
      <c r="AE537" s="180">
        <v>0</v>
      </c>
      <c r="AF537" s="181">
        <v>0</v>
      </c>
      <c r="AG537" s="136"/>
    </row>
    <row r="538" spans="1:33" s="59" customFormat="1" ht="12">
      <c r="A538" s="137">
        <v>474</v>
      </c>
      <c r="B538" s="138">
        <v>474097775</v>
      </c>
      <c r="C538" s="139" t="s">
        <v>534</v>
      </c>
      <c r="D538" s="140">
        <v>97</v>
      </c>
      <c r="E538" s="139" t="s">
        <v>122</v>
      </c>
      <c r="F538" s="140">
        <v>775</v>
      </c>
      <c r="G538" s="141" t="s">
        <v>434</v>
      </c>
      <c r="H538" s="129"/>
      <c r="I538" s="130">
        <v>13685</v>
      </c>
      <c r="J538" s="130">
        <v>3188</v>
      </c>
      <c r="K538" s="130">
        <v>0</v>
      </c>
      <c r="L538" s="130">
        <v>1188</v>
      </c>
      <c r="M538" s="130">
        <v>18061</v>
      </c>
      <c r="N538" s="168"/>
      <c r="O538" s="143">
        <v>4</v>
      </c>
      <c r="P538" s="130">
        <v>0</v>
      </c>
      <c r="Q538" s="130">
        <v>67492</v>
      </c>
      <c r="R538" s="130">
        <v>0</v>
      </c>
      <c r="S538" s="130">
        <v>0</v>
      </c>
      <c r="T538" s="130">
        <v>4752</v>
      </c>
      <c r="U538" s="130">
        <v>72244</v>
      </c>
      <c r="V538" s="169"/>
      <c r="W538" s="142">
        <v>0</v>
      </c>
      <c r="X538" s="177">
        <v>0.09</v>
      </c>
      <c r="Y538" s="177">
        <v>7.609439759529938E-3</v>
      </c>
      <c r="Z538" s="178">
        <v>0</v>
      </c>
      <c r="AA538" s="172"/>
      <c r="AB538" s="179">
        <v>0</v>
      </c>
      <c r="AC538" s="180">
        <v>0</v>
      </c>
      <c r="AD538" s="130">
        <v>0</v>
      </c>
      <c r="AE538" s="180">
        <v>0</v>
      </c>
      <c r="AF538" s="181">
        <v>0</v>
      </c>
      <c r="AG538" s="136"/>
    </row>
    <row r="539" spans="1:33" s="59" customFormat="1" ht="12">
      <c r="A539" s="137">
        <v>478</v>
      </c>
      <c r="B539" s="138">
        <v>478352056</v>
      </c>
      <c r="C539" s="139" t="s">
        <v>535</v>
      </c>
      <c r="D539" s="140">
        <v>352</v>
      </c>
      <c r="E539" s="139" t="s">
        <v>377</v>
      </c>
      <c r="F539" s="140">
        <v>56</v>
      </c>
      <c r="G539" s="141" t="s">
        <v>81</v>
      </c>
      <c r="H539" s="129"/>
      <c r="I539" s="130">
        <v>14892</v>
      </c>
      <c r="J539" s="130">
        <v>4891</v>
      </c>
      <c r="K539" s="130">
        <v>0</v>
      </c>
      <c r="L539" s="130">
        <v>1188</v>
      </c>
      <c r="M539" s="130">
        <v>20971</v>
      </c>
      <c r="N539" s="168"/>
      <c r="O539" s="143">
        <v>3</v>
      </c>
      <c r="P539" s="130">
        <v>0</v>
      </c>
      <c r="Q539" s="130">
        <v>59349</v>
      </c>
      <c r="R539" s="130">
        <v>0</v>
      </c>
      <c r="S539" s="130">
        <v>0</v>
      </c>
      <c r="T539" s="130">
        <v>3564</v>
      </c>
      <c r="U539" s="130">
        <v>62913</v>
      </c>
      <c r="V539" s="169"/>
      <c r="W539" s="142">
        <v>0</v>
      </c>
      <c r="X539" s="177">
        <v>0.09</v>
      </c>
      <c r="Y539" s="177">
        <v>1.8492521864433949E-2</v>
      </c>
      <c r="Z539" s="178">
        <v>0</v>
      </c>
      <c r="AA539" s="172"/>
      <c r="AB539" s="179">
        <v>0</v>
      </c>
      <c r="AC539" s="180">
        <v>0</v>
      </c>
      <c r="AD539" s="130">
        <v>0</v>
      </c>
      <c r="AE539" s="180">
        <v>0</v>
      </c>
      <c r="AF539" s="181">
        <v>0</v>
      </c>
      <c r="AG539" s="136"/>
    </row>
    <row r="540" spans="1:33" s="59" customFormat="1" ht="12">
      <c r="A540" s="137">
        <v>478</v>
      </c>
      <c r="B540" s="138">
        <v>478352064</v>
      </c>
      <c r="C540" s="139" t="s">
        <v>535</v>
      </c>
      <c r="D540" s="140">
        <v>352</v>
      </c>
      <c r="E540" s="139" t="s">
        <v>377</v>
      </c>
      <c r="F540" s="140">
        <v>64</v>
      </c>
      <c r="G540" s="141" t="s">
        <v>89</v>
      </c>
      <c r="H540" s="129"/>
      <c r="I540" s="130">
        <v>12243</v>
      </c>
      <c r="J540" s="130">
        <v>1168</v>
      </c>
      <c r="K540" s="130">
        <v>0</v>
      </c>
      <c r="L540" s="130">
        <v>1188</v>
      </c>
      <c r="M540" s="130">
        <v>14599</v>
      </c>
      <c r="N540" s="168"/>
      <c r="O540" s="143">
        <v>1</v>
      </c>
      <c r="P540" s="130">
        <v>0</v>
      </c>
      <c r="Q540" s="130">
        <v>13411</v>
      </c>
      <c r="R540" s="130">
        <v>0</v>
      </c>
      <c r="S540" s="130">
        <v>0</v>
      </c>
      <c r="T540" s="130">
        <v>1188</v>
      </c>
      <c r="U540" s="130">
        <v>14599</v>
      </c>
      <c r="V540" s="169"/>
      <c r="W540" s="142">
        <v>0</v>
      </c>
      <c r="X540" s="177">
        <v>0.18</v>
      </c>
      <c r="Y540" s="177">
        <v>3.1133376490659889E-2</v>
      </c>
      <c r="Z540" s="178">
        <v>0</v>
      </c>
      <c r="AA540" s="172"/>
      <c r="AB540" s="179">
        <v>0</v>
      </c>
      <c r="AC540" s="180">
        <v>0</v>
      </c>
      <c r="AD540" s="130">
        <v>0</v>
      </c>
      <c r="AE540" s="180">
        <v>0</v>
      </c>
      <c r="AF540" s="181">
        <v>0</v>
      </c>
      <c r="AG540" s="136"/>
    </row>
    <row r="541" spans="1:33" s="59" customFormat="1" ht="12">
      <c r="A541" s="137">
        <v>478</v>
      </c>
      <c r="B541" s="138">
        <v>478352067</v>
      </c>
      <c r="C541" s="139" t="s">
        <v>535</v>
      </c>
      <c r="D541" s="140">
        <v>352</v>
      </c>
      <c r="E541" s="139" t="s">
        <v>377</v>
      </c>
      <c r="F541" s="140">
        <v>67</v>
      </c>
      <c r="G541" s="141" t="s">
        <v>92</v>
      </c>
      <c r="H541" s="129"/>
      <c r="I541" s="130">
        <v>10332</v>
      </c>
      <c r="J541" s="130">
        <v>10669</v>
      </c>
      <c r="K541" s="130">
        <v>0</v>
      </c>
      <c r="L541" s="130">
        <v>1188</v>
      </c>
      <c r="M541" s="130">
        <v>22189</v>
      </c>
      <c r="N541" s="168"/>
      <c r="O541" s="143">
        <v>4</v>
      </c>
      <c r="P541" s="130">
        <v>0</v>
      </c>
      <c r="Q541" s="130">
        <v>84004</v>
      </c>
      <c r="R541" s="130">
        <v>0</v>
      </c>
      <c r="S541" s="130">
        <v>0</v>
      </c>
      <c r="T541" s="130">
        <v>4752</v>
      </c>
      <c r="U541" s="130">
        <v>88756</v>
      </c>
      <c r="V541" s="169"/>
      <c r="W541" s="142">
        <v>0</v>
      </c>
      <c r="X541" s="177">
        <v>0.09</v>
      </c>
      <c r="Y541" s="177">
        <v>2.5013981148600561E-3</v>
      </c>
      <c r="Z541" s="178">
        <v>0</v>
      </c>
      <c r="AA541" s="172"/>
      <c r="AB541" s="179">
        <v>2</v>
      </c>
      <c r="AC541" s="180">
        <v>0</v>
      </c>
      <c r="AD541" s="130">
        <v>0</v>
      </c>
      <c r="AE541" s="180">
        <v>0</v>
      </c>
      <c r="AF541" s="181">
        <v>0</v>
      </c>
      <c r="AG541" s="136"/>
    </row>
    <row r="542" spans="1:33" s="59" customFormat="1" ht="12">
      <c r="A542" s="137">
        <v>478</v>
      </c>
      <c r="B542" s="138">
        <v>478352097</v>
      </c>
      <c r="C542" s="139" t="s">
        <v>535</v>
      </c>
      <c r="D542" s="140">
        <v>352</v>
      </c>
      <c r="E542" s="139" t="s">
        <v>377</v>
      </c>
      <c r="F542" s="140">
        <v>97</v>
      </c>
      <c r="G542" s="141" t="s">
        <v>122</v>
      </c>
      <c r="H542" s="129"/>
      <c r="I542" s="130">
        <v>12487</v>
      </c>
      <c r="J542" s="130">
        <v>0</v>
      </c>
      <c r="K542" s="130">
        <v>0</v>
      </c>
      <c r="L542" s="130">
        <v>1188</v>
      </c>
      <c r="M542" s="130">
        <v>13675</v>
      </c>
      <c r="N542" s="168"/>
      <c r="O542" s="143">
        <v>10</v>
      </c>
      <c r="P542" s="130">
        <v>0</v>
      </c>
      <c r="Q542" s="130">
        <v>124870</v>
      </c>
      <c r="R542" s="130">
        <v>0</v>
      </c>
      <c r="S542" s="130">
        <v>0</v>
      </c>
      <c r="T542" s="130">
        <v>11880</v>
      </c>
      <c r="U542" s="130">
        <v>136750</v>
      </c>
      <c r="V542" s="169"/>
      <c r="W542" s="142">
        <v>0</v>
      </c>
      <c r="X542" s="177">
        <v>0.18</v>
      </c>
      <c r="Y542" s="177">
        <v>4.5239532747894232E-2</v>
      </c>
      <c r="Z542" s="178">
        <v>0</v>
      </c>
      <c r="AA542" s="172"/>
      <c r="AB542" s="179">
        <v>3</v>
      </c>
      <c r="AC542" s="180">
        <v>0</v>
      </c>
      <c r="AD542" s="130">
        <v>0</v>
      </c>
      <c r="AE542" s="180">
        <v>0</v>
      </c>
      <c r="AF542" s="181">
        <v>0</v>
      </c>
      <c r="AG542" s="136"/>
    </row>
    <row r="543" spans="1:33" s="59" customFormat="1" ht="12">
      <c r="A543" s="137">
        <v>478</v>
      </c>
      <c r="B543" s="138">
        <v>478352103</v>
      </c>
      <c r="C543" s="139" t="s">
        <v>535</v>
      </c>
      <c r="D543" s="140">
        <v>352</v>
      </c>
      <c r="E543" s="139" t="s">
        <v>377</v>
      </c>
      <c r="F543" s="140">
        <v>103</v>
      </c>
      <c r="G543" s="141" t="s">
        <v>128</v>
      </c>
      <c r="H543" s="129"/>
      <c r="I543" s="130">
        <v>16141</v>
      </c>
      <c r="J543" s="130">
        <v>141</v>
      </c>
      <c r="K543" s="130">
        <v>0</v>
      </c>
      <c r="L543" s="130">
        <v>1188</v>
      </c>
      <c r="M543" s="130">
        <v>17470</v>
      </c>
      <c r="N543" s="168"/>
      <c r="O543" s="143">
        <v>1</v>
      </c>
      <c r="P543" s="130">
        <v>0</v>
      </c>
      <c r="Q543" s="130">
        <v>16282</v>
      </c>
      <c r="R543" s="130">
        <v>0</v>
      </c>
      <c r="S543" s="130">
        <v>0</v>
      </c>
      <c r="T543" s="130">
        <v>1188</v>
      </c>
      <c r="U543" s="130">
        <v>17470</v>
      </c>
      <c r="V543" s="169"/>
      <c r="W543" s="142">
        <v>0</v>
      </c>
      <c r="X543" s="177">
        <v>0.18</v>
      </c>
      <c r="Y543" s="177">
        <v>8.6640901309494815E-3</v>
      </c>
      <c r="Z543" s="178">
        <v>0</v>
      </c>
      <c r="AA543" s="172"/>
      <c r="AB543" s="179">
        <v>0</v>
      </c>
      <c r="AC543" s="180">
        <v>0</v>
      </c>
      <c r="AD543" s="130">
        <v>0</v>
      </c>
      <c r="AE543" s="180">
        <v>0</v>
      </c>
      <c r="AF543" s="181">
        <v>0</v>
      </c>
      <c r="AG543" s="136"/>
    </row>
    <row r="544" spans="1:33" s="59" customFormat="1" ht="12">
      <c r="A544" s="137">
        <v>478</v>
      </c>
      <c r="B544" s="138">
        <v>478352125</v>
      </c>
      <c r="C544" s="139" t="s">
        <v>535</v>
      </c>
      <c r="D544" s="140">
        <v>352</v>
      </c>
      <c r="E544" s="139" t="s">
        <v>377</v>
      </c>
      <c r="F544" s="140">
        <v>125</v>
      </c>
      <c r="G544" s="141" t="s">
        <v>150</v>
      </c>
      <c r="H544" s="129"/>
      <c r="I544" s="130">
        <v>12237</v>
      </c>
      <c r="J544" s="130">
        <v>6502</v>
      </c>
      <c r="K544" s="130">
        <v>0</v>
      </c>
      <c r="L544" s="130">
        <v>1188</v>
      </c>
      <c r="M544" s="130">
        <v>19927</v>
      </c>
      <c r="N544" s="168"/>
      <c r="O544" s="143">
        <v>29</v>
      </c>
      <c r="P544" s="130">
        <v>0</v>
      </c>
      <c r="Q544" s="130">
        <v>543431</v>
      </c>
      <c r="R544" s="130">
        <v>0</v>
      </c>
      <c r="S544" s="130">
        <v>0</v>
      </c>
      <c r="T544" s="130">
        <v>34452</v>
      </c>
      <c r="U544" s="130">
        <v>577883</v>
      </c>
      <c r="V544" s="169"/>
      <c r="W544" s="142">
        <v>0</v>
      </c>
      <c r="X544" s="177">
        <v>0.09</v>
      </c>
      <c r="Y544" s="177">
        <v>3.2727295472854821E-2</v>
      </c>
      <c r="Z544" s="178">
        <v>0</v>
      </c>
      <c r="AA544" s="172"/>
      <c r="AB544" s="179">
        <v>12</v>
      </c>
      <c r="AC544" s="180">
        <v>0</v>
      </c>
      <c r="AD544" s="130">
        <v>0</v>
      </c>
      <c r="AE544" s="180">
        <v>0</v>
      </c>
      <c r="AF544" s="181">
        <v>0</v>
      </c>
      <c r="AG544" s="136"/>
    </row>
    <row r="545" spans="1:33" s="59" customFormat="1" ht="12">
      <c r="A545" s="137">
        <v>478</v>
      </c>
      <c r="B545" s="138">
        <v>478352141</v>
      </c>
      <c r="C545" s="139" t="s">
        <v>535</v>
      </c>
      <c r="D545" s="140">
        <v>352</v>
      </c>
      <c r="E545" s="139" t="s">
        <v>377</v>
      </c>
      <c r="F545" s="140">
        <v>141</v>
      </c>
      <c r="G545" s="141" t="s">
        <v>166</v>
      </c>
      <c r="H545" s="129"/>
      <c r="I545" s="130">
        <v>11697</v>
      </c>
      <c r="J545" s="130">
        <v>5744</v>
      </c>
      <c r="K545" s="130">
        <v>0</v>
      </c>
      <c r="L545" s="130">
        <v>1188</v>
      </c>
      <c r="M545" s="130">
        <v>18629</v>
      </c>
      <c r="N545" s="168"/>
      <c r="O545" s="143">
        <v>6</v>
      </c>
      <c r="P545" s="130">
        <v>0</v>
      </c>
      <c r="Q545" s="130">
        <v>104646</v>
      </c>
      <c r="R545" s="130">
        <v>0</v>
      </c>
      <c r="S545" s="130">
        <v>0</v>
      </c>
      <c r="T545" s="130">
        <v>7128</v>
      </c>
      <c r="U545" s="130">
        <v>111774</v>
      </c>
      <c r="V545" s="169"/>
      <c r="W545" s="142">
        <v>0</v>
      </c>
      <c r="X545" s="177">
        <v>0.09</v>
      </c>
      <c r="Y545" s="177">
        <v>7.671273967781711E-2</v>
      </c>
      <c r="Z545" s="178">
        <v>0</v>
      </c>
      <c r="AA545" s="172"/>
      <c r="AB545" s="179">
        <v>4</v>
      </c>
      <c r="AC545" s="180">
        <v>0</v>
      </c>
      <c r="AD545" s="130">
        <v>0</v>
      </c>
      <c r="AE545" s="180">
        <v>0</v>
      </c>
      <c r="AF545" s="181">
        <v>0</v>
      </c>
      <c r="AG545" s="136"/>
    </row>
    <row r="546" spans="1:33" s="59" customFormat="1" ht="12">
      <c r="A546" s="137">
        <v>478</v>
      </c>
      <c r="B546" s="138">
        <v>478352153</v>
      </c>
      <c r="C546" s="139" t="s">
        <v>535</v>
      </c>
      <c r="D546" s="140">
        <v>352</v>
      </c>
      <c r="E546" s="139" t="s">
        <v>377</v>
      </c>
      <c r="F546" s="140">
        <v>153</v>
      </c>
      <c r="G546" s="141" t="s">
        <v>178</v>
      </c>
      <c r="H546" s="129"/>
      <c r="I546" s="130">
        <v>13658</v>
      </c>
      <c r="J546" s="130">
        <v>0</v>
      </c>
      <c r="K546" s="130">
        <v>0</v>
      </c>
      <c r="L546" s="130">
        <v>1188</v>
      </c>
      <c r="M546" s="130">
        <v>14846</v>
      </c>
      <c r="N546" s="168"/>
      <c r="O546" s="143">
        <v>38</v>
      </c>
      <c r="P546" s="130">
        <v>0</v>
      </c>
      <c r="Q546" s="130">
        <v>519004</v>
      </c>
      <c r="R546" s="130">
        <v>0</v>
      </c>
      <c r="S546" s="130">
        <v>0</v>
      </c>
      <c r="T546" s="130">
        <v>45144</v>
      </c>
      <c r="U546" s="130">
        <v>564148</v>
      </c>
      <c r="V546" s="169"/>
      <c r="W546" s="142">
        <v>0</v>
      </c>
      <c r="X546" s="177">
        <v>0.09</v>
      </c>
      <c r="Y546" s="177">
        <v>1.3961385014293469E-2</v>
      </c>
      <c r="Z546" s="178">
        <v>0</v>
      </c>
      <c r="AA546" s="172"/>
      <c r="AB546" s="179">
        <v>11</v>
      </c>
      <c r="AC546" s="180">
        <v>0</v>
      </c>
      <c r="AD546" s="130">
        <v>0</v>
      </c>
      <c r="AE546" s="180">
        <v>0</v>
      </c>
      <c r="AF546" s="181">
        <v>0</v>
      </c>
      <c r="AG546" s="136"/>
    </row>
    <row r="547" spans="1:33" s="59" customFormat="1" ht="12">
      <c r="A547" s="137">
        <v>478</v>
      </c>
      <c r="B547" s="138">
        <v>478352158</v>
      </c>
      <c r="C547" s="139" t="s">
        <v>535</v>
      </c>
      <c r="D547" s="140">
        <v>352</v>
      </c>
      <c r="E547" s="139" t="s">
        <v>377</v>
      </c>
      <c r="F547" s="140">
        <v>158</v>
      </c>
      <c r="G547" s="141" t="s">
        <v>183</v>
      </c>
      <c r="H547" s="129"/>
      <c r="I547" s="130">
        <v>12287</v>
      </c>
      <c r="J547" s="130">
        <v>6222</v>
      </c>
      <c r="K547" s="130">
        <v>0</v>
      </c>
      <c r="L547" s="130">
        <v>1188</v>
      </c>
      <c r="M547" s="130">
        <v>19697</v>
      </c>
      <c r="N547" s="168"/>
      <c r="O547" s="143">
        <v>54</v>
      </c>
      <c r="P547" s="130">
        <v>0</v>
      </c>
      <c r="Q547" s="130">
        <v>999486</v>
      </c>
      <c r="R547" s="130">
        <v>0</v>
      </c>
      <c r="S547" s="130">
        <v>0</v>
      </c>
      <c r="T547" s="130">
        <v>64152</v>
      </c>
      <c r="U547" s="130">
        <v>1063638</v>
      </c>
      <c r="V547" s="169"/>
      <c r="W547" s="142">
        <v>0</v>
      </c>
      <c r="X547" s="177">
        <v>0.09</v>
      </c>
      <c r="Y547" s="177">
        <v>3.3222676835800151E-2</v>
      </c>
      <c r="Z547" s="178">
        <v>0</v>
      </c>
      <c r="AA547" s="172"/>
      <c r="AB547" s="179">
        <v>21</v>
      </c>
      <c r="AC547" s="180">
        <v>0</v>
      </c>
      <c r="AD547" s="130">
        <v>0</v>
      </c>
      <c r="AE547" s="180">
        <v>0</v>
      </c>
      <c r="AF547" s="181">
        <v>0</v>
      </c>
      <c r="AG547" s="136"/>
    </row>
    <row r="548" spans="1:33" s="59" customFormat="1" ht="12">
      <c r="A548" s="137">
        <v>478</v>
      </c>
      <c r="B548" s="138">
        <v>478352160</v>
      </c>
      <c r="C548" s="139" t="s">
        <v>535</v>
      </c>
      <c r="D548" s="140">
        <v>352</v>
      </c>
      <c r="E548" s="139" t="s">
        <v>377</v>
      </c>
      <c r="F548" s="140">
        <v>160</v>
      </c>
      <c r="G548" s="141" t="s">
        <v>185</v>
      </c>
      <c r="H548" s="129"/>
      <c r="I548" s="130">
        <v>10332</v>
      </c>
      <c r="J548" s="130">
        <v>21</v>
      </c>
      <c r="K548" s="130">
        <v>0</v>
      </c>
      <c r="L548" s="130">
        <v>1188</v>
      </c>
      <c r="M548" s="130">
        <v>11541</v>
      </c>
      <c r="N548" s="168"/>
      <c r="O548" s="143">
        <v>1</v>
      </c>
      <c r="P548" s="130">
        <v>0</v>
      </c>
      <c r="Q548" s="130">
        <v>10353</v>
      </c>
      <c r="R548" s="130">
        <v>0</v>
      </c>
      <c r="S548" s="130">
        <v>0</v>
      </c>
      <c r="T548" s="130">
        <v>1188</v>
      </c>
      <c r="U548" s="130">
        <v>11541</v>
      </c>
      <c r="V548" s="169"/>
      <c r="W548" s="142">
        <v>0</v>
      </c>
      <c r="X548" s="177">
        <v>0.18</v>
      </c>
      <c r="Y548" s="177">
        <v>0.13682138571675365</v>
      </c>
      <c r="Z548" s="178">
        <v>0</v>
      </c>
      <c r="AA548" s="172"/>
      <c r="AB548" s="179">
        <v>0</v>
      </c>
      <c r="AC548" s="180">
        <v>0</v>
      </c>
      <c r="AD548" s="130">
        <v>0</v>
      </c>
      <c r="AE548" s="180">
        <v>0</v>
      </c>
      <c r="AF548" s="181">
        <v>0</v>
      </c>
      <c r="AG548" s="136"/>
    </row>
    <row r="549" spans="1:33" s="59" customFormat="1" ht="12">
      <c r="A549" s="137">
        <v>478</v>
      </c>
      <c r="B549" s="138">
        <v>478352162</v>
      </c>
      <c r="C549" s="139" t="s">
        <v>535</v>
      </c>
      <c r="D549" s="140">
        <v>352</v>
      </c>
      <c r="E549" s="139" t="s">
        <v>377</v>
      </c>
      <c r="F549" s="140">
        <v>162</v>
      </c>
      <c r="G549" s="141" t="s">
        <v>187</v>
      </c>
      <c r="H549" s="129"/>
      <c r="I549" s="130">
        <v>12157</v>
      </c>
      <c r="J549" s="130">
        <v>2523</v>
      </c>
      <c r="K549" s="130">
        <v>0</v>
      </c>
      <c r="L549" s="130">
        <v>1188</v>
      </c>
      <c r="M549" s="130">
        <v>15868</v>
      </c>
      <c r="N549" s="168"/>
      <c r="O549" s="143">
        <v>13</v>
      </c>
      <c r="P549" s="130">
        <v>0</v>
      </c>
      <c r="Q549" s="130">
        <v>190840</v>
      </c>
      <c r="R549" s="130">
        <v>0</v>
      </c>
      <c r="S549" s="130">
        <v>0</v>
      </c>
      <c r="T549" s="130">
        <v>15444</v>
      </c>
      <c r="U549" s="130">
        <v>206284</v>
      </c>
      <c r="V549" s="169"/>
      <c r="W549" s="142">
        <v>0</v>
      </c>
      <c r="X549" s="177">
        <v>0.09</v>
      </c>
      <c r="Y549" s="177">
        <v>1.8222542857208753E-2</v>
      </c>
      <c r="Z549" s="178">
        <v>0</v>
      </c>
      <c r="AA549" s="172"/>
      <c r="AB549" s="179">
        <v>4</v>
      </c>
      <c r="AC549" s="180">
        <v>0</v>
      </c>
      <c r="AD549" s="130">
        <v>0</v>
      </c>
      <c r="AE549" s="180">
        <v>0</v>
      </c>
      <c r="AF549" s="181">
        <v>0</v>
      </c>
      <c r="AG549" s="136"/>
    </row>
    <row r="550" spans="1:33" s="59" customFormat="1" ht="12">
      <c r="A550" s="137">
        <v>478</v>
      </c>
      <c r="B550" s="138">
        <v>478352170</v>
      </c>
      <c r="C550" s="139" t="s">
        <v>535</v>
      </c>
      <c r="D550" s="140">
        <v>352</v>
      </c>
      <c r="E550" s="139" t="s">
        <v>377</v>
      </c>
      <c r="F550" s="140">
        <v>170</v>
      </c>
      <c r="G550" s="141" t="s">
        <v>195</v>
      </c>
      <c r="H550" s="129"/>
      <c r="I550" s="130">
        <v>11287</v>
      </c>
      <c r="J550" s="130">
        <v>1695</v>
      </c>
      <c r="K550" s="130">
        <v>0</v>
      </c>
      <c r="L550" s="130">
        <v>1188</v>
      </c>
      <c r="M550" s="130">
        <v>14170</v>
      </c>
      <c r="N550" s="168"/>
      <c r="O550" s="143">
        <v>4</v>
      </c>
      <c r="P550" s="130">
        <v>0</v>
      </c>
      <c r="Q550" s="130">
        <v>51928</v>
      </c>
      <c r="R550" s="130">
        <v>0</v>
      </c>
      <c r="S550" s="130">
        <v>0</v>
      </c>
      <c r="T550" s="130">
        <v>4752</v>
      </c>
      <c r="U550" s="130">
        <v>56680</v>
      </c>
      <c r="V550" s="169"/>
      <c r="W550" s="142">
        <v>0</v>
      </c>
      <c r="X550" s="177">
        <v>0.09</v>
      </c>
      <c r="Y550" s="177">
        <v>8.1496504541779313E-2</v>
      </c>
      <c r="Z550" s="178">
        <v>0</v>
      </c>
      <c r="AA550" s="172"/>
      <c r="AB550" s="179">
        <v>2</v>
      </c>
      <c r="AC550" s="180">
        <v>0</v>
      </c>
      <c r="AD550" s="130">
        <v>0</v>
      </c>
      <c r="AE550" s="180">
        <v>0</v>
      </c>
      <c r="AF550" s="181">
        <v>0</v>
      </c>
      <c r="AG550" s="136"/>
    </row>
    <row r="551" spans="1:33" s="59" customFormat="1" ht="12">
      <c r="A551" s="137">
        <v>478</v>
      </c>
      <c r="B551" s="138">
        <v>478352174</v>
      </c>
      <c r="C551" s="139" t="s">
        <v>535</v>
      </c>
      <c r="D551" s="140">
        <v>352</v>
      </c>
      <c r="E551" s="139" t="s">
        <v>377</v>
      </c>
      <c r="F551" s="140">
        <v>174</v>
      </c>
      <c r="G551" s="141" t="s">
        <v>199</v>
      </c>
      <c r="H551" s="129"/>
      <c r="I551" s="130">
        <v>11843</v>
      </c>
      <c r="J551" s="130">
        <v>7773</v>
      </c>
      <c r="K551" s="130">
        <v>0</v>
      </c>
      <c r="L551" s="130">
        <v>1188</v>
      </c>
      <c r="M551" s="130">
        <v>20804</v>
      </c>
      <c r="N551" s="168"/>
      <c r="O551" s="143">
        <v>14</v>
      </c>
      <c r="P551" s="130">
        <v>0</v>
      </c>
      <c r="Q551" s="130">
        <v>274624</v>
      </c>
      <c r="R551" s="130">
        <v>0</v>
      </c>
      <c r="S551" s="130">
        <v>0</v>
      </c>
      <c r="T551" s="130">
        <v>16632</v>
      </c>
      <c r="U551" s="130">
        <v>291256</v>
      </c>
      <c r="V551" s="169"/>
      <c r="W551" s="142">
        <v>0</v>
      </c>
      <c r="X551" s="177">
        <v>0.09</v>
      </c>
      <c r="Y551" s="177">
        <v>5.6089830574655636E-2</v>
      </c>
      <c r="Z551" s="178">
        <v>0</v>
      </c>
      <c r="AA551" s="172"/>
      <c r="AB551" s="179">
        <v>3</v>
      </c>
      <c r="AC551" s="180">
        <v>0</v>
      </c>
      <c r="AD551" s="130">
        <v>0</v>
      </c>
      <c r="AE551" s="180">
        <v>0</v>
      </c>
      <c r="AF551" s="181">
        <v>0</v>
      </c>
      <c r="AG551" s="136"/>
    </row>
    <row r="552" spans="1:33" s="59" customFormat="1" ht="12">
      <c r="A552" s="137">
        <v>478</v>
      </c>
      <c r="B552" s="138">
        <v>478352288</v>
      </c>
      <c r="C552" s="139" t="s">
        <v>535</v>
      </c>
      <c r="D552" s="140">
        <v>352</v>
      </c>
      <c r="E552" s="139" t="s">
        <v>377</v>
      </c>
      <c r="F552" s="140">
        <v>288</v>
      </c>
      <c r="G552" s="141" t="s">
        <v>313</v>
      </c>
      <c r="H552" s="129"/>
      <c r="I552" s="130">
        <v>10332</v>
      </c>
      <c r="J552" s="130">
        <v>7586</v>
      </c>
      <c r="K552" s="130">
        <v>0</v>
      </c>
      <c r="L552" s="130">
        <v>1188</v>
      </c>
      <c r="M552" s="130">
        <v>19106</v>
      </c>
      <c r="N552" s="168"/>
      <c r="O552" s="143">
        <v>3</v>
      </c>
      <c r="P552" s="130">
        <v>0</v>
      </c>
      <c r="Q552" s="130">
        <v>53754</v>
      </c>
      <c r="R552" s="130">
        <v>0</v>
      </c>
      <c r="S552" s="130">
        <v>0</v>
      </c>
      <c r="T552" s="130">
        <v>3564</v>
      </c>
      <c r="U552" s="130">
        <v>57318</v>
      </c>
      <c r="V552" s="169"/>
      <c r="W552" s="142">
        <v>0</v>
      </c>
      <c r="X552" s="177">
        <v>0.09</v>
      </c>
      <c r="Y552" s="177">
        <v>1.1007617958619076E-3</v>
      </c>
      <c r="Z552" s="178">
        <v>0</v>
      </c>
      <c r="AA552" s="172"/>
      <c r="AB552" s="179">
        <v>0</v>
      </c>
      <c r="AC552" s="180">
        <v>0</v>
      </c>
      <c r="AD552" s="130">
        <v>0</v>
      </c>
      <c r="AE552" s="180">
        <v>0</v>
      </c>
      <c r="AF552" s="181">
        <v>0</v>
      </c>
      <c r="AG552" s="136"/>
    </row>
    <row r="553" spans="1:33" s="59" customFormat="1" ht="12">
      <c r="A553" s="137">
        <v>478</v>
      </c>
      <c r="B553" s="138">
        <v>478352301</v>
      </c>
      <c r="C553" s="139" t="s">
        <v>535</v>
      </c>
      <c r="D553" s="140">
        <v>352</v>
      </c>
      <c r="E553" s="139" t="s">
        <v>377</v>
      </c>
      <c r="F553" s="140">
        <v>301</v>
      </c>
      <c r="G553" s="141" t="s">
        <v>326</v>
      </c>
      <c r="H553" s="129"/>
      <c r="I553" s="130">
        <v>13148</v>
      </c>
      <c r="J553" s="130">
        <v>4556</v>
      </c>
      <c r="K553" s="130">
        <v>0</v>
      </c>
      <c r="L553" s="130">
        <v>1188</v>
      </c>
      <c r="M553" s="130">
        <v>18892</v>
      </c>
      <c r="N553" s="168"/>
      <c r="O553" s="143">
        <v>1</v>
      </c>
      <c r="P553" s="130">
        <v>0</v>
      </c>
      <c r="Q553" s="130">
        <v>17704</v>
      </c>
      <c r="R553" s="130">
        <v>0</v>
      </c>
      <c r="S553" s="130">
        <v>0</v>
      </c>
      <c r="T553" s="130">
        <v>1188</v>
      </c>
      <c r="U553" s="130">
        <v>18892</v>
      </c>
      <c r="V553" s="169"/>
      <c r="W553" s="142">
        <v>0</v>
      </c>
      <c r="X553" s="177">
        <v>0.09</v>
      </c>
      <c r="Y553" s="177">
        <v>5.8951148210422272E-2</v>
      </c>
      <c r="Z553" s="178">
        <v>0</v>
      </c>
      <c r="AA553" s="172"/>
      <c r="AB553" s="179">
        <v>0</v>
      </c>
      <c r="AC553" s="180">
        <v>0</v>
      </c>
      <c r="AD553" s="130">
        <v>0</v>
      </c>
      <c r="AE553" s="180">
        <v>0</v>
      </c>
      <c r="AF553" s="181">
        <v>0</v>
      </c>
      <c r="AG553" s="136"/>
    </row>
    <row r="554" spans="1:33" s="59" customFormat="1" ht="12">
      <c r="A554" s="137">
        <v>478</v>
      </c>
      <c r="B554" s="138">
        <v>478352321</v>
      </c>
      <c r="C554" s="139" t="s">
        <v>535</v>
      </c>
      <c r="D554" s="140">
        <v>352</v>
      </c>
      <c r="E554" s="139" t="s">
        <v>377</v>
      </c>
      <c r="F554" s="140">
        <v>321</v>
      </c>
      <c r="G554" s="141" t="s">
        <v>346</v>
      </c>
      <c r="H554" s="129"/>
      <c r="I554" s="130">
        <v>12243</v>
      </c>
      <c r="J554" s="130">
        <v>6193</v>
      </c>
      <c r="K554" s="130">
        <v>0</v>
      </c>
      <c r="L554" s="130">
        <v>1188</v>
      </c>
      <c r="M554" s="130">
        <v>19624</v>
      </c>
      <c r="N554" s="168"/>
      <c r="O554" s="143">
        <v>2</v>
      </c>
      <c r="P554" s="130">
        <v>0</v>
      </c>
      <c r="Q554" s="130">
        <v>36872</v>
      </c>
      <c r="R554" s="130">
        <v>0</v>
      </c>
      <c r="S554" s="130">
        <v>0</v>
      </c>
      <c r="T554" s="130">
        <v>2376</v>
      </c>
      <c r="U554" s="130">
        <v>39248</v>
      </c>
      <c r="V554" s="169"/>
      <c r="W554" s="142">
        <v>0</v>
      </c>
      <c r="X554" s="177">
        <v>0.09</v>
      </c>
      <c r="Y554" s="177">
        <v>1.9842343181005729E-3</v>
      </c>
      <c r="Z554" s="178">
        <v>0</v>
      </c>
      <c r="AA554" s="172"/>
      <c r="AB554" s="179">
        <v>0</v>
      </c>
      <c r="AC554" s="180">
        <v>0</v>
      </c>
      <c r="AD554" s="130">
        <v>0</v>
      </c>
      <c r="AE554" s="180">
        <v>0</v>
      </c>
      <c r="AF554" s="181">
        <v>0</v>
      </c>
      <c r="AG554" s="136"/>
    </row>
    <row r="555" spans="1:33" s="59" customFormat="1" ht="12">
      <c r="A555" s="137">
        <v>478</v>
      </c>
      <c r="B555" s="138">
        <v>478352322</v>
      </c>
      <c r="C555" s="139" t="s">
        <v>535</v>
      </c>
      <c r="D555" s="140">
        <v>352</v>
      </c>
      <c r="E555" s="139" t="s">
        <v>377</v>
      </c>
      <c r="F555" s="140">
        <v>322</v>
      </c>
      <c r="G555" s="141" t="s">
        <v>347</v>
      </c>
      <c r="H555" s="129"/>
      <c r="I555" s="130">
        <v>10332</v>
      </c>
      <c r="J555" s="130">
        <v>4975</v>
      </c>
      <c r="K555" s="130">
        <v>0</v>
      </c>
      <c r="L555" s="130">
        <v>1188</v>
      </c>
      <c r="M555" s="130">
        <v>16495</v>
      </c>
      <c r="N555" s="168"/>
      <c r="O555" s="143">
        <v>3</v>
      </c>
      <c r="P555" s="130">
        <v>0</v>
      </c>
      <c r="Q555" s="130">
        <v>45921</v>
      </c>
      <c r="R555" s="130">
        <v>0</v>
      </c>
      <c r="S555" s="130">
        <v>0</v>
      </c>
      <c r="T555" s="130">
        <v>3564</v>
      </c>
      <c r="U555" s="130">
        <v>49485</v>
      </c>
      <c r="V555" s="169"/>
      <c r="W555" s="142">
        <v>0</v>
      </c>
      <c r="X555" s="177">
        <v>0.09</v>
      </c>
      <c r="Y555" s="177">
        <v>4.3610856453567678E-3</v>
      </c>
      <c r="Z555" s="178">
        <v>0</v>
      </c>
      <c r="AA555" s="172"/>
      <c r="AB555" s="179">
        <v>0</v>
      </c>
      <c r="AC555" s="180">
        <v>0</v>
      </c>
      <c r="AD555" s="130">
        <v>0</v>
      </c>
      <c r="AE555" s="180">
        <v>0</v>
      </c>
      <c r="AF555" s="181">
        <v>0</v>
      </c>
      <c r="AG555" s="136"/>
    </row>
    <row r="556" spans="1:33" s="59" customFormat="1" ht="12">
      <c r="A556" s="137">
        <v>478</v>
      </c>
      <c r="B556" s="138">
        <v>478352326</v>
      </c>
      <c r="C556" s="139" t="s">
        <v>535</v>
      </c>
      <c r="D556" s="140">
        <v>352</v>
      </c>
      <c r="E556" s="139" t="s">
        <v>377</v>
      </c>
      <c r="F556" s="140">
        <v>326</v>
      </c>
      <c r="G556" s="141" t="s">
        <v>351</v>
      </c>
      <c r="H556" s="129"/>
      <c r="I556" s="130">
        <v>11287</v>
      </c>
      <c r="J556" s="130">
        <v>4638</v>
      </c>
      <c r="K556" s="130">
        <v>0</v>
      </c>
      <c r="L556" s="130">
        <v>1188</v>
      </c>
      <c r="M556" s="130">
        <v>17113</v>
      </c>
      <c r="N556" s="168"/>
      <c r="O556" s="143">
        <v>1</v>
      </c>
      <c r="P556" s="130">
        <v>0</v>
      </c>
      <c r="Q556" s="130">
        <v>15925</v>
      </c>
      <c r="R556" s="130">
        <v>0</v>
      </c>
      <c r="S556" s="130">
        <v>0</v>
      </c>
      <c r="T556" s="130">
        <v>1188</v>
      </c>
      <c r="U556" s="130">
        <v>17113</v>
      </c>
      <c r="V556" s="169"/>
      <c r="W556" s="142">
        <v>0</v>
      </c>
      <c r="X556" s="177">
        <v>0.09</v>
      </c>
      <c r="Y556" s="177">
        <v>2.1646007956613676E-3</v>
      </c>
      <c r="Z556" s="178">
        <v>0</v>
      </c>
      <c r="AA556" s="172"/>
      <c r="AB556" s="179">
        <v>0</v>
      </c>
      <c r="AC556" s="180">
        <v>0</v>
      </c>
      <c r="AD556" s="130">
        <v>0</v>
      </c>
      <c r="AE556" s="180">
        <v>0</v>
      </c>
      <c r="AF556" s="181">
        <v>0</v>
      </c>
      <c r="AG556" s="136"/>
    </row>
    <row r="557" spans="1:33" s="59" customFormat="1" ht="12">
      <c r="A557" s="137">
        <v>478</v>
      </c>
      <c r="B557" s="138">
        <v>478352348</v>
      </c>
      <c r="C557" s="139" t="s">
        <v>535</v>
      </c>
      <c r="D557" s="140">
        <v>352</v>
      </c>
      <c r="E557" s="139" t="s">
        <v>377</v>
      </c>
      <c r="F557" s="140">
        <v>348</v>
      </c>
      <c r="G557" s="141" t="s">
        <v>373</v>
      </c>
      <c r="H557" s="129"/>
      <c r="I557" s="130">
        <v>13719</v>
      </c>
      <c r="J557" s="130">
        <v>0</v>
      </c>
      <c r="K557" s="130">
        <v>0</v>
      </c>
      <c r="L557" s="130">
        <v>1188</v>
      </c>
      <c r="M557" s="130">
        <v>14907</v>
      </c>
      <c r="N557" s="168"/>
      <c r="O557" s="143">
        <v>4</v>
      </c>
      <c r="P557" s="130">
        <v>0</v>
      </c>
      <c r="Q557" s="130">
        <v>54876</v>
      </c>
      <c r="R557" s="130">
        <v>0</v>
      </c>
      <c r="S557" s="130">
        <v>0</v>
      </c>
      <c r="T557" s="130">
        <v>4752</v>
      </c>
      <c r="U557" s="130">
        <v>59628</v>
      </c>
      <c r="V557" s="169"/>
      <c r="W557" s="142">
        <v>0</v>
      </c>
      <c r="X557" s="177">
        <v>0.18</v>
      </c>
      <c r="Y557" s="177">
        <v>7.3533914739481523E-2</v>
      </c>
      <c r="Z557" s="178">
        <v>0</v>
      </c>
      <c r="AA557" s="172"/>
      <c r="AB557" s="179">
        <v>0</v>
      </c>
      <c r="AC557" s="180">
        <v>0</v>
      </c>
      <c r="AD557" s="130">
        <v>0</v>
      </c>
      <c r="AE557" s="180">
        <v>0</v>
      </c>
      <c r="AF557" s="181">
        <v>0</v>
      </c>
      <c r="AG557" s="136"/>
    </row>
    <row r="558" spans="1:33" s="59" customFormat="1" ht="12">
      <c r="A558" s="137">
        <v>478</v>
      </c>
      <c r="B558" s="138">
        <v>478352352</v>
      </c>
      <c r="C558" s="139" t="s">
        <v>535</v>
      </c>
      <c r="D558" s="140">
        <v>352</v>
      </c>
      <c r="E558" s="139" t="s">
        <v>377</v>
      </c>
      <c r="F558" s="140">
        <v>352</v>
      </c>
      <c r="G558" s="141" t="s">
        <v>377</v>
      </c>
      <c r="H558" s="129"/>
      <c r="I558" s="130">
        <v>12087</v>
      </c>
      <c r="J558" s="130">
        <v>6423</v>
      </c>
      <c r="K558" s="130">
        <v>0</v>
      </c>
      <c r="L558" s="130">
        <v>1188</v>
      </c>
      <c r="M558" s="130">
        <v>19698</v>
      </c>
      <c r="N558" s="168"/>
      <c r="O558" s="143">
        <v>5</v>
      </c>
      <c r="P558" s="130">
        <v>0</v>
      </c>
      <c r="Q558" s="130">
        <v>92550</v>
      </c>
      <c r="R558" s="130">
        <v>0</v>
      </c>
      <c r="S558" s="130">
        <v>0</v>
      </c>
      <c r="T558" s="130">
        <v>5940</v>
      </c>
      <c r="U558" s="130">
        <v>98490</v>
      </c>
      <c r="V558" s="169"/>
      <c r="W558" s="142">
        <v>0</v>
      </c>
      <c r="X558" s="177">
        <v>0.09</v>
      </c>
      <c r="Y558" s="177">
        <v>9.2549999999999993E-3</v>
      </c>
      <c r="Z558" s="178">
        <v>0</v>
      </c>
      <c r="AA558" s="172"/>
      <c r="AB558" s="179">
        <v>3</v>
      </c>
      <c r="AC558" s="180">
        <v>0</v>
      </c>
      <c r="AD558" s="130">
        <v>0</v>
      </c>
      <c r="AE558" s="180">
        <v>0</v>
      </c>
      <c r="AF558" s="181">
        <v>0</v>
      </c>
      <c r="AG558" s="136"/>
    </row>
    <row r="559" spans="1:33" s="59" customFormat="1" ht="12">
      <c r="A559" s="137">
        <v>478</v>
      </c>
      <c r="B559" s="138">
        <v>478352600</v>
      </c>
      <c r="C559" s="139" t="s">
        <v>535</v>
      </c>
      <c r="D559" s="140">
        <v>352</v>
      </c>
      <c r="E559" s="139" t="s">
        <v>377</v>
      </c>
      <c r="F559" s="140">
        <v>600</v>
      </c>
      <c r="G559" s="141" t="s">
        <v>379</v>
      </c>
      <c r="H559" s="129"/>
      <c r="I559" s="130">
        <v>11966</v>
      </c>
      <c r="J559" s="130">
        <v>5232</v>
      </c>
      <c r="K559" s="130">
        <v>0</v>
      </c>
      <c r="L559" s="130">
        <v>1188</v>
      </c>
      <c r="M559" s="130">
        <v>18386</v>
      </c>
      <c r="N559" s="168"/>
      <c r="O559" s="143">
        <v>41</v>
      </c>
      <c r="P559" s="130">
        <v>0</v>
      </c>
      <c r="Q559" s="130">
        <v>705118</v>
      </c>
      <c r="R559" s="130">
        <v>0</v>
      </c>
      <c r="S559" s="130">
        <v>0</v>
      </c>
      <c r="T559" s="130">
        <v>48708</v>
      </c>
      <c r="U559" s="130">
        <v>753826</v>
      </c>
      <c r="V559" s="169"/>
      <c r="W559" s="142">
        <v>0</v>
      </c>
      <c r="X559" s="177">
        <v>0.09</v>
      </c>
      <c r="Y559" s="177">
        <v>8.1474552667836504E-3</v>
      </c>
      <c r="Z559" s="178">
        <v>0</v>
      </c>
      <c r="AA559" s="172"/>
      <c r="AB559" s="179">
        <v>7.0000000000000009</v>
      </c>
      <c r="AC559" s="180">
        <v>0</v>
      </c>
      <c r="AD559" s="130">
        <v>0</v>
      </c>
      <c r="AE559" s="180">
        <v>0</v>
      </c>
      <c r="AF559" s="181">
        <v>0</v>
      </c>
      <c r="AG559" s="136"/>
    </row>
    <row r="560" spans="1:33" s="59" customFormat="1" ht="12">
      <c r="A560" s="137">
        <v>478</v>
      </c>
      <c r="B560" s="138">
        <v>478352610</v>
      </c>
      <c r="C560" s="139" t="s">
        <v>535</v>
      </c>
      <c r="D560" s="140">
        <v>352</v>
      </c>
      <c r="E560" s="139" t="s">
        <v>377</v>
      </c>
      <c r="F560" s="140">
        <v>610</v>
      </c>
      <c r="G560" s="141" t="s">
        <v>382</v>
      </c>
      <c r="H560" s="129"/>
      <c r="I560" s="130">
        <v>11697</v>
      </c>
      <c r="J560" s="130">
        <v>1824</v>
      </c>
      <c r="K560" s="130">
        <v>0</v>
      </c>
      <c r="L560" s="130">
        <v>1188</v>
      </c>
      <c r="M560" s="130">
        <v>14709</v>
      </c>
      <c r="N560" s="168"/>
      <c r="O560" s="143">
        <v>7</v>
      </c>
      <c r="P560" s="130">
        <v>0</v>
      </c>
      <c r="Q560" s="130">
        <v>94647</v>
      </c>
      <c r="R560" s="130">
        <v>0</v>
      </c>
      <c r="S560" s="130">
        <v>0</v>
      </c>
      <c r="T560" s="130">
        <v>8316</v>
      </c>
      <c r="U560" s="130">
        <v>102963</v>
      </c>
      <c r="V560" s="169"/>
      <c r="W560" s="142">
        <v>0</v>
      </c>
      <c r="X560" s="177">
        <v>0.09</v>
      </c>
      <c r="Y560" s="177">
        <v>6.5129009528831338E-3</v>
      </c>
      <c r="Z560" s="178">
        <v>0</v>
      </c>
      <c r="AA560" s="172"/>
      <c r="AB560" s="179">
        <v>3</v>
      </c>
      <c r="AC560" s="180">
        <v>0</v>
      </c>
      <c r="AD560" s="130">
        <v>0</v>
      </c>
      <c r="AE560" s="180">
        <v>0</v>
      </c>
      <c r="AF560" s="181">
        <v>0</v>
      </c>
      <c r="AG560" s="136"/>
    </row>
    <row r="561" spans="1:33" s="59" customFormat="1" ht="12">
      <c r="A561" s="137">
        <v>478</v>
      </c>
      <c r="B561" s="138">
        <v>478352616</v>
      </c>
      <c r="C561" s="139" t="s">
        <v>535</v>
      </c>
      <c r="D561" s="140">
        <v>352</v>
      </c>
      <c r="E561" s="139" t="s">
        <v>377</v>
      </c>
      <c r="F561" s="140">
        <v>616</v>
      </c>
      <c r="G561" s="141" t="s">
        <v>384</v>
      </c>
      <c r="H561" s="129"/>
      <c r="I561" s="130">
        <v>11810</v>
      </c>
      <c r="J561" s="130">
        <v>3473</v>
      </c>
      <c r="K561" s="130">
        <v>0</v>
      </c>
      <c r="L561" s="130">
        <v>1188</v>
      </c>
      <c r="M561" s="130">
        <v>16471</v>
      </c>
      <c r="N561" s="168"/>
      <c r="O561" s="143">
        <v>48</v>
      </c>
      <c r="P561" s="130">
        <v>0</v>
      </c>
      <c r="Q561" s="130">
        <v>733584</v>
      </c>
      <c r="R561" s="130">
        <v>0</v>
      </c>
      <c r="S561" s="130">
        <v>0</v>
      </c>
      <c r="T561" s="130">
        <v>57024</v>
      </c>
      <c r="U561" s="130">
        <v>790608</v>
      </c>
      <c r="V561" s="169"/>
      <c r="W561" s="142">
        <v>0</v>
      </c>
      <c r="X561" s="177">
        <v>0.09</v>
      </c>
      <c r="Y561" s="177">
        <v>3.2435164752017652E-2</v>
      </c>
      <c r="Z561" s="178">
        <v>0</v>
      </c>
      <c r="AA561" s="172"/>
      <c r="AB561" s="179">
        <v>12.83333333333333</v>
      </c>
      <c r="AC561" s="180">
        <v>0</v>
      </c>
      <c r="AD561" s="130">
        <v>0</v>
      </c>
      <c r="AE561" s="180">
        <v>0</v>
      </c>
      <c r="AF561" s="181">
        <v>0</v>
      </c>
      <c r="AG561" s="136"/>
    </row>
    <row r="562" spans="1:33" s="59" customFormat="1" ht="12">
      <c r="A562" s="137">
        <v>478</v>
      </c>
      <c r="B562" s="138">
        <v>478352640</v>
      </c>
      <c r="C562" s="139" t="s">
        <v>535</v>
      </c>
      <c r="D562" s="140">
        <v>352</v>
      </c>
      <c r="E562" s="139" t="s">
        <v>377</v>
      </c>
      <c r="F562" s="140">
        <v>640</v>
      </c>
      <c r="G562" s="141" t="s">
        <v>391</v>
      </c>
      <c r="H562" s="129"/>
      <c r="I562" s="130">
        <v>12243</v>
      </c>
      <c r="J562" s="130">
        <v>7698</v>
      </c>
      <c r="K562" s="130">
        <v>0</v>
      </c>
      <c r="L562" s="130">
        <v>1188</v>
      </c>
      <c r="M562" s="130">
        <v>21129</v>
      </c>
      <c r="N562" s="168"/>
      <c r="O562" s="143">
        <v>3</v>
      </c>
      <c r="P562" s="130">
        <v>0</v>
      </c>
      <c r="Q562" s="130">
        <v>59823</v>
      </c>
      <c r="R562" s="130">
        <v>0</v>
      </c>
      <c r="S562" s="130">
        <v>0</v>
      </c>
      <c r="T562" s="130">
        <v>3564</v>
      </c>
      <c r="U562" s="130">
        <v>63387</v>
      </c>
      <c r="V562" s="169"/>
      <c r="W562" s="142">
        <v>0</v>
      </c>
      <c r="X562" s="177">
        <v>0.09</v>
      </c>
      <c r="Y562" s="177">
        <v>1.9889369186528692E-3</v>
      </c>
      <c r="Z562" s="178">
        <v>0</v>
      </c>
      <c r="AA562" s="172"/>
      <c r="AB562" s="179">
        <v>1</v>
      </c>
      <c r="AC562" s="180">
        <v>0</v>
      </c>
      <c r="AD562" s="130">
        <v>0</v>
      </c>
      <c r="AE562" s="180">
        <v>0</v>
      </c>
      <c r="AF562" s="181">
        <v>0</v>
      </c>
      <c r="AG562" s="136"/>
    </row>
    <row r="563" spans="1:33" s="59" customFormat="1" ht="12">
      <c r="A563" s="137">
        <v>478</v>
      </c>
      <c r="B563" s="138">
        <v>478352673</v>
      </c>
      <c r="C563" s="139" t="s">
        <v>535</v>
      </c>
      <c r="D563" s="140">
        <v>352</v>
      </c>
      <c r="E563" s="139" t="s">
        <v>377</v>
      </c>
      <c r="F563" s="140">
        <v>673</v>
      </c>
      <c r="G563" s="141" t="s">
        <v>401</v>
      </c>
      <c r="H563" s="129"/>
      <c r="I563" s="130">
        <v>11781</v>
      </c>
      <c r="J563" s="130">
        <v>6707</v>
      </c>
      <c r="K563" s="130">
        <v>0</v>
      </c>
      <c r="L563" s="130">
        <v>1188</v>
      </c>
      <c r="M563" s="130">
        <v>19676</v>
      </c>
      <c r="N563" s="168"/>
      <c r="O563" s="143">
        <v>24</v>
      </c>
      <c r="P563" s="130">
        <v>0</v>
      </c>
      <c r="Q563" s="130">
        <v>443712</v>
      </c>
      <c r="R563" s="130">
        <v>0</v>
      </c>
      <c r="S563" s="130">
        <v>0</v>
      </c>
      <c r="T563" s="130">
        <v>28512</v>
      </c>
      <c r="U563" s="130">
        <v>472224</v>
      </c>
      <c r="V563" s="169"/>
      <c r="W563" s="142">
        <v>0</v>
      </c>
      <c r="X563" s="177">
        <v>0.09</v>
      </c>
      <c r="Y563" s="177">
        <v>1.8789131601714672E-2</v>
      </c>
      <c r="Z563" s="178">
        <v>0</v>
      </c>
      <c r="AA563" s="172"/>
      <c r="AB563" s="179">
        <v>5</v>
      </c>
      <c r="AC563" s="180">
        <v>0</v>
      </c>
      <c r="AD563" s="130">
        <v>0</v>
      </c>
      <c r="AE563" s="180">
        <v>0</v>
      </c>
      <c r="AF563" s="181">
        <v>0</v>
      </c>
      <c r="AG563" s="136"/>
    </row>
    <row r="564" spans="1:33" s="59" customFormat="1" ht="12">
      <c r="A564" s="137">
        <v>478</v>
      </c>
      <c r="B564" s="138">
        <v>478352695</v>
      </c>
      <c r="C564" s="139" t="s">
        <v>535</v>
      </c>
      <c r="D564" s="140">
        <v>352</v>
      </c>
      <c r="E564" s="139" t="s">
        <v>377</v>
      </c>
      <c r="F564" s="140">
        <v>695</v>
      </c>
      <c r="G564" s="141" t="s">
        <v>408</v>
      </c>
      <c r="H564" s="129"/>
      <c r="I564" s="130">
        <v>12243</v>
      </c>
      <c r="J564" s="130">
        <v>7715</v>
      </c>
      <c r="K564" s="130">
        <v>0</v>
      </c>
      <c r="L564" s="130">
        <v>1188</v>
      </c>
      <c r="M564" s="130">
        <v>21146</v>
      </c>
      <c r="N564" s="168"/>
      <c r="O564" s="143">
        <v>1</v>
      </c>
      <c r="P564" s="130">
        <v>0</v>
      </c>
      <c r="Q564" s="130">
        <v>19958</v>
      </c>
      <c r="R564" s="130">
        <v>0</v>
      </c>
      <c r="S564" s="130">
        <v>0</v>
      </c>
      <c r="T564" s="130">
        <v>1188</v>
      </c>
      <c r="U564" s="130">
        <v>21146</v>
      </c>
      <c r="V564" s="169"/>
      <c r="W564" s="142">
        <v>0</v>
      </c>
      <c r="X564" s="177">
        <v>0.09</v>
      </c>
      <c r="Y564" s="177">
        <v>1.1779471943100608E-3</v>
      </c>
      <c r="Z564" s="178">
        <v>0</v>
      </c>
      <c r="AA564" s="172"/>
      <c r="AB564" s="179">
        <v>0</v>
      </c>
      <c r="AC564" s="180">
        <v>0</v>
      </c>
      <c r="AD564" s="130">
        <v>0</v>
      </c>
      <c r="AE564" s="180">
        <v>0</v>
      </c>
      <c r="AF564" s="181">
        <v>0</v>
      </c>
      <c r="AG564" s="136"/>
    </row>
    <row r="565" spans="1:33" s="59" customFormat="1" ht="12">
      <c r="A565" s="137">
        <v>478</v>
      </c>
      <c r="B565" s="138">
        <v>478352720</v>
      </c>
      <c r="C565" s="139" t="s">
        <v>535</v>
      </c>
      <c r="D565" s="140">
        <v>352</v>
      </c>
      <c r="E565" s="139" t="s">
        <v>377</v>
      </c>
      <c r="F565" s="140">
        <v>720</v>
      </c>
      <c r="G565" s="141" t="s">
        <v>416</v>
      </c>
      <c r="H565" s="129"/>
      <c r="I565" s="130">
        <v>12243</v>
      </c>
      <c r="J565" s="130">
        <v>1245</v>
      </c>
      <c r="K565" s="130">
        <v>0</v>
      </c>
      <c r="L565" s="130">
        <v>1188</v>
      </c>
      <c r="M565" s="130">
        <v>14676</v>
      </c>
      <c r="N565" s="168"/>
      <c r="O565" s="143">
        <v>1</v>
      </c>
      <c r="P565" s="130">
        <v>0</v>
      </c>
      <c r="Q565" s="130">
        <v>13488</v>
      </c>
      <c r="R565" s="130">
        <v>0</v>
      </c>
      <c r="S565" s="130">
        <v>0</v>
      </c>
      <c r="T565" s="130">
        <v>1188</v>
      </c>
      <c r="U565" s="130">
        <v>14676</v>
      </c>
      <c r="V565" s="169"/>
      <c r="W565" s="142">
        <v>0</v>
      </c>
      <c r="X565" s="177">
        <v>0.09</v>
      </c>
      <c r="Y565" s="177">
        <v>3.5867514273066436E-3</v>
      </c>
      <c r="Z565" s="178">
        <v>0</v>
      </c>
      <c r="AA565" s="172"/>
      <c r="AB565" s="179">
        <v>0</v>
      </c>
      <c r="AC565" s="180">
        <v>0</v>
      </c>
      <c r="AD565" s="130">
        <v>0</v>
      </c>
      <c r="AE565" s="180">
        <v>0</v>
      </c>
      <c r="AF565" s="181">
        <v>0</v>
      </c>
      <c r="AG565" s="136"/>
    </row>
    <row r="566" spans="1:33" s="59" customFormat="1" ht="12">
      <c r="A566" s="137">
        <v>478</v>
      </c>
      <c r="B566" s="138">
        <v>478352725</v>
      </c>
      <c r="C566" s="139" t="s">
        <v>535</v>
      </c>
      <c r="D566" s="140">
        <v>352</v>
      </c>
      <c r="E566" s="139" t="s">
        <v>377</v>
      </c>
      <c r="F566" s="140">
        <v>725</v>
      </c>
      <c r="G566" s="141" t="s">
        <v>417</v>
      </c>
      <c r="H566" s="129"/>
      <c r="I566" s="130">
        <v>12140</v>
      </c>
      <c r="J566" s="130">
        <v>3511</v>
      </c>
      <c r="K566" s="130">
        <v>0</v>
      </c>
      <c r="L566" s="130">
        <v>1188</v>
      </c>
      <c r="M566" s="130">
        <v>16839</v>
      </c>
      <c r="N566" s="168"/>
      <c r="O566" s="143">
        <v>25</v>
      </c>
      <c r="P566" s="130">
        <v>0</v>
      </c>
      <c r="Q566" s="130">
        <v>391275</v>
      </c>
      <c r="R566" s="130">
        <v>0</v>
      </c>
      <c r="S566" s="130">
        <v>0</v>
      </c>
      <c r="T566" s="130">
        <v>29700</v>
      </c>
      <c r="U566" s="130">
        <v>420975</v>
      </c>
      <c r="V566" s="169"/>
      <c r="W566" s="142">
        <v>0</v>
      </c>
      <c r="X566" s="177">
        <v>0.09</v>
      </c>
      <c r="Y566" s="177">
        <v>1.199420627480886E-2</v>
      </c>
      <c r="Z566" s="178">
        <v>0</v>
      </c>
      <c r="AA566" s="172"/>
      <c r="AB566" s="179">
        <v>6</v>
      </c>
      <c r="AC566" s="180">
        <v>0</v>
      </c>
      <c r="AD566" s="130">
        <v>0</v>
      </c>
      <c r="AE566" s="180">
        <v>0</v>
      </c>
      <c r="AF566" s="181">
        <v>0</v>
      </c>
      <c r="AG566" s="136"/>
    </row>
    <row r="567" spans="1:33" s="59" customFormat="1" ht="12">
      <c r="A567" s="137">
        <v>478</v>
      </c>
      <c r="B567" s="138">
        <v>478352735</v>
      </c>
      <c r="C567" s="139" t="s">
        <v>535</v>
      </c>
      <c r="D567" s="140">
        <v>352</v>
      </c>
      <c r="E567" s="139" t="s">
        <v>377</v>
      </c>
      <c r="F567" s="140">
        <v>735</v>
      </c>
      <c r="G567" s="141" t="s">
        <v>420</v>
      </c>
      <c r="H567" s="129"/>
      <c r="I567" s="130">
        <v>12378</v>
      </c>
      <c r="J567" s="130">
        <v>4334</v>
      </c>
      <c r="K567" s="130">
        <v>0</v>
      </c>
      <c r="L567" s="130">
        <v>1188</v>
      </c>
      <c r="M567" s="130">
        <v>17900</v>
      </c>
      <c r="N567" s="168"/>
      <c r="O567" s="143">
        <v>34</v>
      </c>
      <c r="P567" s="130">
        <v>0</v>
      </c>
      <c r="Q567" s="130">
        <v>568208</v>
      </c>
      <c r="R567" s="130">
        <v>0</v>
      </c>
      <c r="S567" s="130">
        <v>0</v>
      </c>
      <c r="T567" s="130">
        <v>40392</v>
      </c>
      <c r="U567" s="130">
        <v>608600</v>
      </c>
      <c r="V567" s="169"/>
      <c r="W567" s="142">
        <v>0</v>
      </c>
      <c r="X567" s="177">
        <v>0.09</v>
      </c>
      <c r="Y567" s="177">
        <v>2.1641627200034236E-2</v>
      </c>
      <c r="Z567" s="178">
        <v>0</v>
      </c>
      <c r="AA567" s="172"/>
      <c r="AB567" s="179">
        <v>7.6666666666666661</v>
      </c>
      <c r="AC567" s="180">
        <v>0</v>
      </c>
      <c r="AD567" s="130">
        <v>0</v>
      </c>
      <c r="AE567" s="180">
        <v>0</v>
      </c>
      <c r="AF567" s="181">
        <v>0</v>
      </c>
      <c r="AG567" s="136"/>
    </row>
    <row r="568" spans="1:33" s="59" customFormat="1" ht="12">
      <c r="A568" s="137">
        <v>478</v>
      </c>
      <c r="B568" s="138">
        <v>478352753</v>
      </c>
      <c r="C568" s="139" t="s">
        <v>535</v>
      </c>
      <c r="D568" s="140">
        <v>352</v>
      </c>
      <c r="E568" s="139" t="s">
        <v>377</v>
      </c>
      <c r="F568" s="140">
        <v>753</v>
      </c>
      <c r="G568" s="141" t="s">
        <v>424</v>
      </c>
      <c r="H568" s="129"/>
      <c r="I568" s="130">
        <v>11765</v>
      </c>
      <c r="J568" s="130">
        <v>3271</v>
      </c>
      <c r="K568" s="130">
        <v>0</v>
      </c>
      <c r="L568" s="130">
        <v>1188</v>
      </c>
      <c r="M568" s="130">
        <v>16224</v>
      </c>
      <c r="N568" s="168"/>
      <c r="O568" s="143">
        <v>2</v>
      </c>
      <c r="P568" s="130">
        <v>0</v>
      </c>
      <c r="Q568" s="130">
        <v>30072</v>
      </c>
      <c r="R568" s="130">
        <v>0</v>
      </c>
      <c r="S568" s="130">
        <v>0</v>
      </c>
      <c r="T568" s="130">
        <v>2376</v>
      </c>
      <c r="U568" s="130">
        <v>32448</v>
      </c>
      <c r="V568" s="169"/>
      <c r="W568" s="142">
        <v>0</v>
      </c>
      <c r="X568" s="177">
        <v>0.09</v>
      </c>
      <c r="Y568" s="177">
        <v>5.3036974545238235E-3</v>
      </c>
      <c r="Z568" s="178">
        <v>0</v>
      </c>
      <c r="AA568" s="172"/>
      <c r="AB568" s="179">
        <v>1</v>
      </c>
      <c r="AC568" s="180">
        <v>0</v>
      </c>
      <c r="AD568" s="130">
        <v>0</v>
      </c>
      <c r="AE568" s="180">
        <v>0</v>
      </c>
      <c r="AF568" s="181">
        <v>0</v>
      </c>
      <c r="AG568" s="136"/>
    </row>
    <row r="569" spans="1:33" s="59" customFormat="1" ht="12">
      <c r="A569" s="137">
        <v>478</v>
      </c>
      <c r="B569" s="138">
        <v>478352775</v>
      </c>
      <c r="C569" s="139" t="s">
        <v>535</v>
      </c>
      <c r="D569" s="140">
        <v>352</v>
      </c>
      <c r="E569" s="139" t="s">
        <v>377</v>
      </c>
      <c r="F569" s="140">
        <v>775</v>
      </c>
      <c r="G569" s="141" t="s">
        <v>434</v>
      </c>
      <c r="H569" s="129"/>
      <c r="I569" s="130">
        <v>12289</v>
      </c>
      <c r="J569" s="130">
        <v>2863</v>
      </c>
      <c r="K569" s="130">
        <v>0</v>
      </c>
      <c r="L569" s="130">
        <v>1188</v>
      </c>
      <c r="M569" s="130">
        <v>16340</v>
      </c>
      <c r="N569" s="168"/>
      <c r="O569" s="143">
        <v>17</v>
      </c>
      <c r="P569" s="130">
        <v>0</v>
      </c>
      <c r="Q569" s="130">
        <v>257584</v>
      </c>
      <c r="R569" s="130">
        <v>0</v>
      </c>
      <c r="S569" s="130">
        <v>0</v>
      </c>
      <c r="T569" s="130">
        <v>20196</v>
      </c>
      <c r="U569" s="130">
        <v>277780</v>
      </c>
      <c r="V569" s="169"/>
      <c r="W569" s="142">
        <v>0</v>
      </c>
      <c r="X569" s="177">
        <v>0.09</v>
      </c>
      <c r="Y569" s="177">
        <v>7.609439759529938E-3</v>
      </c>
      <c r="Z569" s="178">
        <v>0</v>
      </c>
      <c r="AA569" s="172"/>
      <c r="AB569" s="179">
        <v>3.9999999999999996</v>
      </c>
      <c r="AC569" s="180">
        <v>0</v>
      </c>
      <c r="AD569" s="130">
        <v>0</v>
      </c>
      <c r="AE569" s="180">
        <v>0</v>
      </c>
      <c r="AF569" s="181">
        <v>0</v>
      </c>
      <c r="AG569" s="136"/>
    </row>
    <row r="570" spans="1:33" s="59" customFormat="1" ht="12">
      <c r="A570" s="137">
        <v>479</v>
      </c>
      <c r="B570" s="138">
        <v>479278005</v>
      </c>
      <c r="C570" s="139" t="s">
        <v>536</v>
      </c>
      <c r="D570" s="140">
        <v>278</v>
      </c>
      <c r="E570" s="139" t="s">
        <v>303</v>
      </c>
      <c r="F570" s="140">
        <v>5</v>
      </c>
      <c r="G570" s="141" t="s">
        <v>30</v>
      </c>
      <c r="H570" s="129"/>
      <c r="I570" s="130">
        <v>14859</v>
      </c>
      <c r="J570" s="130">
        <v>6346</v>
      </c>
      <c r="K570" s="130">
        <v>0</v>
      </c>
      <c r="L570" s="130">
        <v>1188</v>
      </c>
      <c r="M570" s="130">
        <v>22393</v>
      </c>
      <c r="N570" s="168"/>
      <c r="O570" s="143">
        <v>8</v>
      </c>
      <c r="P570" s="130">
        <v>0</v>
      </c>
      <c r="Q570" s="130">
        <v>169640</v>
      </c>
      <c r="R570" s="130">
        <v>0</v>
      </c>
      <c r="S570" s="130">
        <v>0</v>
      </c>
      <c r="T570" s="130">
        <v>9504</v>
      </c>
      <c r="U570" s="130">
        <v>179144</v>
      </c>
      <c r="V570" s="169"/>
      <c r="W570" s="142">
        <v>0</v>
      </c>
      <c r="X570" s="177">
        <v>0.09</v>
      </c>
      <c r="Y570" s="177">
        <v>2.0638903271765117E-2</v>
      </c>
      <c r="Z570" s="178">
        <v>0</v>
      </c>
      <c r="AA570" s="172"/>
      <c r="AB570" s="179">
        <v>1</v>
      </c>
      <c r="AC570" s="180">
        <v>0</v>
      </c>
      <c r="AD570" s="130">
        <v>0</v>
      </c>
      <c r="AE570" s="180">
        <v>0</v>
      </c>
      <c r="AF570" s="181">
        <v>0</v>
      </c>
      <c r="AG570" s="136"/>
    </row>
    <row r="571" spans="1:33" s="59" customFormat="1" ht="12">
      <c r="A571" s="137">
        <v>479</v>
      </c>
      <c r="B571" s="138">
        <v>479278024</v>
      </c>
      <c r="C571" s="139" t="s">
        <v>536</v>
      </c>
      <c r="D571" s="140">
        <v>278</v>
      </c>
      <c r="E571" s="139" t="s">
        <v>303</v>
      </c>
      <c r="F571" s="140">
        <v>24</v>
      </c>
      <c r="G571" s="141" t="s">
        <v>49</v>
      </c>
      <c r="H571" s="129"/>
      <c r="I571" s="130">
        <v>12440</v>
      </c>
      <c r="J571" s="130">
        <v>3208</v>
      </c>
      <c r="K571" s="130">
        <v>0</v>
      </c>
      <c r="L571" s="130">
        <v>1188</v>
      </c>
      <c r="M571" s="130">
        <v>16836</v>
      </c>
      <c r="N571" s="168"/>
      <c r="O571" s="143">
        <v>12</v>
      </c>
      <c r="P571" s="130">
        <v>0</v>
      </c>
      <c r="Q571" s="130">
        <v>187776</v>
      </c>
      <c r="R571" s="130">
        <v>0</v>
      </c>
      <c r="S571" s="130">
        <v>0</v>
      </c>
      <c r="T571" s="130">
        <v>14256</v>
      </c>
      <c r="U571" s="130">
        <v>202032</v>
      </c>
      <c r="V571" s="169"/>
      <c r="W571" s="142">
        <v>0</v>
      </c>
      <c r="X571" s="177">
        <v>0.09</v>
      </c>
      <c r="Y571" s="177">
        <v>1.6173184958679674E-2</v>
      </c>
      <c r="Z571" s="178">
        <v>0</v>
      </c>
      <c r="AA571" s="172"/>
      <c r="AB571" s="179">
        <v>1</v>
      </c>
      <c r="AC571" s="180">
        <v>0</v>
      </c>
      <c r="AD571" s="130">
        <v>0</v>
      </c>
      <c r="AE571" s="180">
        <v>0</v>
      </c>
      <c r="AF571" s="181">
        <v>0</v>
      </c>
      <c r="AG571" s="136"/>
    </row>
    <row r="572" spans="1:33" s="59" customFormat="1" ht="12">
      <c r="A572" s="137">
        <v>479</v>
      </c>
      <c r="B572" s="138">
        <v>479278061</v>
      </c>
      <c r="C572" s="139" t="s">
        <v>536</v>
      </c>
      <c r="D572" s="140">
        <v>278</v>
      </c>
      <c r="E572" s="139" t="s">
        <v>303</v>
      </c>
      <c r="F572" s="140">
        <v>61</v>
      </c>
      <c r="G572" s="141" t="s">
        <v>86</v>
      </c>
      <c r="H572" s="129"/>
      <c r="I572" s="130">
        <v>15977</v>
      </c>
      <c r="J572" s="130">
        <v>677</v>
      </c>
      <c r="K572" s="130">
        <v>0</v>
      </c>
      <c r="L572" s="130">
        <v>1188</v>
      </c>
      <c r="M572" s="130">
        <v>17842</v>
      </c>
      <c r="N572" s="168"/>
      <c r="O572" s="143">
        <v>33</v>
      </c>
      <c r="P572" s="130">
        <v>0</v>
      </c>
      <c r="Q572" s="130">
        <v>549582</v>
      </c>
      <c r="R572" s="130">
        <v>0</v>
      </c>
      <c r="S572" s="130">
        <v>0</v>
      </c>
      <c r="T572" s="130">
        <v>39204</v>
      </c>
      <c r="U572" s="130">
        <v>588786</v>
      </c>
      <c r="V572" s="169"/>
      <c r="W572" s="142">
        <v>0</v>
      </c>
      <c r="X572" s="177">
        <v>0.09</v>
      </c>
      <c r="Y572" s="177">
        <v>4.4357959472982419E-2</v>
      </c>
      <c r="Z572" s="178">
        <v>0</v>
      </c>
      <c r="AA572" s="172"/>
      <c r="AB572" s="179">
        <v>0.99999999999999989</v>
      </c>
      <c r="AC572" s="180">
        <v>0</v>
      </c>
      <c r="AD572" s="130">
        <v>0</v>
      </c>
      <c r="AE572" s="180">
        <v>0</v>
      </c>
      <c r="AF572" s="181">
        <v>0</v>
      </c>
      <c r="AG572" s="136"/>
    </row>
    <row r="573" spans="1:33" s="59" customFormat="1" ht="12">
      <c r="A573" s="137">
        <v>479</v>
      </c>
      <c r="B573" s="138">
        <v>479278086</v>
      </c>
      <c r="C573" s="139" t="s">
        <v>536</v>
      </c>
      <c r="D573" s="140">
        <v>278</v>
      </c>
      <c r="E573" s="139" t="s">
        <v>303</v>
      </c>
      <c r="F573" s="140">
        <v>86</v>
      </c>
      <c r="G573" s="141" t="s">
        <v>111</v>
      </c>
      <c r="H573" s="129"/>
      <c r="I573" s="130">
        <v>12975</v>
      </c>
      <c r="J573" s="130">
        <v>1321</v>
      </c>
      <c r="K573" s="130">
        <v>0</v>
      </c>
      <c r="L573" s="130">
        <v>1188</v>
      </c>
      <c r="M573" s="130">
        <v>15484</v>
      </c>
      <c r="N573" s="168"/>
      <c r="O573" s="143">
        <v>18</v>
      </c>
      <c r="P573" s="130">
        <v>0</v>
      </c>
      <c r="Q573" s="130">
        <v>257328</v>
      </c>
      <c r="R573" s="130">
        <v>0</v>
      </c>
      <c r="S573" s="130">
        <v>0</v>
      </c>
      <c r="T573" s="130">
        <v>21384</v>
      </c>
      <c r="U573" s="130">
        <v>278712</v>
      </c>
      <c r="V573" s="169"/>
      <c r="W573" s="142">
        <v>0</v>
      </c>
      <c r="X573" s="177">
        <v>0.09</v>
      </c>
      <c r="Y573" s="177">
        <v>6.6268192270618906E-2</v>
      </c>
      <c r="Z573" s="178">
        <v>0</v>
      </c>
      <c r="AA573" s="172"/>
      <c r="AB573" s="179">
        <v>3.9999999999999996</v>
      </c>
      <c r="AC573" s="180">
        <v>0</v>
      </c>
      <c r="AD573" s="130">
        <v>0</v>
      </c>
      <c r="AE573" s="180">
        <v>0</v>
      </c>
      <c r="AF573" s="181">
        <v>0</v>
      </c>
      <c r="AG573" s="136"/>
    </row>
    <row r="574" spans="1:33" s="59" customFormat="1" ht="12">
      <c r="A574" s="137">
        <v>479</v>
      </c>
      <c r="B574" s="138">
        <v>479278087</v>
      </c>
      <c r="C574" s="139" t="s">
        <v>536</v>
      </c>
      <c r="D574" s="140">
        <v>278</v>
      </c>
      <c r="E574" s="139" t="s">
        <v>303</v>
      </c>
      <c r="F574" s="140">
        <v>87</v>
      </c>
      <c r="G574" s="141" t="s">
        <v>112</v>
      </c>
      <c r="H574" s="129"/>
      <c r="I574" s="130">
        <v>12688</v>
      </c>
      <c r="J574" s="130">
        <v>4874</v>
      </c>
      <c r="K574" s="130">
        <v>0</v>
      </c>
      <c r="L574" s="130">
        <v>1188</v>
      </c>
      <c r="M574" s="130">
        <v>18750</v>
      </c>
      <c r="N574" s="168"/>
      <c r="O574" s="143">
        <v>3</v>
      </c>
      <c r="P574" s="130">
        <v>0</v>
      </c>
      <c r="Q574" s="130">
        <v>52686</v>
      </c>
      <c r="R574" s="130">
        <v>0</v>
      </c>
      <c r="S574" s="130">
        <v>0</v>
      </c>
      <c r="T574" s="130">
        <v>3564</v>
      </c>
      <c r="U574" s="130">
        <v>56250</v>
      </c>
      <c r="V574" s="169"/>
      <c r="W574" s="142">
        <v>0</v>
      </c>
      <c r="X574" s="177">
        <v>0.09</v>
      </c>
      <c r="Y574" s="177">
        <v>5.9238624035842478E-3</v>
      </c>
      <c r="Z574" s="178">
        <v>0</v>
      </c>
      <c r="AA574" s="172"/>
      <c r="AB574" s="179">
        <v>0</v>
      </c>
      <c r="AC574" s="180">
        <v>0</v>
      </c>
      <c r="AD574" s="130">
        <v>0</v>
      </c>
      <c r="AE574" s="180">
        <v>0</v>
      </c>
      <c r="AF574" s="181">
        <v>0</v>
      </c>
      <c r="AG574" s="136"/>
    </row>
    <row r="575" spans="1:33" s="59" customFormat="1" ht="12">
      <c r="A575" s="137">
        <v>479</v>
      </c>
      <c r="B575" s="138">
        <v>479278091</v>
      </c>
      <c r="C575" s="139" t="s">
        <v>536</v>
      </c>
      <c r="D575" s="140">
        <v>278</v>
      </c>
      <c r="E575" s="139" t="s">
        <v>303</v>
      </c>
      <c r="F575" s="140">
        <v>91</v>
      </c>
      <c r="G575" s="141" t="s">
        <v>116</v>
      </c>
      <c r="H575" s="129"/>
      <c r="I575" s="130">
        <v>10332</v>
      </c>
      <c r="J575" s="130">
        <v>8922</v>
      </c>
      <c r="K575" s="130">
        <v>0</v>
      </c>
      <c r="L575" s="130">
        <v>1188</v>
      </c>
      <c r="M575" s="130">
        <v>20442</v>
      </c>
      <c r="N575" s="168"/>
      <c r="O575" s="143">
        <v>1</v>
      </c>
      <c r="P575" s="130">
        <v>0</v>
      </c>
      <c r="Q575" s="130">
        <v>19254</v>
      </c>
      <c r="R575" s="130">
        <v>0</v>
      </c>
      <c r="S575" s="130">
        <v>0</v>
      </c>
      <c r="T575" s="130">
        <v>1188</v>
      </c>
      <c r="U575" s="130">
        <v>20442</v>
      </c>
      <c r="V575" s="169"/>
      <c r="W575" s="142">
        <v>0</v>
      </c>
      <c r="X575" s="177">
        <v>0.09</v>
      </c>
      <c r="Y575" s="177">
        <v>8.3408296711006309E-3</v>
      </c>
      <c r="Z575" s="178">
        <v>0</v>
      </c>
      <c r="AA575" s="172"/>
      <c r="AB575" s="179">
        <v>0</v>
      </c>
      <c r="AC575" s="180">
        <v>0</v>
      </c>
      <c r="AD575" s="130">
        <v>0</v>
      </c>
      <c r="AE575" s="180">
        <v>0</v>
      </c>
      <c r="AF575" s="181">
        <v>0</v>
      </c>
      <c r="AG575" s="136"/>
    </row>
    <row r="576" spans="1:33" s="59" customFormat="1" ht="12">
      <c r="A576" s="137">
        <v>479</v>
      </c>
      <c r="B576" s="138">
        <v>479278111</v>
      </c>
      <c r="C576" s="139" t="s">
        <v>536</v>
      </c>
      <c r="D576" s="140">
        <v>278</v>
      </c>
      <c r="E576" s="139" t="s">
        <v>303</v>
      </c>
      <c r="F576" s="140">
        <v>111</v>
      </c>
      <c r="G576" s="141" t="s">
        <v>136</v>
      </c>
      <c r="H576" s="129"/>
      <c r="I576" s="130">
        <v>13775</v>
      </c>
      <c r="J576" s="130">
        <v>3306</v>
      </c>
      <c r="K576" s="130">
        <v>0</v>
      </c>
      <c r="L576" s="130">
        <v>1188</v>
      </c>
      <c r="M576" s="130">
        <v>18269</v>
      </c>
      <c r="N576" s="168"/>
      <c r="O576" s="143">
        <v>10</v>
      </c>
      <c r="P576" s="130">
        <v>0</v>
      </c>
      <c r="Q576" s="130">
        <v>170810</v>
      </c>
      <c r="R576" s="130">
        <v>0</v>
      </c>
      <c r="S576" s="130">
        <v>0</v>
      </c>
      <c r="T576" s="130">
        <v>11880</v>
      </c>
      <c r="U576" s="130">
        <v>182690</v>
      </c>
      <c r="V576" s="169"/>
      <c r="W576" s="142">
        <v>0</v>
      </c>
      <c r="X576" s="177">
        <v>0.09</v>
      </c>
      <c r="Y576" s="177">
        <v>3.6153122233323211E-2</v>
      </c>
      <c r="Z576" s="178">
        <v>0</v>
      </c>
      <c r="AA576" s="172"/>
      <c r="AB576" s="179">
        <v>0.99999999999999989</v>
      </c>
      <c r="AC576" s="180">
        <v>0</v>
      </c>
      <c r="AD576" s="130">
        <v>0</v>
      </c>
      <c r="AE576" s="180">
        <v>0</v>
      </c>
      <c r="AF576" s="181">
        <v>0</v>
      </c>
      <c r="AG576" s="136"/>
    </row>
    <row r="577" spans="1:33" s="59" customFormat="1" ht="12">
      <c r="A577" s="137">
        <v>479</v>
      </c>
      <c r="B577" s="138">
        <v>479278114</v>
      </c>
      <c r="C577" s="139" t="s">
        <v>536</v>
      </c>
      <c r="D577" s="140">
        <v>278</v>
      </c>
      <c r="E577" s="139" t="s">
        <v>303</v>
      </c>
      <c r="F577" s="140">
        <v>114</v>
      </c>
      <c r="G577" s="141" t="s">
        <v>139</v>
      </c>
      <c r="H577" s="129"/>
      <c r="I577" s="130">
        <v>11287</v>
      </c>
      <c r="J577" s="130">
        <v>1841</v>
      </c>
      <c r="K577" s="130">
        <v>0</v>
      </c>
      <c r="L577" s="130">
        <v>1188</v>
      </c>
      <c r="M577" s="130">
        <v>14316</v>
      </c>
      <c r="N577" s="168"/>
      <c r="O577" s="143">
        <v>4</v>
      </c>
      <c r="P577" s="130">
        <v>0</v>
      </c>
      <c r="Q577" s="130">
        <v>52512</v>
      </c>
      <c r="R577" s="130">
        <v>0</v>
      </c>
      <c r="S577" s="130">
        <v>0</v>
      </c>
      <c r="T577" s="130">
        <v>4752</v>
      </c>
      <c r="U577" s="130">
        <v>57264</v>
      </c>
      <c r="V577" s="169"/>
      <c r="W577" s="142">
        <v>0</v>
      </c>
      <c r="X577" s="177">
        <v>0.18</v>
      </c>
      <c r="Y577" s="177">
        <v>5.6658535614164632E-2</v>
      </c>
      <c r="Z577" s="178">
        <v>0</v>
      </c>
      <c r="AA577" s="172"/>
      <c r="AB577" s="179">
        <v>0</v>
      </c>
      <c r="AC577" s="180">
        <v>0</v>
      </c>
      <c r="AD577" s="130">
        <v>0</v>
      </c>
      <c r="AE577" s="180">
        <v>0</v>
      </c>
      <c r="AF577" s="181">
        <v>0</v>
      </c>
      <c r="AG577" s="136"/>
    </row>
    <row r="578" spans="1:33" s="59" customFormat="1" ht="12">
      <c r="A578" s="137">
        <v>479</v>
      </c>
      <c r="B578" s="138">
        <v>479278117</v>
      </c>
      <c r="C578" s="139" t="s">
        <v>536</v>
      </c>
      <c r="D578" s="140">
        <v>278</v>
      </c>
      <c r="E578" s="139" t="s">
        <v>303</v>
      </c>
      <c r="F578" s="140">
        <v>117</v>
      </c>
      <c r="G578" s="141" t="s">
        <v>142</v>
      </c>
      <c r="H578" s="129"/>
      <c r="I578" s="130">
        <v>14026</v>
      </c>
      <c r="J578" s="130">
        <v>7386</v>
      </c>
      <c r="K578" s="130">
        <v>0</v>
      </c>
      <c r="L578" s="130">
        <v>1188</v>
      </c>
      <c r="M578" s="130">
        <v>22600</v>
      </c>
      <c r="N578" s="168"/>
      <c r="O578" s="143">
        <v>11</v>
      </c>
      <c r="P578" s="130">
        <v>0</v>
      </c>
      <c r="Q578" s="130">
        <v>235532</v>
      </c>
      <c r="R578" s="130">
        <v>0</v>
      </c>
      <c r="S578" s="130">
        <v>0</v>
      </c>
      <c r="T578" s="130">
        <v>13068</v>
      </c>
      <c r="U578" s="130">
        <v>248600</v>
      </c>
      <c r="V578" s="169"/>
      <c r="W578" s="142">
        <v>0</v>
      </c>
      <c r="X578" s="177">
        <v>0.09</v>
      </c>
      <c r="Y578" s="177">
        <v>9.4522914432380353E-2</v>
      </c>
      <c r="Z578" s="178">
        <v>0</v>
      </c>
      <c r="AA578" s="172"/>
      <c r="AB578" s="179">
        <v>5</v>
      </c>
      <c r="AC578" s="180">
        <v>1.2213369599874235</v>
      </c>
      <c r="AD578" s="130">
        <v>27603.266987250714</v>
      </c>
      <c r="AE578" s="180">
        <v>0</v>
      </c>
      <c r="AF578" s="181">
        <v>0</v>
      </c>
      <c r="AG578" s="136"/>
    </row>
    <row r="579" spans="1:33" s="59" customFormat="1" ht="12">
      <c r="A579" s="137">
        <v>479</v>
      </c>
      <c r="B579" s="138">
        <v>479278127</v>
      </c>
      <c r="C579" s="139" t="s">
        <v>536</v>
      </c>
      <c r="D579" s="140">
        <v>278</v>
      </c>
      <c r="E579" s="139" t="s">
        <v>303</v>
      </c>
      <c r="F579" s="140">
        <v>127</v>
      </c>
      <c r="G579" s="141" t="s">
        <v>152</v>
      </c>
      <c r="H579" s="129"/>
      <c r="I579" s="130">
        <v>14818</v>
      </c>
      <c r="J579" s="130">
        <v>7747</v>
      </c>
      <c r="K579" s="130">
        <v>0</v>
      </c>
      <c r="L579" s="130">
        <v>1188</v>
      </c>
      <c r="M579" s="130">
        <v>23753</v>
      </c>
      <c r="N579" s="168"/>
      <c r="O579" s="143">
        <v>8</v>
      </c>
      <c r="P579" s="130">
        <v>0</v>
      </c>
      <c r="Q579" s="130">
        <v>180520</v>
      </c>
      <c r="R579" s="130">
        <v>0</v>
      </c>
      <c r="S579" s="130">
        <v>0</v>
      </c>
      <c r="T579" s="130">
        <v>9504</v>
      </c>
      <c r="U579" s="130">
        <v>190024</v>
      </c>
      <c r="V579" s="169"/>
      <c r="W579" s="142">
        <v>0</v>
      </c>
      <c r="X579" s="177">
        <v>0.09</v>
      </c>
      <c r="Y579" s="177">
        <v>4.2371250672695225E-2</v>
      </c>
      <c r="Z579" s="178">
        <v>0</v>
      </c>
      <c r="AA579" s="172"/>
      <c r="AB579" s="179">
        <v>2</v>
      </c>
      <c r="AC579" s="180">
        <v>0</v>
      </c>
      <c r="AD579" s="130">
        <v>0</v>
      </c>
      <c r="AE579" s="180">
        <v>0</v>
      </c>
      <c r="AF579" s="181">
        <v>0</v>
      </c>
      <c r="AG579" s="136"/>
    </row>
    <row r="580" spans="1:33" s="59" customFormat="1" ht="12">
      <c r="A580" s="137">
        <v>479</v>
      </c>
      <c r="B580" s="138">
        <v>479278137</v>
      </c>
      <c r="C580" s="139" t="s">
        <v>536</v>
      </c>
      <c r="D580" s="140">
        <v>278</v>
      </c>
      <c r="E580" s="139" t="s">
        <v>303</v>
      </c>
      <c r="F580" s="140">
        <v>137</v>
      </c>
      <c r="G580" s="141" t="s">
        <v>162</v>
      </c>
      <c r="H580" s="129"/>
      <c r="I580" s="130">
        <v>15422</v>
      </c>
      <c r="J580" s="130">
        <v>0</v>
      </c>
      <c r="K580" s="130">
        <v>0</v>
      </c>
      <c r="L580" s="130">
        <v>1188</v>
      </c>
      <c r="M580" s="130">
        <v>16610</v>
      </c>
      <c r="N580" s="168"/>
      <c r="O580" s="143">
        <v>37</v>
      </c>
      <c r="P580" s="130">
        <v>0</v>
      </c>
      <c r="Q580" s="130">
        <v>570614</v>
      </c>
      <c r="R580" s="130">
        <v>0</v>
      </c>
      <c r="S580" s="130">
        <v>0</v>
      </c>
      <c r="T580" s="130">
        <v>43956</v>
      </c>
      <c r="U580" s="130">
        <v>614570</v>
      </c>
      <c r="V580" s="169"/>
      <c r="W580" s="142">
        <v>0</v>
      </c>
      <c r="X580" s="177">
        <v>0.18</v>
      </c>
      <c r="Y580" s="177">
        <v>0.10885540473195379</v>
      </c>
      <c r="Z580" s="178">
        <v>0</v>
      </c>
      <c r="AA580" s="172"/>
      <c r="AB580" s="179">
        <v>1.9999999999999998</v>
      </c>
      <c r="AC580" s="180">
        <v>0</v>
      </c>
      <c r="AD580" s="130">
        <v>0</v>
      </c>
      <c r="AE580" s="180">
        <v>0</v>
      </c>
      <c r="AF580" s="181">
        <v>0</v>
      </c>
      <c r="AG580" s="136"/>
    </row>
    <row r="581" spans="1:33" s="59" customFormat="1" ht="12">
      <c r="A581" s="137">
        <v>479</v>
      </c>
      <c r="B581" s="138">
        <v>479278161</v>
      </c>
      <c r="C581" s="139" t="s">
        <v>536</v>
      </c>
      <c r="D581" s="140">
        <v>278</v>
      </c>
      <c r="E581" s="139" t="s">
        <v>303</v>
      </c>
      <c r="F581" s="140">
        <v>161</v>
      </c>
      <c r="G581" s="141" t="s">
        <v>186</v>
      </c>
      <c r="H581" s="129"/>
      <c r="I581" s="130">
        <v>15519</v>
      </c>
      <c r="J581" s="130">
        <v>6539</v>
      </c>
      <c r="K581" s="130">
        <v>0</v>
      </c>
      <c r="L581" s="130">
        <v>1188</v>
      </c>
      <c r="M581" s="130">
        <v>23246</v>
      </c>
      <c r="N581" s="168"/>
      <c r="O581" s="143">
        <v>9</v>
      </c>
      <c r="P581" s="130">
        <v>0</v>
      </c>
      <c r="Q581" s="130">
        <v>198522</v>
      </c>
      <c r="R581" s="130">
        <v>0</v>
      </c>
      <c r="S581" s="130">
        <v>0</v>
      </c>
      <c r="T581" s="130">
        <v>10692</v>
      </c>
      <c r="U581" s="130">
        <v>209214</v>
      </c>
      <c r="V581" s="169"/>
      <c r="W581" s="142">
        <v>0</v>
      </c>
      <c r="X581" s="177">
        <v>0.09</v>
      </c>
      <c r="Y581" s="177">
        <v>8.5089813753324115E-3</v>
      </c>
      <c r="Z581" s="178">
        <v>0</v>
      </c>
      <c r="AA581" s="172"/>
      <c r="AB581" s="179">
        <v>2</v>
      </c>
      <c r="AC581" s="180">
        <v>0</v>
      </c>
      <c r="AD581" s="130">
        <v>0</v>
      </c>
      <c r="AE581" s="180">
        <v>0</v>
      </c>
      <c r="AF581" s="181">
        <v>0</v>
      </c>
      <c r="AG581" s="136"/>
    </row>
    <row r="582" spans="1:33" s="59" customFormat="1" ht="12">
      <c r="A582" s="137">
        <v>479</v>
      </c>
      <c r="B582" s="138">
        <v>479278191</v>
      </c>
      <c r="C582" s="139" t="s">
        <v>536</v>
      </c>
      <c r="D582" s="140">
        <v>278</v>
      </c>
      <c r="E582" s="139" t="s">
        <v>303</v>
      </c>
      <c r="F582" s="140">
        <v>191</v>
      </c>
      <c r="G582" s="141" t="s">
        <v>216</v>
      </c>
      <c r="H582" s="129"/>
      <c r="I582" s="130">
        <v>11606</v>
      </c>
      <c r="J582" s="130">
        <v>3350</v>
      </c>
      <c r="K582" s="130">
        <v>0</v>
      </c>
      <c r="L582" s="130">
        <v>1188</v>
      </c>
      <c r="M582" s="130">
        <v>16144</v>
      </c>
      <c r="N582" s="168"/>
      <c r="O582" s="143">
        <v>1</v>
      </c>
      <c r="P582" s="130">
        <v>0</v>
      </c>
      <c r="Q582" s="130">
        <v>14956</v>
      </c>
      <c r="R582" s="130">
        <v>0</v>
      </c>
      <c r="S582" s="130">
        <v>0</v>
      </c>
      <c r="T582" s="130">
        <v>1188</v>
      </c>
      <c r="U582" s="130">
        <v>16144</v>
      </c>
      <c r="V582" s="169"/>
      <c r="W582" s="142">
        <v>0</v>
      </c>
      <c r="X582" s="177">
        <v>0.09</v>
      </c>
      <c r="Y582" s="177">
        <v>4.4883767216758234E-2</v>
      </c>
      <c r="Z582" s="178">
        <v>0</v>
      </c>
      <c r="AA582" s="172"/>
      <c r="AB582" s="179">
        <v>0</v>
      </c>
      <c r="AC582" s="180">
        <v>0</v>
      </c>
      <c r="AD582" s="130">
        <v>0</v>
      </c>
      <c r="AE582" s="180">
        <v>0</v>
      </c>
      <c r="AF582" s="181">
        <v>0</v>
      </c>
      <c r="AG582" s="136"/>
    </row>
    <row r="583" spans="1:33" s="59" customFormat="1" ht="12">
      <c r="A583" s="137">
        <v>479</v>
      </c>
      <c r="B583" s="138">
        <v>479278210</v>
      </c>
      <c r="C583" s="139" t="s">
        <v>536</v>
      </c>
      <c r="D583" s="140">
        <v>278</v>
      </c>
      <c r="E583" s="139" t="s">
        <v>303</v>
      </c>
      <c r="F583" s="140">
        <v>210</v>
      </c>
      <c r="G583" s="141" t="s">
        <v>235</v>
      </c>
      <c r="H583" s="129"/>
      <c r="I583" s="130">
        <v>13452</v>
      </c>
      <c r="J583" s="130">
        <v>4459</v>
      </c>
      <c r="K583" s="130">
        <v>0</v>
      </c>
      <c r="L583" s="130">
        <v>1188</v>
      </c>
      <c r="M583" s="130">
        <v>19099</v>
      </c>
      <c r="N583" s="168"/>
      <c r="O583" s="143">
        <v>23</v>
      </c>
      <c r="P583" s="130">
        <v>0</v>
      </c>
      <c r="Q583" s="130">
        <v>411953</v>
      </c>
      <c r="R583" s="130">
        <v>0</v>
      </c>
      <c r="S583" s="130">
        <v>0</v>
      </c>
      <c r="T583" s="130">
        <v>27324</v>
      </c>
      <c r="U583" s="130">
        <v>439277</v>
      </c>
      <c r="V583" s="169"/>
      <c r="W583" s="142">
        <v>0</v>
      </c>
      <c r="X583" s="177">
        <v>0.09</v>
      </c>
      <c r="Y583" s="177">
        <v>5.8576259262404354E-2</v>
      </c>
      <c r="Z583" s="178">
        <v>0</v>
      </c>
      <c r="AA583" s="172"/>
      <c r="AB583" s="179">
        <v>0.99999999999999989</v>
      </c>
      <c r="AC583" s="180">
        <v>0</v>
      </c>
      <c r="AD583" s="130">
        <v>0</v>
      </c>
      <c r="AE583" s="180">
        <v>0</v>
      </c>
      <c r="AF583" s="181">
        <v>0</v>
      </c>
      <c r="AG583" s="136"/>
    </row>
    <row r="584" spans="1:33" s="59" customFormat="1" ht="12">
      <c r="A584" s="137">
        <v>479</v>
      </c>
      <c r="B584" s="138">
        <v>479278227</v>
      </c>
      <c r="C584" s="139" t="s">
        <v>536</v>
      </c>
      <c r="D584" s="140">
        <v>278</v>
      </c>
      <c r="E584" s="139" t="s">
        <v>303</v>
      </c>
      <c r="F584" s="140">
        <v>227</v>
      </c>
      <c r="G584" s="141" t="s">
        <v>252</v>
      </c>
      <c r="H584" s="129"/>
      <c r="I584" s="130">
        <v>12243</v>
      </c>
      <c r="J584" s="130">
        <v>3209</v>
      </c>
      <c r="K584" s="130">
        <v>0</v>
      </c>
      <c r="L584" s="130">
        <v>1188</v>
      </c>
      <c r="M584" s="130">
        <v>16640</v>
      </c>
      <c r="N584" s="168"/>
      <c r="O584" s="143">
        <v>3</v>
      </c>
      <c r="P584" s="130">
        <v>0</v>
      </c>
      <c r="Q584" s="130">
        <v>46356</v>
      </c>
      <c r="R584" s="130">
        <v>0</v>
      </c>
      <c r="S584" s="130">
        <v>0</v>
      </c>
      <c r="T584" s="130">
        <v>3564</v>
      </c>
      <c r="U584" s="130">
        <v>49920</v>
      </c>
      <c r="V584" s="169"/>
      <c r="W584" s="142">
        <v>0</v>
      </c>
      <c r="X584" s="177">
        <v>0.18</v>
      </c>
      <c r="Y584" s="177">
        <v>2.0744745366700942E-2</v>
      </c>
      <c r="Z584" s="178">
        <v>0</v>
      </c>
      <c r="AA584" s="172"/>
      <c r="AB584" s="179">
        <v>0</v>
      </c>
      <c r="AC584" s="180">
        <v>0</v>
      </c>
      <c r="AD584" s="130">
        <v>0</v>
      </c>
      <c r="AE584" s="180">
        <v>0</v>
      </c>
      <c r="AF584" s="181">
        <v>0</v>
      </c>
      <c r="AG584" s="136"/>
    </row>
    <row r="585" spans="1:33" s="59" customFormat="1" ht="12">
      <c r="A585" s="137">
        <v>479</v>
      </c>
      <c r="B585" s="138">
        <v>479278278</v>
      </c>
      <c r="C585" s="139" t="s">
        <v>536</v>
      </c>
      <c r="D585" s="140">
        <v>278</v>
      </c>
      <c r="E585" s="139" t="s">
        <v>303</v>
      </c>
      <c r="F585" s="140">
        <v>278</v>
      </c>
      <c r="G585" s="141" t="s">
        <v>303</v>
      </c>
      <c r="H585" s="129"/>
      <c r="I585" s="130">
        <v>13481</v>
      </c>
      <c r="J585" s="130">
        <v>2503</v>
      </c>
      <c r="K585" s="130">
        <v>0</v>
      </c>
      <c r="L585" s="130">
        <v>1188</v>
      </c>
      <c r="M585" s="130">
        <v>17172</v>
      </c>
      <c r="N585" s="168"/>
      <c r="O585" s="143">
        <v>61</v>
      </c>
      <c r="P585" s="130">
        <v>0</v>
      </c>
      <c r="Q585" s="130">
        <v>975024</v>
      </c>
      <c r="R585" s="130">
        <v>0</v>
      </c>
      <c r="S585" s="130">
        <v>0</v>
      </c>
      <c r="T585" s="130">
        <v>72468</v>
      </c>
      <c r="U585" s="130">
        <v>1047492</v>
      </c>
      <c r="V585" s="169"/>
      <c r="W585" s="142">
        <v>0</v>
      </c>
      <c r="X585" s="177">
        <v>0.09</v>
      </c>
      <c r="Y585" s="177">
        <v>7.2989156489209617E-2</v>
      </c>
      <c r="Z585" s="178">
        <v>0</v>
      </c>
      <c r="AA585" s="172"/>
      <c r="AB585" s="179">
        <v>6</v>
      </c>
      <c r="AC585" s="180">
        <v>0</v>
      </c>
      <c r="AD585" s="130">
        <v>0</v>
      </c>
      <c r="AE585" s="180">
        <v>0</v>
      </c>
      <c r="AF585" s="181">
        <v>0</v>
      </c>
      <c r="AG585" s="136"/>
    </row>
    <row r="586" spans="1:33" s="59" customFormat="1" ht="12">
      <c r="A586" s="137">
        <v>479</v>
      </c>
      <c r="B586" s="138">
        <v>479278281</v>
      </c>
      <c r="C586" s="139" t="s">
        <v>536</v>
      </c>
      <c r="D586" s="140">
        <v>278</v>
      </c>
      <c r="E586" s="139" t="s">
        <v>303</v>
      </c>
      <c r="F586" s="140">
        <v>281</v>
      </c>
      <c r="G586" s="141" t="s">
        <v>306</v>
      </c>
      <c r="H586" s="129"/>
      <c r="I586" s="130">
        <v>18190</v>
      </c>
      <c r="J586" s="130">
        <v>9</v>
      </c>
      <c r="K586" s="130">
        <v>0</v>
      </c>
      <c r="L586" s="130">
        <v>1188</v>
      </c>
      <c r="M586" s="130">
        <v>19387</v>
      </c>
      <c r="N586" s="168"/>
      <c r="O586" s="143">
        <v>61</v>
      </c>
      <c r="P586" s="130">
        <v>0</v>
      </c>
      <c r="Q586" s="130">
        <v>1110139</v>
      </c>
      <c r="R586" s="130">
        <v>0</v>
      </c>
      <c r="S586" s="130">
        <v>0</v>
      </c>
      <c r="T586" s="130">
        <v>72468</v>
      </c>
      <c r="U586" s="130">
        <v>1182607</v>
      </c>
      <c r="V586" s="169"/>
      <c r="W586" s="142">
        <v>0</v>
      </c>
      <c r="X586" s="177">
        <v>0.18</v>
      </c>
      <c r="Y586" s="177">
        <v>0.16010958440689912</v>
      </c>
      <c r="Z586" s="178">
        <v>0</v>
      </c>
      <c r="AA586" s="172"/>
      <c r="AB586" s="179">
        <v>9</v>
      </c>
      <c r="AC586" s="180">
        <v>0</v>
      </c>
      <c r="AD586" s="130">
        <v>0</v>
      </c>
      <c r="AE586" s="180">
        <v>0</v>
      </c>
      <c r="AF586" s="181">
        <v>0</v>
      </c>
      <c r="AG586" s="136"/>
    </row>
    <row r="587" spans="1:33" s="59" customFormat="1" ht="12">
      <c r="A587" s="137">
        <v>479</v>
      </c>
      <c r="B587" s="138">
        <v>479278309</v>
      </c>
      <c r="C587" s="139" t="s">
        <v>536</v>
      </c>
      <c r="D587" s="140">
        <v>278</v>
      </c>
      <c r="E587" s="139" t="s">
        <v>303</v>
      </c>
      <c r="F587" s="140">
        <v>309</v>
      </c>
      <c r="G587" s="141" t="s">
        <v>334</v>
      </c>
      <c r="H587" s="129"/>
      <c r="I587" s="130">
        <v>15533</v>
      </c>
      <c r="J587" s="130">
        <v>906</v>
      </c>
      <c r="K587" s="130">
        <v>0</v>
      </c>
      <c r="L587" s="130">
        <v>1188</v>
      </c>
      <c r="M587" s="130">
        <v>17627</v>
      </c>
      <c r="N587" s="168"/>
      <c r="O587" s="143">
        <v>3</v>
      </c>
      <c r="P587" s="130">
        <v>0</v>
      </c>
      <c r="Q587" s="130">
        <v>49317</v>
      </c>
      <c r="R587" s="130">
        <v>0</v>
      </c>
      <c r="S587" s="130">
        <v>0</v>
      </c>
      <c r="T587" s="130">
        <v>3564</v>
      </c>
      <c r="U587" s="130">
        <v>52881</v>
      </c>
      <c r="V587" s="169"/>
      <c r="W587" s="142">
        <v>0</v>
      </c>
      <c r="X587" s="177">
        <v>0.09</v>
      </c>
      <c r="Y587" s="177">
        <v>4.9466337845092386E-3</v>
      </c>
      <c r="Z587" s="178">
        <v>0</v>
      </c>
      <c r="AA587" s="172"/>
      <c r="AB587" s="179">
        <v>0</v>
      </c>
      <c r="AC587" s="180">
        <v>0</v>
      </c>
      <c r="AD587" s="130">
        <v>0</v>
      </c>
      <c r="AE587" s="180">
        <v>0</v>
      </c>
      <c r="AF587" s="181">
        <v>0</v>
      </c>
      <c r="AG587" s="136"/>
    </row>
    <row r="588" spans="1:33" s="59" customFormat="1" ht="12">
      <c r="A588" s="137">
        <v>479</v>
      </c>
      <c r="B588" s="138">
        <v>479278325</v>
      </c>
      <c r="C588" s="139" t="s">
        <v>536</v>
      </c>
      <c r="D588" s="140">
        <v>278</v>
      </c>
      <c r="E588" s="139" t="s">
        <v>303</v>
      </c>
      <c r="F588" s="140">
        <v>325</v>
      </c>
      <c r="G588" s="141" t="s">
        <v>350</v>
      </c>
      <c r="H588" s="129"/>
      <c r="I588" s="130">
        <v>15521</v>
      </c>
      <c r="J588" s="130">
        <v>1544</v>
      </c>
      <c r="K588" s="130">
        <v>0</v>
      </c>
      <c r="L588" s="130">
        <v>1188</v>
      </c>
      <c r="M588" s="130">
        <v>18253</v>
      </c>
      <c r="N588" s="168"/>
      <c r="O588" s="143">
        <v>20</v>
      </c>
      <c r="P588" s="130">
        <v>0</v>
      </c>
      <c r="Q588" s="130">
        <v>341300</v>
      </c>
      <c r="R588" s="130">
        <v>0</v>
      </c>
      <c r="S588" s="130">
        <v>0</v>
      </c>
      <c r="T588" s="130">
        <v>23760</v>
      </c>
      <c r="U588" s="130">
        <v>365060</v>
      </c>
      <c r="V588" s="169"/>
      <c r="W588" s="142">
        <v>0</v>
      </c>
      <c r="X588" s="177">
        <v>0.09</v>
      </c>
      <c r="Y588" s="177">
        <v>1.4554676809439514E-2</v>
      </c>
      <c r="Z588" s="178">
        <v>0</v>
      </c>
      <c r="AA588" s="172"/>
      <c r="AB588" s="179">
        <v>6</v>
      </c>
      <c r="AC588" s="180">
        <v>0</v>
      </c>
      <c r="AD588" s="130">
        <v>0</v>
      </c>
      <c r="AE588" s="180">
        <v>0</v>
      </c>
      <c r="AF588" s="181">
        <v>0</v>
      </c>
      <c r="AG588" s="136"/>
    </row>
    <row r="589" spans="1:33" s="59" customFormat="1" ht="12">
      <c r="A589" s="137">
        <v>479</v>
      </c>
      <c r="B589" s="138">
        <v>479278332</v>
      </c>
      <c r="C589" s="139" t="s">
        <v>536</v>
      </c>
      <c r="D589" s="140">
        <v>278</v>
      </c>
      <c r="E589" s="139" t="s">
        <v>303</v>
      </c>
      <c r="F589" s="140">
        <v>332</v>
      </c>
      <c r="G589" s="141" t="s">
        <v>357</v>
      </c>
      <c r="H589" s="129"/>
      <c r="I589" s="130">
        <v>13587</v>
      </c>
      <c r="J589" s="130">
        <v>1029</v>
      </c>
      <c r="K589" s="130">
        <v>0</v>
      </c>
      <c r="L589" s="130">
        <v>1188</v>
      </c>
      <c r="M589" s="130">
        <v>15804</v>
      </c>
      <c r="N589" s="168"/>
      <c r="O589" s="143">
        <v>8</v>
      </c>
      <c r="P589" s="130">
        <v>0</v>
      </c>
      <c r="Q589" s="130">
        <v>116928</v>
      </c>
      <c r="R589" s="130">
        <v>0</v>
      </c>
      <c r="S589" s="130">
        <v>0</v>
      </c>
      <c r="T589" s="130">
        <v>9504</v>
      </c>
      <c r="U589" s="130">
        <v>126432</v>
      </c>
      <c r="V589" s="169"/>
      <c r="W589" s="142">
        <v>0</v>
      </c>
      <c r="X589" s="177">
        <v>0.09</v>
      </c>
      <c r="Y589" s="177">
        <v>2.732609643755567E-2</v>
      </c>
      <c r="Z589" s="178">
        <v>0</v>
      </c>
      <c r="AA589" s="172"/>
      <c r="AB589" s="179">
        <v>1</v>
      </c>
      <c r="AC589" s="180">
        <v>0</v>
      </c>
      <c r="AD589" s="130">
        <v>0</v>
      </c>
      <c r="AE589" s="180">
        <v>0</v>
      </c>
      <c r="AF589" s="181">
        <v>0</v>
      </c>
      <c r="AG589" s="136"/>
    </row>
    <row r="590" spans="1:33" s="59" customFormat="1" ht="12">
      <c r="A590" s="137">
        <v>479</v>
      </c>
      <c r="B590" s="138">
        <v>479278349</v>
      </c>
      <c r="C590" s="139" t="s">
        <v>536</v>
      </c>
      <c r="D590" s="140">
        <v>278</v>
      </c>
      <c r="E590" s="139" t="s">
        <v>303</v>
      </c>
      <c r="F590" s="140">
        <v>349</v>
      </c>
      <c r="G590" s="141" t="s">
        <v>374</v>
      </c>
      <c r="H590" s="129"/>
      <c r="I590" s="130">
        <v>16201</v>
      </c>
      <c r="J590" s="130">
        <v>8947</v>
      </c>
      <c r="K590" s="130">
        <v>0</v>
      </c>
      <c r="L590" s="130">
        <v>1188</v>
      </c>
      <c r="M590" s="130">
        <v>26336</v>
      </c>
      <c r="N590" s="168"/>
      <c r="O590" s="143">
        <v>1</v>
      </c>
      <c r="P590" s="130">
        <v>0</v>
      </c>
      <c r="Q590" s="130">
        <v>25148</v>
      </c>
      <c r="R590" s="130">
        <v>0</v>
      </c>
      <c r="S590" s="130">
        <v>0</v>
      </c>
      <c r="T590" s="130">
        <v>1188</v>
      </c>
      <c r="U590" s="130">
        <v>26336</v>
      </c>
      <c r="V590" s="169"/>
      <c r="W590" s="142">
        <v>0</v>
      </c>
      <c r="X590" s="177">
        <v>0.09</v>
      </c>
      <c r="Y590" s="177">
        <v>1.0931595022518073E-2</v>
      </c>
      <c r="Z590" s="178">
        <v>0</v>
      </c>
      <c r="AA590" s="172"/>
      <c r="AB590" s="179">
        <v>0</v>
      </c>
      <c r="AC590" s="180">
        <v>0</v>
      </c>
      <c r="AD590" s="130">
        <v>0</v>
      </c>
      <c r="AE590" s="180">
        <v>0</v>
      </c>
      <c r="AF590" s="181">
        <v>0</v>
      </c>
      <c r="AG590" s="136"/>
    </row>
    <row r="591" spans="1:33" s="59" customFormat="1" ht="12">
      <c r="A591" s="137">
        <v>479</v>
      </c>
      <c r="B591" s="138">
        <v>479278605</v>
      </c>
      <c r="C591" s="139" t="s">
        <v>536</v>
      </c>
      <c r="D591" s="140">
        <v>278</v>
      </c>
      <c r="E591" s="139" t="s">
        <v>303</v>
      </c>
      <c r="F591" s="140">
        <v>605</v>
      </c>
      <c r="G591" s="141" t="s">
        <v>381</v>
      </c>
      <c r="H591" s="129"/>
      <c r="I591" s="130">
        <v>14088</v>
      </c>
      <c r="J591" s="130">
        <v>9705</v>
      </c>
      <c r="K591" s="130">
        <v>0</v>
      </c>
      <c r="L591" s="130">
        <v>1188</v>
      </c>
      <c r="M591" s="130">
        <v>24981</v>
      </c>
      <c r="N591" s="168"/>
      <c r="O591" s="143">
        <v>26</v>
      </c>
      <c r="P591" s="130">
        <v>0</v>
      </c>
      <c r="Q591" s="130">
        <v>618618</v>
      </c>
      <c r="R591" s="130">
        <v>0</v>
      </c>
      <c r="S591" s="130">
        <v>0</v>
      </c>
      <c r="T591" s="130">
        <v>30888</v>
      </c>
      <c r="U591" s="130">
        <v>649506</v>
      </c>
      <c r="V591" s="169"/>
      <c r="W591" s="142">
        <v>0</v>
      </c>
      <c r="X591" s="177">
        <v>0.09</v>
      </c>
      <c r="Y591" s="177">
        <v>6.3066064501083319E-2</v>
      </c>
      <c r="Z591" s="178">
        <v>0</v>
      </c>
      <c r="AA591" s="172"/>
      <c r="AB591" s="179">
        <v>2</v>
      </c>
      <c r="AC591" s="180">
        <v>0</v>
      </c>
      <c r="AD591" s="130">
        <v>0</v>
      </c>
      <c r="AE591" s="180">
        <v>0</v>
      </c>
      <c r="AF591" s="181">
        <v>0</v>
      </c>
      <c r="AG591" s="136"/>
    </row>
    <row r="592" spans="1:33" s="59" customFormat="1" ht="12">
      <c r="A592" s="137">
        <v>479</v>
      </c>
      <c r="B592" s="138">
        <v>479278670</v>
      </c>
      <c r="C592" s="139" t="s">
        <v>536</v>
      </c>
      <c r="D592" s="140">
        <v>278</v>
      </c>
      <c r="E592" s="139" t="s">
        <v>303</v>
      </c>
      <c r="F592" s="140">
        <v>670</v>
      </c>
      <c r="G592" s="141" t="s">
        <v>399</v>
      </c>
      <c r="H592" s="129"/>
      <c r="I592" s="130">
        <v>12243</v>
      </c>
      <c r="J592" s="130">
        <v>9144</v>
      </c>
      <c r="K592" s="130">
        <v>0</v>
      </c>
      <c r="L592" s="130">
        <v>1188</v>
      </c>
      <c r="M592" s="130">
        <v>22575</v>
      </c>
      <c r="N592" s="168"/>
      <c r="O592" s="143">
        <v>3</v>
      </c>
      <c r="P592" s="130">
        <v>0</v>
      </c>
      <c r="Q592" s="130">
        <v>64161</v>
      </c>
      <c r="R592" s="130">
        <v>0</v>
      </c>
      <c r="S592" s="130">
        <v>0</v>
      </c>
      <c r="T592" s="130">
        <v>3564</v>
      </c>
      <c r="U592" s="130">
        <v>67725</v>
      </c>
      <c r="V592" s="169"/>
      <c r="W592" s="142">
        <v>0</v>
      </c>
      <c r="X592" s="177">
        <v>0.09</v>
      </c>
      <c r="Y592" s="177">
        <v>3.5023023600974597E-2</v>
      </c>
      <c r="Z592" s="178">
        <v>0</v>
      </c>
      <c r="AA592" s="172"/>
      <c r="AB592" s="179">
        <v>0</v>
      </c>
      <c r="AC592" s="180">
        <v>0</v>
      </c>
      <c r="AD592" s="130">
        <v>0</v>
      </c>
      <c r="AE592" s="180">
        <v>0</v>
      </c>
      <c r="AF592" s="181">
        <v>0</v>
      </c>
      <c r="AG592" s="136"/>
    </row>
    <row r="593" spans="1:33" s="59" customFormat="1" ht="12">
      <c r="A593" s="137">
        <v>479</v>
      </c>
      <c r="B593" s="138">
        <v>479278672</v>
      </c>
      <c r="C593" s="139" t="s">
        <v>536</v>
      </c>
      <c r="D593" s="140">
        <v>278</v>
      </c>
      <c r="E593" s="139" t="s">
        <v>303</v>
      </c>
      <c r="F593" s="140">
        <v>672</v>
      </c>
      <c r="G593" s="141" t="s">
        <v>400</v>
      </c>
      <c r="H593" s="129"/>
      <c r="I593" s="130">
        <v>16392</v>
      </c>
      <c r="J593" s="130">
        <v>5581</v>
      </c>
      <c r="K593" s="130">
        <v>0</v>
      </c>
      <c r="L593" s="130">
        <v>1188</v>
      </c>
      <c r="M593" s="130">
        <v>23161</v>
      </c>
      <c r="N593" s="168"/>
      <c r="O593" s="143">
        <v>5</v>
      </c>
      <c r="P593" s="130">
        <v>0</v>
      </c>
      <c r="Q593" s="130">
        <v>109865</v>
      </c>
      <c r="R593" s="130">
        <v>0</v>
      </c>
      <c r="S593" s="130">
        <v>0</v>
      </c>
      <c r="T593" s="130">
        <v>5940</v>
      </c>
      <c r="U593" s="130">
        <v>115805</v>
      </c>
      <c r="V593" s="169"/>
      <c r="W593" s="142">
        <v>0</v>
      </c>
      <c r="X593" s="177">
        <v>0.09</v>
      </c>
      <c r="Y593" s="177">
        <v>2.0175348295782731E-2</v>
      </c>
      <c r="Z593" s="178">
        <v>0</v>
      </c>
      <c r="AA593" s="172"/>
      <c r="AB593" s="179">
        <v>2</v>
      </c>
      <c r="AC593" s="180">
        <v>0</v>
      </c>
      <c r="AD593" s="130">
        <v>0</v>
      </c>
      <c r="AE593" s="180">
        <v>0</v>
      </c>
      <c r="AF593" s="181">
        <v>0</v>
      </c>
      <c r="AG593" s="136"/>
    </row>
    <row r="594" spans="1:33" s="59" customFormat="1" ht="12">
      <c r="A594" s="137">
        <v>479</v>
      </c>
      <c r="B594" s="138">
        <v>479278674</v>
      </c>
      <c r="C594" s="139" t="s">
        <v>536</v>
      </c>
      <c r="D594" s="140">
        <v>278</v>
      </c>
      <c r="E594" s="139" t="s">
        <v>303</v>
      </c>
      <c r="F594" s="140">
        <v>674</v>
      </c>
      <c r="G594" s="141" t="s">
        <v>402</v>
      </c>
      <c r="H594" s="129"/>
      <c r="I594" s="130">
        <v>14896</v>
      </c>
      <c r="J594" s="130">
        <v>5372</v>
      </c>
      <c r="K594" s="130">
        <v>0</v>
      </c>
      <c r="L594" s="130">
        <v>1188</v>
      </c>
      <c r="M594" s="130">
        <v>21456</v>
      </c>
      <c r="N594" s="168"/>
      <c r="O594" s="143">
        <v>5</v>
      </c>
      <c r="P594" s="130">
        <v>0</v>
      </c>
      <c r="Q594" s="130">
        <v>101340</v>
      </c>
      <c r="R594" s="130">
        <v>0</v>
      </c>
      <c r="S594" s="130">
        <v>0</v>
      </c>
      <c r="T594" s="130">
        <v>5940</v>
      </c>
      <c r="U594" s="130">
        <v>107280</v>
      </c>
      <c r="V594" s="169"/>
      <c r="W594" s="142">
        <v>0</v>
      </c>
      <c r="X594" s="177">
        <v>0.18</v>
      </c>
      <c r="Y594" s="177">
        <v>5.3462587101910222E-2</v>
      </c>
      <c r="Z594" s="178">
        <v>0</v>
      </c>
      <c r="AA594" s="172"/>
      <c r="AB594" s="179">
        <v>0</v>
      </c>
      <c r="AC594" s="180">
        <v>0</v>
      </c>
      <c r="AD594" s="130">
        <v>0</v>
      </c>
      <c r="AE594" s="180">
        <v>0</v>
      </c>
      <c r="AF594" s="181">
        <v>0</v>
      </c>
      <c r="AG594" s="136"/>
    </row>
    <row r="595" spans="1:33" s="59" customFormat="1" ht="12">
      <c r="A595" s="137">
        <v>479</v>
      </c>
      <c r="B595" s="138">
        <v>479278680</v>
      </c>
      <c r="C595" s="139" t="s">
        <v>536</v>
      </c>
      <c r="D595" s="140">
        <v>278</v>
      </c>
      <c r="E595" s="139" t="s">
        <v>303</v>
      </c>
      <c r="F595" s="140">
        <v>680</v>
      </c>
      <c r="G595" s="141" t="s">
        <v>404</v>
      </c>
      <c r="H595" s="129"/>
      <c r="I595" s="130">
        <v>12420</v>
      </c>
      <c r="J595" s="130">
        <v>3884</v>
      </c>
      <c r="K595" s="130">
        <v>0</v>
      </c>
      <c r="L595" s="130">
        <v>1188</v>
      </c>
      <c r="M595" s="130">
        <v>17492</v>
      </c>
      <c r="N595" s="168"/>
      <c r="O595" s="143">
        <v>9</v>
      </c>
      <c r="P595" s="130">
        <v>0</v>
      </c>
      <c r="Q595" s="130">
        <v>146736</v>
      </c>
      <c r="R595" s="130">
        <v>0</v>
      </c>
      <c r="S595" s="130">
        <v>0</v>
      </c>
      <c r="T595" s="130">
        <v>10692</v>
      </c>
      <c r="U595" s="130">
        <v>157428</v>
      </c>
      <c r="V595" s="169"/>
      <c r="W595" s="142">
        <v>0</v>
      </c>
      <c r="X595" s="177">
        <v>0.09</v>
      </c>
      <c r="Y595" s="177">
        <v>7.9987921970796454E-3</v>
      </c>
      <c r="Z595" s="178">
        <v>0</v>
      </c>
      <c r="AA595" s="172"/>
      <c r="AB595" s="179">
        <v>0.99999999999999989</v>
      </c>
      <c r="AC595" s="180">
        <v>0</v>
      </c>
      <c r="AD595" s="130">
        <v>0</v>
      </c>
      <c r="AE595" s="180">
        <v>0</v>
      </c>
      <c r="AF595" s="181">
        <v>0</v>
      </c>
      <c r="AG595" s="136"/>
    </row>
    <row r="596" spans="1:33" s="59" customFormat="1" ht="12">
      <c r="A596" s="137">
        <v>479</v>
      </c>
      <c r="B596" s="138">
        <v>479278683</v>
      </c>
      <c r="C596" s="139" t="s">
        <v>536</v>
      </c>
      <c r="D596" s="140">
        <v>278</v>
      </c>
      <c r="E596" s="139" t="s">
        <v>303</v>
      </c>
      <c r="F596" s="140">
        <v>683</v>
      </c>
      <c r="G596" s="141" t="s">
        <v>405</v>
      </c>
      <c r="H596" s="129"/>
      <c r="I596" s="130">
        <v>11857</v>
      </c>
      <c r="J596" s="130">
        <v>9758</v>
      </c>
      <c r="K596" s="130">
        <v>0</v>
      </c>
      <c r="L596" s="130">
        <v>1188</v>
      </c>
      <c r="M596" s="130">
        <v>22803</v>
      </c>
      <c r="N596" s="168"/>
      <c r="O596" s="143">
        <v>7</v>
      </c>
      <c r="P596" s="130">
        <v>0</v>
      </c>
      <c r="Q596" s="130">
        <v>151305</v>
      </c>
      <c r="R596" s="130">
        <v>0</v>
      </c>
      <c r="S596" s="130">
        <v>0</v>
      </c>
      <c r="T596" s="130">
        <v>8316</v>
      </c>
      <c r="U596" s="130">
        <v>159621</v>
      </c>
      <c r="V596" s="169"/>
      <c r="W596" s="142">
        <v>0</v>
      </c>
      <c r="X596" s="177">
        <v>0.09</v>
      </c>
      <c r="Y596" s="177">
        <v>2.583901450690711E-2</v>
      </c>
      <c r="Z596" s="178">
        <v>0</v>
      </c>
      <c r="AA596" s="172"/>
      <c r="AB596" s="179">
        <v>0</v>
      </c>
      <c r="AC596" s="180">
        <v>0</v>
      </c>
      <c r="AD596" s="130">
        <v>0</v>
      </c>
      <c r="AE596" s="180">
        <v>0</v>
      </c>
      <c r="AF596" s="181">
        <v>0</v>
      </c>
      <c r="AG596" s="136"/>
    </row>
    <row r="597" spans="1:33" s="59" customFormat="1" ht="12">
      <c r="A597" s="137">
        <v>479</v>
      </c>
      <c r="B597" s="138">
        <v>479278750</v>
      </c>
      <c r="C597" s="139" t="s">
        <v>536</v>
      </c>
      <c r="D597" s="140">
        <v>278</v>
      </c>
      <c r="E597" s="139" t="s">
        <v>303</v>
      </c>
      <c r="F597" s="140">
        <v>750</v>
      </c>
      <c r="G597" s="141" t="s">
        <v>423</v>
      </c>
      <c r="H597" s="129"/>
      <c r="I597" s="130">
        <v>12243</v>
      </c>
      <c r="J597" s="130">
        <v>7463</v>
      </c>
      <c r="K597" s="130">
        <v>0</v>
      </c>
      <c r="L597" s="130">
        <v>1188</v>
      </c>
      <c r="M597" s="130">
        <v>20894</v>
      </c>
      <c r="N597" s="168"/>
      <c r="O597" s="143">
        <v>2</v>
      </c>
      <c r="P597" s="130">
        <v>0</v>
      </c>
      <c r="Q597" s="130">
        <v>39412</v>
      </c>
      <c r="R597" s="130">
        <v>0</v>
      </c>
      <c r="S597" s="130">
        <v>0</v>
      </c>
      <c r="T597" s="130">
        <v>2376</v>
      </c>
      <c r="U597" s="130">
        <v>41788</v>
      </c>
      <c r="V597" s="169"/>
      <c r="W597" s="142">
        <v>0</v>
      </c>
      <c r="X597" s="177">
        <v>0.09</v>
      </c>
      <c r="Y597" s="177">
        <v>3.6097242145179037E-2</v>
      </c>
      <c r="Z597" s="178">
        <v>0</v>
      </c>
      <c r="AA597" s="172"/>
      <c r="AB597" s="179">
        <v>0</v>
      </c>
      <c r="AC597" s="180">
        <v>0</v>
      </c>
      <c r="AD597" s="130">
        <v>0</v>
      </c>
      <c r="AE597" s="180">
        <v>0</v>
      </c>
      <c r="AF597" s="181">
        <v>0</v>
      </c>
      <c r="AG597" s="136"/>
    </row>
    <row r="598" spans="1:33" s="59" customFormat="1" ht="12">
      <c r="A598" s="137">
        <v>479</v>
      </c>
      <c r="B598" s="138">
        <v>479278753</v>
      </c>
      <c r="C598" s="139" t="s">
        <v>536</v>
      </c>
      <c r="D598" s="140">
        <v>278</v>
      </c>
      <c r="E598" s="139" t="s">
        <v>303</v>
      </c>
      <c r="F598" s="140">
        <v>753</v>
      </c>
      <c r="G598" s="141" t="s">
        <v>424</v>
      </c>
      <c r="H598" s="129"/>
      <c r="I598" s="130">
        <v>15000</v>
      </c>
      <c r="J598" s="130">
        <v>4171</v>
      </c>
      <c r="K598" s="130">
        <v>0</v>
      </c>
      <c r="L598" s="130">
        <v>1188</v>
      </c>
      <c r="M598" s="130">
        <v>20359</v>
      </c>
      <c r="N598" s="168"/>
      <c r="O598" s="143">
        <v>2</v>
      </c>
      <c r="P598" s="130">
        <v>0</v>
      </c>
      <c r="Q598" s="130">
        <v>38342</v>
      </c>
      <c r="R598" s="130">
        <v>0</v>
      </c>
      <c r="S598" s="130">
        <v>0</v>
      </c>
      <c r="T598" s="130">
        <v>2376</v>
      </c>
      <c r="U598" s="130">
        <v>40718</v>
      </c>
      <c r="V598" s="169"/>
      <c r="W598" s="142">
        <v>0</v>
      </c>
      <c r="X598" s="177">
        <v>0.09</v>
      </c>
      <c r="Y598" s="177">
        <v>5.3036974545238235E-3</v>
      </c>
      <c r="Z598" s="178">
        <v>0</v>
      </c>
      <c r="AA598" s="172"/>
      <c r="AB598" s="179">
        <v>0</v>
      </c>
      <c r="AC598" s="180">
        <v>0</v>
      </c>
      <c r="AD598" s="130">
        <v>0</v>
      </c>
      <c r="AE598" s="180">
        <v>0</v>
      </c>
      <c r="AF598" s="181">
        <v>0</v>
      </c>
      <c r="AG598" s="136"/>
    </row>
    <row r="599" spans="1:33" s="59" customFormat="1" ht="12">
      <c r="A599" s="137">
        <v>479</v>
      </c>
      <c r="B599" s="138">
        <v>479278755</v>
      </c>
      <c r="C599" s="139" t="s">
        <v>536</v>
      </c>
      <c r="D599" s="140">
        <v>278</v>
      </c>
      <c r="E599" s="139" t="s">
        <v>303</v>
      </c>
      <c r="F599" s="140">
        <v>755</v>
      </c>
      <c r="G599" s="141" t="s">
        <v>425</v>
      </c>
      <c r="H599" s="129"/>
      <c r="I599" s="130">
        <v>15055</v>
      </c>
      <c r="J599" s="130">
        <v>7156</v>
      </c>
      <c r="K599" s="130">
        <v>0</v>
      </c>
      <c r="L599" s="130">
        <v>1188</v>
      </c>
      <c r="M599" s="130">
        <v>23399</v>
      </c>
      <c r="N599" s="168"/>
      <c r="O599" s="143">
        <v>4</v>
      </c>
      <c r="P599" s="130">
        <v>0</v>
      </c>
      <c r="Q599" s="130">
        <v>88844</v>
      </c>
      <c r="R599" s="130">
        <v>0</v>
      </c>
      <c r="S599" s="130">
        <v>0</v>
      </c>
      <c r="T599" s="130">
        <v>4752</v>
      </c>
      <c r="U599" s="130">
        <v>93596</v>
      </c>
      <c r="V599" s="169"/>
      <c r="W599" s="142">
        <v>0</v>
      </c>
      <c r="X599" s="177">
        <v>0.09</v>
      </c>
      <c r="Y599" s="177">
        <v>3.419272336909359E-2</v>
      </c>
      <c r="Z599" s="178">
        <v>0</v>
      </c>
      <c r="AA599" s="172"/>
      <c r="AB599" s="179">
        <v>1</v>
      </c>
      <c r="AC599" s="180">
        <v>0</v>
      </c>
      <c r="AD599" s="130">
        <v>0</v>
      </c>
      <c r="AE599" s="180">
        <v>0</v>
      </c>
      <c r="AF599" s="181">
        <v>0</v>
      </c>
      <c r="AG599" s="136"/>
    </row>
    <row r="600" spans="1:33" s="59" customFormat="1" ht="12">
      <c r="A600" s="137">
        <v>479</v>
      </c>
      <c r="B600" s="138">
        <v>479278766</v>
      </c>
      <c r="C600" s="139" t="s">
        <v>536</v>
      </c>
      <c r="D600" s="140">
        <v>278</v>
      </c>
      <c r="E600" s="139" t="s">
        <v>303</v>
      </c>
      <c r="F600" s="140">
        <v>766</v>
      </c>
      <c r="G600" s="141" t="s">
        <v>429</v>
      </c>
      <c r="H600" s="129"/>
      <c r="I600" s="130">
        <v>12243</v>
      </c>
      <c r="J600" s="130">
        <v>3697</v>
      </c>
      <c r="K600" s="130">
        <v>0</v>
      </c>
      <c r="L600" s="130">
        <v>1188</v>
      </c>
      <c r="M600" s="130">
        <v>17128</v>
      </c>
      <c r="N600" s="168"/>
      <c r="O600" s="143">
        <v>1</v>
      </c>
      <c r="P600" s="130">
        <v>0</v>
      </c>
      <c r="Q600" s="130">
        <v>15940</v>
      </c>
      <c r="R600" s="130">
        <v>0</v>
      </c>
      <c r="S600" s="130">
        <v>0</v>
      </c>
      <c r="T600" s="130">
        <v>1188</v>
      </c>
      <c r="U600" s="130">
        <v>17128</v>
      </c>
      <c r="V600" s="169"/>
      <c r="W600" s="142">
        <v>0</v>
      </c>
      <c r="X600" s="177">
        <v>0.09</v>
      </c>
      <c r="Y600" s="177">
        <v>2.4865179033505347E-3</v>
      </c>
      <c r="Z600" s="178">
        <v>0</v>
      </c>
      <c r="AA600" s="172"/>
      <c r="AB600" s="179">
        <v>0</v>
      </c>
      <c r="AC600" s="180">
        <v>0</v>
      </c>
      <c r="AD600" s="130">
        <v>0</v>
      </c>
      <c r="AE600" s="180">
        <v>0</v>
      </c>
      <c r="AF600" s="181">
        <v>0</v>
      </c>
      <c r="AG600" s="136"/>
    </row>
    <row r="601" spans="1:33" s="59" customFormat="1" ht="12">
      <c r="A601" s="137">
        <v>481</v>
      </c>
      <c r="B601" s="138">
        <v>481035001</v>
      </c>
      <c r="C601" s="139" t="s">
        <v>537</v>
      </c>
      <c r="D601" s="140">
        <v>35</v>
      </c>
      <c r="E601" s="139" t="s">
        <v>60</v>
      </c>
      <c r="F601" s="140">
        <v>1</v>
      </c>
      <c r="G601" s="141" t="s">
        <v>26</v>
      </c>
      <c r="H601" s="129"/>
      <c r="I601" s="130">
        <v>11417</v>
      </c>
      <c r="J601" s="130">
        <v>1145</v>
      </c>
      <c r="K601" s="130">
        <v>0</v>
      </c>
      <c r="L601" s="130">
        <v>1188</v>
      </c>
      <c r="M601" s="130">
        <v>13750</v>
      </c>
      <c r="N601" s="168"/>
      <c r="O601" s="143">
        <v>1</v>
      </c>
      <c r="P601" s="130">
        <v>0</v>
      </c>
      <c r="Q601" s="130">
        <v>12562</v>
      </c>
      <c r="R601" s="130">
        <v>0</v>
      </c>
      <c r="S601" s="130">
        <v>0</v>
      </c>
      <c r="T601" s="130">
        <v>1188</v>
      </c>
      <c r="U601" s="130">
        <v>13750</v>
      </c>
      <c r="V601" s="169"/>
      <c r="W601" s="142">
        <v>0</v>
      </c>
      <c r="X601" s="177">
        <v>0.09</v>
      </c>
      <c r="Y601" s="177">
        <v>2.3066391762444214E-2</v>
      </c>
      <c r="Z601" s="178">
        <v>0</v>
      </c>
      <c r="AA601" s="172"/>
      <c r="AB601" s="179">
        <v>0</v>
      </c>
      <c r="AC601" s="180">
        <v>0</v>
      </c>
      <c r="AD601" s="130">
        <v>0</v>
      </c>
      <c r="AE601" s="180">
        <v>0</v>
      </c>
      <c r="AF601" s="181">
        <v>0</v>
      </c>
      <c r="AG601" s="136"/>
    </row>
    <row r="602" spans="1:33" s="59" customFormat="1" ht="12">
      <c r="A602" s="137">
        <v>481</v>
      </c>
      <c r="B602" s="138">
        <v>481035016</v>
      </c>
      <c r="C602" s="139" t="s">
        <v>537</v>
      </c>
      <c r="D602" s="140">
        <v>35</v>
      </c>
      <c r="E602" s="139" t="s">
        <v>60</v>
      </c>
      <c r="F602" s="140">
        <v>16</v>
      </c>
      <c r="G602" s="141" t="s">
        <v>41</v>
      </c>
      <c r="H602" s="129"/>
      <c r="I602" s="130">
        <v>17787</v>
      </c>
      <c r="J602" s="130">
        <v>381</v>
      </c>
      <c r="K602" s="130">
        <v>0</v>
      </c>
      <c r="L602" s="130">
        <v>1188</v>
      </c>
      <c r="M602" s="130">
        <v>19356</v>
      </c>
      <c r="N602" s="168"/>
      <c r="O602" s="143">
        <v>2</v>
      </c>
      <c r="P602" s="130">
        <v>0</v>
      </c>
      <c r="Q602" s="130">
        <v>36336</v>
      </c>
      <c r="R602" s="130">
        <v>0</v>
      </c>
      <c r="S602" s="130">
        <v>0</v>
      </c>
      <c r="T602" s="130">
        <v>2376</v>
      </c>
      <c r="U602" s="130">
        <v>38712</v>
      </c>
      <c r="V602" s="169"/>
      <c r="W602" s="142">
        <v>0</v>
      </c>
      <c r="X602" s="177">
        <v>0.09</v>
      </c>
      <c r="Y602" s="177">
        <v>3.6840640450435481E-2</v>
      </c>
      <c r="Z602" s="178">
        <v>0</v>
      </c>
      <c r="AA602" s="172"/>
      <c r="AB602" s="179">
        <v>1</v>
      </c>
      <c r="AC602" s="180">
        <v>0</v>
      </c>
      <c r="AD602" s="130">
        <v>0</v>
      </c>
      <c r="AE602" s="180">
        <v>0</v>
      </c>
      <c r="AF602" s="181">
        <v>0</v>
      </c>
      <c r="AG602" s="136"/>
    </row>
    <row r="603" spans="1:33" s="59" customFormat="1" ht="12">
      <c r="A603" s="137">
        <v>481</v>
      </c>
      <c r="B603" s="138">
        <v>481035018</v>
      </c>
      <c r="C603" s="139" t="s">
        <v>537</v>
      </c>
      <c r="D603" s="140">
        <v>35</v>
      </c>
      <c r="E603" s="139" t="s">
        <v>60</v>
      </c>
      <c r="F603" s="140">
        <v>18</v>
      </c>
      <c r="G603" s="141" t="s">
        <v>43</v>
      </c>
      <c r="H603" s="129"/>
      <c r="I603" s="130">
        <v>11436</v>
      </c>
      <c r="J603" s="130">
        <v>5536</v>
      </c>
      <c r="K603" s="130">
        <v>0</v>
      </c>
      <c r="L603" s="130">
        <v>1188</v>
      </c>
      <c r="M603" s="130">
        <v>18160</v>
      </c>
      <c r="N603" s="168"/>
      <c r="O603" s="143">
        <v>3</v>
      </c>
      <c r="P603" s="130">
        <v>0</v>
      </c>
      <c r="Q603" s="130">
        <v>50916</v>
      </c>
      <c r="R603" s="130">
        <v>0</v>
      </c>
      <c r="S603" s="130">
        <v>0</v>
      </c>
      <c r="T603" s="130">
        <v>3564</v>
      </c>
      <c r="U603" s="130">
        <v>54480</v>
      </c>
      <c r="V603" s="169"/>
      <c r="W603" s="142">
        <v>0</v>
      </c>
      <c r="X603" s="177">
        <v>0.09</v>
      </c>
      <c r="Y603" s="177">
        <v>3.7013636007683336E-2</v>
      </c>
      <c r="Z603" s="178">
        <v>0</v>
      </c>
      <c r="AA603" s="172"/>
      <c r="AB603" s="179">
        <v>2</v>
      </c>
      <c r="AC603" s="180">
        <v>0</v>
      </c>
      <c r="AD603" s="130">
        <v>0</v>
      </c>
      <c r="AE603" s="180">
        <v>0</v>
      </c>
      <c r="AF603" s="181">
        <v>0</v>
      </c>
      <c r="AG603" s="136"/>
    </row>
    <row r="604" spans="1:33" s="59" customFormat="1" ht="12">
      <c r="A604" s="137">
        <v>481</v>
      </c>
      <c r="B604" s="138">
        <v>481035030</v>
      </c>
      <c r="C604" s="139" t="s">
        <v>537</v>
      </c>
      <c r="D604" s="140">
        <v>35</v>
      </c>
      <c r="E604" s="139" t="s">
        <v>60</v>
      </c>
      <c r="F604" s="140">
        <v>30</v>
      </c>
      <c r="G604" s="141" t="s">
        <v>55</v>
      </c>
      <c r="H604" s="129"/>
      <c r="I604" s="130">
        <v>18868</v>
      </c>
      <c r="J604" s="130">
        <v>4183</v>
      </c>
      <c r="K604" s="130">
        <v>0</v>
      </c>
      <c r="L604" s="130">
        <v>1188</v>
      </c>
      <c r="M604" s="130">
        <v>24239</v>
      </c>
      <c r="N604" s="168"/>
      <c r="O604" s="143">
        <v>2</v>
      </c>
      <c r="P604" s="130">
        <v>0</v>
      </c>
      <c r="Q604" s="130">
        <v>46102</v>
      </c>
      <c r="R604" s="130">
        <v>0</v>
      </c>
      <c r="S604" s="130">
        <v>0</v>
      </c>
      <c r="T604" s="130">
        <v>2376</v>
      </c>
      <c r="U604" s="130">
        <v>48478</v>
      </c>
      <c r="V604" s="169"/>
      <c r="W604" s="142">
        <v>0</v>
      </c>
      <c r="X604" s="177">
        <v>0.09</v>
      </c>
      <c r="Y604" s="177">
        <v>4.4381844028676043E-3</v>
      </c>
      <c r="Z604" s="178">
        <v>0</v>
      </c>
      <c r="AA604" s="172"/>
      <c r="AB604" s="179">
        <v>0</v>
      </c>
      <c r="AC604" s="180">
        <v>0</v>
      </c>
      <c r="AD604" s="130">
        <v>0</v>
      </c>
      <c r="AE604" s="180">
        <v>0</v>
      </c>
      <c r="AF604" s="181">
        <v>0</v>
      </c>
      <c r="AG604" s="136"/>
    </row>
    <row r="605" spans="1:33" s="59" customFormat="1" ht="12">
      <c r="A605" s="137">
        <v>481</v>
      </c>
      <c r="B605" s="138">
        <v>481035035</v>
      </c>
      <c r="C605" s="139" t="s">
        <v>537</v>
      </c>
      <c r="D605" s="140">
        <v>35</v>
      </c>
      <c r="E605" s="139" t="s">
        <v>60</v>
      </c>
      <c r="F605" s="140">
        <v>35</v>
      </c>
      <c r="G605" s="141" t="s">
        <v>60</v>
      </c>
      <c r="H605" s="129"/>
      <c r="I605" s="130">
        <v>17809</v>
      </c>
      <c r="J605" s="130">
        <v>7392</v>
      </c>
      <c r="K605" s="130">
        <v>0</v>
      </c>
      <c r="L605" s="130">
        <v>1188</v>
      </c>
      <c r="M605" s="130">
        <v>26389</v>
      </c>
      <c r="N605" s="168"/>
      <c r="O605" s="143">
        <v>874</v>
      </c>
      <c r="P605" s="130">
        <v>0</v>
      </c>
      <c r="Q605" s="130">
        <v>22025673.999999996</v>
      </c>
      <c r="R605" s="130">
        <v>0</v>
      </c>
      <c r="S605" s="130">
        <v>0</v>
      </c>
      <c r="T605" s="130">
        <v>1038312</v>
      </c>
      <c r="U605" s="130">
        <v>23063985.999999996</v>
      </c>
      <c r="V605" s="169"/>
      <c r="W605" s="142">
        <v>0</v>
      </c>
      <c r="X605" s="177">
        <v>0.18</v>
      </c>
      <c r="Y605" s="177">
        <v>0.18442807457257207</v>
      </c>
      <c r="Z605" s="178">
        <v>0</v>
      </c>
      <c r="AA605" s="172"/>
      <c r="AB605" s="179">
        <v>201</v>
      </c>
      <c r="AC605" s="180">
        <v>20.119373634224701</v>
      </c>
      <c r="AD605" s="130">
        <v>530932.3349560966</v>
      </c>
      <c r="AE605" s="180">
        <v>0</v>
      </c>
      <c r="AF605" s="181">
        <v>0</v>
      </c>
      <c r="AG605" s="136"/>
    </row>
    <row r="606" spans="1:33" s="59" customFormat="1" ht="12">
      <c r="A606" s="137">
        <v>481</v>
      </c>
      <c r="B606" s="138">
        <v>481035040</v>
      </c>
      <c r="C606" s="139" t="s">
        <v>537</v>
      </c>
      <c r="D606" s="140">
        <v>35</v>
      </c>
      <c r="E606" s="139" t="s">
        <v>60</v>
      </c>
      <c r="F606" s="140">
        <v>40</v>
      </c>
      <c r="G606" s="141" t="s">
        <v>65</v>
      </c>
      <c r="H606" s="129"/>
      <c r="I606" s="130">
        <v>8239</v>
      </c>
      <c r="J606" s="130">
        <v>1968</v>
      </c>
      <c r="K606" s="130">
        <v>0</v>
      </c>
      <c r="L606" s="130">
        <v>1188</v>
      </c>
      <c r="M606" s="130">
        <v>11395</v>
      </c>
      <c r="N606" s="168"/>
      <c r="O606" s="143">
        <v>2</v>
      </c>
      <c r="P606" s="130">
        <v>0</v>
      </c>
      <c r="Q606" s="130">
        <v>20414</v>
      </c>
      <c r="R606" s="130">
        <v>0</v>
      </c>
      <c r="S606" s="130">
        <v>0</v>
      </c>
      <c r="T606" s="130">
        <v>2376</v>
      </c>
      <c r="U606" s="130">
        <v>22790</v>
      </c>
      <c r="V606" s="169"/>
      <c r="W606" s="142">
        <v>0</v>
      </c>
      <c r="X606" s="177">
        <v>0.09</v>
      </c>
      <c r="Y606" s="177">
        <v>5.8585931681889103E-3</v>
      </c>
      <c r="Z606" s="178">
        <v>0</v>
      </c>
      <c r="AA606" s="172"/>
      <c r="AB606" s="179">
        <v>1</v>
      </c>
      <c r="AC606" s="180">
        <v>0</v>
      </c>
      <c r="AD606" s="130">
        <v>0</v>
      </c>
      <c r="AE606" s="180">
        <v>0</v>
      </c>
      <c r="AF606" s="181">
        <v>0</v>
      </c>
      <c r="AG606" s="136"/>
    </row>
    <row r="607" spans="1:33" s="59" customFormat="1" ht="12">
      <c r="A607" s="137">
        <v>481</v>
      </c>
      <c r="B607" s="138">
        <v>481035044</v>
      </c>
      <c r="C607" s="139" t="s">
        <v>537</v>
      </c>
      <c r="D607" s="140">
        <v>35</v>
      </c>
      <c r="E607" s="139" t="s">
        <v>60</v>
      </c>
      <c r="F607" s="140">
        <v>44</v>
      </c>
      <c r="G607" s="141" t="s">
        <v>69</v>
      </c>
      <c r="H607" s="129"/>
      <c r="I607" s="130">
        <v>16741</v>
      </c>
      <c r="J607" s="130">
        <v>584</v>
      </c>
      <c r="K607" s="130">
        <v>0</v>
      </c>
      <c r="L607" s="130">
        <v>1188</v>
      </c>
      <c r="M607" s="130">
        <v>18513</v>
      </c>
      <c r="N607" s="168"/>
      <c r="O607" s="143">
        <v>9</v>
      </c>
      <c r="P607" s="130">
        <v>0</v>
      </c>
      <c r="Q607" s="130">
        <v>155925</v>
      </c>
      <c r="R607" s="130">
        <v>0</v>
      </c>
      <c r="S607" s="130">
        <v>0</v>
      </c>
      <c r="T607" s="130">
        <v>10692</v>
      </c>
      <c r="U607" s="130">
        <v>166617</v>
      </c>
      <c r="V607" s="169"/>
      <c r="W607" s="142">
        <v>0</v>
      </c>
      <c r="X607" s="177">
        <v>0.18</v>
      </c>
      <c r="Y607" s="177">
        <v>9.3367395584958116E-2</v>
      </c>
      <c r="Z607" s="178">
        <v>0</v>
      </c>
      <c r="AA607" s="172"/>
      <c r="AB607" s="179">
        <v>4</v>
      </c>
      <c r="AC607" s="180">
        <v>0</v>
      </c>
      <c r="AD607" s="130">
        <v>0</v>
      </c>
      <c r="AE607" s="180">
        <v>0</v>
      </c>
      <c r="AF607" s="181">
        <v>0</v>
      </c>
      <c r="AG607" s="136"/>
    </row>
    <row r="608" spans="1:33" s="59" customFormat="1" ht="12">
      <c r="A608" s="137">
        <v>481</v>
      </c>
      <c r="B608" s="138">
        <v>481035057</v>
      </c>
      <c r="C608" s="139" t="s">
        <v>537</v>
      </c>
      <c r="D608" s="140">
        <v>35</v>
      </c>
      <c r="E608" s="139" t="s">
        <v>60</v>
      </c>
      <c r="F608" s="140">
        <v>57</v>
      </c>
      <c r="G608" s="141" t="s">
        <v>82</v>
      </c>
      <c r="H608" s="129"/>
      <c r="I608" s="130">
        <v>11475</v>
      </c>
      <c r="J608" s="130">
        <v>249</v>
      </c>
      <c r="K608" s="130">
        <v>0</v>
      </c>
      <c r="L608" s="130">
        <v>1188</v>
      </c>
      <c r="M608" s="130">
        <v>12912</v>
      </c>
      <c r="N608" s="168"/>
      <c r="O608" s="143">
        <v>1</v>
      </c>
      <c r="P608" s="130">
        <v>0</v>
      </c>
      <c r="Q608" s="130">
        <v>11724</v>
      </c>
      <c r="R608" s="130">
        <v>0</v>
      </c>
      <c r="S608" s="130">
        <v>0</v>
      </c>
      <c r="T608" s="130">
        <v>1188</v>
      </c>
      <c r="U608" s="130">
        <v>12912</v>
      </c>
      <c r="V608" s="169"/>
      <c r="W608" s="142">
        <v>0</v>
      </c>
      <c r="X608" s="177">
        <v>0.18</v>
      </c>
      <c r="Y608" s="177">
        <v>0.12345956705345312</v>
      </c>
      <c r="Z608" s="178">
        <v>0</v>
      </c>
      <c r="AA608" s="172"/>
      <c r="AB608" s="179">
        <v>0</v>
      </c>
      <c r="AC608" s="180">
        <v>0</v>
      </c>
      <c r="AD608" s="130">
        <v>0</v>
      </c>
      <c r="AE608" s="180">
        <v>0</v>
      </c>
      <c r="AF608" s="181">
        <v>0</v>
      </c>
      <c r="AG608" s="136"/>
    </row>
    <row r="609" spans="1:33" s="59" customFormat="1" ht="12">
      <c r="A609" s="137">
        <v>481</v>
      </c>
      <c r="B609" s="138">
        <v>481035073</v>
      </c>
      <c r="C609" s="139" t="s">
        <v>537</v>
      </c>
      <c r="D609" s="140">
        <v>35</v>
      </c>
      <c r="E609" s="139" t="s">
        <v>60</v>
      </c>
      <c r="F609" s="140">
        <v>73</v>
      </c>
      <c r="G609" s="141" t="s">
        <v>98</v>
      </c>
      <c r="H609" s="129"/>
      <c r="I609" s="130">
        <v>14233</v>
      </c>
      <c r="J609" s="130">
        <v>10457</v>
      </c>
      <c r="K609" s="130">
        <v>0</v>
      </c>
      <c r="L609" s="130">
        <v>1188</v>
      </c>
      <c r="M609" s="130">
        <v>25878</v>
      </c>
      <c r="N609" s="168"/>
      <c r="O609" s="143">
        <v>2</v>
      </c>
      <c r="P609" s="130">
        <v>0</v>
      </c>
      <c r="Q609" s="130">
        <v>49380</v>
      </c>
      <c r="R609" s="130">
        <v>0</v>
      </c>
      <c r="S609" s="130">
        <v>0</v>
      </c>
      <c r="T609" s="130">
        <v>2376</v>
      </c>
      <c r="U609" s="130">
        <v>51756</v>
      </c>
      <c r="V609" s="169"/>
      <c r="W609" s="142">
        <v>0</v>
      </c>
      <c r="X609" s="177">
        <v>0.09</v>
      </c>
      <c r="Y609" s="177">
        <v>1.245437118714759E-2</v>
      </c>
      <c r="Z609" s="178">
        <v>0</v>
      </c>
      <c r="AA609" s="172"/>
      <c r="AB609" s="179">
        <v>0</v>
      </c>
      <c r="AC609" s="180">
        <v>0</v>
      </c>
      <c r="AD609" s="130">
        <v>0</v>
      </c>
      <c r="AE609" s="180">
        <v>0</v>
      </c>
      <c r="AF609" s="181">
        <v>0</v>
      </c>
      <c r="AG609" s="136"/>
    </row>
    <row r="610" spans="1:33" s="59" customFormat="1" ht="12">
      <c r="A610" s="137">
        <v>481</v>
      </c>
      <c r="B610" s="138">
        <v>481035099</v>
      </c>
      <c r="C610" s="139" t="s">
        <v>537</v>
      </c>
      <c r="D610" s="140">
        <v>35</v>
      </c>
      <c r="E610" s="139" t="s">
        <v>60</v>
      </c>
      <c r="F610" s="140">
        <v>99</v>
      </c>
      <c r="G610" s="141" t="s">
        <v>124</v>
      </c>
      <c r="H610" s="129"/>
      <c r="I610" s="130">
        <v>13404</v>
      </c>
      <c r="J610" s="130">
        <v>6607</v>
      </c>
      <c r="K610" s="130">
        <v>0</v>
      </c>
      <c r="L610" s="130">
        <v>1188</v>
      </c>
      <c r="M610" s="130">
        <v>21199</v>
      </c>
      <c r="N610" s="168"/>
      <c r="O610" s="143">
        <v>1</v>
      </c>
      <c r="P610" s="130">
        <v>0</v>
      </c>
      <c r="Q610" s="130">
        <v>20011</v>
      </c>
      <c r="R610" s="130">
        <v>0</v>
      </c>
      <c r="S610" s="130">
        <v>0</v>
      </c>
      <c r="T610" s="130">
        <v>1188</v>
      </c>
      <c r="U610" s="130">
        <v>21199</v>
      </c>
      <c r="V610" s="169"/>
      <c r="W610" s="142">
        <v>0</v>
      </c>
      <c r="X610" s="177">
        <v>0.09</v>
      </c>
      <c r="Y610" s="177">
        <v>4.2217003974435702E-2</v>
      </c>
      <c r="Z610" s="178">
        <v>0</v>
      </c>
      <c r="AA610" s="172"/>
      <c r="AB610" s="179">
        <v>0</v>
      </c>
      <c r="AC610" s="180">
        <v>0</v>
      </c>
      <c r="AD610" s="130">
        <v>0</v>
      </c>
      <c r="AE610" s="180">
        <v>0</v>
      </c>
      <c r="AF610" s="181">
        <v>0</v>
      </c>
      <c r="AG610" s="136"/>
    </row>
    <row r="611" spans="1:33" s="59" customFormat="1" ht="12">
      <c r="A611" s="137">
        <v>481</v>
      </c>
      <c r="B611" s="138">
        <v>481035101</v>
      </c>
      <c r="C611" s="139" t="s">
        <v>537</v>
      </c>
      <c r="D611" s="140">
        <v>35</v>
      </c>
      <c r="E611" s="139" t="s">
        <v>60</v>
      </c>
      <c r="F611" s="140">
        <v>101</v>
      </c>
      <c r="G611" s="141" t="s">
        <v>126</v>
      </c>
      <c r="H611" s="129"/>
      <c r="I611" s="130">
        <v>11475</v>
      </c>
      <c r="J611" s="130">
        <v>3632</v>
      </c>
      <c r="K611" s="130">
        <v>0</v>
      </c>
      <c r="L611" s="130">
        <v>1188</v>
      </c>
      <c r="M611" s="130">
        <v>16295</v>
      </c>
      <c r="N611" s="168"/>
      <c r="O611" s="143">
        <v>1</v>
      </c>
      <c r="P611" s="130">
        <v>0</v>
      </c>
      <c r="Q611" s="130">
        <v>15107</v>
      </c>
      <c r="R611" s="130">
        <v>0</v>
      </c>
      <c r="S611" s="130">
        <v>0</v>
      </c>
      <c r="T611" s="130">
        <v>1188</v>
      </c>
      <c r="U611" s="130">
        <v>16295</v>
      </c>
      <c r="V611" s="169"/>
      <c r="W611" s="142">
        <v>0</v>
      </c>
      <c r="X611" s="177">
        <v>0.09</v>
      </c>
      <c r="Y611" s="177">
        <v>6.4124703541780431E-2</v>
      </c>
      <c r="Z611" s="178">
        <v>0</v>
      </c>
      <c r="AA611" s="172"/>
      <c r="AB611" s="179">
        <v>1</v>
      </c>
      <c r="AC611" s="180">
        <v>0</v>
      </c>
      <c r="AD611" s="130">
        <v>0</v>
      </c>
      <c r="AE611" s="180">
        <v>0</v>
      </c>
      <c r="AF611" s="181">
        <v>0</v>
      </c>
      <c r="AG611" s="136"/>
    </row>
    <row r="612" spans="1:33" s="59" customFormat="1" ht="12">
      <c r="A612" s="137">
        <v>481</v>
      </c>
      <c r="B612" s="138">
        <v>481035176</v>
      </c>
      <c r="C612" s="139" t="s">
        <v>537</v>
      </c>
      <c r="D612" s="140">
        <v>35</v>
      </c>
      <c r="E612" s="139" t="s">
        <v>60</v>
      </c>
      <c r="F612" s="140">
        <v>176</v>
      </c>
      <c r="G612" s="141" t="s">
        <v>201</v>
      </c>
      <c r="H612" s="129"/>
      <c r="I612" s="130">
        <v>5062</v>
      </c>
      <c r="J612" s="130">
        <v>1721</v>
      </c>
      <c r="K612" s="130">
        <v>0</v>
      </c>
      <c r="L612" s="130">
        <v>1188</v>
      </c>
      <c r="M612" s="130">
        <v>7971</v>
      </c>
      <c r="N612" s="168"/>
      <c r="O612" s="143">
        <v>1</v>
      </c>
      <c r="P612" s="130">
        <v>0</v>
      </c>
      <c r="Q612" s="130">
        <v>6783</v>
      </c>
      <c r="R612" s="130">
        <v>0</v>
      </c>
      <c r="S612" s="130">
        <v>0</v>
      </c>
      <c r="T612" s="130">
        <v>1188</v>
      </c>
      <c r="U612" s="130">
        <v>7971</v>
      </c>
      <c r="V612" s="169"/>
      <c r="W612" s="142">
        <v>0</v>
      </c>
      <c r="X612" s="177">
        <v>0.09</v>
      </c>
      <c r="Y612" s="177">
        <v>8.7334594973897381E-2</v>
      </c>
      <c r="Z612" s="178">
        <v>0</v>
      </c>
      <c r="AA612" s="172"/>
      <c r="AB612" s="179">
        <v>0</v>
      </c>
      <c r="AC612" s="180">
        <v>0</v>
      </c>
      <c r="AD612" s="130">
        <v>0</v>
      </c>
      <c r="AE612" s="180">
        <v>0</v>
      </c>
      <c r="AF612" s="181">
        <v>0</v>
      </c>
      <c r="AG612" s="136"/>
    </row>
    <row r="613" spans="1:33" s="59" customFormat="1" ht="12">
      <c r="A613" s="137">
        <v>481</v>
      </c>
      <c r="B613" s="138">
        <v>481035181</v>
      </c>
      <c r="C613" s="139" t="s">
        <v>537</v>
      </c>
      <c r="D613" s="140">
        <v>35</v>
      </c>
      <c r="E613" s="139" t="s">
        <v>60</v>
      </c>
      <c r="F613" s="140">
        <v>181</v>
      </c>
      <c r="G613" s="141" t="s">
        <v>206</v>
      </c>
      <c r="H613" s="129"/>
      <c r="I613" s="130">
        <v>11417</v>
      </c>
      <c r="J613" s="130">
        <v>161</v>
      </c>
      <c r="K613" s="130">
        <v>0</v>
      </c>
      <c r="L613" s="130">
        <v>1188</v>
      </c>
      <c r="M613" s="130">
        <v>12766</v>
      </c>
      <c r="N613" s="168"/>
      <c r="O613" s="143">
        <v>2</v>
      </c>
      <c r="P613" s="130">
        <v>0</v>
      </c>
      <c r="Q613" s="130">
        <v>23156</v>
      </c>
      <c r="R613" s="130">
        <v>0</v>
      </c>
      <c r="S613" s="130">
        <v>0</v>
      </c>
      <c r="T613" s="130">
        <v>2376</v>
      </c>
      <c r="U613" s="130">
        <v>25532</v>
      </c>
      <c r="V613" s="169"/>
      <c r="W613" s="142">
        <v>0</v>
      </c>
      <c r="X613" s="177">
        <v>0.09</v>
      </c>
      <c r="Y613" s="177">
        <v>2.5884168680408944E-2</v>
      </c>
      <c r="Z613" s="178">
        <v>0</v>
      </c>
      <c r="AA613" s="172"/>
      <c r="AB613" s="179">
        <v>1</v>
      </c>
      <c r="AC613" s="180">
        <v>0</v>
      </c>
      <c r="AD613" s="130">
        <v>0</v>
      </c>
      <c r="AE613" s="180">
        <v>0</v>
      </c>
      <c r="AF613" s="181">
        <v>0</v>
      </c>
      <c r="AG613" s="136"/>
    </row>
    <row r="614" spans="1:33" s="59" customFormat="1" ht="12">
      <c r="A614" s="137">
        <v>481</v>
      </c>
      <c r="B614" s="138">
        <v>481035189</v>
      </c>
      <c r="C614" s="139" t="s">
        <v>537</v>
      </c>
      <c r="D614" s="140">
        <v>35</v>
      </c>
      <c r="E614" s="139" t="s">
        <v>60</v>
      </c>
      <c r="F614" s="140">
        <v>189</v>
      </c>
      <c r="G614" s="141" t="s">
        <v>214</v>
      </c>
      <c r="H614" s="129"/>
      <c r="I614" s="130">
        <v>15160</v>
      </c>
      <c r="J614" s="130">
        <v>5233</v>
      </c>
      <c r="K614" s="130">
        <v>0</v>
      </c>
      <c r="L614" s="130">
        <v>1188</v>
      </c>
      <c r="M614" s="130">
        <v>21581</v>
      </c>
      <c r="N614" s="168"/>
      <c r="O614" s="143">
        <v>6</v>
      </c>
      <c r="P614" s="130">
        <v>0</v>
      </c>
      <c r="Q614" s="130">
        <v>122358</v>
      </c>
      <c r="R614" s="130">
        <v>0</v>
      </c>
      <c r="S614" s="130">
        <v>0</v>
      </c>
      <c r="T614" s="130">
        <v>7128</v>
      </c>
      <c r="U614" s="130">
        <v>129486</v>
      </c>
      <c r="V614" s="169"/>
      <c r="W614" s="142">
        <v>0</v>
      </c>
      <c r="X614" s="177">
        <v>0.09</v>
      </c>
      <c r="Y614" s="177">
        <v>5.6896915483339808E-3</v>
      </c>
      <c r="Z614" s="178">
        <v>0</v>
      </c>
      <c r="AA614" s="172"/>
      <c r="AB614" s="179">
        <v>1</v>
      </c>
      <c r="AC614" s="180">
        <v>0</v>
      </c>
      <c r="AD614" s="130">
        <v>0</v>
      </c>
      <c r="AE614" s="180">
        <v>0</v>
      </c>
      <c r="AF614" s="181">
        <v>0</v>
      </c>
      <c r="AG614" s="136"/>
    </row>
    <row r="615" spans="1:33" s="59" customFormat="1" ht="12">
      <c r="A615" s="137">
        <v>481</v>
      </c>
      <c r="B615" s="138">
        <v>481035207</v>
      </c>
      <c r="C615" s="139" t="s">
        <v>537</v>
      </c>
      <c r="D615" s="140">
        <v>35</v>
      </c>
      <c r="E615" s="139" t="s">
        <v>60</v>
      </c>
      <c r="F615" s="140">
        <v>207</v>
      </c>
      <c r="G615" s="141" t="s">
        <v>232</v>
      </c>
      <c r="H615" s="129"/>
      <c r="I615" s="130">
        <v>13190</v>
      </c>
      <c r="J615" s="130">
        <v>9900</v>
      </c>
      <c r="K615" s="130">
        <v>0</v>
      </c>
      <c r="L615" s="130">
        <v>1188</v>
      </c>
      <c r="M615" s="130">
        <v>24278</v>
      </c>
      <c r="N615" s="168"/>
      <c r="O615" s="143">
        <v>1</v>
      </c>
      <c r="P615" s="130">
        <v>0</v>
      </c>
      <c r="Q615" s="130">
        <v>23090</v>
      </c>
      <c r="R615" s="130">
        <v>0</v>
      </c>
      <c r="S615" s="130">
        <v>0</v>
      </c>
      <c r="T615" s="130">
        <v>1188</v>
      </c>
      <c r="U615" s="130">
        <v>24278</v>
      </c>
      <c r="V615" s="169"/>
      <c r="W615" s="142">
        <v>0</v>
      </c>
      <c r="X615" s="177">
        <v>0.09</v>
      </c>
      <c r="Y615" s="177">
        <v>4.6786425500361514E-4</v>
      </c>
      <c r="Z615" s="178">
        <v>0</v>
      </c>
      <c r="AA615" s="172"/>
      <c r="AB615" s="179">
        <v>0</v>
      </c>
      <c r="AC615" s="180">
        <v>0</v>
      </c>
      <c r="AD615" s="130">
        <v>0</v>
      </c>
      <c r="AE615" s="180">
        <v>0</v>
      </c>
      <c r="AF615" s="181">
        <v>0</v>
      </c>
      <c r="AG615" s="136"/>
    </row>
    <row r="616" spans="1:33" s="59" customFormat="1" ht="12">
      <c r="A616" s="137">
        <v>481</v>
      </c>
      <c r="B616" s="138">
        <v>481035212</v>
      </c>
      <c r="C616" s="139" t="s">
        <v>537</v>
      </c>
      <c r="D616" s="140">
        <v>35</v>
      </c>
      <c r="E616" s="139" t="s">
        <v>60</v>
      </c>
      <c r="F616" s="140">
        <v>212</v>
      </c>
      <c r="G616" s="141" t="s">
        <v>237</v>
      </c>
      <c r="H616" s="129"/>
      <c r="I616" s="130">
        <v>10148</v>
      </c>
      <c r="J616" s="130">
        <v>2411</v>
      </c>
      <c r="K616" s="130">
        <v>0</v>
      </c>
      <c r="L616" s="130">
        <v>1188</v>
      </c>
      <c r="M616" s="130">
        <v>13747</v>
      </c>
      <c r="N616" s="168"/>
      <c r="O616" s="143">
        <v>2</v>
      </c>
      <c r="P616" s="130">
        <v>0</v>
      </c>
      <c r="Q616" s="130">
        <v>25118</v>
      </c>
      <c r="R616" s="130">
        <v>0</v>
      </c>
      <c r="S616" s="130">
        <v>0</v>
      </c>
      <c r="T616" s="130">
        <v>2376</v>
      </c>
      <c r="U616" s="130">
        <v>27494</v>
      </c>
      <c r="V616" s="169"/>
      <c r="W616" s="142">
        <v>0</v>
      </c>
      <c r="X616" s="177">
        <v>0.09</v>
      </c>
      <c r="Y616" s="177">
        <v>3.4051922838191723E-2</v>
      </c>
      <c r="Z616" s="178">
        <v>0</v>
      </c>
      <c r="AA616" s="172"/>
      <c r="AB616" s="179">
        <v>1</v>
      </c>
      <c r="AC616" s="180">
        <v>0</v>
      </c>
      <c r="AD616" s="130">
        <v>0</v>
      </c>
      <c r="AE616" s="180">
        <v>0</v>
      </c>
      <c r="AF616" s="181">
        <v>0</v>
      </c>
      <c r="AG616" s="136"/>
    </row>
    <row r="617" spans="1:33" s="59" customFormat="1" ht="12">
      <c r="A617" s="137">
        <v>481</v>
      </c>
      <c r="B617" s="138">
        <v>481035220</v>
      </c>
      <c r="C617" s="139" t="s">
        <v>537</v>
      </c>
      <c r="D617" s="140">
        <v>35</v>
      </c>
      <c r="E617" s="139" t="s">
        <v>60</v>
      </c>
      <c r="F617" s="140">
        <v>220</v>
      </c>
      <c r="G617" s="141" t="s">
        <v>245</v>
      </c>
      <c r="H617" s="129"/>
      <c r="I617" s="130">
        <v>12450</v>
      </c>
      <c r="J617" s="130">
        <v>4704</v>
      </c>
      <c r="K617" s="130">
        <v>0</v>
      </c>
      <c r="L617" s="130">
        <v>1188</v>
      </c>
      <c r="M617" s="130">
        <v>18342</v>
      </c>
      <c r="N617" s="168"/>
      <c r="O617" s="143">
        <v>7</v>
      </c>
      <c r="P617" s="130">
        <v>0</v>
      </c>
      <c r="Q617" s="130">
        <v>120078</v>
      </c>
      <c r="R617" s="130">
        <v>0</v>
      </c>
      <c r="S617" s="130">
        <v>0</v>
      </c>
      <c r="T617" s="130">
        <v>8316</v>
      </c>
      <c r="U617" s="130">
        <v>128394</v>
      </c>
      <c r="V617" s="169"/>
      <c r="W617" s="142">
        <v>0</v>
      </c>
      <c r="X617" s="177">
        <v>0.09</v>
      </c>
      <c r="Y617" s="177">
        <v>2.0829400838012321E-2</v>
      </c>
      <c r="Z617" s="178">
        <v>0</v>
      </c>
      <c r="AA617" s="172"/>
      <c r="AB617" s="179">
        <v>2</v>
      </c>
      <c r="AC617" s="180">
        <v>0</v>
      </c>
      <c r="AD617" s="130">
        <v>0</v>
      </c>
      <c r="AE617" s="180">
        <v>0</v>
      </c>
      <c r="AF617" s="181">
        <v>0</v>
      </c>
      <c r="AG617" s="136"/>
    </row>
    <row r="618" spans="1:33" s="59" customFormat="1" ht="12">
      <c r="A618" s="137">
        <v>481</v>
      </c>
      <c r="B618" s="138">
        <v>481035243</v>
      </c>
      <c r="C618" s="139" t="s">
        <v>537</v>
      </c>
      <c r="D618" s="140">
        <v>35</v>
      </c>
      <c r="E618" s="139" t="s">
        <v>60</v>
      </c>
      <c r="F618" s="140">
        <v>243</v>
      </c>
      <c r="G618" s="141" t="s">
        <v>268</v>
      </c>
      <c r="H618" s="129"/>
      <c r="I618" s="130">
        <v>8268</v>
      </c>
      <c r="J618" s="130">
        <v>1178</v>
      </c>
      <c r="K618" s="130">
        <v>0</v>
      </c>
      <c r="L618" s="130">
        <v>1188</v>
      </c>
      <c r="M618" s="130">
        <v>10634</v>
      </c>
      <c r="N618" s="168"/>
      <c r="O618" s="143">
        <v>2</v>
      </c>
      <c r="P618" s="130">
        <v>0</v>
      </c>
      <c r="Q618" s="130">
        <v>18892</v>
      </c>
      <c r="R618" s="130">
        <v>0</v>
      </c>
      <c r="S618" s="130">
        <v>0</v>
      </c>
      <c r="T618" s="130">
        <v>2376</v>
      </c>
      <c r="U618" s="130">
        <v>21268</v>
      </c>
      <c r="V618" s="169"/>
      <c r="W618" s="142">
        <v>0</v>
      </c>
      <c r="X618" s="177">
        <v>0.09</v>
      </c>
      <c r="Y618" s="177">
        <v>6.4449431719393047E-3</v>
      </c>
      <c r="Z618" s="178">
        <v>0</v>
      </c>
      <c r="AA618" s="172"/>
      <c r="AB618" s="179">
        <v>0</v>
      </c>
      <c r="AC618" s="180">
        <v>0</v>
      </c>
      <c r="AD618" s="130">
        <v>0</v>
      </c>
      <c r="AE618" s="180">
        <v>0</v>
      </c>
      <c r="AF618" s="181">
        <v>0</v>
      </c>
      <c r="AG618" s="136"/>
    </row>
    <row r="619" spans="1:33" s="59" customFormat="1" ht="12">
      <c r="A619" s="137">
        <v>481</v>
      </c>
      <c r="B619" s="138">
        <v>481035244</v>
      </c>
      <c r="C619" s="139" t="s">
        <v>537</v>
      </c>
      <c r="D619" s="140">
        <v>35</v>
      </c>
      <c r="E619" s="139" t="s">
        <v>60</v>
      </c>
      <c r="F619" s="140">
        <v>244</v>
      </c>
      <c r="G619" s="141" t="s">
        <v>269</v>
      </c>
      <c r="H619" s="129"/>
      <c r="I619" s="130">
        <v>17004</v>
      </c>
      <c r="J619" s="130">
        <v>4840</v>
      </c>
      <c r="K619" s="130">
        <v>0</v>
      </c>
      <c r="L619" s="130">
        <v>1188</v>
      </c>
      <c r="M619" s="130">
        <v>23032</v>
      </c>
      <c r="N619" s="168"/>
      <c r="O619" s="143">
        <v>15</v>
      </c>
      <c r="P619" s="130">
        <v>0</v>
      </c>
      <c r="Q619" s="130">
        <v>327660</v>
      </c>
      <c r="R619" s="130">
        <v>0</v>
      </c>
      <c r="S619" s="130">
        <v>0</v>
      </c>
      <c r="T619" s="130">
        <v>17820</v>
      </c>
      <c r="U619" s="130">
        <v>345480</v>
      </c>
      <c r="V619" s="169"/>
      <c r="W619" s="142">
        <v>0</v>
      </c>
      <c r="X619" s="177">
        <v>0.09</v>
      </c>
      <c r="Y619" s="177">
        <v>0.10187165835696251</v>
      </c>
      <c r="Z619" s="178">
        <v>0</v>
      </c>
      <c r="AA619" s="172"/>
      <c r="AB619" s="179">
        <v>5</v>
      </c>
      <c r="AC619" s="180">
        <v>1.3866399516673111</v>
      </c>
      <c r="AD619" s="130">
        <v>31939.763104220743</v>
      </c>
      <c r="AE619" s="180">
        <v>0</v>
      </c>
      <c r="AF619" s="181">
        <v>0</v>
      </c>
      <c r="AG619" s="136"/>
    </row>
    <row r="620" spans="1:33" s="59" customFormat="1" ht="12">
      <c r="A620" s="137">
        <v>481</v>
      </c>
      <c r="B620" s="138">
        <v>481035285</v>
      </c>
      <c r="C620" s="139" t="s">
        <v>537</v>
      </c>
      <c r="D620" s="140">
        <v>35</v>
      </c>
      <c r="E620" s="139" t="s">
        <v>60</v>
      </c>
      <c r="F620" s="140">
        <v>285</v>
      </c>
      <c r="G620" s="141" t="s">
        <v>310</v>
      </c>
      <c r="H620" s="129"/>
      <c r="I620" s="130">
        <v>15354</v>
      </c>
      <c r="J620" s="130">
        <v>3700</v>
      </c>
      <c r="K620" s="130">
        <v>0</v>
      </c>
      <c r="L620" s="130">
        <v>1188</v>
      </c>
      <c r="M620" s="130">
        <v>20242</v>
      </c>
      <c r="N620" s="168"/>
      <c r="O620" s="143">
        <v>7</v>
      </c>
      <c r="P620" s="130">
        <v>0</v>
      </c>
      <c r="Q620" s="130">
        <v>133378</v>
      </c>
      <c r="R620" s="130">
        <v>0</v>
      </c>
      <c r="S620" s="130">
        <v>0</v>
      </c>
      <c r="T620" s="130">
        <v>8316</v>
      </c>
      <c r="U620" s="130">
        <v>141694</v>
      </c>
      <c r="V620" s="169"/>
      <c r="W620" s="142">
        <v>0</v>
      </c>
      <c r="X620" s="177">
        <v>0.09</v>
      </c>
      <c r="Y620" s="177">
        <v>3.4611205616180453E-2</v>
      </c>
      <c r="Z620" s="178">
        <v>0</v>
      </c>
      <c r="AA620" s="172"/>
      <c r="AB620" s="179">
        <v>3</v>
      </c>
      <c r="AC620" s="180">
        <v>0</v>
      </c>
      <c r="AD620" s="130">
        <v>0</v>
      </c>
      <c r="AE620" s="180">
        <v>0</v>
      </c>
      <c r="AF620" s="181">
        <v>0</v>
      </c>
      <c r="AG620" s="136"/>
    </row>
    <row r="621" spans="1:33" s="59" customFormat="1" ht="12">
      <c r="A621" s="137">
        <v>481</v>
      </c>
      <c r="B621" s="138">
        <v>481035336</v>
      </c>
      <c r="C621" s="139" t="s">
        <v>537</v>
      </c>
      <c r="D621" s="140">
        <v>35</v>
      </c>
      <c r="E621" s="139" t="s">
        <v>60</v>
      </c>
      <c r="F621" s="140">
        <v>336</v>
      </c>
      <c r="G621" s="141" t="s">
        <v>361</v>
      </c>
      <c r="H621" s="129"/>
      <c r="I621" s="130">
        <v>19073</v>
      </c>
      <c r="J621" s="130">
        <v>2553</v>
      </c>
      <c r="K621" s="130">
        <v>0</v>
      </c>
      <c r="L621" s="130">
        <v>1188</v>
      </c>
      <c r="M621" s="130">
        <v>22814</v>
      </c>
      <c r="N621" s="168"/>
      <c r="O621" s="143">
        <v>3</v>
      </c>
      <c r="P621" s="130">
        <v>0</v>
      </c>
      <c r="Q621" s="130">
        <v>64878</v>
      </c>
      <c r="R621" s="130">
        <v>0</v>
      </c>
      <c r="S621" s="130">
        <v>0</v>
      </c>
      <c r="T621" s="130">
        <v>3564</v>
      </c>
      <c r="U621" s="130">
        <v>68442</v>
      </c>
      <c r="V621" s="169"/>
      <c r="W621" s="142">
        <v>0</v>
      </c>
      <c r="X621" s="177">
        <v>0.09</v>
      </c>
      <c r="Y621" s="177">
        <v>4.8588345715660924E-2</v>
      </c>
      <c r="Z621" s="178">
        <v>0</v>
      </c>
      <c r="AA621" s="172"/>
      <c r="AB621" s="179">
        <v>0</v>
      </c>
      <c r="AC621" s="180">
        <v>0</v>
      </c>
      <c r="AD621" s="130">
        <v>0</v>
      </c>
      <c r="AE621" s="180">
        <v>0</v>
      </c>
      <c r="AF621" s="181">
        <v>0</v>
      </c>
      <c r="AG621" s="136"/>
    </row>
    <row r="622" spans="1:33" s="59" customFormat="1" ht="12">
      <c r="A622" s="137">
        <v>482</v>
      </c>
      <c r="B622" s="138">
        <v>482204007</v>
      </c>
      <c r="C622" s="139" t="s">
        <v>538</v>
      </c>
      <c r="D622" s="140">
        <v>204</v>
      </c>
      <c r="E622" s="139" t="s">
        <v>229</v>
      </c>
      <c r="F622" s="140">
        <v>7</v>
      </c>
      <c r="G622" s="141" t="s">
        <v>32</v>
      </c>
      <c r="H622" s="129"/>
      <c r="I622" s="130">
        <v>11710</v>
      </c>
      <c r="J622" s="130">
        <v>5913</v>
      </c>
      <c r="K622" s="130">
        <v>0</v>
      </c>
      <c r="L622" s="130">
        <v>1188</v>
      </c>
      <c r="M622" s="130">
        <v>18811</v>
      </c>
      <c r="N622" s="168"/>
      <c r="O622" s="143">
        <v>94</v>
      </c>
      <c r="P622" s="130">
        <v>0</v>
      </c>
      <c r="Q622" s="130">
        <v>1656562</v>
      </c>
      <c r="R622" s="130">
        <v>0</v>
      </c>
      <c r="S622" s="130">
        <v>0</v>
      </c>
      <c r="T622" s="130">
        <v>111672</v>
      </c>
      <c r="U622" s="130">
        <v>1768234</v>
      </c>
      <c r="V622" s="169"/>
      <c r="W622" s="142">
        <v>0</v>
      </c>
      <c r="X622" s="177">
        <v>0.09</v>
      </c>
      <c r="Y622" s="177">
        <v>4.4294192382270677E-2</v>
      </c>
      <c r="Z622" s="178">
        <v>0</v>
      </c>
      <c r="AA622" s="172"/>
      <c r="AB622" s="179">
        <v>28.999999999999996</v>
      </c>
      <c r="AC622" s="180">
        <v>0</v>
      </c>
      <c r="AD622" s="130">
        <v>0</v>
      </c>
      <c r="AE622" s="180">
        <v>0</v>
      </c>
      <c r="AF622" s="181">
        <v>0</v>
      </c>
      <c r="AG622" s="136"/>
    </row>
    <row r="623" spans="1:33" s="59" customFormat="1" ht="12">
      <c r="A623" s="137">
        <v>482</v>
      </c>
      <c r="B623" s="138">
        <v>482204030</v>
      </c>
      <c r="C623" s="139" t="s">
        <v>538</v>
      </c>
      <c r="D623" s="140">
        <v>204</v>
      </c>
      <c r="E623" s="139" t="s">
        <v>229</v>
      </c>
      <c r="F623" s="140">
        <v>30</v>
      </c>
      <c r="G623" s="141" t="s">
        <v>55</v>
      </c>
      <c r="H623" s="129"/>
      <c r="I623" s="130">
        <v>10332</v>
      </c>
      <c r="J623" s="130">
        <v>2290</v>
      </c>
      <c r="K623" s="130">
        <v>0</v>
      </c>
      <c r="L623" s="130">
        <v>1188</v>
      </c>
      <c r="M623" s="130">
        <v>13810</v>
      </c>
      <c r="N623" s="168"/>
      <c r="O623" s="143">
        <v>1</v>
      </c>
      <c r="P623" s="130">
        <v>0</v>
      </c>
      <c r="Q623" s="130">
        <v>12622</v>
      </c>
      <c r="R623" s="130">
        <v>0</v>
      </c>
      <c r="S623" s="130">
        <v>0</v>
      </c>
      <c r="T623" s="130">
        <v>1188</v>
      </c>
      <c r="U623" s="130">
        <v>13810</v>
      </c>
      <c r="V623" s="169"/>
      <c r="W623" s="142">
        <v>0</v>
      </c>
      <c r="X623" s="177">
        <v>0.09</v>
      </c>
      <c r="Y623" s="177">
        <v>4.4381844028676043E-3</v>
      </c>
      <c r="Z623" s="178">
        <v>0</v>
      </c>
      <c r="AA623" s="172"/>
      <c r="AB623" s="179">
        <v>1</v>
      </c>
      <c r="AC623" s="180">
        <v>0</v>
      </c>
      <c r="AD623" s="130">
        <v>0</v>
      </c>
      <c r="AE623" s="180">
        <v>0</v>
      </c>
      <c r="AF623" s="181">
        <v>0</v>
      </c>
      <c r="AG623" s="136"/>
    </row>
    <row r="624" spans="1:33" s="59" customFormat="1" ht="12">
      <c r="A624" s="137">
        <v>482</v>
      </c>
      <c r="B624" s="138">
        <v>482204038</v>
      </c>
      <c r="C624" s="139" t="s">
        <v>538</v>
      </c>
      <c r="D624" s="140">
        <v>204</v>
      </c>
      <c r="E624" s="139" t="s">
        <v>229</v>
      </c>
      <c r="F624" s="140">
        <v>38</v>
      </c>
      <c r="G624" s="141" t="s">
        <v>63</v>
      </c>
      <c r="H624" s="129"/>
      <c r="I624" s="130">
        <v>10705</v>
      </c>
      <c r="J624" s="130">
        <v>7360</v>
      </c>
      <c r="K624" s="130">
        <v>0</v>
      </c>
      <c r="L624" s="130">
        <v>1188</v>
      </c>
      <c r="M624" s="130">
        <v>19253</v>
      </c>
      <c r="N624" s="168"/>
      <c r="O624" s="143">
        <v>1</v>
      </c>
      <c r="P624" s="130">
        <v>0</v>
      </c>
      <c r="Q624" s="130">
        <v>18065</v>
      </c>
      <c r="R624" s="130">
        <v>0</v>
      </c>
      <c r="S624" s="130">
        <v>0</v>
      </c>
      <c r="T624" s="130">
        <v>1188</v>
      </c>
      <c r="U624" s="130">
        <v>19253</v>
      </c>
      <c r="V624" s="169"/>
      <c r="W624" s="142">
        <v>0</v>
      </c>
      <c r="X624" s="177">
        <v>0.09</v>
      </c>
      <c r="Y624" s="177">
        <v>1.2504488512628037E-3</v>
      </c>
      <c r="Z624" s="178">
        <v>0</v>
      </c>
      <c r="AA624" s="172"/>
      <c r="AB624" s="179">
        <v>1</v>
      </c>
      <c r="AC624" s="180">
        <v>0</v>
      </c>
      <c r="AD624" s="130">
        <v>0</v>
      </c>
      <c r="AE624" s="180">
        <v>0</v>
      </c>
      <c r="AF624" s="181">
        <v>0</v>
      </c>
      <c r="AG624" s="136"/>
    </row>
    <row r="625" spans="1:33" s="59" customFormat="1" ht="12">
      <c r="A625" s="137">
        <v>482</v>
      </c>
      <c r="B625" s="138">
        <v>482204105</v>
      </c>
      <c r="C625" s="139" t="s">
        <v>538</v>
      </c>
      <c r="D625" s="140">
        <v>204</v>
      </c>
      <c r="E625" s="139" t="s">
        <v>229</v>
      </c>
      <c r="F625" s="140">
        <v>105</v>
      </c>
      <c r="G625" s="141" t="s">
        <v>130</v>
      </c>
      <c r="H625" s="129"/>
      <c r="I625" s="130">
        <v>10519</v>
      </c>
      <c r="J625" s="130">
        <v>4349</v>
      </c>
      <c r="K625" s="130">
        <v>0</v>
      </c>
      <c r="L625" s="130">
        <v>1188</v>
      </c>
      <c r="M625" s="130">
        <v>16056</v>
      </c>
      <c r="N625" s="168"/>
      <c r="O625" s="143">
        <v>2</v>
      </c>
      <c r="P625" s="130">
        <v>0</v>
      </c>
      <c r="Q625" s="130">
        <v>29736</v>
      </c>
      <c r="R625" s="130">
        <v>0</v>
      </c>
      <c r="S625" s="130">
        <v>0</v>
      </c>
      <c r="T625" s="130">
        <v>2376</v>
      </c>
      <c r="U625" s="130">
        <v>32112</v>
      </c>
      <c r="V625" s="169"/>
      <c r="W625" s="142">
        <v>0</v>
      </c>
      <c r="X625" s="177">
        <v>0.09</v>
      </c>
      <c r="Y625" s="177">
        <v>2.8396486858851032E-3</v>
      </c>
      <c r="Z625" s="178">
        <v>0</v>
      </c>
      <c r="AA625" s="172"/>
      <c r="AB625" s="179">
        <v>2</v>
      </c>
      <c r="AC625" s="180">
        <v>0</v>
      </c>
      <c r="AD625" s="130">
        <v>0</v>
      </c>
      <c r="AE625" s="180">
        <v>0</v>
      </c>
      <c r="AF625" s="181">
        <v>0</v>
      </c>
      <c r="AG625" s="136"/>
    </row>
    <row r="626" spans="1:33" s="59" customFormat="1" ht="12">
      <c r="A626" s="137">
        <v>482</v>
      </c>
      <c r="B626" s="138">
        <v>482204128</v>
      </c>
      <c r="C626" s="139" t="s">
        <v>538</v>
      </c>
      <c r="D626" s="140">
        <v>204</v>
      </c>
      <c r="E626" s="139" t="s">
        <v>229</v>
      </c>
      <c r="F626" s="140">
        <v>128</v>
      </c>
      <c r="G626" s="141" t="s">
        <v>153</v>
      </c>
      <c r="H626" s="129"/>
      <c r="I626" s="130">
        <v>10705</v>
      </c>
      <c r="J626" s="130">
        <v>1112</v>
      </c>
      <c r="K626" s="130">
        <v>0</v>
      </c>
      <c r="L626" s="130">
        <v>1188</v>
      </c>
      <c r="M626" s="130">
        <v>13005</v>
      </c>
      <c r="N626" s="168"/>
      <c r="O626" s="143">
        <v>1</v>
      </c>
      <c r="P626" s="130">
        <v>0</v>
      </c>
      <c r="Q626" s="130">
        <v>11817</v>
      </c>
      <c r="R626" s="130">
        <v>0</v>
      </c>
      <c r="S626" s="130">
        <v>0</v>
      </c>
      <c r="T626" s="130">
        <v>1188</v>
      </c>
      <c r="U626" s="130">
        <v>13005</v>
      </c>
      <c r="V626" s="169"/>
      <c r="W626" s="142">
        <v>0</v>
      </c>
      <c r="X626" s="177">
        <v>0.09</v>
      </c>
      <c r="Y626" s="177">
        <v>4.2494669676569306E-2</v>
      </c>
      <c r="Z626" s="178">
        <v>0</v>
      </c>
      <c r="AA626" s="172"/>
      <c r="AB626" s="179">
        <v>0</v>
      </c>
      <c r="AC626" s="180">
        <v>0</v>
      </c>
      <c r="AD626" s="130">
        <v>0</v>
      </c>
      <c r="AE626" s="180">
        <v>0</v>
      </c>
      <c r="AF626" s="181">
        <v>0</v>
      </c>
      <c r="AG626" s="136"/>
    </row>
    <row r="627" spans="1:33" s="59" customFormat="1" ht="12">
      <c r="A627" s="137">
        <v>482</v>
      </c>
      <c r="B627" s="138">
        <v>482204164</v>
      </c>
      <c r="C627" s="139" t="s">
        <v>538</v>
      </c>
      <c r="D627" s="140">
        <v>204</v>
      </c>
      <c r="E627" s="139" t="s">
        <v>229</v>
      </c>
      <c r="F627" s="140">
        <v>164</v>
      </c>
      <c r="G627" s="141" t="s">
        <v>189</v>
      </c>
      <c r="H627" s="129"/>
      <c r="I627" s="130">
        <v>10679</v>
      </c>
      <c r="J627" s="130">
        <v>4713</v>
      </c>
      <c r="K627" s="130">
        <v>0</v>
      </c>
      <c r="L627" s="130">
        <v>1188</v>
      </c>
      <c r="M627" s="130">
        <v>16580</v>
      </c>
      <c r="N627" s="168"/>
      <c r="O627" s="143">
        <v>2</v>
      </c>
      <c r="P627" s="130">
        <v>0</v>
      </c>
      <c r="Q627" s="130">
        <v>30784</v>
      </c>
      <c r="R627" s="130">
        <v>0</v>
      </c>
      <c r="S627" s="130">
        <v>0</v>
      </c>
      <c r="T627" s="130">
        <v>2376</v>
      </c>
      <c r="U627" s="130">
        <v>33160</v>
      </c>
      <c r="V627" s="169"/>
      <c r="W627" s="142">
        <v>0</v>
      </c>
      <c r="X627" s="177">
        <v>0.09</v>
      </c>
      <c r="Y627" s="177">
        <v>4.3586291353849517E-3</v>
      </c>
      <c r="Z627" s="178">
        <v>0</v>
      </c>
      <c r="AA627" s="172"/>
      <c r="AB627" s="179">
        <v>1</v>
      </c>
      <c r="AC627" s="180">
        <v>0</v>
      </c>
      <c r="AD627" s="130">
        <v>0</v>
      </c>
      <c r="AE627" s="180">
        <v>0</v>
      </c>
      <c r="AF627" s="181">
        <v>0</v>
      </c>
      <c r="AG627" s="136"/>
    </row>
    <row r="628" spans="1:33" s="59" customFormat="1" ht="12">
      <c r="A628" s="137">
        <v>482</v>
      </c>
      <c r="B628" s="138">
        <v>482204204</v>
      </c>
      <c r="C628" s="139" t="s">
        <v>538</v>
      </c>
      <c r="D628" s="140">
        <v>204</v>
      </c>
      <c r="E628" s="139" t="s">
        <v>229</v>
      </c>
      <c r="F628" s="140">
        <v>204</v>
      </c>
      <c r="G628" s="141" t="s">
        <v>229</v>
      </c>
      <c r="H628" s="129"/>
      <c r="I628" s="130">
        <v>10859</v>
      </c>
      <c r="J628" s="130">
        <v>6786</v>
      </c>
      <c r="K628" s="130">
        <v>0</v>
      </c>
      <c r="L628" s="130">
        <v>1188</v>
      </c>
      <c r="M628" s="130">
        <v>18833</v>
      </c>
      <c r="N628" s="168"/>
      <c r="O628" s="143">
        <v>115</v>
      </c>
      <c r="P628" s="130">
        <v>0</v>
      </c>
      <c r="Q628" s="130">
        <v>2029175</v>
      </c>
      <c r="R628" s="130">
        <v>0</v>
      </c>
      <c r="S628" s="130">
        <v>0</v>
      </c>
      <c r="T628" s="130">
        <v>136620</v>
      </c>
      <c r="U628" s="130">
        <v>2165795</v>
      </c>
      <c r="V628" s="169"/>
      <c r="W628" s="142">
        <v>0</v>
      </c>
      <c r="X628" s="177">
        <v>0.09</v>
      </c>
      <c r="Y628" s="177">
        <v>4.5497147361924617E-2</v>
      </c>
      <c r="Z628" s="178">
        <v>0</v>
      </c>
      <c r="AA628" s="172"/>
      <c r="AB628" s="179">
        <v>48</v>
      </c>
      <c r="AC628" s="180">
        <v>0</v>
      </c>
      <c r="AD628" s="130">
        <v>0</v>
      </c>
      <c r="AE628" s="180">
        <v>0</v>
      </c>
      <c r="AF628" s="181">
        <v>0</v>
      </c>
      <c r="AG628" s="136"/>
    </row>
    <row r="629" spans="1:33" s="59" customFormat="1" ht="12">
      <c r="A629" s="137">
        <v>482</v>
      </c>
      <c r="B629" s="138">
        <v>482204745</v>
      </c>
      <c r="C629" s="139" t="s">
        <v>538</v>
      </c>
      <c r="D629" s="140">
        <v>204</v>
      </c>
      <c r="E629" s="139" t="s">
        <v>229</v>
      </c>
      <c r="F629" s="140">
        <v>745</v>
      </c>
      <c r="G629" s="141" t="s">
        <v>422</v>
      </c>
      <c r="H629" s="129"/>
      <c r="I629" s="130">
        <v>11082</v>
      </c>
      <c r="J629" s="130">
        <v>4829</v>
      </c>
      <c r="K629" s="130">
        <v>0</v>
      </c>
      <c r="L629" s="130">
        <v>1188</v>
      </c>
      <c r="M629" s="130">
        <v>17099</v>
      </c>
      <c r="N629" s="168"/>
      <c r="O629" s="143">
        <v>29</v>
      </c>
      <c r="P629" s="130">
        <v>0</v>
      </c>
      <c r="Q629" s="130">
        <v>461419</v>
      </c>
      <c r="R629" s="130">
        <v>0</v>
      </c>
      <c r="S629" s="130">
        <v>0</v>
      </c>
      <c r="T629" s="130">
        <v>34452</v>
      </c>
      <c r="U629" s="130">
        <v>495871</v>
      </c>
      <c r="V629" s="169"/>
      <c r="W629" s="142">
        <v>0</v>
      </c>
      <c r="X629" s="177">
        <v>0.09</v>
      </c>
      <c r="Y629" s="177">
        <v>1.4494088283584609E-2</v>
      </c>
      <c r="Z629" s="178">
        <v>0</v>
      </c>
      <c r="AA629" s="172"/>
      <c r="AB629" s="179">
        <v>10.777777777777779</v>
      </c>
      <c r="AC629" s="180">
        <v>0</v>
      </c>
      <c r="AD629" s="130">
        <v>0</v>
      </c>
      <c r="AE629" s="180">
        <v>0</v>
      </c>
      <c r="AF629" s="181">
        <v>0</v>
      </c>
      <c r="AG629" s="136"/>
    </row>
    <row r="630" spans="1:33" s="59" customFormat="1" ht="12">
      <c r="A630" s="137">
        <v>482</v>
      </c>
      <c r="B630" s="138">
        <v>482204773</v>
      </c>
      <c r="C630" s="139" t="s">
        <v>538</v>
      </c>
      <c r="D630" s="140">
        <v>204</v>
      </c>
      <c r="E630" s="139" t="s">
        <v>229</v>
      </c>
      <c r="F630" s="140">
        <v>773</v>
      </c>
      <c r="G630" s="141" t="s">
        <v>432</v>
      </c>
      <c r="H630" s="129"/>
      <c r="I630" s="130">
        <v>10999</v>
      </c>
      <c r="J630" s="130">
        <v>5788</v>
      </c>
      <c r="K630" s="130">
        <v>0</v>
      </c>
      <c r="L630" s="130">
        <v>1188</v>
      </c>
      <c r="M630" s="130">
        <v>17975</v>
      </c>
      <c r="N630" s="168"/>
      <c r="O630" s="143">
        <v>41</v>
      </c>
      <c r="P630" s="130">
        <v>0</v>
      </c>
      <c r="Q630" s="130">
        <v>688267</v>
      </c>
      <c r="R630" s="130">
        <v>0</v>
      </c>
      <c r="S630" s="130">
        <v>0</v>
      </c>
      <c r="T630" s="130">
        <v>48708</v>
      </c>
      <c r="U630" s="130">
        <v>736975</v>
      </c>
      <c r="V630" s="169"/>
      <c r="W630" s="142">
        <v>0</v>
      </c>
      <c r="X630" s="177">
        <v>0.09</v>
      </c>
      <c r="Y630" s="177">
        <v>1.5149681539878617E-2</v>
      </c>
      <c r="Z630" s="178">
        <v>0</v>
      </c>
      <c r="AA630" s="172"/>
      <c r="AB630" s="179">
        <v>14</v>
      </c>
      <c r="AC630" s="180">
        <v>0</v>
      </c>
      <c r="AD630" s="130">
        <v>0</v>
      </c>
      <c r="AE630" s="180">
        <v>0</v>
      </c>
      <c r="AF630" s="181">
        <v>0</v>
      </c>
      <c r="AG630" s="136"/>
    </row>
    <row r="631" spans="1:33" s="59" customFormat="1" ht="12">
      <c r="A631" s="137">
        <v>483</v>
      </c>
      <c r="B631" s="138">
        <v>483239020</v>
      </c>
      <c r="C631" s="139" t="s">
        <v>539</v>
      </c>
      <c r="D631" s="140">
        <v>239</v>
      </c>
      <c r="E631" s="139" t="s">
        <v>264</v>
      </c>
      <c r="F631" s="140">
        <v>20</v>
      </c>
      <c r="G631" s="141" t="s">
        <v>45</v>
      </c>
      <c r="H631" s="129"/>
      <c r="I631" s="130">
        <v>15478</v>
      </c>
      <c r="J631" s="130">
        <v>3571</v>
      </c>
      <c r="K631" s="130">
        <v>0</v>
      </c>
      <c r="L631" s="130">
        <v>1188</v>
      </c>
      <c r="M631" s="130">
        <v>20237</v>
      </c>
      <c r="N631" s="168"/>
      <c r="O631" s="143">
        <v>29</v>
      </c>
      <c r="P631" s="130">
        <v>0</v>
      </c>
      <c r="Q631" s="130">
        <v>552421</v>
      </c>
      <c r="R631" s="130">
        <v>0</v>
      </c>
      <c r="S631" s="130">
        <v>0</v>
      </c>
      <c r="T631" s="130">
        <v>34452</v>
      </c>
      <c r="U631" s="130">
        <v>586873</v>
      </c>
      <c r="V631" s="169"/>
      <c r="W631" s="142">
        <v>0</v>
      </c>
      <c r="X631" s="177">
        <v>0.09</v>
      </c>
      <c r="Y631" s="177">
        <v>6.1243423948422665E-2</v>
      </c>
      <c r="Z631" s="178">
        <v>0</v>
      </c>
      <c r="AA631" s="172"/>
      <c r="AB631" s="179">
        <v>4</v>
      </c>
      <c r="AC631" s="180">
        <v>0</v>
      </c>
      <c r="AD631" s="130">
        <v>0</v>
      </c>
      <c r="AE631" s="180">
        <v>0</v>
      </c>
      <c r="AF631" s="181">
        <v>0</v>
      </c>
      <c r="AG631" s="136"/>
    </row>
    <row r="632" spans="1:33" s="59" customFormat="1" ht="12">
      <c r="A632" s="137">
        <v>483</v>
      </c>
      <c r="B632" s="138">
        <v>483239036</v>
      </c>
      <c r="C632" s="139" t="s">
        <v>539</v>
      </c>
      <c r="D632" s="140">
        <v>239</v>
      </c>
      <c r="E632" s="139" t="s">
        <v>264</v>
      </c>
      <c r="F632" s="140">
        <v>36</v>
      </c>
      <c r="G632" s="141" t="s">
        <v>61</v>
      </c>
      <c r="H632" s="129"/>
      <c r="I632" s="130">
        <v>12413</v>
      </c>
      <c r="J632" s="130">
        <v>5873</v>
      </c>
      <c r="K632" s="130">
        <v>0</v>
      </c>
      <c r="L632" s="130">
        <v>1188</v>
      </c>
      <c r="M632" s="130">
        <v>19474</v>
      </c>
      <c r="N632" s="168"/>
      <c r="O632" s="143">
        <v>32</v>
      </c>
      <c r="P632" s="130">
        <v>0</v>
      </c>
      <c r="Q632" s="130">
        <v>585152</v>
      </c>
      <c r="R632" s="130">
        <v>0</v>
      </c>
      <c r="S632" s="130">
        <v>0</v>
      </c>
      <c r="T632" s="130">
        <v>38016</v>
      </c>
      <c r="U632" s="130">
        <v>623168</v>
      </c>
      <c r="V632" s="169"/>
      <c r="W632" s="142">
        <v>0</v>
      </c>
      <c r="X632" s="177">
        <v>0.09</v>
      </c>
      <c r="Y632" s="177">
        <v>7.1939124877613697E-2</v>
      </c>
      <c r="Z632" s="178">
        <v>0</v>
      </c>
      <c r="AA632" s="172"/>
      <c r="AB632" s="179">
        <v>3</v>
      </c>
      <c r="AC632" s="180">
        <v>0</v>
      </c>
      <c r="AD632" s="130">
        <v>0</v>
      </c>
      <c r="AE632" s="180">
        <v>0</v>
      </c>
      <c r="AF632" s="181">
        <v>0</v>
      </c>
      <c r="AG632" s="136"/>
    </row>
    <row r="633" spans="1:33" s="59" customFormat="1" ht="12">
      <c r="A633" s="137">
        <v>483</v>
      </c>
      <c r="B633" s="138">
        <v>483239052</v>
      </c>
      <c r="C633" s="139" t="s">
        <v>539</v>
      </c>
      <c r="D633" s="140">
        <v>239</v>
      </c>
      <c r="E633" s="139" t="s">
        <v>264</v>
      </c>
      <c r="F633" s="140">
        <v>52</v>
      </c>
      <c r="G633" s="141" t="s">
        <v>77</v>
      </c>
      <c r="H633" s="129"/>
      <c r="I633" s="130">
        <v>12199</v>
      </c>
      <c r="J633" s="130">
        <v>4853</v>
      </c>
      <c r="K633" s="130">
        <v>0</v>
      </c>
      <c r="L633" s="130">
        <v>1188</v>
      </c>
      <c r="M633" s="130">
        <v>18240</v>
      </c>
      <c r="N633" s="168"/>
      <c r="O633" s="143">
        <v>48</v>
      </c>
      <c r="P633" s="130">
        <v>0</v>
      </c>
      <c r="Q633" s="130">
        <v>818496</v>
      </c>
      <c r="R633" s="130">
        <v>0</v>
      </c>
      <c r="S633" s="130">
        <v>0</v>
      </c>
      <c r="T633" s="130">
        <v>57024</v>
      </c>
      <c r="U633" s="130">
        <v>875520</v>
      </c>
      <c r="V633" s="169"/>
      <c r="W633" s="142">
        <v>0</v>
      </c>
      <c r="X633" s="177">
        <v>0.09</v>
      </c>
      <c r="Y633" s="177">
        <v>4.2133949927527239E-2</v>
      </c>
      <c r="Z633" s="178">
        <v>0</v>
      </c>
      <c r="AA633" s="172"/>
      <c r="AB633" s="179">
        <v>6</v>
      </c>
      <c r="AC633" s="180">
        <v>0</v>
      </c>
      <c r="AD633" s="130">
        <v>0</v>
      </c>
      <c r="AE633" s="180">
        <v>0</v>
      </c>
      <c r="AF633" s="181">
        <v>0</v>
      </c>
      <c r="AG633" s="136"/>
    </row>
    <row r="634" spans="1:33" s="59" customFormat="1" ht="12">
      <c r="A634" s="137">
        <v>483</v>
      </c>
      <c r="B634" s="138">
        <v>483239082</v>
      </c>
      <c r="C634" s="139" t="s">
        <v>539</v>
      </c>
      <c r="D634" s="140">
        <v>239</v>
      </c>
      <c r="E634" s="139" t="s">
        <v>264</v>
      </c>
      <c r="F634" s="140">
        <v>82</v>
      </c>
      <c r="G634" s="141" t="s">
        <v>107</v>
      </c>
      <c r="H634" s="129"/>
      <c r="I634" s="130">
        <v>12735</v>
      </c>
      <c r="J634" s="130">
        <v>5844</v>
      </c>
      <c r="K634" s="130">
        <v>0</v>
      </c>
      <c r="L634" s="130">
        <v>1188</v>
      </c>
      <c r="M634" s="130">
        <v>19767</v>
      </c>
      <c r="N634" s="168"/>
      <c r="O634" s="143">
        <v>14</v>
      </c>
      <c r="P634" s="130">
        <v>0</v>
      </c>
      <c r="Q634" s="130">
        <v>260106</v>
      </c>
      <c r="R634" s="130">
        <v>0</v>
      </c>
      <c r="S634" s="130">
        <v>0</v>
      </c>
      <c r="T634" s="130">
        <v>16632</v>
      </c>
      <c r="U634" s="130">
        <v>276738</v>
      </c>
      <c r="V634" s="169"/>
      <c r="W634" s="142">
        <v>0</v>
      </c>
      <c r="X634" s="177">
        <v>0.09</v>
      </c>
      <c r="Y634" s="177">
        <v>6.0996355076768701E-3</v>
      </c>
      <c r="Z634" s="178">
        <v>0</v>
      </c>
      <c r="AA634" s="172"/>
      <c r="AB634" s="179">
        <v>0.99999999999999989</v>
      </c>
      <c r="AC634" s="180">
        <v>0</v>
      </c>
      <c r="AD634" s="130">
        <v>0</v>
      </c>
      <c r="AE634" s="180">
        <v>0</v>
      </c>
      <c r="AF634" s="181">
        <v>0</v>
      </c>
      <c r="AG634" s="136"/>
    </row>
    <row r="635" spans="1:33" s="59" customFormat="1" ht="12">
      <c r="A635" s="137">
        <v>483</v>
      </c>
      <c r="B635" s="138">
        <v>483239083</v>
      </c>
      <c r="C635" s="139" t="s">
        <v>539</v>
      </c>
      <c r="D635" s="140">
        <v>239</v>
      </c>
      <c r="E635" s="139" t="s">
        <v>264</v>
      </c>
      <c r="F635" s="140">
        <v>83</v>
      </c>
      <c r="G635" s="141" t="s">
        <v>108</v>
      </c>
      <c r="H635" s="129"/>
      <c r="I635" s="130">
        <v>13287</v>
      </c>
      <c r="J635" s="130">
        <v>2149</v>
      </c>
      <c r="K635" s="130">
        <v>0</v>
      </c>
      <c r="L635" s="130">
        <v>1188</v>
      </c>
      <c r="M635" s="130">
        <v>16624</v>
      </c>
      <c r="N635" s="168"/>
      <c r="O635" s="143">
        <v>2</v>
      </c>
      <c r="P635" s="130">
        <v>0</v>
      </c>
      <c r="Q635" s="130">
        <v>30872</v>
      </c>
      <c r="R635" s="130">
        <v>0</v>
      </c>
      <c r="S635" s="130">
        <v>0</v>
      </c>
      <c r="T635" s="130">
        <v>2376</v>
      </c>
      <c r="U635" s="130">
        <v>33248</v>
      </c>
      <c r="V635" s="169"/>
      <c r="W635" s="142">
        <v>0</v>
      </c>
      <c r="X635" s="177">
        <v>0.09</v>
      </c>
      <c r="Y635" s="177">
        <v>8.6929540118029138E-3</v>
      </c>
      <c r="Z635" s="178">
        <v>0</v>
      </c>
      <c r="AA635" s="172"/>
      <c r="AB635" s="179">
        <v>0</v>
      </c>
      <c r="AC635" s="180">
        <v>0</v>
      </c>
      <c r="AD635" s="130">
        <v>0</v>
      </c>
      <c r="AE635" s="180">
        <v>0</v>
      </c>
      <c r="AF635" s="181">
        <v>0</v>
      </c>
      <c r="AG635" s="136"/>
    </row>
    <row r="636" spans="1:33" s="59" customFormat="1" ht="12">
      <c r="A636" s="137">
        <v>483</v>
      </c>
      <c r="B636" s="138">
        <v>483239096</v>
      </c>
      <c r="C636" s="139" t="s">
        <v>539</v>
      </c>
      <c r="D636" s="140">
        <v>239</v>
      </c>
      <c r="E636" s="139" t="s">
        <v>264</v>
      </c>
      <c r="F636" s="140">
        <v>96</v>
      </c>
      <c r="G636" s="141" t="s">
        <v>121</v>
      </c>
      <c r="H636" s="129"/>
      <c r="I636" s="130">
        <v>12892</v>
      </c>
      <c r="J636" s="130">
        <v>7314</v>
      </c>
      <c r="K636" s="130">
        <v>0</v>
      </c>
      <c r="L636" s="130">
        <v>1188</v>
      </c>
      <c r="M636" s="130">
        <v>21394</v>
      </c>
      <c r="N636" s="168"/>
      <c r="O636" s="143">
        <v>15</v>
      </c>
      <c r="P636" s="130">
        <v>0</v>
      </c>
      <c r="Q636" s="130">
        <v>303090</v>
      </c>
      <c r="R636" s="130">
        <v>0</v>
      </c>
      <c r="S636" s="130">
        <v>0</v>
      </c>
      <c r="T636" s="130">
        <v>17820</v>
      </c>
      <c r="U636" s="130">
        <v>320910</v>
      </c>
      <c r="V636" s="169"/>
      <c r="W636" s="142">
        <v>0</v>
      </c>
      <c r="X636" s="177">
        <v>0.09</v>
      </c>
      <c r="Y636" s="177">
        <v>3.9181317034834288E-2</v>
      </c>
      <c r="Z636" s="178">
        <v>0</v>
      </c>
      <c r="AA636" s="172"/>
      <c r="AB636" s="179">
        <v>2</v>
      </c>
      <c r="AC636" s="180">
        <v>0</v>
      </c>
      <c r="AD636" s="130">
        <v>0</v>
      </c>
      <c r="AE636" s="180">
        <v>0</v>
      </c>
      <c r="AF636" s="181">
        <v>0</v>
      </c>
      <c r="AG636" s="136"/>
    </row>
    <row r="637" spans="1:33" s="59" customFormat="1" ht="12">
      <c r="A637" s="137">
        <v>483</v>
      </c>
      <c r="B637" s="138">
        <v>483239118</v>
      </c>
      <c r="C637" s="139" t="s">
        <v>539</v>
      </c>
      <c r="D637" s="140">
        <v>239</v>
      </c>
      <c r="E637" s="139" t="s">
        <v>264</v>
      </c>
      <c r="F637" s="140">
        <v>118</v>
      </c>
      <c r="G637" s="141" t="s">
        <v>143</v>
      </c>
      <c r="H637" s="129"/>
      <c r="I637" s="130">
        <v>10900</v>
      </c>
      <c r="J637" s="130">
        <v>2231</v>
      </c>
      <c r="K637" s="130">
        <v>0</v>
      </c>
      <c r="L637" s="130">
        <v>1188</v>
      </c>
      <c r="M637" s="130">
        <v>14319</v>
      </c>
      <c r="N637" s="168"/>
      <c r="O637" s="143">
        <v>3</v>
      </c>
      <c r="P637" s="130">
        <v>0</v>
      </c>
      <c r="Q637" s="130">
        <v>39393</v>
      </c>
      <c r="R637" s="130">
        <v>0</v>
      </c>
      <c r="S637" s="130">
        <v>0</v>
      </c>
      <c r="T637" s="130">
        <v>3564</v>
      </c>
      <c r="U637" s="130">
        <v>42957</v>
      </c>
      <c r="V637" s="169"/>
      <c r="W637" s="142">
        <v>0</v>
      </c>
      <c r="X637" s="177">
        <v>0.09</v>
      </c>
      <c r="Y637" s="177">
        <v>5.8065470319712993E-3</v>
      </c>
      <c r="Z637" s="178">
        <v>0</v>
      </c>
      <c r="AA637" s="172"/>
      <c r="AB637" s="179">
        <v>1</v>
      </c>
      <c r="AC637" s="180">
        <v>0</v>
      </c>
      <c r="AD637" s="130">
        <v>0</v>
      </c>
      <c r="AE637" s="180">
        <v>0</v>
      </c>
      <c r="AF637" s="181">
        <v>0</v>
      </c>
      <c r="AG637" s="136"/>
    </row>
    <row r="638" spans="1:33" s="59" customFormat="1" ht="12">
      <c r="A638" s="137">
        <v>483</v>
      </c>
      <c r="B638" s="138">
        <v>483239131</v>
      </c>
      <c r="C638" s="139" t="s">
        <v>539</v>
      </c>
      <c r="D638" s="140">
        <v>239</v>
      </c>
      <c r="E638" s="139" t="s">
        <v>264</v>
      </c>
      <c r="F638" s="140">
        <v>131</v>
      </c>
      <c r="G638" s="141" t="s">
        <v>156</v>
      </c>
      <c r="H638" s="129"/>
      <c r="I638" s="130">
        <v>15556</v>
      </c>
      <c r="J638" s="130">
        <v>7326</v>
      </c>
      <c r="K638" s="130">
        <v>0</v>
      </c>
      <c r="L638" s="130">
        <v>1188</v>
      </c>
      <c r="M638" s="130">
        <v>24070</v>
      </c>
      <c r="N638" s="168"/>
      <c r="O638" s="143">
        <v>3</v>
      </c>
      <c r="P638" s="130">
        <v>0</v>
      </c>
      <c r="Q638" s="130">
        <v>68646</v>
      </c>
      <c r="R638" s="130">
        <v>0</v>
      </c>
      <c r="S638" s="130">
        <v>0</v>
      </c>
      <c r="T638" s="130">
        <v>3564</v>
      </c>
      <c r="U638" s="130">
        <v>72210</v>
      </c>
      <c r="V638" s="169"/>
      <c r="W638" s="142">
        <v>0</v>
      </c>
      <c r="X638" s="177">
        <v>0.09</v>
      </c>
      <c r="Y638" s="177">
        <v>2.9597027375609071E-3</v>
      </c>
      <c r="Z638" s="178">
        <v>0</v>
      </c>
      <c r="AA638" s="172"/>
      <c r="AB638" s="179">
        <v>1</v>
      </c>
      <c r="AC638" s="180">
        <v>0</v>
      </c>
      <c r="AD638" s="130">
        <v>0</v>
      </c>
      <c r="AE638" s="180">
        <v>0</v>
      </c>
      <c r="AF638" s="181">
        <v>0</v>
      </c>
      <c r="AG638" s="136"/>
    </row>
    <row r="639" spans="1:33" s="59" customFormat="1" ht="12">
      <c r="A639" s="137">
        <v>483</v>
      </c>
      <c r="B639" s="138">
        <v>483239145</v>
      </c>
      <c r="C639" s="139" t="s">
        <v>539</v>
      </c>
      <c r="D639" s="140">
        <v>239</v>
      </c>
      <c r="E639" s="139" t="s">
        <v>264</v>
      </c>
      <c r="F639" s="140">
        <v>145</v>
      </c>
      <c r="G639" s="141" t="s">
        <v>170</v>
      </c>
      <c r="H639" s="129"/>
      <c r="I639" s="130">
        <v>12709</v>
      </c>
      <c r="J639" s="130">
        <v>1810</v>
      </c>
      <c r="K639" s="130">
        <v>0</v>
      </c>
      <c r="L639" s="130">
        <v>1188</v>
      </c>
      <c r="M639" s="130">
        <v>15707</v>
      </c>
      <c r="N639" s="168"/>
      <c r="O639" s="143">
        <v>9</v>
      </c>
      <c r="P639" s="130">
        <v>0</v>
      </c>
      <c r="Q639" s="130">
        <v>130671</v>
      </c>
      <c r="R639" s="130">
        <v>0</v>
      </c>
      <c r="S639" s="130">
        <v>0</v>
      </c>
      <c r="T639" s="130">
        <v>10692</v>
      </c>
      <c r="U639" s="130">
        <v>141363</v>
      </c>
      <c r="V639" s="169"/>
      <c r="W639" s="142">
        <v>0</v>
      </c>
      <c r="X639" s="177">
        <v>0.09</v>
      </c>
      <c r="Y639" s="177">
        <v>1.2867598241061096E-2</v>
      </c>
      <c r="Z639" s="178">
        <v>0</v>
      </c>
      <c r="AA639" s="172"/>
      <c r="AB639" s="179">
        <v>3</v>
      </c>
      <c r="AC639" s="180">
        <v>0</v>
      </c>
      <c r="AD639" s="130">
        <v>0</v>
      </c>
      <c r="AE639" s="180">
        <v>0</v>
      </c>
      <c r="AF639" s="181">
        <v>0</v>
      </c>
      <c r="AG639" s="136"/>
    </row>
    <row r="640" spans="1:33" s="59" customFormat="1" ht="12">
      <c r="A640" s="137">
        <v>483</v>
      </c>
      <c r="B640" s="138">
        <v>483239171</v>
      </c>
      <c r="C640" s="139" t="s">
        <v>539</v>
      </c>
      <c r="D640" s="140">
        <v>239</v>
      </c>
      <c r="E640" s="139" t="s">
        <v>264</v>
      </c>
      <c r="F640" s="140">
        <v>171</v>
      </c>
      <c r="G640" s="141" t="s">
        <v>196</v>
      </c>
      <c r="H640" s="129"/>
      <c r="I640" s="130">
        <v>15111</v>
      </c>
      <c r="J640" s="130">
        <v>4186</v>
      </c>
      <c r="K640" s="130">
        <v>0</v>
      </c>
      <c r="L640" s="130">
        <v>1188</v>
      </c>
      <c r="M640" s="130">
        <v>20485</v>
      </c>
      <c r="N640" s="168"/>
      <c r="O640" s="143">
        <v>18</v>
      </c>
      <c r="P640" s="130">
        <v>0</v>
      </c>
      <c r="Q640" s="130">
        <v>347346</v>
      </c>
      <c r="R640" s="130">
        <v>0</v>
      </c>
      <c r="S640" s="130">
        <v>0</v>
      </c>
      <c r="T640" s="130">
        <v>21384</v>
      </c>
      <c r="U640" s="130">
        <v>368730</v>
      </c>
      <c r="V640" s="169"/>
      <c r="W640" s="142">
        <v>0</v>
      </c>
      <c r="X640" s="177">
        <v>0.09</v>
      </c>
      <c r="Y640" s="177">
        <v>1.3194065878979153E-2</v>
      </c>
      <c r="Z640" s="178">
        <v>0</v>
      </c>
      <c r="AA640" s="172"/>
      <c r="AB640" s="179">
        <v>6</v>
      </c>
      <c r="AC640" s="180">
        <v>0</v>
      </c>
      <c r="AD640" s="130">
        <v>0</v>
      </c>
      <c r="AE640" s="180">
        <v>0</v>
      </c>
      <c r="AF640" s="181">
        <v>0</v>
      </c>
      <c r="AG640" s="136"/>
    </row>
    <row r="641" spans="1:33" s="59" customFormat="1" ht="12">
      <c r="A641" s="137">
        <v>483</v>
      </c>
      <c r="B641" s="138">
        <v>483239172</v>
      </c>
      <c r="C641" s="139" t="s">
        <v>539</v>
      </c>
      <c r="D641" s="140">
        <v>239</v>
      </c>
      <c r="E641" s="139" t="s">
        <v>264</v>
      </c>
      <c r="F641" s="140">
        <v>172</v>
      </c>
      <c r="G641" s="141" t="s">
        <v>197</v>
      </c>
      <c r="H641" s="129"/>
      <c r="I641" s="130">
        <v>15288</v>
      </c>
      <c r="J641" s="130">
        <v>12967</v>
      </c>
      <c r="K641" s="130">
        <v>0</v>
      </c>
      <c r="L641" s="130">
        <v>1188</v>
      </c>
      <c r="M641" s="130">
        <v>29443</v>
      </c>
      <c r="N641" s="168"/>
      <c r="O641" s="143">
        <v>7</v>
      </c>
      <c r="P641" s="130">
        <v>0</v>
      </c>
      <c r="Q641" s="130">
        <v>197785</v>
      </c>
      <c r="R641" s="130">
        <v>0</v>
      </c>
      <c r="S641" s="130">
        <v>0</v>
      </c>
      <c r="T641" s="130">
        <v>8316</v>
      </c>
      <c r="U641" s="130">
        <v>206101</v>
      </c>
      <c r="V641" s="169"/>
      <c r="W641" s="142">
        <v>0</v>
      </c>
      <c r="X641" s="177">
        <v>0.09</v>
      </c>
      <c r="Y641" s="177">
        <v>3.1697581889260487E-2</v>
      </c>
      <c r="Z641" s="178">
        <v>0</v>
      </c>
      <c r="AA641" s="172"/>
      <c r="AB641" s="179">
        <v>2</v>
      </c>
      <c r="AC641" s="180">
        <v>0</v>
      </c>
      <c r="AD641" s="130">
        <v>0</v>
      </c>
      <c r="AE641" s="180">
        <v>0</v>
      </c>
      <c r="AF641" s="181">
        <v>0</v>
      </c>
      <c r="AG641" s="136"/>
    </row>
    <row r="642" spans="1:33" s="59" customFormat="1" ht="12">
      <c r="A642" s="137">
        <v>483</v>
      </c>
      <c r="B642" s="138">
        <v>483239182</v>
      </c>
      <c r="C642" s="139" t="s">
        <v>539</v>
      </c>
      <c r="D642" s="140">
        <v>239</v>
      </c>
      <c r="E642" s="139" t="s">
        <v>264</v>
      </c>
      <c r="F642" s="140">
        <v>182</v>
      </c>
      <c r="G642" s="141" t="s">
        <v>207</v>
      </c>
      <c r="H642" s="129"/>
      <c r="I642" s="130">
        <v>13356</v>
      </c>
      <c r="J642" s="130">
        <v>2606</v>
      </c>
      <c r="K642" s="130">
        <v>0</v>
      </c>
      <c r="L642" s="130">
        <v>1188</v>
      </c>
      <c r="M642" s="130">
        <v>17150</v>
      </c>
      <c r="N642" s="168"/>
      <c r="O642" s="143">
        <v>30</v>
      </c>
      <c r="P642" s="130">
        <v>0</v>
      </c>
      <c r="Q642" s="130">
        <v>478860</v>
      </c>
      <c r="R642" s="130">
        <v>0</v>
      </c>
      <c r="S642" s="130">
        <v>0</v>
      </c>
      <c r="T642" s="130">
        <v>35640</v>
      </c>
      <c r="U642" s="130">
        <v>514500</v>
      </c>
      <c r="V642" s="169"/>
      <c r="W642" s="142">
        <v>0</v>
      </c>
      <c r="X642" s="177">
        <v>0.09</v>
      </c>
      <c r="Y642" s="177">
        <v>1.481566567890411E-2</v>
      </c>
      <c r="Z642" s="178">
        <v>0</v>
      </c>
      <c r="AA642" s="172"/>
      <c r="AB642" s="179">
        <v>5</v>
      </c>
      <c r="AC642" s="180">
        <v>0</v>
      </c>
      <c r="AD642" s="130">
        <v>0</v>
      </c>
      <c r="AE642" s="180">
        <v>0</v>
      </c>
      <c r="AF642" s="181">
        <v>0</v>
      </c>
      <c r="AG642" s="136"/>
    </row>
    <row r="643" spans="1:33" s="59" customFormat="1" ht="12">
      <c r="A643" s="137">
        <v>483</v>
      </c>
      <c r="B643" s="138">
        <v>483239231</v>
      </c>
      <c r="C643" s="139" t="s">
        <v>539</v>
      </c>
      <c r="D643" s="140">
        <v>239</v>
      </c>
      <c r="E643" s="139" t="s">
        <v>264</v>
      </c>
      <c r="F643" s="140">
        <v>231</v>
      </c>
      <c r="G643" s="141" t="s">
        <v>256</v>
      </c>
      <c r="H643" s="129"/>
      <c r="I643" s="130">
        <v>13038</v>
      </c>
      <c r="J643" s="130">
        <v>3522</v>
      </c>
      <c r="K643" s="130">
        <v>0</v>
      </c>
      <c r="L643" s="130">
        <v>1188</v>
      </c>
      <c r="M643" s="130">
        <v>17748</v>
      </c>
      <c r="N643" s="168"/>
      <c r="O643" s="143">
        <v>14</v>
      </c>
      <c r="P643" s="130">
        <v>0</v>
      </c>
      <c r="Q643" s="130">
        <v>231840</v>
      </c>
      <c r="R643" s="130">
        <v>0</v>
      </c>
      <c r="S643" s="130">
        <v>0</v>
      </c>
      <c r="T643" s="130">
        <v>16632</v>
      </c>
      <c r="U643" s="130">
        <v>248472</v>
      </c>
      <c r="V643" s="169"/>
      <c r="W643" s="142">
        <v>0</v>
      </c>
      <c r="X643" s="177">
        <v>0.09</v>
      </c>
      <c r="Y643" s="177">
        <v>1.978902283081815E-2</v>
      </c>
      <c r="Z643" s="178">
        <v>0</v>
      </c>
      <c r="AA643" s="172"/>
      <c r="AB643" s="179">
        <v>1</v>
      </c>
      <c r="AC643" s="180">
        <v>0</v>
      </c>
      <c r="AD643" s="130">
        <v>0</v>
      </c>
      <c r="AE643" s="180">
        <v>0</v>
      </c>
      <c r="AF643" s="181">
        <v>0</v>
      </c>
      <c r="AG643" s="136"/>
    </row>
    <row r="644" spans="1:33" s="59" customFormat="1" ht="12">
      <c r="A644" s="137">
        <v>483</v>
      </c>
      <c r="B644" s="138">
        <v>483239239</v>
      </c>
      <c r="C644" s="139" t="s">
        <v>539</v>
      </c>
      <c r="D644" s="140">
        <v>239</v>
      </c>
      <c r="E644" s="139" t="s">
        <v>264</v>
      </c>
      <c r="F644" s="140">
        <v>239</v>
      </c>
      <c r="G644" s="141" t="s">
        <v>264</v>
      </c>
      <c r="H644" s="129"/>
      <c r="I644" s="130">
        <v>12773</v>
      </c>
      <c r="J644" s="130">
        <v>4338</v>
      </c>
      <c r="K644" s="130">
        <v>0</v>
      </c>
      <c r="L644" s="130">
        <v>1188</v>
      </c>
      <c r="M644" s="130">
        <v>18299</v>
      </c>
      <c r="N644" s="168"/>
      <c r="O644" s="143">
        <v>310</v>
      </c>
      <c r="P644" s="130">
        <v>0</v>
      </c>
      <c r="Q644" s="130">
        <v>5304410</v>
      </c>
      <c r="R644" s="130">
        <v>0</v>
      </c>
      <c r="S644" s="130">
        <v>0</v>
      </c>
      <c r="T644" s="130">
        <v>368280</v>
      </c>
      <c r="U644" s="130">
        <v>5672690</v>
      </c>
      <c r="V644" s="169"/>
      <c r="W644" s="142">
        <v>0</v>
      </c>
      <c r="X644" s="177">
        <v>0.09</v>
      </c>
      <c r="Y644" s="177">
        <v>5.8901033918469896E-2</v>
      </c>
      <c r="Z644" s="178">
        <v>0</v>
      </c>
      <c r="AA644" s="172"/>
      <c r="AB644" s="179">
        <v>55</v>
      </c>
      <c r="AC644" s="180">
        <v>0</v>
      </c>
      <c r="AD644" s="130">
        <v>0</v>
      </c>
      <c r="AE644" s="180">
        <v>0</v>
      </c>
      <c r="AF644" s="181">
        <v>0</v>
      </c>
      <c r="AG644" s="136"/>
    </row>
    <row r="645" spans="1:33" s="59" customFormat="1" ht="12">
      <c r="A645" s="137">
        <v>483</v>
      </c>
      <c r="B645" s="138">
        <v>483239240</v>
      </c>
      <c r="C645" s="139" t="s">
        <v>539</v>
      </c>
      <c r="D645" s="140">
        <v>239</v>
      </c>
      <c r="E645" s="139" t="s">
        <v>264</v>
      </c>
      <c r="F645" s="140">
        <v>240</v>
      </c>
      <c r="G645" s="141" t="s">
        <v>265</v>
      </c>
      <c r="H645" s="129"/>
      <c r="I645" s="130">
        <v>11030</v>
      </c>
      <c r="J645" s="130">
        <v>4464</v>
      </c>
      <c r="K645" s="130">
        <v>0</v>
      </c>
      <c r="L645" s="130">
        <v>1188</v>
      </c>
      <c r="M645" s="130">
        <v>16682</v>
      </c>
      <c r="N645" s="168"/>
      <c r="O645" s="143">
        <v>3</v>
      </c>
      <c r="P645" s="130">
        <v>0</v>
      </c>
      <c r="Q645" s="130">
        <v>46482</v>
      </c>
      <c r="R645" s="130">
        <v>0</v>
      </c>
      <c r="S645" s="130">
        <v>0</v>
      </c>
      <c r="T645" s="130">
        <v>3564</v>
      </c>
      <c r="U645" s="130">
        <v>50046</v>
      </c>
      <c r="V645" s="169"/>
      <c r="W645" s="142">
        <v>0</v>
      </c>
      <c r="X645" s="177">
        <v>0.09</v>
      </c>
      <c r="Y645" s="177">
        <v>1.0326001591553143E-2</v>
      </c>
      <c r="Z645" s="178">
        <v>0</v>
      </c>
      <c r="AA645" s="172"/>
      <c r="AB645" s="179">
        <v>2</v>
      </c>
      <c r="AC645" s="180">
        <v>0</v>
      </c>
      <c r="AD645" s="130">
        <v>0</v>
      </c>
      <c r="AE645" s="180">
        <v>0</v>
      </c>
      <c r="AF645" s="181">
        <v>0</v>
      </c>
      <c r="AG645" s="136"/>
    </row>
    <row r="646" spans="1:33" s="59" customFormat="1" ht="12">
      <c r="A646" s="137">
        <v>483</v>
      </c>
      <c r="B646" s="138">
        <v>483239261</v>
      </c>
      <c r="C646" s="139" t="s">
        <v>539</v>
      </c>
      <c r="D646" s="140">
        <v>239</v>
      </c>
      <c r="E646" s="139" t="s">
        <v>264</v>
      </c>
      <c r="F646" s="140">
        <v>261</v>
      </c>
      <c r="G646" s="141" t="s">
        <v>286</v>
      </c>
      <c r="H646" s="129"/>
      <c r="I646" s="130">
        <v>12445</v>
      </c>
      <c r="J646" s="130">
        <v>8718</v>
      </c>
      <c r="K646" s="130">
        <v>0</v>
      </c>
      <c r="L646" s="130">
        <v>1188</v>
      </c>
      <c r="M646" s="130">
        <v>22351</v>
      </c>
      <c r="N646" s="168"/>
      <c r="O646" s="143">
        <v>26</v>
      </c>
      <c r="P646" s="130">
        <v>0</v>
      </c>
      <c r="Q646" s="130">
        <v>550238</v>
      </c>
      <c r="R646" s="130">
        <v>0</v>
      </c>
      <c r="S646" s="130">
        <v>0</v>
      </c>
      <c r="T646" s="130">
        <v>30888</v>
      </c>
      <c r="U646" s="130">
        <v>581126</v>
      </c>
      <c r="V646" s="169"/>
      <c r="W646" s="142">
        <v>0</v>
      </c>
      <c r="X646" s="177">
        <v>0.09</v>
      </c>
      <c r="Y646" s="177">
        <v>7.6391982458951679E-2</v>
      </c>
      <c r="Z646" s="178">
        <v>0</v>
      </c>
      <c r="AA646" s="172"/>
      <c r="AB646" s="179">
        <v>1</v>
      </c>
      <c r="AC646" s="180">
        <v>0</v>
      </c>
      <c r="AD646" s="130">
        <v>0</v>
      </c>
      <c r="AE646" s="180">
        <v>0</v>
      </c>
      <c r="AF646" s="181">
        <v>0</v>
      </c>
      <c r="AG646" s="136"/>
    </row>
    <row r="647" spans="1:33" s="59" customFormat="1" ht="12">
      <c r="A647" s="137">
        <v>483</v>
      </c>
      <c r="B647" s="138">
        <v>483239310</v>
      </c>
      <c r="C647" s="139" t="s">
        <v>539</v>
      </c>
      <c r="D647" s="140">
        <v>239</v>
      </c>
      <c r="E647" s="139" t="s">
        <v>264</v>
      </c>
      <c r="F647" s="140">
        <v>310</v>
      </c>
      <c r="G647" s="141" t="s">
        <v>335</v>
      </c>
      <c r="H647" s="129"/>
      <c r="I647" s="130">
        <v>15931</v>
      </c>
      <c r="J647" s="130">
        <v>3376</v>
      </c>
      <c r="K647" s="130">
        <v>0</v>
      </c>
      <c r="L647" s="130">
        <v>1188</v>
      </c>
      <c r="M647" s="130">
        <v>20495</v>
      </c>
      <c r="N647" s="168"/>
      <c r="O647" s="143">
        <v>70</v>
      </c>
      <c r="P647" s="130">
        <v>0</v>
      </c>
      <c r="Q647" s="130">
        <v>1351490</v>
      </c>
      <c r="R647" s="130">
        <v>0</v>
      </c>
      <c r="S647" s="130">
        <v>0</v>
      </c>
      <c r="T647" s="130">
        <v>83160</v>
      </c>
      <c r="U647" s="130">
        <v>1434650</v>
      </c>
      <c r="V647" s="169"/>
      <c r="W647" s="142">
        <v>0</v>
      </c>
      <c r="X647" s="177">
        <v>0.09</v>
      </c>
      <c r="Y647" s="177">
        <v>5.1275113760107321E-2</v>
      </c>
      <c r="Z647" s="178">
        <v>0</v>
      </c>
      <c r="AA647" s="172"/>
      <c r="AB647" s="179">
        <v>8</v>
      </c>
      <c r="AC647" s="180">
        <v>0</v>
      </c>
      <c r="AD647" s="130">
        <v>0</v>
      </c>
      <c r="AE647" s="180">
        <v>0</v>
      </c>
      <c r="AF647" s="181">
        <v>0</v>
      </c>
      <c r="AG647" s="136"/>
    </row>
    <row r="648" spans="1:33" s="59" customFormat="1" ht="12">
      <c r="A648" s="137">
        <v>483</v>
      </c>
      <c r="B648" s="138">
        <v>483239665</v>
      </c>
      <c r="C648" s="139" t="s">
        <v>539</v>
      </c>
      <c r="D648" s="140">
        <v>239</v>
      </c>
      <c r="E648" s="139" t="s">
        <v>264</v>
      </c>
      <c r="F648" s="140">
        <v>665</v>
      </c>
      <c r="G648" s="141" t="s">
        <v>398</v>
      </c>
      <c r="H648" s="129"/>
      <c r="I648" s="130">
        <v>13498</v>
      </c>
      <c r="J648" s="130">
        <v>1657</v>
      </c>
      <c r="K648" s="130">
        <v>0</v>
      </c>
      <c r="L648" s="130">
        <v>1188</v>
      </c>
      <c r="M648" s="130">
        <v>16343</v>
      </c>
      <c r="N648" s="168"/>
      <c r="O648" s="143">
        <v>9</v>
      </c>
      <c r="P648" s="130">
        <v>0</v>
      </c>
      <c r="Q648" s="130">
        <v>136395</v>
      </c>
      <c r="R648" s="130">
        <v>0</v>
      </c>
      <c r="S648" s="130">
        <v>0</v>
      </c>
      <c r="T648" s="130">
        <v>10692</v>
      </c>
      <c r="U648" s="130">
        <v>147087</v>
      </c>
      <c r="V648" s="169"/>
      <c r="W648" s="142">
        <v>0</v>
      </c>
      <c r="X648" s="177">
        <v>0.09</v>
      </c>
      <c r="Y648" s="177">
        <v>6.4788433257017873E-3</v>
      </c>
      <c r="Z648" s="178">
        <v>0</v>
      </c>
      <c r="AA648" s="172"/>
      <c r="AB648" s="179">
        <v>1.9999999999999998</v>
      </c>
      <c r="AC648" s="180">
        <v>0</v>
      </c>
      <c r="AD648" s="130">
        <v>0</v>
      </c>
      <c r="AE648" s="180">
        <v>0</v>
      </c>
      <c r="AF648" s="181">
        <v>0</v>
      </c>
      <c r="AG648" s="136"/>
    </row>
    <row r="649" spans="1:33" s="59" customFormat="1" ht="12">
      <c r="A649" s="137">
        <v>483</v>
      </c>
      <c r="B649" s="138">
        <v>483239740</v>
      </c>
      <c r="C649" s="139" t="s">
        <v>539</v>
      </c>
      <c r="D649" s="140">
        <v>239</v>
      </c>
      <c r="E649" s="139" t="s">
        <v>264</v>
      </c>
      <c r="F649" s="140">
        <v>740</v>
      </c>
      <c r="G649" s="141" t="s">
        <v>421</v>
      </c>
      <c r="H649" s="129"/>
      <c r="I649" s="130">
        <v>12221</v>
      </c>
      <c r="J649" s="130">
        <v>6437</v>
      </c>
      <c r="K649" s="130">
        <v>0</v>
      </c>
      <c r="L649" s="130">
        <v>1188</v>
      </c>
      <c r="M649" s="130">
        <v>19846</v>
      </c>
      <c r="N649" s="168"/>
      <c r="O649" s="143">
        <v>10</v>
      </c>
      <c r="P649" s="130">
        <v>0</v>
      </c>
      <c r="Q649" s="130">
        <v>186580</v>
      </c>
      <c r="R649" s="130">
        <v>0</v>
      </c>
      <c r="S649" s="130">
        <v>0</v>
      </c>
      <c r="T649" s="130">
        <v>11880</v>
      </c>
      <c r="U649" s="130">
        <v>198460</v>
      </c>
      <c r="V649" s="169"/>
      <c r="W649" s="142">
        <v>0</v>
      </c>
      <c r="X649" s="177">
        <v>0.09</v>
      </c>
      <c r="Y649" s="177">
        <v>1.3667739993861467E-2</v>
      </c>
      <c r="Z649" s="178">
        <v>0</v>
      </c>
      <c r="AA649" s="172"/>
      <c r="AB649" s="179">
        <v>3</v>
      </c>
      <c r="AC649" s="180">
        <v>0</v>
      </c>
      <c r="AD649" s="130">
        <v>0</v>
      </c>
      <c r="AE649" s="180">
        <v>0</v>
      </c>
      <c r="AF649" s="181">
        <v>0</v>
      </c>
      <c r="AG649" s="136"/>
    </row>
    <row r="650" spans="1:33" s="59" customFormat="1" ht="12">
      <c r="A650" s="137">
        <v>483</v>
      </c>
      <c r="B650" s="138">
        <v>483239760</v>
      </c>
      <c r="C650" s="139" t="s">
        <v>539</v>
      </c>
      <c r="D650" s="140">
        <v>239</v>
      </c>
      <c r="E650" s="139" t="s">
        <v>264</v>
      </c>
      <c r="F650" s="140">
        <v>760</v>
      </c>
      <c r="G650" s="141" t="s">
        <v>426</v>
      </c>
      <c r="H650" s="129"/>
      <c r="I650" s="130">
        <v>12902</v>
      </c>
      <c r="J650" s="130">
        <v>2749</v>
      </c>
      <c r="K650" s="130">
        <v>0</v>
      </c>
      <c r="L650" s="130">
        <v>1188</v>
      </c>
      <c r="M650" s="130">
        <v>16839</v>
      </c>
      <c r="N650" s="168"/>
      <c r="O650" s="143">
        <v>48</v>
      </c>
      <c r="P650" s="130">
        <v>0</v>
      </c>
      <c r="Q650" s="130">
        <v>751248</v>
      </c>
      <c r="R650" s="130">
        <v>0</v>
      </c>
      <c r="S650" s="130">
        <v>0</v>
      </c>
      <c r="T650" s="130">
        <v>57024</v>
      </c>
      <c r="U650" s="130">
        <v>808272</v>
      </c>
      <c r="V650" s="169"/>
      <c r="W650" s="142">
        <v>0</v>
      </c>
      <c r="X650" s="177">
        <v>0.09</v>
      </c>
      <c r="Y650" s="177">
        <v>4.1020518352446488E-2</v>
      </c>
      <c r="Z650" s="178">
        <v>0</v>
      </c>
      <c r="AA650" s="172"/>
      <c r="AB650" s="179">
        <v>5</v>
      </c>
      <c r="AC650" s="180">
        <v>0</v>
      </c>
      <c r="AD650" s="130">
        <v>0</v>
      </c>
      <c r="AE650" s="180">
        <v>0</v>
      </c>
      <c r="AF650" s="181">
        <v>0</v>
      </c>
      <c r="AG650" s="136"/>
    </row>
    <row r="651" spans="1:33" s="59" customFormat="1" ht="12">
      <c r="A651" s="137">
        <v>484</v>
      </c>
      <c r="B651" s="138">
        <v>484035001</v>
      </c>
      <c r="C651" s="139" t="s">
        <v>540</v>
      </c>
      <c r="D651" s="140">
        <v>35</v>
      </c>
      <c r="E651" s="139" t="s">
        <v>60</v>
      </c>
      <c r="F651" s="140">
        <v>1</v>
      </c>
      <c r="G651" s="141" t="s">
        <v>26</v>
      </c>
      <c r="H651" s="129"/>
      <c r="I651" s="130">
        <v>19086</v>
      </c>
      <c r="J651" s="130">
        <v>1914</v>
      </c>
      <c r="K651" s="130">
        <v>0</v>
      </c>
      <c r="L651" s="130">
        <v>1188</v>
      </c>
      <c r="M651" s="130">
        <v>22188</v>
      </c>
      <c r="N651" s="168"/>
      <c r="O651" s="143">
        <v>1</v>
      </c>
      <c r="P651" s="130">
        <v>0</v>
      </c>
      <c r="Q651" s="130">
        <v>21000</v>
      </c>
      <c r="R651" s="130">
        <v>0</v>
      </c>
      <c r="S651" s="130">
        <v>0</v>
      </c>
      <c r="T651" s="130">
        <v>1188</v>
      </c>
      <c r="U651" s="130">
        <v>22188</v>
      </c>
      <c r="V651" s="169"/>
      <c r="W651" s="142">
        <v>0</v>
      </c>
      <c r="X651" s="177">
        <v>0.09</v>
      </c>
      <c r="Y651" s="177">
        <v>2.3066391762444214E-2</v>
      </c>
      <c r="Z651" s="178">
        <v>0</v>
      </c>
      <c r="AA651" s="172"/>
      <c r="AB651" s="179">
        <v>0</v>
      </c>
      <c r="AC651" s="180">
        <v>0</v>
      </c>
      <c r="AD651" s="130">
        <v>0</v>
      </c>
      <c r="AE651" s="180">
        <v>0</v>
      </c>
      <c r="AF651" s="181">
        <v>0</v>
      </c>
      <c r="AG651" s="136"/>
    </row>
    <row r="652" spans="1:33" s="59" customFormat="1" ht="12">
      <c r="A652" s="137">
        <v>484</v>
      </c>
      <c r="B652" s="138">
        <v>484035018</v>
      </c>
      <c r="C652" s="139" t="s">
        <v>540</v>
      </c>
      <c r="D652" s="140">
        <v>35</v>
      </c>
      <c r="E652" s="139" t="s">
        <v>60</v>
      </c>
      <c r="F652" s="140">
        <v>18</v>
      </c>
      <c r="G652" s="141" t="s">
        <v>43</v>
      </c>
      <c r="H652" s="129"/>
      <c r="I652" s="130">
        <v>15158</v>
      </c>
      <c r="J652" s="130">
        <v>7338</v>
      </c>
      <c r="K652" s="130">
        <v>0</v>
      </c>
      <c r="L652" s="130">
        <v>1188</v>
      </c>
      <c r="M652" s="130">
        <v>23684</v>
      </c>
      <c r="N652" s="168"/>
      <c r="O652" s="143">
        <v>3</v>
      </c>
      <c r="P652" s="130">
        <v>0</v>
      </c>
      <c r="Q652" s="130">
        <v>67488</v>
      </c>
      <c r="R652" s="130">
        <v>0</v>
      </c>
      <c r="S652" s="130">
        <v>0</v>
      </c>
      <c r="T652" s="130">
        <v>3564</v>
      </c>
      <c r="U652" s="130">
        <v>71052</v>
      </c>
      <c r="V652" s="169"/>
      <c r="W652" s="142">
        <v>0</v>
      </c>
      <c r="X652" s="177">
        <v>0.09</v>
      </c>
      <c r="Y652" s="177">
        <v>3.7013636007683336E-2</v>
      </c>
      <c r="Z652" s="178">
        <v>0</v>
      </c>
      <c r="AA652" s="172"/>
      <c r="AB652" s="179">
        <v>2</v>
      </c>
      <c r="AC652" s="180">
        <v>0</v>
      </c>
      <c r="AD652" s="130">
        <v>0</v>
      </c>
      <c r="AE652" s="180">
        <v>0</v>
      </c>
      <c r="AF652" s="181">
        <v>0</v>
      </c>
      <c r="AG652" s="136"/>
    </row>
    <row r="653" spans="1:33" s="59" customFormat="1" ht="12">
      <c r="A653" s="137">
        <v>484</v>
      </c>
      <c r="B653" s="138">
        <v>484035026</v>
      </c>
      <c r="C653" s="139" t="s">
        <v>540</v>
      </c>
      <c r="D653" s="140">
        <v>35</v>
      </c>
      <c r="E653" s="139" t="s">
        <v>60</v>
      </c>
      <c r="F653" s="140">
        <v>26</v>
      </c>
      <c r="G653" s="141" t="s">
        <v>51</v>
      </c>
      <c r="H653" s="129"/>
      <c r="I653" s="130">
        <v>12747</v>
      </c>
      <c r="J653" s="130">
        <v>4540</v>
      </c>
      <c r="K653" s="130">
        <v>0</v>
      </c>
      <c r="L653" s="130">
        <v>1188</v>
      </c>
      <c r="M653" s="130">
        <v>18475</v>
      </c>
      <c r="N653" s="168"/>
      <c r="O653" s="143">
        <v>1</v>
      </c>
      <c r="P653" s="130">
        <v>0</v>
      </c>
      <c r="Q653" s="130">
        <v>17287</v>
      </c>
      <c r="R653" s="130">
        <v>0</v>
      </c>
      <c r="S653" s="130">
        <v>0</v>
      </c>
      <c r="T653" s="130">
        <v>1188</v>
      </c>
      <c r="U653" s="130">
        <v>18475</v>
      </c>
      <c r="V653" s="169"/>
      <c r="W653" s="142">
        <v>0</v>
      </c>
      <c r="X653" s="177">
        <v>0.09</v>
      </c>
      <c r="Y653" s="177">
        <v>2.199600645416131E-3</v>
      </c>
      <c r="Z653" s="178">
        <v>0</v>
      </c>
      <c r="AA653" s="172"/>
      <c r="AB653" s="179">
        <v>0</v>
      </c>
      <c r="AC653" s="180">
        <v>0</v>
      </c>
      <c r="AD653" s="130">
        <v>0</v>
      </c>
      <c r="AE653" s="180">
        <v>0</v>
      </c>
      <c r="AF653" s="181">
        <v>0</v>
      </c>
      <c r="AG653" s="136"/>
    </row>
    <row r="654" spans="1:33" s="59" customFormat="1" ht="12">
      <c r="A654" s="137">
        <v>484</v>
      </c>
      <c r="B654" s="138">
        <v>484035035</v>
      </c>
      <c r="C654" s="139" t="s">
        <v>540</v>
      </c>
      <c r="D654" s="140">
        <v>35</v>
      </c>
      <c r="E654" s="139" t="s">
        <v>60</v>
      </c>
      <c r="F654" s="140">
        <v>35</v>
      </c>
      <c r="G654" s="141" t="s">
        <v>60</v>
      </c>
      <c r="H654" s="129"/>
      <c r="I654" s="130">
        <v>19107</v>
      </c>
      <c r="J654" s="130">
        <v>7931</v>
      </c>
      <c r="K654" s="130">
        <v>0</v>
      </c>
      <c r="L654" s="130">
        <v>1188</v>
      </c>
      <c r="M654" s="130">
        <v>28226</v>
      </c>
      <c r="N654" s="168"/>
      <c r="O654" s="143">
        <v>1252</v>
      </c>
      <c r="P654" s="130">
        <v>0</v>
      </c>
      <c r="Q654" s="130">
        <v>33851576</v>
      </c>
      <c r="R654" s="130">
        <v>0</v>
      </c>
      <c r="S654" s="130">
        <v>0</v>
      </c>
      <c r="T654" s="130">
        <v>1487376</v>
      </c>
      <c r="U654" s="130">
        <v>35338952</v>
      </c>
      <c r="V654" s="169"/>
      <c r="W654" s="142">
        <v>0</v>
      </c>
      <c r="X654" s="177">
        <v>0.18</v>
      </c>
      <c r="Y654" s="177">
        <v>0.18442807457257207</v>
      </c>
      <c r="Z654" s="178">
        <v>0</v>
      </c>
      <c r="AA654" s="172"/>
      <c r="AB654" s="179">
        <v>98</v>
      </c>
      <c r="AC654" s="180">
        <v>9.8094458515125407</v>
      </c>
      <c r="AD654" s="130">
        <v>276883.79693319608</v>
      </c>
      <c r="AE654" s="180">
        <v>0</v>
      </c>
      <c r="AF654" s="181">
        <v>0</v>
      </c>
      <c r="AG654" s="136"/>
    </row>
    <row r="655" spans="1:33" s="59" customFormat="1" ht="12">
      <c r="A655" s="137">
        <v>484</v>
      </c>
      <c r="B655" s="138">
        <v>484035044</v>
      </c>
      <c r="C655" s="139" t="s">
        <v>540</v>
      </c>
      <c r="D655" s="140">
        <v>35</v>
      </c>
      <c r="E655" s="139" t="s">
        <v>60</v>
      </c>
      <c r="F655" s="140">
        <v>44</v>
      </c>
      <c r="G655" s="141" t="s">
        <v>69</v>
      </c>
      <c r="H655" s="129"/>
      <c r="I655" s="130">
        <v>16889</v>
      </c>
      <c r="J655" s="130">
        <v>589</v>
      </c>
      <c r="K655" s="130">
        <v>0</v>
      </c>
      <c r="L655" s="130">
        <v>1188</v>
      </c>
      <c r="M655" s="130">
        <v>18666</v>
      </c>
      <c r="N655" s="168"/>
      <c r="O655" s="143">
        <v>5</v>
      </c>
      <c r="P655" s="130">
        <v>0</v>
      </c>
      <c r="Q655" s="130">
        <v>87390</v>
      </c>
      <c r="R655" s="130">
        <v>0</v>
      </c>
      <c r="S655" s="130">
        <v>0</v>
      </c>
      <c r="T655" s="130">
        <v>5940</v>
      </c>
      <c r="U655" s="130">
        <v>93330</v>
      </c>
      <c r="V655" s="169"/>
      <c r="W655" s="142">
        <v>0</v>
      </c>
      <c r="X655" s="177">
        <v>0.18</v>
      </c>
      <c r="Y655" s="177">
        <v>9.3367395584958116E-2</v>
      </c>
      <c r="Z655" s="178">
        <v>0</v>
      </c>
      <c r="AA655" s="172"/>
      <c r="AB655" s="179">
        <v>1</v>
      </c>
      <c r="AC655" s="180">
        <v>0</v>
      </c>
      <c r="AD655" s="130">
        <v>0</v>
      </c>
      <c r="AE655" s="180">
        <v>0</v>
      </c>
      <c r="AF655" s="181">
        <v>0</v>
      </c>
      <c r="AG655" s="136"/>
    </row>
    <row r="656" spans="1:33" s="59" customFormat="1" ht="12">
      <c r="A656" s="137">
        <v>484</v>
      </c>
      <c r="B656" s="138">
        <v>484035046</v>
      </c>
      <c r="C656" s="139" t="s">
        <v>540</v>
      </c>
      <c r="D656" s="140">
        <v>35</v>
      </c>
      <c r="E656" s="139" t="s">
        <v>60</v>
      </c>
      <c r="F656" s="140">
        <v>46</v>
      </c>
      <c r="G656" s="141" t="s">
        <v>71</v>
      </c>
      <c r="H656" s="129"/>
      <c r="I656" s="130">
        <v>13129</v>
      </c>
      <c r="J656" s="130">
        <v>13446</v>
      </c>
      <c r="K656" s="130">
        <v>0</v>
      </c>
      <c r="L656" s="130">
        <v>1188</v>
      </c>
      <c r="M656" s="130">
        <v>27763</v>
      </c>
      <c r="N656" s="168"/>
      <c r="O656" s="143">
        <v>1</v>
      </c>
      <c r="P656" s="130">
        <v>0</v>
      </c>
      <c r="Q656" s="130">
        <v>26575</v>
      </c>
      <c r="R656" s="130">
        <v>0</v>
      </c>
      <c r="S656" s="130">
        <v>0</v>
      </c>
      <c r="T656" s="130">
        <v>1188</v>
      </c>
      <c r="U656" s="130">
        <v>27763</v>
      </c>
      <c r="V656" s="169"/>
      <c r="W656" s="142">
        <v>0</v>
      </c>
      <c r="X656" s="177">
        <v>0.09</v>
      </c>
      <c r="Y656" s="177">
        <v>7.4641875458356923E-4</v>
      </c>
      <c r="Z656" s="178">
        <v>0</v>
      </c>
      <c r="AA656" s="172"/>
      <c r="AB656" s="179">
        <v>0</v>
      </c>
      <c r="AC656" s="180">
        <v>0</v>
      </c>
      <c r="AD656" s="130">
        <v>0</v>
      </c>
      <c r="AE656" s="180">
        <v>0</v>
      </c>
      <c r="AF656" s="181">
        <v>0</v>
      </c>
      <c r="AG656" s="136"/>
    </row>
    <row r="657" spans="1:33" s="59" customFormat="1" ht="12">
      <c r="A657" s="137">
        <v>484</v>
      </c>
      <c r="B657" s="138">
        <v>484035050</v>
      </c>
      <c r="C657" s="139" t="s">
        <v>540</v>
      </c>
      <c r="D657" s="140">
        <v>35</v>
      </c>
      <c r="E657" s="139" t="s">
        <v>60</v>
      </c>
      <c r="F657" s="140">
        <v>50</v>
      </c>
      <c r="G657" s="141" t="s">
        <v>75</v>
      </c>
      <c r="H657" s="129"/>
      <c r="I657" s="130">
        <v>18215</v>
      </c>
      <c r="J657" s="130">
        <v>8308</v>
      </c>
      <c r="K657" s="130">
        <v>0</v>
      </c>
      <c r="L657" s="130">
        <v>1188</v>
      </c>
      <c r="M657" s="130">
        <v>27711</v>
      </c>
      <c r="N657" s="168"/>
      <c r="O657" s="143">
        <v>1</v>
      </c>
      <c r="P657" s="130">
        <v>0</v>
      </c>
      <c r="Q657" s="130">
        <v>26523</v>
      </c>
      <c r="R657" s="130">
        <v>0</v>
      </c>
      <c r="S657" s="130">
        <v>0</v>
      </c>
      <c r="T657" s="130">
        <v>1188</v>
      </c>
      <c r="U657" s="130">
        <v>27711</v>
      </c>
      <c r="V657" s="169"/>
      <c r="W657" s="142">
        <v>0</v>
      </c>
      <c r="X657" s="177">
        <v>0.09</v>
      </c>
      <c r="Y657" s="177">
        <v>6.5476157914056725E-3</v>
      </c>
      <c r="Z657" s="178">
        <v>0</v>
      </c>
      <c r="AA657" s="172"/>
      <c r="AB657" s="179">
        <v>0</v>
      </c>
      <c r="AC657" s="180">
        <v>0</v>
      </c>
      <c r="AD657" s="130">
        <v>0</v>
      </c>
      <c r="AE657" s="180">
        <v>0</v>
      </c>
      <c r="AF657" s="181">
        <v>0</v>
      </c>
      <c r="AG657" s="136"/>
    </row>
    <row r="658" spans="1:33" s="59" customFormat="1" ht="12">
      <c r="A658" s="137">
        <v>484</v>
      </c>
      <c r="B658" s="138">
        <v>484035057</v>
      </c>
      <c r="C658" s="139" t="s">
        <v>540</v>
      </c>
      <c r="D658" s="140">
        <v>35</v>
      </c>
      <c r="E658" s="139" t="s">
        <v>60</v>
      </c>
      <c r="F658" s="140">
        <v>57</v>
      </c>
      <c r="G658" s="141" t="s">
        <v>82</v>
      </c>
      <c r="H658" s="129"/>
      <c r="I658" s="130">
        <v>19531</v>
      </c>
      <c r="J658" s="130">
        <v>423</v>
      </c>
      <c r="K658" s="130">
        <v>0</v>
      </c>
      <c r="L658" s="130">
        <v>1188</v>
      </c>
      <c r="M658" s="130">
        <v>21142</v>
      </c>
      <c r="N658" s="168"/>
      <c r="O658" s="143">
        <v>1</v>
      </c>
      <c r="P658" s="130">
        <v>0</v>
      </c>
      <c r="Q658" s="130">
        <v>19954</v>
      </c>
      <c r="R658" s="130">
        <v>0</v>
      </c>
      <c r="S658" s="130">
        <v>0</v>
      </c>
      <c r="T658" s="130">
        <v>1188</v>
      </c>
      <c r="U658" s="130">
        <v>21142</v>
      </c>
      <c r="V658" s="169"/>
      <c r="W658" s="142">
        <v>0</v>
      </c>
      <c r="X658" s="177">
        <v>0.18</v>
      </c>
      <c r="Y658" s="177">
        <v>0.12345956705345312</v>
      </c>
      <c r="Z658" s="178">
        <v>0</v>
      </c>
      <c r="AA658" s="172"/>
      <c r="AB658" s="179">
        <v>0</v>
      </c>
      <c r="AC658" s="180">
        <v>0</v>
      </c>
      <c r="AD658" s="130">
        <v>0</v>
      </c>
      <c r="AE658" s="180">
        <v>0</v>
      </c>
      <c r="AF658" s="181">
        <v>0</v>
      </c>
      <c r="AG658" s="136"/>
    </row>
    <row r="659" spans="1:33" s="59" customFormat="1" ht="12">
      <c r="A659" s="137">
        <v>484</v>
      </c>
      <c r="B659" s="138">
        <v>484035093</v>
      </c>
      <c r="C659" s="139" t="s">
        <v>540</v>
      </c>
      <c r="D659" s="140">
        <v>35</v>
      </c>
      <c r="E659" s="139" t="s">
        <v>60</v>
      </c>
      <c r="F659" s="140">
        <v>93</v>
      </c>
      <c r="G659" s="141" t="s">
        <v>118</v>
      </c>
      <c r="H659" s="129"/>
      <c r="I659" s="130">
        <v>20775</v>
      </c>
      <c r="J659" s="130">
        <v>268</v>
      </c>
      <c r="K659" s="130">
        <v>0</v>
      </c>
      <c r="L659" s="130">
        <v>1188</v>
      </c>
      <c r="M659" s="130">
        <v>22231</v>
      </c>
      <c r="N659" s="168"/>
      <c r="O659" s="143">
        <v>3</v>
      </c>
      <c r="P659" s="130">
        <v>0</v>
      </c>
      <c r="Q659" s="130">
        <v>63129</v>
      </c>
      <c r="R659" s="130">
        <v>0</v>
      </c>
      <c r="S659" s="130">
        <v>0</v>
      </c>
      <c r="T659" s="130">
        <v>3564</v>
      </c>
      <c r="U659" s="130">
        <v>66693</v>
      </c>
      <c r="V659" s="169"/>
      <c r="W659" s="142">
        <v>0</v>
      </c>
      <c r="X659" s="177">
        <v>0.18</v>
      </c>
      <c r="Y659" s="177">
        <v>8.9885551686166743E-2</v>
      </c>
      <c r="Z659" s="178">
        <v>0</v>
      </c>
      <c r="AA659" s="172"/>
      <c r="AB659" s="179">
        <v>0</v>
      </c>
      <c r="AC659" s="180">
        <v>0</v>
      </c>
      <c r="AD659" s="130">
        <v>0</v>
      </c>
      <c r="AE659" s="180">
        <v>0</v>
      </c>
      <c r="AF659" s="181">
        <v>0</v>
      </c>
      <c r="AG659" s="136"/>
    </row>
    <row r="660" spans="1:33" s="59" customFormat="1" ht="12">
      <c r="A660" s="137">
        <v>484</v>
      </c>
      <c r="B660" s="138">
        <v>484035100</v>
      </c>
      <c r="C660" s="139" t="s">
        <v>540</v>
      </c>
      <c r="D660" s="140">
        <v>35</v>
      </c>
      <c r="E660" s="139" t="s">
        <v>60</v>
      </c>
      <c r="F660" s="140">
        <v>100</v>
      </c>
      <c r="G660" s="141" t="s">
        <v>125</v>
      </c>
      <c r="H660" s="129"/>
      <c r="I660" s="130">
        <v>16329</v>
      </c>
      <c r="J660" s="130">
        <v>5396</v>
      </c>
      <c r="K660" s="130">
        <v>0</v>
      </c>
      <c r="L660" s="130">
        <v>1188</v>
      </c>
      <c r="M660" s="130">
        <v>22913</v>
      </c>
      <c r="N660" s="168"/>
      <c r="O660" s="143">
        <v>1</v>
      </c>
      <c r="P660" s="130">
        <v>0</v>
      </c>
      <c r="Q660" s="130">
        <v>21725</v>
      </c>
      <c r="R660" s="130">
        <v>0</v>
      </c>
      <c r="S660" s="130">
        <v>0</v>
      </c>
      <c r="T660" s="130">
        <v>1188</v>
      </c>
      <c r="U660" s="130">
        <v>22913</v>
      </c>
      <c r="V660" s="169"/>
      <c r="W660" s="142">
        <v>0</v>
      </c>
      <c r="X660" s="177">
        <v>0.09</v>
      </c>
      <c r="Y660" s="177">
        <v>3.0670388893343184E-2</v>
      </c>
      <c r="Z660" s="178">
        <v>0</v>
      </c>
      <c r="AA660" s="172"/>
      <c r="AB660" s="179">
        <v>0</v>
      </c>
      <c r="AC660" s="180">
        <v>0</v>
      </c>
      <c r="AD660" s="130">
        <v>0</v>
      </c>
      <c r="AE660" s="180">
        <v>0</v>
      </c>
      <c r="AF660" s="181">
        <v>0</v>
      </c>
      <c r="AG660" s="136"/>
    </row>
    <row r="661" spans="1:33" s="59" customFormat="1" ht="12">
      <c r="A661" s="137">
        <v>484</v>
      </c>
      <c r="B661" s="138">
        <v>484035133</v>
      </c>
      <c r="C661" s="139" t="s">
        <v>540</v>
      </c>
      <c r="D661" s="140">
        <v>35</v>
      </c>
      <c r="E661" s="139" t="s">
        <v>60</v>
      </c>
      <c r="F661" s="140">
        <v>133</v>
      </c>
      <c r="G661" s="141" t="s">
        <v>158</v>
      </c>
      <c r="H661" s="129"/>
      <c r="I661" s="130">
        <v>13129</v>
      </c>
      <c r="J661" s="130">
        <v>1752</v>
      </c>
      <c r="K661" s="130">
        <v>0</v>
      </c>
      <c r="L661" s="130">
        <v>1188</v>
      </c>
      <c r="M661" s="130">
        <v>16069</v>
      </c>
      <c r="N661" s="168"/>
      <c r="O661" s="143">
        <v>1</v>
      </c>
      <c r="P661" s="130">
        <v>0</v>
      </c>
      <c r="Q661" s="130">
        <v>14881</v>
      </c>
      <c r="R661" s="130">
        <v>0</v>
      </c>
      <c r="S661" s="130">
        <v>0</v>
      </c>
      <c r="T661" s="130">
        <v>1188</v>
      </c>
      <c r="U661" s="130">
        <v>16069</v>
      </c>
      <c r="V661" s="169"/>
      <c r="W661" s="142">
        <v>0</v>
      </c>
      <c r="X661" s="177">
        <v>0.09</v>
      </c>
      <c r="Y661" s="177">
        <v>3.392077105832738E-2</v>
      </c>
      <c r="Z661" s="178">
        <v>0</v>
      </c>
      <c r="AA661" s="172"/>
      <c r="AB661" s="179">
        <v>0</v>
      </c>
      <c r="AC661" s="180">
        <v>0</v>
      </c>
      <c r="AD661" s="130">
        <v>0</v>
      </c>
      <c r="AE661" s="180">
        <v>0</v>
      </c>
      <c r="AF661" s="181">
        <v>0</v>
      </c>
      <c r="AG661" s="136"/>
    </row>
    <row r="662" spans="1:33" s="59" customFormat="1" ht="12">
      <c r="A662" s="137">
        <v>484</v>
      </c>
      <c r="B662" s="138">
        <v>484035163</v>
      </c>
      <c r="C662" s="139" t="s">
        <v>540</v>
      </c>
      <c r="D662" s="140">
        <v>35</v>
      </c>
      <c r="E662" s="139" t="s">
        <v>60</v>
      </c>
      <c r="F662" s="140">
        <v>163</v>
      </c>
      <c r="G662" s="141" t="s">
        <v>188</v>
      </c>
      <c r="H662" s="129"/>
      <c r="I662" s="130">
        <v>13129</v>
      </c>
      <c r="J662" s="130">
        <v>87</v>
      </c>
      <c r="K662" s="130">
        <v>0</v>
      </c>
      <c r="L662" s="130">
        <v>1188</v>
      </c>
      <c r="M662" s="130">
        <v>14404</v>
      </c>
      <c r="N662" s="168"/>
      <c r="O662" s="143">
        <v>1</v>
      </c>
      <c r="P662" s="130">
        <v>0</v>
      </c>
      <c r="Q662" s="130">
        <v>13216</v>
      </c>
      <c r="R662" s="130">
        <v>0</v>
      </c>
      <c r="S662" s="130">
        <v>0</v>
      </c>
      <c r="T662" s="130">
        <v>1188</v>
      </c>
      <c r="U662" s="130">
        <v>14404</v>
      </c>
      <c r="V662" s="169"/>
      <c r="W662" s="142">
        <v>0</v>
      </c>
      <c r="X662" s="177">
        <v>0.113490033140277</v>
      </c>
      <c r="Y662" s="177">
        <v>0.10020806784376603</v>
      </c>
      <c r="Z662" s="178">
        <v>0</v>
      </c>
      <c r="AA662" s="172"/>
      <c r="AB662" s="179">
        <v>0</v>
      </c>
      <c r="AC662" s="180">
        <v>0</v>
      </c>
      <c r="AD662" s="130">
        <v>0</v>
      </c>
      <c r="AE662" s="180">
        <v>0</v>
      </c>
      <c r="AF662" s="181">
        <v>0</v>
      </c>
      <c r="AG662" s="136"/>
    </row>
    <row r="663" spans="1:33" s="59" customFormat="1" ht="12">
      <c r="A663" s="137">
        <v>484</v>
      </c>
      <c r="B663" s="138">
        <v>484035207</v>
      </c>
      <c r="C663" s="139" t="s">
        <v>540</v>
      </c>
      <c r="D663" s="140">
        <v>35</v>
      </c>
      <c r="E663" s="139" t="s">
        <v>60</v>
      </c>
      <c r="F663" s="140">
        <v>207</v>
      </c>
      <c r="G663" s="141" t="s">
        <v>232</v>
      </c>
      <c r="H663" s="129"/>
      <c r="I663" s="130">
        <v>17896</v>
      </c>
      <c r="J663" s="130">
        <v>13432</v>
      </c>
      <c r="K663" s="130">
        <v>0</v>
      </c>
      <c r="L663" s="130">
        <v>1188</v>
      </c>
      <c r="M663" s="130">
        <v>32516</v>
      </c>
      <c r="N663" s="168"/>
      <c r="O663" s="143">
        <v>1</v>
      </c>
      <c r="P663" s="130">
        <v>0</v>
      </c>
      <c r="Q663" s="130">
        <v>31328</v>
      </c>
      <c r="R663" s="130">
        <v>0</v>
      </c>
      <c r="S663" s="130">
        <v>0</v>
      </c>
      <c r="T663" s="130">
        <v>1188</v>
      </c>
      <c r="U663" s="130">
        <v>32516</v>
      </c>
      <c r="V663" s="169"/>
      <c r="W663" s="142">
        <v>0</v>
      </c>
      <c r="X663" s="177">
        <v>0.09</v>
      </c>
      <c r="Y663" s="177">
        <v>4.6786425500361514E-4</v>
      </c>
      <c r="Z663" s="178">
        <v>0</v>
      </c>
      <c r="AA663" s="172"/>
      <c r="AB663" s="179">
        <v>0</v>
      </c>
      <c r="AC663" s="180">
        <v>0</v>
      </c>
      <c r="AD663" s="130">
        <v>0</v>
      </c>
      <c r="AE663" s="180">
        <v>0</v>
      </c>
      <c r="AF663" s="181">
        <v>0</v>
      </c>
      <c r="AG663" s="136"/>
    </row>
    <row r="664" spans="1:33" s="59" customFormat="1" ht="12">
      <c r="A664" s="137">
        <v>484</v>
      </c>
      <c r="B664" s="138">
        <v>484035220</v>
      </c>
      <c r="C664" s="139" t="s">
        <v>540</v>
      </c>
      <c r="D664" s="140">
        <v>35</v>
      </c>
      <c r="E664" s="139" t="s">
        <v>60</v>
      </c>
      <c r="F664" s="140">
        <v>220</v>
      </c>
      <c r="G664" s="141" t="s">
        <v>245</v>
      </c>
      <c r="H664" s="129"/>
      <c r="I664" s="130">
        <v>17400</v>
      </c>
      <c r="J664" s="130">
        <v>6575</v>
      </c>
      <c r="K664" s="130">
        <v>0</v>
      </c>
      <c r="L664" s="130">
        <v>1188</v>
      </c>
      <c r="M664" s="130">
        <v>25163</v>
      </c>
      <c r="N664" s="168"/>
      <c r="O664" s="143">
        <v>1</v>
      </c>
      <c r="P664" s="130">
        <v>0</v>
      </c>
      <c r="Q664" s="130">
        <v>23975</v>
      </c>
      <c r="R664" s="130">
        <v>0</v>
      </c>
      <c r="S664" s="130">
        <v>0</v>
      </c>
      <c r="T664" s="130">
        <v>1188</v>
      </c>
      <c r="U664" s="130">
        <v>25163</v>
      </c>
      <c r="V664" s="169"/>
      <c r="W664" s="142">
        <v>0</v>
      </c>
      <c r="X664" s="177">
        <v>0.09</v>
      </c>
      <c r="Y664" s="177">
        <v>2.0829400838012321E-2</v>
      </c>
      <c r="Z664" s="178">
        <v>0</v>
      </c>
      <c r="AA664" s="172"/>
      <c r="AB664" s="179">
        <v>0</v>
      </c>
      <c r="AC664" s="180">
        <v>0</v>
      </c>
      <c r="AD664" s="130">
        <v>0</v>
      </c>
      <c r="AE664" s="180">
        <v>0</v>
      </c>
      <c r="AF664" s="181">
        <v>0</v>
      </c>
      <c r="AG664" s="136"/>
    </row>
    <row r="665" spans="1:33" s="59" customFormat="1" ht="12">
      <c r="A665" s="137">
        <v>484</v>
      </c>
      <c r="B665" s="138">
        <v>484035243</v>
      </c>
      <c r="C665" s="139" t="s">
        <v>540</v>
      </c>
      <c r="D665" s="140">
        <v>35</v>
      </c>
      <c r="E665" s="139" t="s">
        <v>60</v>
      </c>
      <c r="F665" s="140">
        <v>243</v>
      </c>
      <c r="G665" s="141" t="s">
        <v>268</v>
      </c>
      <c r="H665" s="129"/>
      <c r="I665" s="130">
        <v>20039</v>
      </c>
      <c r="J665" s="130">
        <v>2856</v>
      </c>
      <c r="K665" s="130">
        <v>0</v>
      </c>
      <c r="L665" s="130">
        <v>1188</v>
      </c>
      <c r="M665" s="130">
        <v>24083</v>
      </c>
      <c r="N665" s="168"/>
      <c r="O665" s="143">
        <v>7</v>
      </c>
      <c r="P665" s="130">
        <v>0</v>
      </c>
      <c r="Q665" s="130">
        <v>160265</v>
      </c>
      <c r="R665" s="130">
        <v>0</v>
      </c>
      <c r="S665" s="130">
        <v>0</v>
      </c>
      <c r="T665" s="130">
        <v>8316</v>
      </c>
      <c r="U665" s="130">
        <v>168581</v>
      </c>
      <c r="V665" s="169"/>
      <c r="W665" s="142">
        <v>0</v>
      </c>
      <c r="X665" s="177">
        <v>0.09</v>
      </c>
      <c r="Y665" s="177">
        <v>6.4449431719393047E-3</v>
      </c>
      <c r="Z665" s="178">
        <v>0</v>
      </c>
      <c r="AA665" s="172"/>
      <c r="AB665" s="179">
        <v>1</v>
      </c>
      <c r="AC665" s="180">
        <v>0</v>
      </c>
      <c r="AD665" s="130">
        <v>0</v>
      </c>
      <c r="AE665" s="180">
        <v>0</v>
      </c>
      <c r="AF665" s="181">
        <v>0</v>
      </c>
      <c r="AG665" s="136"/>
    </row>
    <row r="666" spans="1:33" s="59" customFormat="1" ht="12">
      <c r="A666" s="137">
        <v>484</v>
      </c>
      <c r="B666" s="138">
        <v>484035244</v>
      </c>
      <c r="C666" s="139" t="s">
        <v>540</v>
      </c>
      <c r="D666" s="140">
        <v>35</v>
      </c>
      <c r="E666" s="139" t="s">
        <v>60</v>
      </c>
      <c r="F666" s="140">
        <v>244</v>
      </c>
      <c r="G666" s="141" t="s">
        <v>269</v>
      </c>
      <c r="H666" s="129"/>
      <c r="I666" s="130">
        <v>17986</v>
      </c>
      <c r="J666" s="130">
        <v>5120</v>
      </c>
      <c r="K666" s="130">
        <v>0</v>
      </c>
      <c r="L666" s="130">
        <v>1188</v>
      </c>
      <c r="M666" s="130">
        <v>24294</v>
      </c>
      <c r="N666" s="168"/>
      <c r="O666" s="143">
        <v>7</v>
      </c>
      <c r="P666" s="130">
        <v>0</v>
      </c>
      <c r="Q666" s="130">
        <v>161742</v>
      </c>
      <c r="R666" s="130">
        <v>0</v>
      </c>
      <c r="S666" s="130">
        <v>0</v>
      </c>
      <c r="T666" s="130">
        <v>8316</v>
      </c>
      <c r="U666" s="130">
        <v>170058</v>
      </c>
      <c r="V666" s="169"/>
      <c r="W666" s="142">
        <v>0</v>
      </c>
      <c r="X666" s="177">
        <v>0.09</v>
      </c>
      <c r="Y666" s="177">
        <v>0.10187165835696251</v>
      </c>
      <c r="Z666" s="178">
        <v>0</v>
      </c>
      <c r="AA666" s="172"/>
      <c r="AB666" s="179">
        <v>0.99999999999999989</v>
      </c>
      <c r="AC666" s="180">
        <v>0.27732799033346217</v>
      </c>
      <c r="AD666" s="130">
        <v>6737.9405446449782</v>
      </c>
      <c r="AE666" s="180">
        <v>0</v>
      </c>
      <c r="AF666" s="181">
        <v>0</v>
      </c>
      <c r="AG666" s="136"/>
    </row>
    <row r="667" spans="1:33" s="59" customFormat="1" ht="12">
      <c r="A667" s="137">
        <v>484</v>
      </c>
      <c r="B667" s="138">
        <v>484035248</v>
      </c>
      <c r="C667" s="139" t="s">
        <v>540</v>
      </c>
      <c r="D667" s="140">
        <v>35</v>
      </c>
      <c r="E667" s="139" t="s">
        <v>60</v>
      </c>
      <c r="F667" s="140">
        <v>248</v>
      </c>
      <c r="G667" s="141" t="s">
        <v>273</v>
      </c>
      <c r="H667" s="129"/>
      <c r="I667" s="130">
        <v>17988</v>
      </c>
      <c r="J667" s="130">
        <v>1186</v>
      </c>
      <c r="K667" s="130">
        <v>0</v>
      </c>
      <c r="L667" s="130">
        <v>1188</v>
      </c>
      <c r="M667" s="130">
        <v>20362</v>
      </c>
      <c r="N667" s="168"/>
      <c r="O667" s="143">
        <v>5</v>
      </c>
      <c r="P667" s="130">
        <v>0</v>
      </c>
      <c r="Q667" s="130">
        <v>95870</v>
      </c>
      <c r="R667" s="130">
        <v>0</v>
      </c>
      <c r="S667" s="130">
        <v>0</v>
      </c>
      <c r="T667" s="130">
        <v>5940</v>
      </c>
      <c r="U667" s="130">
        <v>101810</v>
      </c>
      <c r="V667" s="169"/>
      <c r="W667" s="142">
        <v>0</v>
      </c>
      <c r="X667" s="177">
        <v>0.09</v>
      </c>
      <c r="Y667" s="177">
        <v>6.8512801438183821E-2</v>
      </c>
      <c r="Z667" s="178">
        <v>0</v>
      </c>
      <c r="AA667" s="172"/>
      <c r="AB667" s="179">
        <v>0</v>
      </c>
      <c r="AC667" s="180">
        <v>0</v>
      </c>
      <c r="AD667" s="130">
        <v>0</v>
      </c>
      <c r="AE667" s="180">
        <v>0</v>
      </c>
      <c r="AF667" s="181">
        <v>0</v>
      </c>
      <c r="AG667" s="136"/>
    </row>
    <row r="668" spans="1:33" s="59" customFormat="1" ht="12">
      <c r="A668" s="137">
        <v>484</v>
      </c>
      <c r="B668" s="138">
        <v>484035258</v>
      </c>
      <c r="C668" s="139" t="s">
        <v>540</v>
      </c>
      <c r="D668" s="140">
        <v>35</v>
      </c>
      <c r="E668" s="139" t="s">
        <v>60</v>
      </c>
      <c r="F668" s="140">
        <v>258</v>
      </c>
      <c r="G668" s="141" t="s">
        <v>283</v>
      </c>
      <c r="H668" s="129"/>
      <c r="I668" s="130">
        <v>21273</v>
      </c>
      <c r="J668" s="130">
        <v>7113</v>
      </c>
      <c r="K668" s="130">
        <v>0</v>
      </c>
      <c r="L668" s="130">
        <v>1188</v>
      </c>
      <c r="M668" s="130">
        <v>29574</v>
      </c>
      <c r="N668" s="168"/>
      <c r="O668" s="143">
        <v>1</v>
      </c>
      <c r="P668" s="130">
        <v>0</v>
      </c>
      <c r="Q668" s="130">
        <v>28386</v>
      </c>
      <c r="R668" s="130">
        <v>0</v>
      </c>
      <c r="S668" s="130">
        <v>0</v>
      </c>
      <c r="T668" s="130">
        <v>1188</v>
      </c>
      <c r="U668" s="130">
        <v>29574</v>
      </c>
      <c r="V668" s="169"/>
      <c r="W668" s="142">
        <v>0</v>
      </c>
      <c r="X668" s="177">
        <v>0.09</v>
      </c>
      <c r="Y668" s="177">
        <v>0.11216849563303749</v>
      </c>
      <c r="Z668" s="178">
        <v>0</v>
      </c>
      <c r="AA668" s="172"/>
      <c r="AB668" s="179">
        <v>0</v>
      </c>
      <c r="AC668" s="180">
        <v>0</v>
      </c>
      <c r="AD668" s="130">
        <v>0</v>
      </c>
      <c r="AE668" s="180">
        <v>0</v>
      </c>
      <c r="AF668" s="181">
        <v>0</v>
      </c>
      <c r="AG668" s="136"/>
    </row>
    <row r="669" spans="1:33" s="59" customFormat="1" ht="12">
      <c r="A669" s="137">
        <v>484</v>
      </c>
      <c r="B669" s="138">
        <v>484035262</v>
      </c>
      <c r="C669" s="139" t="s">
        <v>540</v>
      </c>
      <c r="D669" s="140">
        <v>35</v>
      </c>
      <c r="E669" s="139" t="s">
        <v>60</v>
      </c>
      <c r="F669" s="140">
        <v>262</v>
      </c>
      <c r="G669" s="141" t="s">
        <v>287</v>
      </c>
      <c r="H669" s="129"/>
      <c r="I669" s="130">
        <v>17784</v>
      </c>
      <c r="J669" s="130">
        <v>3547</v>
      </c>
      <c r="K669" s="130">
        <v>0</v>
      </c>
      <c r="L669" s="130">
        <v>1188</v>
      </c>
      <c r="M669" s="130">
        <v>22519</v>
      </c>
      <c r="N669" s="168"/>
      <c r="O669" s="143">
        <v>1</v>
      </c>
      <c r="P669" s="130">
        <v>0</v>
      </c>
      <c r="Q669" s="130">
        <v>21331</v>
      </c>
      <c r="R669" s="130">
        <v>0</v>
      </c>
      <c r="S669" s="130">
        <v>0</v>
      </c>
      <c r="T669" s="130">
        <v>1188</v>
      </c>
      <c r="U669" s="130">
        <v>22519</v>
      </c>
      <c r="V669" s="169"/>
      <c r="W669" s="142">
        <v>0</v>
      </c>
      <c r="X669" s="177">
        <v>0.09</v>
      </c>
      <c r="Y669" s="177">
        <v>0.10202414826885364</v>
      </c>
      <c r="Z669" s="178">
        <v>0</v>
      </c>
      <c r="AA669" s="172"/>
      <c r="AB669" s="179">
        <v>0</v>
      </c>
      <c r="AC669" s="180">
        <v>0</v>
      </c>
      <c r="AD669" s="130">
        <v>0</v>
      </c>
      <c r="AE669" s="180">
        <v>0</v>
      </c>
      <c r="AF669" s="181">
        <v>0</v>
      </c>
      <c r="AG669" s="136"/>
    </row>
    <row r="670" spans="1:33" s="59" customFormat="1" ht="12">
      <c r="A670" s="137">
        <v>484</v>
      </c>
      <c r="B670" s="138">
        <v>484035285</v>
      </c>
      <c r="C670" s="139" t="s">
        <v>540</v>
      </c>
      <c r="D670" s="140">
        <v>35</v>
      </c>
      <c r="E670" s="139" t="s">
        <v>60</v>
      </c>
      <c r="F670" s="140">
        <v>285</v>
      </c>
      <c r="G670" s="141" t="s">
        <v>310</v>
      </c>
      <c r="H670" s="129"/>
      <c r="I670" s="130">
        <v>17009</v>
      </c>
      <c r="J670" s="130">
        <v>4099</v>
      </c>
      <c r="K670" s="130">
        <v>0</v>
      </c>
      <c r="L670" s="130">
        <v>1188</v>
      </c>
      <c r="M670" s="130">
        <v>22296</v>
      </c>
      <c r="N670" s="168"/>
      <c r="O670" s="143">
        <v>3</v>
      </c>
      <c r="P670" s="130">
        <v>0</v>
      </c>
      <c r="Q670" s="130">
        <v>63324</v>
      </c>
      <c r="R670" s="130">
        <v>0</v>
      </c>
      <c r="S670" s="130">
        <v>0</v>
      </c>
      <c r="T670" s="130">
        <v>3564</v>
      </c>
      <c r="U670" s="130">
        <v>66888</v>
      </c>
      <c r="V670" s="169"/>
      <c r="W670" s="142">
        <v>0</v>
      </c>
      <c r="X670" s="177">
        <v>0.09</v>
      </c>
      <c r="Y670" s="177">
        <v>3.4611205616180453E-2</v>
      </c>
      <c r="Z670" s="178">
        <v>0</v>
      </c>
      <c r="AA670" s="172"/>
      <c r="AB670" s="179">
        <v>0</v>
      </c>
      <c r="AC670" s="180">
        <v>0</v>
      </c>
      <c r="AD670" s="130">
        <v>0</v>
      </c>
      <c r="AE670" s="180">
        <v>0</v>
      </c>
      <c r="AF670" s="181">
        <v>0</v>
      </c>
      <c r="AG670" s="136"/>
    </row>
    <row r="671" spans="1:33" s="59" customFormat="1" ht="12">
      <c r="A671" s="137">
        <v>484</v>
      </c>
      <c r="B671" s="138">
        <v>484035314</v>
      </c>
      <c r="C671" s="139" t="s">
        <v>540</v>
      </c>
      <c r="D671" s="140">
        <v>35</v>
      </c>
      <c r="E671" s="139" t="s">
        <v>60</v>
      </c>
      <c r="F671" s="140">
        <v>314</v>
      </c>
      <c r="G671" s="141" t="s">
        <v>339</v>
      </c>
      <c r="H671" s="129"/>
      <c r="I671" s="130">
        <v>18570</v>
      </c>
      <c r="J671" s="130">
        <v>14012</v>
      </c>
      <c r="K671" s="130">
        <v>0</v>
      </c>
      <c r="L671" s="130">
        <v>1188</v>
      </c>
      <c r="M671" s="130">
        <v>33770</v>
      </c>
      <c r="N671" s="168"/>
      <c r="O671" s="143">
        <v>1</v>
      </c>
      <c r="P671" s="130">
        <v>0</v>
      </c>
      <c r="Q671" s="130">
        <v>32582</v>
      </c>
      <c r="R671" s="130">
        <v>0</v>
      </c>
      <c r="S671" s="130">
        <v>0</v>
      </c>
      <c r="T671" s="130">
        <v>1188</v>
      </c>
      <c r="U671" s="130">
        <v>33770</v>
      </c>
      <c r="V671" s="169"/>
      <c r="W671" s="142">
        <v>0</v>
      </c>
      <c r="X671" s="177">
        <v>0.09</v>
      </c>
      <c r="Y671" s="177">
        <v>6.4361186155861387E-3</v>
      </c>
      <c r="Z671" s="178">
        <v>0</v>
      </c>
      <c r="AA671" s="172"/>
      <c r="AB671" s="179">
        <v>0</v>
      </c>
      <c r="AC671" s="180">
        <v>0</v>
      </c>
      <c r="AD671" s="130">
        <v>0</v>
      </c>
      <c r="AE671" s="180">
        <v>0</v>
      </c>
      <c r="AF671" s="181">
        <v>0</v>
      </c>
      <c r="AG671" s="136"/>
    </row>
    <row r="672" spans="1:33" s="59" customFormat="1" ht="12">
      <c r="A672" s="137">
        <v>484</v>
      </c>
      <c r="B672" s="138">
        <v>484035336</v>
      </c>
      <c r="C672" s="139" t="s">
        <v>540</v>
      </c>
      <c r="D672" s="140">
        <v>35</v>
      </c>
      <c r="E672" s="139" t="s">
        <v>60</v>
      </c>
      <c r="F672" s="140">
        <v>336</v>
      </c>
      <c r="G672" s="141" t="s">
        <v>361</v>
      </c>
      <c r="H672" s="129"/>
      <c r="I672" s="130">
        <v>17400</v>
      </c>
      <c r="J672" s="130">
        <v>2329</v>
      </c>
      <c r="K672" s="130">
        <v>0</v>
      </c>
      <c r="L672" s="130">
        <v>1188</v>
      </c>
      <c r="M672" s="130">
        <v>20917</v>
      </c>
      <c r="N672" s="168"/>
      <c r="O672" s="143">
        <v>2</v>
      </c>
      <c r="P672" s="130">
        <v>0</v>
      </c>
      <c r="Q672" s="130">
        <v>39458</v>
      </c>
      <c r="R672" s="130">
        <v>0</v>
      </c>
      <c r="S672" s="130">
        <v>0</v>
      </c>
      <c r="T672" s="130">
        <v>2376</v>
      </c>
      <c r="U672" s="130">
        <v>41834</v>
      </c>
      <c r="V672" s="169"/>
      <c r="W672" s="142">
        <v>0</v>
      </c>
      <c r="X672" s="177">
        <v>0.09</v>
      </c>
      <c r="Y672" s="177">
        <v>4.8588345715660924E-2</v>
      </c>
      <c r="Z672" s="178">
        <v>0</v>
      </c>
      <c r="AA672" s="172"/>
      <c r="AB672" s="179">
        <v>0</v>
      </c>
      <c r="AC672" s="180">
        <v>0</v>
      </c>
      <c r="AD672" s="130">
        <v>0</v>
      </c>
      <c r="AE672" s="180">
        <v>0</v>
      </c>
      <c r="AF672" s="181">
        <v>0</v>
      </c>
      <c r="AG672" s="136"/>
    </row>
    <row r="673" spans="1:33" s="59" customFormat="1" ht="12">
      <c r="A673" s="137">
        <v>485</v>
      </c>
      <c r="B673" s="138">
        <v>485258030</v>
      </c>
      <c r="C673" s="139" t="s">
        <v>541</v>
      </c>
      <c r="D673" s="140">
        <v>258</v>
      </c>
      <c r="E673" s="139" t="s">
        <v>283</v>
      </c>
      <c r="F673" s="140">
        <v>30</v>
      </c>
      <c r="G673" s="141" t="s">
        <v>55</v>
      </c>
      <c r="H673" s="129"/>
      <c r="I673" s="130">
        <v>17757</v>
      </c>
      <c r="J673" s="130">
        <v>3936</v>
      </c>
      <c r="K673" s="130">
        <v>0</v>
      </c>
      <c r="L673" s="130">
        <v>1188</v>
      </c>
      <c r="M673" s="130">
        <v>22881</v>
      </c>
      <c r="N673" s="168"/>
      <c r="O673" s="143">
        <v>4</v>
      </c>
      <c r="P673" s="130">
        <v>0</v>
      </c>
      <c r="Q673" s="130">
        <v>86772</v>
      </c>
      <c r="R673" s="130">
        <v>0</v>
      </c>
      <c r="S673" s="130">
        <v>0</v>
      </c>
      <c r="T673" s="130">
        <v>4752</v>
      </c>
      <c r="U673" s="130">
        <v>91524</v>
      </c>
      <c r="V673" s="169"/>
      <c r="W673" s="142">
        <v>0</v>
      </c>
      <c r="X673" s="177">
        <v>0.09</v>
      </c>
      <c r="Y673" s="177">
        <v>4.4381844028676043E-3</v>
      </c>
      <c r="Z673" s="178">
        <v>0</v>
      </c>
      <c r="AA673" s="172"/>
      <c r="AB673" s="179">
        <v>1</v>
      </c>
      <c r="AC673" s="180">
        <v>0</v>
      </c>
      <c r="AD673" s="130">
        <v>0</v>
      </c>
      <c r="AE673" s="180">
        <v>0</v>
      </c>
      <c r="AF673" s="181">
        <v>0</v>
      </c>
      <c r="AG673" s="136"/>
    </row>
    <row r="674" spans="1:33" s="59" customFormat="1" ht="12">
      <c r="A674" s="137">
        <v>485</v>
      </c>
      <c r="B674" s="138">
        <v>485258071</v>
      </c>
      <c r="C674" s="139" t="s">
        <v>541</v>
      </c>
      <c r="D674" s="140">
        <v>258</v>
      </c>
      <c r="E674" s="139" t="s">
        <v>283</v>
      </c>
      <c r="F674" s="140">
        <v>71</v>
      </c>
      <c r="G674" s="141" t="s">
        <v>96</v>
      </c>
      <c r="H674" s="129"/>
      <c r="I674" s="130">
        <v>16951</v>
      </c>
      <c r="J674" s="130">
        <v>7391</v>
      </c>
      <c r="K674" s="130">
        <v>0</v>
      </c>
      <c r="L674" s="130">
        <v>1188</v>
      </c>
      <c r="M674" s="130">
        <v>25530</v>
      </c>
      <c r="N674" s="168"/>
      <c r="O674" s="143">
        <v>2</v>
      </c>
      <c r="P674" s="130">
        <v>0</v>
      </c>
      <c r="Q674" s="130">
        <v>48684</v>
      </c>
      <c r="R674" s="130">
        <v>0</v>
      </c>
      <c r="S674" s="130">
        <v>0</v>
      </c>
      <c r="T674" s="130">
        <v>2376</v>
      </c>
      <c r="U674" s="130">
        <v>51060</v>
      </c>
      <c r="V674" s="169"/>
      <c r="W674" s="142">
        <v>0</v>
      </c>
      <c r="X674" s="177">
        <v>0.09</v>
      </c>
      <c r="Y674" s="177">
        <v>8.1278406724978932E-3</v>
      </c>
      <c r="Z674" s="178">
        <v>0</v>
      </c>
      <c r="AA674" s="172"/>
      <c r="AB674" s="179">
        <v>0</v>
      </c>
      <c r="AC674" s="180">
        <v>0</v>
      </c>
      <c r="AD674" s="130">
        <v>0</v>
      </c>
      <c r="AE674" s="180">
        <v>0</v>
      </c>
      <c r="AF674" s="181">
        <v>0</v>
      </c>
      <c r="AG674" s="136"/>
    </row>
    <row r="675" spans="1:33" s="59" customFormat="1" ht="12">
      <c r="A675" s="137">
        <v>485</v>
      </c>
      <c r="B675" s="138">
        <v>485258079</v>
      </c>
      <c r="C675" s="139" t="s">
        <v>541</v>
      </c>
      <c r="D675" s="140">
        <v>258</v>
      </c>
      <c r="E675" s="139" t="s">
        <v>283</v>
      </c>
      <c r="F675" s="140">
        <v>79</v>
      </c>
      <c r="G675" s="141" t="s">
        <v>104</v>
      </c>
      <c r="H675" s="129"/>
      <c r="I675" s="130">
        <v>19562</v>
      </c>
      <c r="J675" s="130">
        <v>294</v>
      </c>
      <c r="K675" s="130">
        <v>0</v>
      </c>
      <c r="L675" s="130">
        <v>1188</v>
      </c>
      <c r="M675" s="130">
        <v>21044</v>
      </c>
      <c r="N675" s="168"/>
      <c r="O675" s="143">
        <v>2</v>
      </c>
      <c r="P675" s="130">
        <v>0</v>
      </c>
      <c r="Q675" s="130">
        <v>39712</v>
      </c>
      <c r="R675" s="130">
        <v>0</v>
      </c>
      <c r="S675" s="130">
        <v>0</v>
      </c>
      <c r="T675" s="130">
        <v>2376</v>
      </c>
      <c r="U675" s="130">
        <v>42088</v>
      </c>
      <c r="V675" s="169"/>
      <c r="W675" s="142">
        <v>0</v>
      </c>
      <c r="X675" s="177">
        <v>0.09</v>
      </c>
      <c r="Y675" s="177">
        <v>5.9691048359382014E-2</v>
      </c>
      <c r="Z675" s="178">
        <v>0</v>
      </c>
      <c r="AA675" s="172"/>
      <c r="AB675" s="179">
        <v>0</v>
      </c>
      <c r="AC675" s="180">
        <v>0</v>
      </c>
      <c r="AD675" s="130">
        <v>0</v>
      </c>
      <c r="AE675" s="180">
        <v>0</v>
      </c>
      <c r="AF675" s="181">
        <v>0</v>
      </c>
      <c r="AG675" s="136"/>
    </row>
    <row r="676" spans="1:33" s="59" customFormat="1" ht="12">
      <c r="A676" s="137">
        <v>485</v>
      </c>
      <c r="B676" s="138">
        <v>485258107</v>
      </c>
      <c r="C676" s="139" t="s">
        <v>541</v>
      </c>
      <c r="D676" s="140">
        <v>258</v>
      </c>
      <c r="E676" s="139" t="s">
        <v>283</v>
      </c>
      <c r="F676" s="140">
        <v>107</v>
      </c>
      <c r="G676" s="141" t="s">
        <v>132</v>
      </c>
      <c r="H676" s="129"/>
      <c r="I676" s="130">
        <v>10332</v>
      </c>
      <c r="J676" s="130">
        <v>3093</v>
      </c>
      <c r="K676" s="130">
        <v>0</v>
      </c>
      <c r="L676" s="130">
        <v>1188</v>
      </c>
      <c r="M676" s="130">
        <v>14613</v>
      </c>
      <c r="N676" s="168"/>
      <c r="O676" s="143">
        <v>1</v>
      </c>
      <c r="P676" s="130">
        <v>0</v>
      </c>
      <c r="Q676" s="130">
        <v>13425</v>
      </c>
      <c r="R676" s="130">
        <v>0</v>
      </c>
      <c r="S676" s="130">
        <v>0</v>
      </c>
      <c r="T676" s="130">
        <v>1188</v>
      </c>
      <c r="U676" s="130">
        <v>14613</v>
      </c>
      <c r="V676" s="169"/>
      <c r="W676" s="142">
        <v>0</v>
      </c>
      <c r="X676" s="177">
        <v>0.09</v>
      </c>
      <c r="Y676" s="177">
        <v>2.1950583396354112E-4</v>
      </c>
      <c r="Z676" s="178">
        <v>0</v>
      </c>
      <c r="AA676" s="172"/>
      <c r="AB676" s="179">
        <v>1</v>
      </c>
      <c r="AC676" s="180">
        <v>0</v>
      </c>
      <c r="AD676" s="130">
        <v>0</v>
      </c>
      <c r="AE676" s="180">
        <v>0</v>
      </c>
      <c r="AF676" s="181">
        <v>0</v>
      </c>
      <c r="AG676" s="136"/>
    </row>
    <row r="677" spans="1:33" s="59" customFormat="1" ht="12">
      <c r="A677" s="137">
        <v>485</v>
      </c>
      <c r="B677" s="138">
        <v>485258128</v>
      </c>
      <c r="C677" s="139" t="s">
        <v>541</v>
      </c>
      <c r="D677" s="140">
        <v>258</v>
      </c>
      <c r="E677" s="139" t="s">
        <v>283</v>
      </c>
      <c r="F677" s="140">
        <v>128</v>
      </c>
      <c r="G677" s="141" t="s">
        <v>153</v>
      </c>
      <c r="H677" s="129"/>
      <c r="I677" s="130">
        <v>17867</v>
      </c>
      <c r="J677" s="130">
        <v>1856</v>
      </c>
      <c r="K677" s="130">
        <v>0</v>
      </c>
      <c r="L677" s="130">
        <v>1188</v>
      </c>
      <c r="M677" s="130">
        <v>20911</v>
      </c>
      <c r="N677" s="168"/>
      <c r="O677" s="143">
        <v>1</v>
      </c>
      <c r="P677" s="130">
        <v>0</v>
      </c>
      <c r="Q677" s="130">
        <v>19723</v>
      </c>
      <c r="R677" s="130">
        <v>0</v>
      </c>
      <c r="S677" s="130">
        <v>0</v>
      </c>
      <c r="T677" s="130">
        <v>1188</v>
      </c>
      <c r="U677" s="130">
        <v>20911</v>
      </c>
      <c r="V677" s="169"/>
      <c r="W677" s="142">
        <v>0</v>
      </c>
      <c r="X677" s="177">
        <v>0.09</v>
      </c>
      <c r="Y677" s="177">
        <v>4.2494669676569306E-2</v>
      </c>
      <c r="Z677" s="178">
        <v>0</v>
      </c>
      <c r="AA677" s="172"/>
      <c r="AB677" s="179">
        <v>0</v>
      </c>
      <c r="AC677" s="180">
        <v>0</v>
      </c>
      <c r="AD677" s="130">
        <v>0</v>
      </c>
      <c r="AE677" s="180">
        <v>0</v>
      </c>
      <c r="AF677" s="181">
        <v>0</v>
      </c>
      <c r="AG677" s="136"/>
    </row>
    <row r="678" spans="1:33" s="59" customFormat="1" ht="12">
      <c r="A678" s="137">
        <v>485</v>
      </c>
      <c r="B678" s="138">
        <v>485258163</v>
      </c>
      <c r="C678" s="139" t="s">
        <v>541</v>
      </c>
      <c r="D678" s="140">
        <v>258</v>
      </c>
      <c r="E678" s="139" t="s">
        <v>283</v>
      </c>
      <c r="F678" s="140">
        <v>163</v>
      </c>
      <c r="G678" s="141" t="s">
        <v>188</v>
      </c>
      <c r="H678" s="129"/>
      <c r="I678" s="130">
        <v>15811</v>
      </c>
      <c r="J678" s="130">
        <v>105</v>
      </c>
      <c r="K678" s="130">
        <v>0</v>
      </c>
      <c r="L678" s="130">
        <v>1188</v>
      </c>
      <c r="M678" s="130">
        <v>17104</v>
      </c>
      <c r="N678" s="168"/>
      <c r="O678" s="143">
        <v>9</v>
      </c>
      <c r="P678" s="130">
        <v>0</v>
      </c>
      <c r="Q678" s="130">
        <v>143244</v>
      </c>
      <c r="R678" s="130">
        <v>0</v>
      </c>
      <c r="S678" s="130">
        <v>0</v>
      </c>
      <c r="T678" s="130">
        <v>10692</v>
      </c>
      <c r="U678" s="130">
        <v>153936</v>
      </c>
      <c r="V678" s="169"/>
      <c r="W678" s="142">
        <v>0</v>
      </c>
      <c r="X678" s="177">
        <v>0.113490033140277</v>
      </c>
      <c r="Y678" s="177">
        <v>0.10020806784376603</v>
      </c>
      <c r="Z678" s="178">
        <v>0</v>
      </c>
      <c r="AA678" s="172"/>
      <c r="AB678" s="179">
        <v>6.1999999999999993</v>
      </c>
      <c r="AC678" s="180">
        <v>0</v>
      </c>
      <c r="AD678" s="130">
        <v>0</v>
      </c>
      <c r="AE678" s="180">
        <v>0</v>
      </c>
      <c r="AF678" s="181">
        <v>0</v>
      </c>
      <c r="AG678" s="136"/>
    </row>
    <row r="679" spans="1:33" s="59" customFormat="1" ht="12">
      <c r="A679" s="137">
        <v>485</v>
      </c>
      <c r="B679" s="138">
        <v>485258229</v>
      </c>
      <c r="C679" s="139" t="s">
        <v>541</v>
      </c>
      <c r="D679" s="140">
        <v>258</v>
      </c>
      <c r="E679" s="139" t="s">
        <v>283</v>
      </c>
      <c r="F679" s="140">
        <v>229</v>
      </c>
      <c r="G679" s="141" t="s">
        <v>254</v>
      </c>
      <c r="H679" s="129"/>
      <c r="I679" s="130">
        <v>15997</v>
      </c>
      <c r="J679" s="130">
        <v>1205</v>
      </c>
      <c r="K679" s="130">
        <v>0</v>
      </c>
      <c r="L679" s="130">
        <v>1188</v>
      </c>
      <c r="M679" s="130">
        <v>18390</v>
      </c>
      <c r="N679" s="168"/>
      <c r="O679" s="143">
        <v>24</v>
      </c>
      <c r="P679" s="130">
        <v>0</v>
      </c>
      <c r="Q679" s="130">
        <v>412848</v>
      </c>
      <c r="R679" s="130">
        <v>0</v>
      </c>
      <c r="S679" s="130">
        <v>0</v>
      </c>
      <c r="T679" s="130">
        <v>28512</v>
      </c>
      <c r="U679" s="130">
        <v>441360</v>
      </c>
      <c r="V679" s="169"/>
      <c r="W679" s="142">
        <v>0</v>
      </c>
      <c r="X679" s="177">
        <v>0.09</v>
      </c>
      <c r="Y679" s="177">
        <v>2.6866580203209849E-2</v>
      </c>
      <c r="Z679" s="178">
        <v>0</v>
      </c>
      <c r="AA679" s="172"/>
      <c r="AB679" s="179">
        <v>10.428571428571427</v>
      </c>
      <c r="AC679" s="180">
        <v>0</v>
      </c>
      <c r="AD679" s="130">
        <v>0</v>
      </c>
      <c r="AE679" s="180">
        <v>0</v>
      </c>
      <c r="AF679" s="181">
        <v>0</v>
      </c>
      <c r="AG679" s="136"/>
    </row>
    <row r="680" spans="1:33" s="59" customFormat="1" ht="12">
      <c r="A680" s="137">
        <v>485</v>
      </c>
      <c r="B680" s="138">
        <v>485258258</v>
      </c>
      <c r="C680" s="139" t="s">
        <v>541</v>
      </c>
      <c r="D680" s="140">
        <v>258</v>
      </c>
      <c r="E680" s="139" t="s">
        <v>283</v>
      </c>
      <c r="F680" s="140">
        <v>258</v>
      </c>
      <c r="G680" s="141" t="s">
        <v>283</v>
      </c>
      <c r="H680" s="129"/>
      <c r="I680" s="130">
        <v>15219</v>
      </c>
      <c r="J680" s="130">
        <v>5089</v>
      </c>
      <c r="K680" s="130">
        <v>0</v>
      </c>
      <c r="L680" s="130">
        <v>1188</v>
      </c>
      <c r="M680" s="130">
        <v>21496</v>
      </c>
      <c r="N680" s="168"/>
      <c r="O680" s="143">
        <v>437</v>
      </c>
      <c r="P680" s="130">
        <v>0</v>
      </c>
      <c r="Q680" s="130">
        <v>8874596</v>
      </c>
      <c r="R680" s="130">
        <v>0</v>
      </c>
      <c r="S680" s="130">
        <v>0</v>
      </c>
      <c r="T680" s="130">
        <v>519156</v>
      </c>
      <c r="U680" s="130">
        <v>9393752</v>
      </c>
      <c r="V680" s="169"/>
      <c r="W680" s="142">
        <v>0</v>
      </c>
      <c r="X680" s="177">
        <v>0.09</v>
      </c>
      <c r="Y680" s="177">
        <v>0.11216849563303749</v>
      </c>
      <c r="Z680" s="178">
        <v>0</v>
      </c>
      <c r="AA680" s="172"/>
      <c r="AB680" s="179">
        <v>167</v>
      </c>
      <c r="AC680" s="180">
        <v>85.700518073937928</v>
      </c>
      <c r="AD680" s="130">
        <v>1842221.1210455317</v>
      </c>
      <c r="AE680" s="180">
        <v>0</v>
      </c>
      <c r="AF680" s="181">
        <v>0</v>
      </c>
      <c r="AG680" s="136"/>
    </row>
    <row r="681" spans="1:33" s="59" customFormat="1" ht="12">
      <c r="A681" s="137">
        <v>486</v>
      </c>
      <c r="B681" s="138">
        <v>486348151</v>
      </c>
      <c r="C681" s="139" t="s">
        <v>565</v>
      </c>
      <c r="D681" s="140">
        <v>348</v>
      </c>
      <c r="E681" s="139" t="s">
        <v>373</v>
      </c>
      <c r="F681" s="140">
        <v>151</v>
      </c>
      <c r="G681" s="141" t="s">
        <v>176</v>
      </c>
      <c r="H681" s="129"/>
      <c r="I681" s="130">
        <v>16575</v>
      </c>
      <c r="J681" s="130">
        <v>1307</v>
      </c>
      <c r="K681" s="130">
        <v>0</v>
      </c>
      <c r="L681" s="130">
        <v>1188</v>
      </c>
      <c r="M681" s="130">
        <v>19070</v>
      </c>
      <c r="N681" s="168"/>
      <c r="O681" s="143">
        <v>3</v>
      </c>
      <c r="P681" s="130">
        <v>0</v>
      </c>
      <c r="Q681" s="130">
        <v>53646</v>
      </c>
      <c r="R681" s="130">
        <v>0</v>
      </c>
      <c r="S681" s="130">
        <v>0</v>
      </c>
      <c r="T681" s="130">
        <v>3564</v>
      </c>
      <c r="U681" s="130">
        <v>57210</v>
      </c>
      <c r="V681" s="169"/>
      <c r="W681" s="142">
        <v>0</v>
      </c>
      <c r="X681" s="177">
        <v>0.09</v>
      </c>
      <c r="Y681" s="177">
        <v>8.3943669783190528E-3</v>
      </c>
      <c r="Z681" s="178">
        <v>0</v>
      </c>
      <c r="AA681" s="172"/>
      <c r="AB681" s="179">
        <v>1</v>
      </c>
      <c r="AC681" s="180">
        <v>0</v>
      </c>
      <c r="AD681" s="130">
        <v>0</v>
      </c>
      <c r="AE681" s="180">
        <v>0</v>
      </c>
      <c r="AF681" s="181">
        <v>0</v>
      </c>
      <c r="AG681" s="136"/>
    </row>
    <row r="682" spans="1:33" s="59" customFormat="1" ht="12">
      <c r="A682" s="137">
        <v>486</v>
      </c>
      <c r="B682" s="138">
        <v>486348153</v>
      </c>
      <c r="C682" s="139" t="s">
        <v>565</v>
      </c>
      <c r="D682" s="140">
        <v>348</v>
      </c>
      <c r="E682" s="139" t="s">
        <v>373</v>
      </c>
      <c r="F682" s="140">
        <v>153</v>
      </c>
      <c r="G682" s="141" t="s">
        <v>178</v>
      </c>
      <c r="H682" s="129"/>
      <c r="I682" s="130">
        <v>10705</v>
      </c>
      <c r="J682" s="130">
        <v>0</v>
      </c>
      <c r="K682" s="130">
        <v>0</v>
      </c>
      <c r="L682" s="130">
        <v>1188</v>
      </c>
      <c r="M682" s="130">
        <v>11893</v>
      </c>
      <c r="N682" s="168"/>
      <c r="O682" s="143">
        <v>1</v>
      </c>
      <c r="P682" s="130">
        <v>0</v>
      </c>
      <c r="Q682" s="130">
        <v>10705</v>
      </c>
      <c r="R682" s="130">
        <v>0</v>
      </c>
      <c r="S682" s="130">
        <v>0</v>
      </c>
      <c r="T682" s="130">
        <v>1188</v>
      </c>
      <c r="U682" s="130">
        <v>11893</v>
      </c>
      <c r="V682" s="169"/>
      <c r="W682" s="142">
        <v>0</v>
      </c>
      <c r="X682" s="177">
        <v>0.09</v>
      </c>
      <c r="Y682" s="177">
        <v>1.3961385014293469E-2</v>
      </c>
      <c r="Z682" s="178">
        <v>0</v>
      </c>
      <c r="AA682" s="172"/>
      <c r="AB682" s="179">
        <v>0</v>
      </c>
      <c r="AC682" s="180">
        <v>0</v>
      </c>
      <c r="AD682" s="130">
        <v>0</v>
      </c>
      <c r="AE682" s="180">
        <v>0</v>
      </c>
      <c r="AF682" s="181">
        <v>0</v>
      </c>
      <c r="AG682" s="136"/>
    </row>
    <row r="683" spans="1:33" s="59" customFormat="1" ht="12">
      <c r="A683" s="137">
        <v>486</v>
      </c>
      <c r="B683" s="138">
        <v>486348186</v>
      </c>
      <c r="C683" s="139" t="s">
        <v>565</v>
      </c>
      <c r="D683" s="140">
        <v>348</v>
      </c>
      <c r="E683" s="139" t="s">
        <v>373</v>
      </c>
      <c r="F683" s="140">
        <v>186</v>
      </c>
      <c r="G683" s="141" t="s">
        <v>211</v>
      </c>
      <c r="H683" s="129"/>
      <c r="I683" s="130">
        <v>16933</v>
      </c>
      <c r="J683" s="130">
        <v>6105</v>
      </c>
      <c r="K683" s="130">
        <v>0</v>
      </c>
      <c r="L683" s="130">
        <v>1188</v>
      </c>
      <c r="M683" s="130">
        <v>24226</v>
      </c>
      <c r="N683" s="168"/>
      <c r="O683" s="143">
        <v>1</v>
      </c>
      <c r="P683" s="130">
        <v>0</v>
      </c>
      <c r="Q683" s="130">
        <v>23038</v>
      </c>
      <c r="R683" s="130">
        <v>0</v>
      </c>
      <c r="S683" s="130">
        <v>0</v>
      </c>
      <c r="T683" s="130">
        <v>1188</v>
      </c>
      <c r="U683" s="130">
        <v>24226</v>
      </c>
      <c r="V683" s="169"/>
      <c r="W683" s="142">
        <v>0</v>
      </c>
      <c r="X683" s="177">
        <v>0.09</v>
      </c>
      <c r="Y683" s="177">
        <v>2.6788100999766366E-3</v>
      </c>
      <c r="Z683" s="178">
        <v>0</v>
      </c>
      <c r="AA683" s="172"/>
      <c r="AB683" s="179">
        <v>1</v>
      </c>
      <c r="AC683" s="180">
        <v>0</v>
      </c>
      <c r="AD683" s="130">
        <v>0</v>
      </c>
      <c r="AE683" s="180">
        <v>0</v>
      </c>
      <c r="AF683" s="181">
        <v>0</v>
      </c>
      <c r="AG683" s="136"/>
    </row>
    <row r="684" spans="1:33" s="59" customFormat="1" ht="12">
      <c r="A684" s="137">
        <v>486</v>
      </c>
      <c r="B684" s="138">
        <v>486348215</v>
      </c>
      <c r="C684" s="139" t="s">
        <v>565</v>
      </c>
      <c r="D684" s="140">
        <v>348</v>
      </c>
      <c r="E684" s="139" t="s">
        <v>373</v>
      </c>
      <c r="F684" s="140">
        <v>215</v>
      </c>
      <c r="G684" s="141" t="s">
        <v>240</v>
      </c>
      <c r="H684" s="129"/>
      <c r="I684" s="130">
        <v>19799</v>
      </c>
      <c r="J684" s="130">
        <v>1487</v>
      </c>
      <c r="K684" s="130">
        <v>0</v>
      </c>
      <c r="L684" s="130">
        <v>1188</v>
      </c>
      <c r="M684" s="130">
        <v>22474</v>
      </c>
      <c r="N684" s="168"/>
      <c r="O684" s="143">
        <v>1</v>
      </c>
      <c r="P684" s="130">
        <v>0</v>
      </c>
      <c r="Q684" s="130">
        <v>21286</v>
      </c>
      <c r="R684" s="130">
        <v>0</v>
      </c>
      <c r="S684" s="130">
        <v>0</v>
      </c>
      <c r="T684" s="130">
        <v>1188</v>
      </c>
      <c r="U684" s="130">
        <v>22474</v>
      </c>
      <c r="V684" s="169"/>
      <c r="W684" s="142">
        <v>0</v>
      </c>
      <c r="X684" s="177">
        <v>0.18</v>
      </c>
      <c r="Y684" s="177">
        <v>2.884838288150238E-2</v>
      </c>
      <c r="Z684" s="178">
        <v>0</v>
      </c>
      <c r="AA684" s="172"/>
      <c r="AB684" s="179">
        <v>1</v>
      </c>
      <c r="AC684" s="180">
        <v>0</v>
      </c>
      <c r="AD684" s="130">
        <v>0</v>
      </c>
      <c r="AE684" s="180">
        <v>0</v>
      </c>
      <c r="AF684" s="181">
        <v>0</v>
      </c>
      <c r="AG684" s="136"/>
    </row>
    <row r="685" spans="1:33" s="59" customFormat="1" ht="12">
      <c r="A685" s="137">
        <v>486</v>
      </c>
      <c r="B685" s="138">
        <v>486348277</v>
      </c>
      <c r="C685" s="139" t="s">
        <v>565</v>
      </c>
      <c r="D685" s="140">
        <v>348</v>
      </c>
      <c r="E685" s="139" t="s">
        <v>373</v>
      </c>
      <c r="F685" s="140">
        <v>277</v>
      </c>
      <c r="G685" s="141" t="s">
        <v>302</v>
      </c>
      <c r="H685" s="129"/>
      <c r="I685" s="130">
        <v>19092</v>
      </c>
      <c r="J685" s="130">
        <v>65</v>
      </c>
      <c r="K685" s="130">
        <v>0</v>
      </c>
      <c r="L685" s="130">
        <v>1188</v>
      </c>
      <c r="M685" s="130">
        <v>20345</v>
      </c>
      <c r="N685" s="168"/>
      <c r="O685" s="143">
        <v>8</v>
      </c>
      <c r="P685" s="130">
        <v>0</v>
      </c>
      <c r="Q685" s="130">
        <v>153256</v>
      </c>
      <c r="R685" s="130">
        <v>0</v>
      </c>
      <c r="S685" s="130">
        <v>0</v>
      </c>
      <c r="T685" s="130">
        <v>9504</v>
      </c>
      <c r="U685" s="130">
        <v>162760</v>
      </c>
      <c r="V685" s="169"/>
      <c r="W685" s="142">
        <v>0</v>
      </c>
      <c r="X685" s="177">
        <v>0.18</v>
      </c>
      <c r="Y685" s="177">
        <v>5.3541781526874457E-2</v>
      </c>
      <c r="Z685" s="178">
        <v>0</v>
      </c>
      <c r="AA685" s="172"/>
      <c r="AB685" s="179">
        <v>2</v>
      </c>
      <c r="AC685" s="180">
        <v>0</v>
      </c>
      <c r="AD685" s="130">
        <v>0</v>
      </c>
      <c r="AE685" s="180">
        <v>0</v>
      </c>
      <c r="AF685" s="181">
        <v>0</v>
      </c>
      <c r="AG685" s="136"/>
    </row>
    <row r="686" spans="1:33" s="59" customFormat="1" ht="12">
      <c r="A686" s="137">
        <v>486</v>
      </c>
      <c r="B686" s="138">
        <v>486348316</v>
      </c>
      <c r="C686" s="139" t="s">
        <v>565</v>
      </c>
      <c r="D686" s="140">
        <v>348</v>
      </c>
      <c r="E686" s="139" t="s">
        <v>373</v>
      </c>
      <c r="F686" s="140">
        <v>316</v>
      </c>
      <c r="G686" s="141" t="s">
        <v>341</v>
      </c>
      <c r="H686" s="129"/>
      <c r="I686" s="130">
        <v>18264</v>
      </c>
      <c r="J686" s="130">
        <v>1454</v>
      </c>
      <c r="K686" s="130">
        <v>0</v>
      </c>
      <c r="L686" s="130">
        <v>1188</v>
      </c>
      <c r="M686" s="130">
        <v>20906</v>
      </c>
      <c r="N686" s="168"/>
      <c r="O686" s="143">
        <v>3</v>
      </c>
      <c r="P686" s="130">
        <v>0</v>
      </c>
      <c r="Q686" s="130">
        <v>59154</v>
      </c>
      <c r="R686" s="130">
        <v>0</v>
      </c>
      <c r="S686" s="130">
        <v>0</v>
      </c>
      <c r="T686" s="130">
        <v>3564</v>
      </c>
      <c r="U686" s="130">
        <v>62718</v>
      </c>
      <c r="V686" s="169"/>
      <c r="W686" s="142">
        <v>0</v>
      </c>
      <c r="X686" s="177">
        <v>0.18</v>
      </c>
      <c r="Y686" s="177">
        <v>1.4537002742640089E-2</v>
      </c>
      <c r="Z686" s="178">
        <v>0</v>
      </c>
      <c r="AA686" s="172"/>
      <c r="AB686" s="179">
        <v>0</v>
      </c>
      <c r="AC686" s="180">
        <v>0</v>
      </c>
      <c r="AD686" s="130">
        <v>0</v>
      </c>
      <c r="AE686" s="180">
        <v>0</v>
      </c>
      <c r="AF686" s="181">
        <v>0</v>
      </c>
      <c r="AG686" s="136"/>
    </row>
    <row r="687" spans="1:33" s="59" customFormat="1" ht="12">
      <c r="A687" s="137">
        <v>486</v>
      </c>
      <c r="B687" s="138">
        <v>486348348</v>
      </c>
      <c r="C687" s="139" t="s">
        <v>565</v>
      </c>
      <c r="D687" s="140">
        <v>348</v>
      </c>
      <c r="E687" s="139" t="s">
        <v>373</v>
      </c>
      <c r="F687" s="140">
        <v>348</v>
      </c>
      <c r="G687" s="141" t="s">
        <v>373</v>
      </c>
      <c r="H687" s="129"/>
      <c r="I687" s="130">
        <v>17475</v>
      </c>
      <c r="J687" s="130">
        <v>0</v>
      </c>
      <c r="K687" s="130">
        <v>1500.6946202531647</v>
      </c>
      <c r="L687" s="130">
        <v>1188</v>
      </c>
      <c r="M687" s="130">
        <v>20163.694620253165</v>
      </c>
      <c r="N687" s="168"/>
      <c r="O687" s="143">
        <v>632</v>
      </c>
      <c r="P687" s="130">
        <v>0</v>
      </c>
      <c r="Q687" s="130">
        <v>11044200</v>
      </c>
      <c r="R687" s="130">
        <v>0</v>
      </c>
      <c r="S687" s="130">
        <v>948439</v>
      </c>
      <c r="T687" s="130">
        <v>750816</v>
      </c>
      <c r="U687" s="130">
        <v>12743455</v>
      </c>
      <c r="V687" s="169"/>
      <c r="W687" s="142">
        <v>0</v>
      </c>
      <c r="X687" s="177">
        <v>0.18</v>
      </c>
      <c r="Y687" s="177">
        <v>7.3533914739481523E-2</v>
      </c>
      <c r="Z687" s="178">
        <v>0</v>
      </c>
      <c r="AA687" s="172"/>
      <c r="AB687" s="179">
        <v>280</v>
      </c>
      <c r="AC687" s="180">
        <v>0</v>
      </c>
      <c r="AD687" s="130">
        <v>0</v>
      </c>
      <c r="AE687" s="180">
        <v>0</v>
      </c>
      <c r="AF687" s="181">
        <v>0</v>
      </c>
      <c r="AG687" s="136"/>
    </row>
    <row r="688" spans="1:33" s="59" customFormat="1" ht="12">
      <c r="A688" s="137">
        <v>486</v>
      </c>
      <c r="B688" s="138">
        <v>486348658</v>
      </c>
      <c r="C688" s="139" t="s">
        <v>565</v>
      </c>
      <c r="D688" s="140">
        <v>348</v>
      </c>
      <c r="E688" s="139" t="s">
        <v>373</v>
      </c>
      <c r="F688" s="140">
        <v>658</v>
      </c>
      <c r="G688" s="141" t="s">
        <v>395</v>
      </c>
      <c r="H688" s="129"/>
      <c r="I688" s="130">
        <v>17128</v>
      </c>
      <c r="J688" s="130">
        <v>2797</v>
      </c>
      <c r="K688" s="130">
        <v>0</v>
      </c>
      <c r="L688" s="130">
        <v>1188</v>
      </c>
      <c r="M688" s="130">
        <v>21113</v>
      </c>
      <c r="N688" s="168"/>
      <c r="O688" s="143">
        <v>3</v>
      </c>
      <c r="P688" s="130">
        <v>0</v>
      </c>
      <c r="Q688" s="130">
        <v>59775</v>
      </c>
      <c r="R688" s="130">
        <v>0</v>
      </c>
      <c r="S688" s="130">
        <v>0</v>
      </c>
      <c r="T688" s="130">
        <v>3564</v>
      </c>
      <c r="U688" s="130">
        <v>63339</v>
      </c>
      <c r="V688" s="169"/>
      <c r="W688" s="142">
        <v>0</v>
      </c>
      <c r="X688" s="177">
        <v>0.09</v>
      </c>
      <c r="Y688" s="177">
        <v>3.517518715987278E-3</v>
      </c>
      <c r="Z688" s="178">
        <v>0</v>
      </c>
      <c r="AA688" s="172"/>
      <c r="AB688" s="179">
        <v>0</v>
      </c>
      <c r="AC688" s="180">
        <v>0</v>
      </c>
      <c r="AD688" s="130">
        <v>0</v>
      </c>
      <c r="AE688" s="180">
        <v>0</v>
      </c>
      <c r="AF688" s="181">
        <v>0</v>
      </c>
      <c r="AG688" s="136"/>
    </row>
    <row r="689" spans="1:33" s="59" customFormat="1" ht="12">
      <c r="A689" s="137">
        <v>486</v>
      </c>
      <c r="B689" s="138">
        <v>486348753</v>
      </c>
      <c r="C689" s="139" t="s">
        <v>565</v>
      </c>
      <c r="D689" s="140">
        <v>348</v>
      </c>
      <c r="E689" s="139" t="s">
        <v>373</v>
      </c>
      <c r="F689" s="140">
        <v>753</v>
      </c>
      <c r="G689" s="141" t="s">
        <v>424</v>
      </c>
      <c r="H689" s="129"/>
      <c r="I689" s="130">
        <v>10705</v>
      </c>
      <c r="J689" s="130">
        <v>2977</v>
      </c>
      <c r="K689" s="130">
        <v>0</v>
      </c>
      <c r="L689" s="130">
        <v>1188</v>
      </c>
      <c r="M689" s="130">
        <v>14870</v>
      </c>
      <c r="N689" s="168"/>
      <c r="O689" s="143">
        <v>1</v>
      </c>
      <c r="P689" s="130">
        <v>0</v>
      </c>
      <c r="Q689" s="130">
        <v>13682</v>
      </c>
      <c r="R689" s="130">
        <v>0</v>
      </c>
      <c r="S689" s="130">
        <v>0</v>
      </c>
      <c r="T689" s="130">
        <v>1188</v>
      </c>
      <c r="U689" s="130">
        <v>14870</v>
      </c>
      <c r="V689" s="169"/>
      <c r="W689" s="142">
        <v>0</v>
      </c>
      <c r="X689" s="177">
        <v>0.09</v>
      </c>
      <c r="Y689" s="177">
        <v>5.3036974545238235E-3</v>
      </c>
      <c r="Z689" s="178">
        <v>0</v>
      </c>
      <c r="AA689" s="172"/>
      <c r="AB689" s="179">
        <v>0</v>
      </c>
      <c r="AC689" s="180">
        <v>0</v>
      </c>
      <c r="AD689" s="130">
        <v>0</v>
      </c>
      <c r="AE689" s="180">
        <v>0</v>
      </c>
      <c r="AF689" s="181">
        <v>0</v>
      </c>
      <c r="AG689" s="136"/>
    </row>
    <row r="690" spans="1:33" s="59" customFormat="1" ht="12">
      <c r="A690" s="137">
        <v>486</v>
      </c>
      <c r="B690" s="138">
        <v>486348767</v>
      </c>
      <c r="C690" s="139" t="s">
        <v>565</v>
      </c>
      <c r="D690" s="140">
        <v>348</v>
      </c>
      <c r="E690" s="139" t="s">
        <v>373</v>
      </c>
      <c r="F690" s="140">
        <v>767</v>
      </c>
      <c r="G690" s="141" t="s">
        <v>430</v>
      </c>
      <c r="H690" s="129"/>
      <c r="I690" s="130">
        <v>16980</v>
      </c>
      <c r="J690" s="130">
        <v>1962</v>
      </c>
      <c r="K690" s="130">
        <v>0</v>
      </c>
      <c r="L690" s="130">
        <v>1188</v>
      </c>
      <c r="M690" s="130">
        <v>20130</v>
      </c>
      <c r="N690" s="168"/>
      <c r="O690" s="143">
        <v>6</v>
      </c>
      <c r="P690" s="130">
        <v>0</v>
      </c>
      <c r="Q690" s="130">
        <v>113652</v>
      </c>
      <c r="R690" s="130">
        <v>0</v>
      </c>
      <c r="S690" s="130">
        <v>0</v>
      </c>
      <c r="T690" s="130">
        <v>7128</v>
      </c>
      <c r="U690" s="130">
        <v>120780</v>
      </c>
      <c r="V690" s="169"/>
      <c r="W690" s="142">
        <v>0</v>
      </c>
      <c r="X690" s="177">
        <v>0.09</v>
      </c>
      <c r="Y690" s="177">
        <v>3.8357597032711403E-2</v>
      </c>
      <c r="Z690" s="178">
        <v>0</v>
      </c>
      <c r="AA690" s="172"/>
      <c r="AB690" s="179">
        <v>4</v>
      </c>
      <c r="AC690" s="180">
        <v>0</v>
      </c>
      <c r="AD690" s="130">
        <v>0</v>
      </c>
      <c r="AE690" s="180">
        <v>0</v>
      </c>
      <c r="AF690" s="181">
        <v>0</v>
      </c>
      <c r="AG690" s="136"/>
    </row>
    <row r="691" spans="1:33" s="59" customFormat="1" ht="12">
      <c r="A691" s="137">
        <v>486</v>
      </c>
      <c r="B691" s="138">
        <v>486348775</v>
      </c>
      <c r="C691" s="139" t="s">
        <v>565</v>
      </c>
      <c r="D691" s="140">
        <v>348</v>
      </c>
      <c r="E691" s="139" t="s">
        <v>373</v>
      </c>
      <c r="F691" s="140">
        <v>775</v>
      </c>
      <c r="G691" s="141" t="s">
        <v>434</v>
      </c>
      <c r="H691" s="129"/>
      <c r="I691" s="130">
        <v>14334</v>
      </c>
      <c r="J691" s="130">
        <v>3340</v>
      </c>
      <c r="K691" s="130">
        <v>0</v>
      </c>
      <c r="L691" s="130">
        <v>1188</v>
      </c>
      <c r="M691" s="130">
        <v>18862</v>
      </c>
      <c r="N691" s="168"/>
      <c r="O691" s="143">
        <v>7</v>
      </c>
      <c r="P691" s="130">
        <v>0</v>
      </c>
      <c r="Q691" s="130">
        <v>123718</v>
      </c>
      <c r="R691" s="130">
        <v>0</v>
      </c>
      <c r="S691" s="130">
        <v>0</v>
      </c>
      <c r="T691" s="130">
        <v>8316</v>
      </c>
      <c r="U691" s="130">
        <v>132034</v>
      </c>
      <c r="V691" s="169"/>
      <c r="W691" s="142">
        <v>0</v>
      </c>
      <c r="X691" s="177">
        <v>0.09</v>
      </c>
      <c r="Y691" s="177">
        <v>7.609439759529938E-3</v>
      </c>
      <c r="Z691" s="178">
        <v>0</v>
      </c>
      <c r="AA691" s="172"/>
      <c r="AB691" s="179">
        <v>3</v>
      </c>
      <c r="AC691" s="180">
        <v>0</v>
      </c>
      <c r="AD691" s="130">
        <v>0</v>
      </c>
      <c r="AE691" s="180">
        <v>0</v>
      </c>
      <c r="AF691" s="181">
        <v>0</v>
      </c>
      <c r="AG691" s="136"/>
    </row>
    <row r="692" spans="1:33" s="59" customFormat="1" ht="12">
      <c r="A692" s="137">
        <v>487</v>
      </c>
      <c r="B692" s="138">
        <v>487049010</v>
      </c>
      <c r="C692" s="139" t="s">
        <v>542</v>
      </c>
      <c r="D692" s="140">
        <v>49</v>
      </c>
      <c r="E692" s="139" t="s">
        <v>74</v>
      </c>
      <c r="F692" s="140">
        <v>10</v>
      </c>
      <c r="G692" s="141" t="s">
        <v>35</v>
      </c>
      <c r="H692" s="129"/>
      <c r="I692" s="130">
        <v>12479</v>
      </c>
      <c r="J692" s="130">
        <v>5395</v>
      </c>
      <c r="K692" s="130">
        <v>0</v>
      </c>
      <c r="L692" s="130">
        <v>1188</v>
      </c>
      <c r="M692" s="130">
        <v>19062</v>
      </c>
      <c r="N692" s="168"/>
      <c r="O692" s="143">
        <v>3</v>
      </c>
      <c r="P692" s="130">
        <v>0</v>
      </c>
      <c r="Q692" s="130">
        <v>53622</v>
      </c>
      <c r="R692" s="130">
        <v>0</v>
      </c>
      <c r="S692" s="130">
        <v>0</v>
      </c>
      <c r="T692" s="130">
        <v>3564</v>
      </c>
      <c r="U692" s="130">
        <v>57186</v>
      </c>
      <c r="V692" s="169"/>
      <c r="W692" s="142">
        <v>0</v>
      </c>
      <c r="X692" s="177">
        <v>0.09</v>
      </c>
      <c r="Y692" s="177">
        <v>3.7634232798475858E-3</v>
      </c>
      <c r="Z692" s="178">
        <v>0</v>
      </c>
      <c r="AA692" s="172"/>
      <c r="AB692" s="179">
        <v>0</v>
      </c>
      <c r="AC692" s="180">
        <v>0</v>
      </c>
      <c r="AD692" s="130">
        <v>0</v>
      </c>
      <c r="AE692" s="180">
        <v>0</v>
      </c>
      <c r="AF692" s="181">
        <v>0</v>
      </c>
      <c r="AG692" s="136"/>
    </row>
    <row r="693" spans="1:33" s="59" customFormat="1" ht="12">
      <c r="A693" s="137">
        <v>487</v>
      </c>
      <c r="B693" s="138">
        <v>487049018</v>
      </c>
      <c r="C693" s="139" t="s">
        <v>542</v>
      </c>
      <c r="D693" s="140">
        <v>49</v>
      </c>
      <c r="E693" s="139" t="s">
        <v>74</v>
      </c>
      <c r="F693" s="140">
        <v>18</v>
      </c>
      <c r="G693" s="141" t="s">
        <v>43</v>
      </c>
      <c r="H693" s="129"/>
      <c r="I693" s="130">
        <v>13493</v>
      </c>
      <c r="J693" s="130">
        <v>6532</v>
      </c>
      <c r="K693" s="130">
        <v>0</v>
      </c>
      <c r="L693" s="130">
        <v>1188</v>
      </c>
      <c r="M693" s="130">
        <v>21213</v>
      </c>
      <c r="N693" s="168"/>
      <c r="O693" s="143">
        <v>1</v>
      </c>
      <c r="P693" s="130">
        <v>0</v>
      </c>
      <c r="Q693" s="130">
        <v>20025</v>
      </c>
      <c r="R693" s="130">
        <v>0</v>
      </c>
      <c r="S693" s="130">
        <v>0</v>
      </c>
      <c r="T693" s="130">
        <v>1188</v>
      </c>
      <c r="U693" s="130">
        <v>21213</v>
      </c>
      <c r="V693" s="169"/>
      <c r="W693" s="142">
        <v>0</v>
      </c>
      <c r="X693" s="177">
        <v>0.09</v>
      </c>
      <c r="Y693" s="177">
        <v>3.7013636007683336E-2</v>
      </c>
      <c r="Z693" s="178">
        <v>0</v>
      </c>
      <c r="AA693" s="172"/>
      <c r="AB693" s="179">
        <v>0</v>
      </c>
      <c r="AC693" s="180">
        <v>0</v>
      </c>
      <c r="AD693" s="130">
        <v>0</v>
      </c>
      <c r="AE693" s="180">
        <v>0</v>
      </c>
      <c r="AF693" s="181">
        <v>0</v>
      </c>
      <c r="AG693" s="136"/>
    </row>
    <row r="694" spans="1:33" s="59" customFormat="1" ht="12">
      <c r="A694" s="137">
        <v>487</v>
      </c>
      <c r="B694" s="138">
        <v>487049026</v>
      </c>
      <c r="C694" s="139" t="s">
        <v>542</v>
      </c>
      <c r="D694" s="140">
        <v>49</v>
      </c>
      <c r="E694" s="139" t="s">
        <v>74</v>
      </c>
      <c r="F694" s="140">
        <v>26</v>
      </c>
      <c r="G694" s="141" t="s">
        <v>51</v>
      </c>
      <c r="H694" s="129"/>
      <c r="I694" s="130">
        <v>16271</v>
      </c>
      <c r="J694" s="130">
        <v>5795</v>
      </c>
      <c r="K694" s="130">
        <v>0</v>
      </c>
      <c r="L694" s="130">
        <v>1188</v>
      </c>
      <c r="M694" s="130">
        <v>23254</v>
      </c>
      <c r="N694" s="168"/>
      <c r="O694" s="143">
        <v>1</v>
      </c>
      <c r="P694" s="130">
        <v>0</v>
      </c>
      <c r="Q694" s="130">
        <v>22066</v>
      </c>
      <c r="R694" s="130">
        <v>0</v>
      </c>
      <c r="S694" s="130">
        <v>0</v>
      </c>
      <c r="T694" s="130">
        <v>1188</v>
      </c>
      <c r="U694" s="130">
        <v>23254</v>
      </c>
      <c r="V694" s="169"/>
      <c r="W694" s="142">
        <v>0</v>
      </c>
      <c r="X694" s="177">
        <v>0.09</v>
      </c>
      <c r="Y694" s="177">
        <v>2.199600645416131E-3</v>
      </c>
      <c r="Z694" s="178">
        <v>0</v>
      </c>
      <c r="AA694" s="172"/>
      <c r="AB694" s="179">
        <v>0.33333333333333331</v>
      </c>
      <c r="AC694" s="180">
        <v>0</v>
      </c>
      <c r="AD694" s="130">
        <v>0</v>
      </c>
      <c r="AE694" s="180">
        <v>0</v>
      </c>
      <c r="AF694" s="181">
        <v>0</v>
      </c>
      <c r="AG694" s="136"/>
    </row>
    <row r="695" spans="1:33" s="59" customFormat="1" ht="12">
      <c r="A695" s="137">
        <v>487</v>
      </c>
      <c r="B695" s="138">
        <v>487049031</v>
      </c>
      <c r="C695" s="139" t="s">
        <v>542</v>
      </c>
      <c r="D695" s="140">
        <v>49</v>
      </c>
      <c r="E695" s="139" t="s">
        <v>74</v>
      </c>
      <c r="F695" s="140">
        <v>31</v>
      </c>
      <c r="G695" s="141" t="s">
        <v>56</v>
      </c>
      <c r="H695" s="129"/>
      <c r="I695" s="130">
        <v>13034</v>
      </c>
      <c r="J695" s="130">
        <v>5850</v>
      </c>
      <c r="K695" s="130">
        <v>0</v>
      </c>
      <c r="L695" s="130">
        <v>1188</v>
      </c>
      <c r="M695" s="130">
        <v>20072</v>
      </c>
      <c r="N695" s="168"/>
      <c r="O695" s="143">
        <v>1</v>
      </c>
      <c r="P695" s="130">
        <v>0</v>
      </c>
      <c r="Q695" s="130">
        <v>18884</v>
      </c>
      <c r="R695" s="130">
        <v>0</v>
      </c>
      <c r="S695" s="130">
        <v>0</v>
      </c>
      <c r="T695" s="130">
        <v>1188</v>
      </c>
      <c r="U695" s="130">
        <v>20072</v>
      </c>
      <c r="V695" s="169"/>
      <c r="W695" s="142">
        <v>0</v>
      </c>
      <c r="X695" s="177">
        <v>0.09</v>
      </c>
      <c r="Y695" s="177">
        <v>1.8961346467300876E-2</v>
      </c>
      <c r="Z695" s="178">
        <v>0</v>
      </c>
      <c r="AA695" s="172"/>
      <c r="AB695" s="179">
        <v>0.5</v>
      </c>
      <c r="AC695" s="180">
        <v>0</v>
      </c>
      <c r="AD695" s="130">
        <v>0</v>
      </c>
      <c r="AE695" s="180">
        <v>0</v>
      </c>
      <c r="AF695" s="181">
        <v>0</v>
      </c>
      <c r="AG695" s="136"/>
    </row>
    <row r="696" spans="1:33" s="59" customFormat="1" ht="12">
      <c r="A696" s="137">
        <v>487</v>
      </c>
      <c r="B696" s="138">
        <v>487049035</v>
      </c>
      <c r="C696" s="139" t="s">
        <v>542</v>
      </c>
      <c r="D696" s="140">
        <v>49</v>
      </c>
      <c r="E696" s="139" t="s">
        <v>74</v>
      </c>
      <c r="F696" s="140">
        <v>35</v>
      </c>
      <c r="G696" s="141" t="s">
        <v>60</v>
      </c>
      <c r="H696" s="129"/>
      <c r="I696" s="130">
        <v>18660</v>
      </c>
      <c r="J696" s="130">
        <v>7745</v>
      </c>
      <c r="K696" s="130">
        <v>0</v>
      </c>
      <c r="L696" s="130">
        <v>1188</v>
      </c>
      <c r="M696" s="130">
        <v>27593</v>
      </c>
      <c r="N696" s="168"/>
      <c r="O696" s="143">
        <v>21</v>
      </c>
      <c r="P696" s="130">
        <v>0</v>
      </c>
      <c r="Q696" s="130">
        <v>554505</v>
      </c>
      <c r="R696" s="130">
        <v>0</v>
      </c>
      <c r="S696" s="130">
        <v>0</v>
      </c>
      <c r="T696" s="130">
        <v>24948</v>
      </c>
      <c r="U696" s="130">
        <v>579453</v>
      </c>
      <c r="V696" s="169"/>
      <c r="W696" s="142">
        <v>0</v>
      </c>
      <c r="X696" s="177">
        <v>0.18</v>
      </c>
      <c r="Y696" s="177">
        <v>0.18442807457257207</v>
      </c>
      <c r="Z696" s="178">
        <v>0</v>
      </c>
      <c r="AA696" s="172"/>
      <c r="AB696" s="179">
        <v>6.3636363636363633</v>
      </c>
      <c r="AC696" s="180">
        <v>0.63697700334497009</v>
      </c>
      <c r="AD696" s="130">
        <v>17577.377773323937</v>
      </c>
      <c r="AE696" s="180">
        <v>0</v>
      </c>
      <c r="AF696" s="181">
        <v>0</v>
      </c>
      <c r="AG696" s="136"/>
    </row>
    <row r="697" spans="1:33" s="59" customFormat="1" ht="12">
      <c r="A697" s="137">
        <v>487</v>
      </c>
      <c r="B697" s="138">
        <v>487049040</v>
      </c>
      <c r="C697" s="139" t="s">
        <v>542</v>
      </c>
      <c r="D697" s="140">
        <v>49</v>
      </c>
      <c r="E697" s="139" t="s">
        <v>74</v>
      </c>
      <c r="F697" s="140">
        <v>40</v>
      </c>
      <c r="G697" s="141" t="s">
        <v>65</v>
      </c>
      <c r="H697" s="129"/>
      <c r="I697" s="130">
        <v>19237</v>
      </c>
      <c r="J697" s="130">
        <v>4595</v>
      </c>
      <c r="K697" s="130">
        <v>0</v>
      </c>
      <c r="L697" s="130">
        <v>1188</v>
      </c>
      <c r="M697" s="130">
        <v>25020</v>
      </c>
      <c r="N697" s="168"/>
      <c r="O697" s="143">
        <v>1</v>
      </c>
      <c r="P697" s="130">
        <v>0</v>
      </c>
      <c r="Q697" s="130">
        <v>23832</v>
      </c>
      <c r="R697" s="130">
        <v>0</v>
      </c>
      <c r="S697" s="130">
        <v>0</v>
      </c>
      <c r="T697" s="130">
        <v>1188</v>
      </c>
      <c r="U697" s="130">
        <v>25020</v>
      </c>
      <c r="V697" s="169"/>
      <c r="W697" s="142">
        <v>0</v>
      </c>
      <c r="X697" s="177">
        <v>0.09</v>
      </c>
      <c r="Y697" s="177">
        <v>5.8585931681889103E-3</v>
      </c>
      <c r="Z697" s="178">
        <v>0</v>
      </c>
      <c r="AA697" s="172"/>
      <c r="AB697" s="179">
        <v>0</v>
      </c>
      <c r="AC697" s="180">
        <v>0</v>
      </c>
      <c r="AD697" s="130">
        <v>0</v>
      </c>
      <c r="AE697" s="180">
        <v>0</v>
      </c>
      <c r="AF697" s="181">
        <v>0</v>
      </c>
      <c r="AG697" s="136"/>
    </row>
    <row r="698" spans="1:33" s="59" customFormat="1" ht="12">
      <c r="A698" s="137">
        <v>487</v>
      </c>
      <c r="B698" s="138">
        <v>487049044</v>
      </c>
      <c r="C698" s="139" t="s">
        <v>542</v>
      </c>
      <c r="D698" s="140">
        <v>49</v>
      </c>
      <c r="E698" s="139" t="s">
        <v>74</v>
      </c>
      <c r="F698" s="140">
        <v>44</v>
      </c>
      <c r="G698" s="141" t="s">
        <v>69</v>
      </c>
      <c r="H698" s="129"/>
      <c r="I698" s="130">
        <v>16120</v>
      </c>
      <c r="J698" s="130">
        <v>562</v>
      </c>
      <c r="K698" s="130">
        <v>0</v>
      </c>
      <c r="L698" s="130">
        <v>1188</v>
      </c>
      <c r="M698" s="130">
        <v>17870</v>
      </c>
      <c r="N698" s="168"/>
      <c r="O698" s="143">
        <v>3</v>
      </c>
      <c r="P698" s="130">
        <v>0</v>
      </c>
      <c r="Q698" s="130">
        <v>50046</v>
      </c>
      <c r="R698" s="130">
        <v>0</v>
      </c>
      <c r="S698" s="130">
        <v>0</v>
      </c>
      <c r="T698" s="130">
        <v>3564</v>
      </c>
      <c r="U698" s="130">
        <v>53610</v>
      </c>
      <c r="V698" s="169"/>
      <c r="W698" s="142">
        <v>0</v>
      </c>
      <c r="X698" s="177">
        <v>0.18</v>
      </c>
      <c r="Y698" s="177">
        <v>9.3367395584958116E-2</v>
      </c>
      <c r="Z698" s="178">
        <v>0</v>
      </c>
      <c r="AA698" s="172"/>
      <c r="AB698" s="179">
        <v>0.75</v>
      </c>
      <c r="AC698" s="180">
        <v>0</v>
      </c>
      <c r="AD698" s="130">
        <v>0</v>
      </c>
      <c r="AE698" s="180">
        <v>0</v>
      </c>
      <c r="AF698" s="181">
        <v>0</v>
      </c>
      <c r="AG698" s="136"/>
    </row>
    <row r="699" spans="1:33" s="59" customFormat="1" ht="12">
      <c r="A699" s="137">
        <v>487</v>
      </c>
      <c r="B699" s="138">
        <v>487049049</v>
      </c>
      <c r="C699" s="139" t="s">
        <v>542</v>
      </c>
      <c r="D699" s="140">
        <v>49</v>
      </c>
      <c r="E699" s="139" t="s">
        <v>74</v>
      </c>
      <c r="F699" s="140">
        <v>49</v>
      </c>
      <c r="G699" s="141" t="s">
        <v>74</v>
      </c>
      <c r="H699" s="129"/>
      <c r="I699" s="130">
        <v>18763</v>
      </c>
      <c r="J699" s="130">
        <v>23704</v>
      </c>
      <c r="K699" s="130">
        <v>0</v>
      </c>
      <c r="L699" s="130">
        <v>1188</v>
      </c>
      <c r="M699" s="130">
        <v>43655</v>
      </c>
      <c r="N699" s="168"/>
      <c r="O699" s="143">
        <v>64</v>
      </c>
      <c r="P699" s="130">
        <v>0</v>
      </c>
      <c r="Q699" s="130">
        <v>2717888</v>
      </c>
      <c r="R699" s="130">
        <v>0</v>
      </c>
      <c r="S699" s="130">
        <v>0</v>
      </c>
      <c r="T699" s="130">
        <v>76032</v>
      </c>
      <c r="U699" s="130">
        <v>2793920</v>
      </c>
      <c r="V699" s="169"/>
      <c r="W699" s="142">
        <v>0</v>
      </c>
      <c r="X699" s="177">
        <v>0.09</v>
      </c>
      <c r="Y699" s="177">
        <v>8.9527889506742675E-2</v>
      </c>
      <c r="Z699" s="178">
        <v>0</v>
      </c>
      <c r="AA699" s="172"/>
      <c r="AB699" s="179">
        <v>14.857142857142858</v>
      </c>
      <c r="AC699" s="180">
        <v>0</v>
      </c>
      <c r="AD699" s="130">
        <v>0</v>
      </c>
      <c r="AE699" s="180">
        <v>0</v>
      </c>
      <c r="AF699" s="181">
        <v>0</v>
      </c>
      <c r="AG699" s="136"/>
    </row>
    <row r="700" spans="1:33" s="59" customFormat="1" ht="12">
      <c r="A700" s="137">
        <v>487</v>
      </c>
      <c r="B700" s="138">
        <v>487049057</v>
      </c>
      <c r="C700" s="139" t="s">
        <v>542</v>
      </c>
      <c r="D700" s="140">
        <v>49</v>
      </c>
      <c r="E700" s="139" t="s">
        <v>74</v>
      </c>
      <c r="F700" s="140">
        <v>57</v>
      </c>
      <c r="G700" s="141" t="s">
        <v>82</v>
      </c>
      <c r="H700" s="129"/>
      <c r="I700" s="130">
        <v>16652</v>
      </c>
      <c r="J700" s="130">
        <v>361</v>
      </c>
      <c r="K700" s="130">
        <v>0</v>
      </c>
      <c r="L700" s="130">
        <v>1188</v>
      </c>
      <c r="M700" s="130">
        <v>18201</v>
      </c>
      <c r="N700" s="168"/>
      <c r="O700" s="143">
        <v>6</v>
      </c>
      <c r="P700" s="130">
        <v>0</v>
      </c>
      <c r="Q700" s="130">
        <v>102078</v>
      </c>
      <c r="R700" s="130">
        <v>0</v>
      </c>
      <c r="S700" s="130">
        <v>0</v>
      </c>
      <c r="T700" s="130">
        <v>7128</v>
      </c>
      <c r="U700" s="130">
        <v>109206</v>
      </c>
      <c r="V700" s="169"/>
      <c r="W700" s="142">
        <v>0</v>
      </c>
      <c r="X700" s="177">
        <v>0.18</v>
      </c>
      <c r="Y700" s="177">
        <v>0.12345956705345312</v>
      </c>
      <c r="Z700" s="178">
        <v>0</v>
      </c>
      <c r="AA700" s="172"/>
      <c r="AB700" s="179">
        <v>2.6666666666666665</v>
      </c>
      <c r="AC700" s="180">
        <v>0</v>
      </c>
      <c r="AD700" s="130">
        <v>0</v>
      </c>
      <c r="AE700" s="180">
        <v>0</v>
      </c>
      <c r="AF700" s="181">
        <v>0</v>
      </c>
      <c r="AG700" s="136"/>
    </row>
    <row r="701" spans="1:33" s="59" customFormat="1" ht="12">
      <c r="A701" s="137">
        <v>487</v>
      </c>
      <c r="B701" s="138">
        <v>487049093</v>
      </c>
      <c r="C701" s="139" t="s">
        <v>542</v>
      </c>
      <c r="D701" s="140">
        <v>49</v>
      </c>
      <c r="E701" s="139" t="s">
        <v>74</v>
      </c>
      <c r="F701" s="140">
        <v>93</v>
      </c>
      <c r="G701" s="141" t="s">
        <v>118</v>
      </c>
      <c r="H701" s="129"/>
      <c r="I701" s="130">
        <v>17473</v>
      </c>
      <c r="J701" s="130">
        <v>225</v>
      </c>
      <c r="K701" s="130">
        <v>0</v>
      </c>
      <c r="L701" s="130">
        <v>1188</v>
      </c>
      <c r="M701" s="130">
        <v>18886</v>
      </c>
      <c r="N701" s="168"/>
      <c r="O701" s="143">
        <v>72</v>
      </c>
      <c r="P701" s="130">
        <v>0</v>
      </c>
      <c r="Q701" s="130">
        <v>1274256</v>
      </c>
      <c r="R701" s="130">
        <v>0</v>
      </c>
      <c r="S701" s="130">
        <v>0</v>
      </c>
      <c r="T701" s="130">
        <v>85536</v>
      </c>
      <c r="U701" s="130">
        <v>1359792</v>
      </c>
      <c r="V701" s="169"/>
      <c r="W701" s="142">
        <v>0</v>
      </c>
      <c r="X701" s="177">
        <v>0.18</v>
      </c>
      <c r="Y701" s="177">
        <v>8.9885551686166743E-2</v>
      </c>
      <c r="Z701" s="178">
        <v>0</v>
      </c>
      <c r="AA701" s="172"/>
      <c r="AB701" s="179">
        <v>15.857142857142856</v>
      </c>
      <c r="AC701" s="180">
        <v>0</v>
      </c>
      <c r="AD701" s="130">
        <v>0</v>
      </c>
      <c r="AE701" s="180">
        <v>0</v>
      </c>
      <c r="AF701" s="181">
        <v>0</v>
      </c>
      <c r="AG701" s="136"/>
    </row>
    <row r="702" spans="1:33" s="59" customFormat="1" ht="12">
      <c r="A702" s="137">
        <v>487</v>
      </c>
      <c r="B702" s="138">
        <v>487049097</v>
      </c>
      <c r="C702" s="139" t="s">
        <v>542</v>
      </c>
      <c r="D702" s="140">
        <v>49</v>
      </c>
      <c r="E702" s="139" t="s">
        <v>74</v>
      </c>
      <c r="F702" s="140">
        <v>97</v>
      </c>
      <c r="G702" s="141" t="s">
        <v>122</v>
      </c>
      <c r="H702" s="129"/>
      <c r="I702" s="130">
        <v>19238</v>
      </c>
      <c r="J702" s="130">
        <v>0</v>
      </c>
      <c r="K702" s="130">
        <v>0</v>
      </c>
      <c r="L702" s="130">
        <v>1188</v>
      </c>
      <c r="M702" s="130">
        <v>20426</v>
      </c>
      <c r="N702" s="168"/>
      <c r="O702" s="143">
        <v>1</v>
      </c>
      <c r="P702" s="130">
        <v>0</v>
      </c>
      <c r="Q702" s="130">
        <v>19238</v>
      </c>
      <c r="R702" s="130">
        <v>0</v>
      </c>
      <c r="S702" s="130">
        <v>0</v>
      </c>
      <c r="T702" s="130">
        <v>1188</v>
      </c>
      <c r="U702" s="130">
        <v>20426</v>
      </c>
      <c r="V702" s="169"/>
      <c r="W702" s="142">
        <v>0</v>
      </c>
      <c r="X702" s="177">
        <v>0.18</v>
      </c>
      <c r="Y702" s="177">
        <v>4.5239532747894232E-2</v>
      </c>
      <c r="Z702" s="178">
        <v>0</v>
      </c>
      <c r="AA702" s="172"/>
      <c r="AB702" s="179">
        <v>0.25</v>
      </c>
      <c r="AC702" s="180">
        <v>0</v>
      </c>
      <c r="AD702" s="130">
        <v>0</v>
      </c>
      <c r="AE702" s="180">
        <v>0</v>
      </c>
      <c r="AF702" s="181">
        <v>0</v>
      </c>
      <c r="AG702" s="136"/>
    </row>
    <row r="703" spans="1:33" s="59" customFormat="1" ht="12">
      <c r="A703" s="137">
        <v>487</v>
      </c>
      <c r="B703" s="138">
        <v>487049100</v>
      </c>
      <c r="C703" s="139" t="s">
        <v>542</v>
      </c>
      <c r="D703" s="140">
        <v>49</v>
      </c>
      <c r="E703" s="139" t="s">
        <v>74</v>
      </c>
      <c r="F703" s="140">
        <v>100</v>
      </c>
      <c r="G703" s="141" t="s">
        <v>125</v>
      </c>
      <c r="H703" s="129"/>
      <c r="I703" s="130">
        <v>16089</v>
      </c>
      <c r="J703" s="130">
        <v>5316</v>
      </c>
      <c r="K703" s="130">
        <v>0</v>
      </c>
      <c r="L703" s="130">
        <v>1188</v>
      </c>
      <c r="M703" s="130">
        <v>22593</v>
      </c>
      <c r="N703" s="168"/>
      <c r="O703" s="143">
        <v>1</v>
      </c>
      <c r="P703" s="130">
        <v>0</v>
      </c>
      <c r="Q703" s="130">
        <v>21405</v>
      </c>
      <c r="R703" s="130">
        <v>0</v>
      </c>
      <c r="S703" s="130">
        <v>0</v>
      </c>
      <c r="T703" s="130">
        <v>1188</v>
      </c>
      <c r="U703" s="130">
        <v>22593</v>
      </c>
      <c r="V703" s="169"/>
      <c r="W703" s="142">
        <v>0</v>
      </c>
      <c r="X703" s="177">
        <v>0.09</v>
      </c>
      <c r="Y703" s="177">
        <v>3.0670388893343184E-2</v>
      </c>
      <c r="Z703" s="178">
        <v>0</v>
      </c>
      <c r="AA703" s="172"/>
      <c r="AB703" s="179">
        <v>1</v>
      </c>
      <c r="AC703" s="180">
        <v>0</v>
      </c>
      <c r="AD703" s="130">
        <v>0</v>
      </c>
      <c r="AE703" s="180">
        <v>0</v>
      </c>
      <c r="AF703" s="181">
        <v>0</v>
      </c>
      <c r="AG703" s="136"/>
    </row>
    <row r="704" spans="1:33" s="59" customFormat="1" ht="12">
      <c r="A704" s="137">
        <v>487</v>
      </c>
      <c r="B704" s="138">
        <v>487049128</v>
      </c>
      <c r="C704" s="139" t="s">
        <v>542</v>
      </c>
      <c r="D704" s="140">
        <v>49</v>
      </c>
      <c r="E704" s="139" t="s">
        <v>74</v>
      </c>
      <c r="F704" s="140">
        <v>128</v>
      </c>
      <c r="G704" s="141" t="s">
        <v>153</v>
      </c>
      <c r="H704" s="129"/>
      <c r="I704" s="130">
        <v>20819</v>
      </c>
      <c r="J704" s="130">
        <v>2162</v>
      </c>
      <c r="K704" s="130">
        <v>0</v>
      </c>
      <c r="L704" s="130">
        <v>1188</v>
      </c>
      <c r="M704" s="130">
        <v>24169</v>
      </c>
      <c r="N704" s="168"/>
      <c r="O704" s="143">
        <v>1</v>
      </c>
      <c r="P704" s="130">
        <v>0</v>
      </c>
      <c r="Q704" s="130">
        <v>22981</v>
      </c>
      <c r="R704" s="130">
        <v>0</v>
      </c>
      <c r="S704" s="130">
        <v>0</v>
      </c>
      <c r="T704" s="130">
        <v>1188</v>
      </c>
      <c r="U704" s="130">
        <v>24169</v>
      </c>
      <c r="V704" s="169"/>
      <c r="W704" s="142">
        <v>0</v>
      </c>
      <c r="X704" s="177">
        <v>0.09</v>
      </c>
      <c r="Y704" s="177">
        <v>4.2494669676569306E-2</v>
      </c>
      <c r="Z704" s="178">
        <v>0</v>
      </c>
      <c r="AA704" s="172"/>
      <c r="AB704" s="179">
        <v>0</v>
      </c>
      <c r="AC704" s="180">
        <v>0</v>
      </c>
      <c r="AD704" s="130">
        <v>0</v>
      </c>
      <c r="AE704" s="180">
        <v>0</v>
      </c>
      <c r="AF704" s="181">
        <v>0</v>
      </c>
      <c r="AG704" s="136"/>
    </row>
    <row r="705" spans="1:33" s="59" customFormat="1" ht="12">
      <c r="A705" s="137">
        <v>487</v>
      </c>
      <c r="B705" s="138">
        <v>487049149</v>
      </c>
      <c r="C705" s="139" t="s">
        <v>542</v>
      </c>
      <c r="D705" s="140">
        <v>49</v>
      </c>
      <c r="E705" s="139" t="s">
        <v>74</v>
      </c>
      <c r="F705" s="140">
        <v>149</v>
      </c>
      <c r="G705" s="141" t="s">
        <v>174</v>
      </c>
      <c r="H705" s="129"/>
      <c r="I705" s="130">
        <v>19793</v>
      </c>
      <c r="J705" s="130">
        <v>148</v>
      </c>
      <c r="K705" s="130">
        <v>0</v>
      </c>
      <c r="L705" s="130">
        <v>1188</v>
      </c>
      <c r="M705" s="130">
        <v>21129</v>
      </c>
      <c r="N705" s="168"/>
      <c r="O705" s="143">
        <v>1</v>
      </c>
      <c r="P705" s="130">
        <v>0</v>
      </c>
      <c r="Q705" s="130">
        <v>19941</v>
      </c>
      <c r="R705" s="130">
        <v>0</v>
      </c>
      <c r="S705" s="130">
        <v>0</v>
      </c>
      <c r="T705" s="130">
        <v>1188</v>
      </c>
      <c r="U705" s="130">
        <v>21129</v>
      </c>
      <c r="V705" s="169"/>
      <c r="W705" s="142">
        <v>0</v>
      </c>
      <c r="X705" s="177">
        <v>0.18</v>
      </c>
      <c r="Y705" s="177">
        <v>0.12927866425186785</v>
      </c>
      <c r="Z705" s="178">
        <v>0</v>
      </c>
      <c r="AA705" s="172"/>
      <c r="AB705" s="179">
        <v>0.5</v>
      </c>
      <c r="AC705" s="180">
        <v>0</v>
      </c>
      <c r="AD705" s="130">
        <v>0</v>
      </c>
      <c r="AE705" s="180">
        <v>0</v>
      </c>
      <c r="AF705" s="181">
        <v>0</v>
      </c>
      <c r="AG705" s="136"/>
    </row>
    <row r="706" spans="1:33" s="59" customFormat="1" ht="12">
      <c r="A706" s="137">
        <v>487</v>
      </c>
      <c r="B706" s="138">
        <v>487049163</v>
      </c>
      <c r="C706" s="139" t="s">
        <v>542</v>
      </c>
      <c r="D706" s="140">
        <v>49</v>
      </c>
      <c r="E706" s="139" t="s">
        <v>74</v>
      </c>
      <c r="F706" s="140">
        <v>163</v>
      </c>
      <c r="G706" s="141" t="s">
        <v>188</v>
      </c>
      <c r="H706" s="129"/>
      <c r="I706" s="130">
        <v>17768</v>
      </c>
      <c r="J706" s="130">
        <v>118</v>
      </c>
      <c r="K706" s="130">
        <v>0</v>
      </c>
      <c r="L706" s="130">
        <v>1188</v>
      </c>
      <c r="M706" s="130">
        <v>19074</v>
      </c>
      <c r="N706" s="168"/>
      <c r="O706" s="143">
        <v>13</v>
      </c>
      <c r="P706" s="130">
        <v>0</v>
      </c>
      <c r="Q706" s="130">
        <v>232518</v>
      </c>
      <c r="R706" s="130">
        <v>0</v>
      </c>
      <c r="S706" s="130">
        <v>0</v>
      </c>
      <c r="T706" s="130">
        <v>15444</v>
      </c>
      <c r="U706" s="130">
        <v>247962</v>
      </c>
      <c r="V706" s="169"/>
      <c r="W706" s="142">
        <v>0</v>
      </c>
      <c r="X706" s="177">
        <v>0.113490033140277</v>
      </c>
      <c r="Y706" s="177">
        <v>0.10020806784376603</v>
      </c>
      <c r="Z706" s="178">
        <v>0</v>
      </c>
      <c r="AA706" s="172"/>
      <c r="AB706" s="179">
        <v>6.7692307692307683</v>
      </c>
      <c r="AC706" s="180">
        <v>0</v>
      </c>
      <c r="AD706" s="130">
        <v>0</v>
      </c>
      <c r="AE706" s="180">
        <v>0</v>
      </c>
      <c r="AF706" s="181">
        <v>0</v>
      </c>
      <c r="AG706" s="136"/>
    </row>
    <row r="707" spans="1:33" s="59" customFormat="1" ht="12">
      <c r="A707" s="137">
        <v>487</v>
      </c>
      <c r="B707" s="138">
        <v>487049165</v>
      </c>
      <c r="C707" s="139" t="s">
        <v>542</v>
      </c>
      <c r="D707" s="140">
        <v>49</v>
      </c>
      <c r="E707" s="139" t="s">
        <v>74</v>
      </c>
      <c r="F707" s="140">
        <v>165</v>
      </c>
      <c r="G707" s="141" t="s">
        <v>190</v>
      </c>
      <c r="H707" s="129"/>
      <c r="I707" s="130">
        <v>17752</v>
      </c>
      <c r="J707" s="130">
        <v>0</v>
      </c>
      <c r="K707" s="130">
        <v>0</v>
      </c>
      <c r="L707" s="130">
        <v>1188</v>
      </c>
      <c r="M707" s="130">
        <v>18940</v>
      </c>
      <c r="N707" s="168"/>
      <c r="O707" s="143">
        <v>42</v>
      </c>
      <c r="P707" s="130">
        <v>0</v>
      </c>
      <c r="Q707" s="130">
        <v>745584</v>
      </c>
      <c r="R707" s="130">
        <v>0</v>
      </c>
      <c r="S707" s="130">
        <v>0</v>
      </c>
      <c r="T707" s="130">
        <v>49896</v>
      </c>
      <c r="U707" s="130">
        <v>795480</v>
      </c>
      <c r="V707" s="169"/>
      <c r="W707" s="142">
        <v>0</v>
      </c>
      <c r="X707" s="177">
        <v>9.8299999999999998E-2</v>
      </c>
      <c r="Y707" s="177">
        <v>8.348768009130407E-2</v>
      </c>
      <c r="Z707" s="178">
        <v>0</v>
      </c>
      <c r="AA707" s="172"/>
      <c r="AB707" s="179">
        <v>19.692307692307693</v>
      </c>
      <c r="AC707" s="180">
        <v>0</v>
      </c>
      <c r="AD707" s="130">
        <v>0</v>
      </c>
      <c r="AE707" s="180">
        <v>0</v>
      </c>
      <c r="AF707" s="181">
        <v>0</v>
      </c>
      <c r="AG707" s="136"/>
    </row>
    <row r="708" spans="1:33" s="59" customFormat="1" ht="12">
      <c r="A708" s="137">
        <v>487</v>
      </c>
      <c r="B708" s="138">
        <v>487049176</v>
      </c>
      <c r="C708" s="139" t="s">
        <v>542</v>
      </c>
      <c r="D708" s="140">
        <v>49</v>
      </c>
      <c r="E708" s="139" t="s">
        <v>74</v>
      </c>
      <c r="F708" s="140">
        <v>176</v>
      </c>
      <c r="G708" s="141" t="s">
        <v>201</v>
      </c>
      <c r="H708" s="129"/>
      <c r="I708" s="130">
        <v>17381</v>
      </c>
      <c r="J708" s="130">
        <v>5911</v>
      </c>
      <c r="K708" s="130">
        <v>0</v>
      </c>
      <c r="L708" s="130">
        <v>1188</v>
      </c>
      <c r="M708" s="130">
        <v>24480</v>
      </c>
      <c r="N708" s="168"/>
      <c r="O708" s="143">
        <v>68</v>
      </c>
      <c r="P708" s="130">
        <v>0</v>
      </c>
      <c r="Q708" s="130">
        <v>1583856</v>
      </c>
      <c r="R708" s="130">
        <v>0</v>
      </c>
      <c r="S708" s="130">
        <v>0</v>
      </c>
      <c r="T708" s="130">
        <v>80784</v>
      </c>
      <c r="U708" s="130">
        <v>1664640</v>
      </c>
      <c r="V708" s="169"/>
      <c r="W708" s="142">
        <v>0</v>
      </c>
      <c r="X708" s="177">
        <v>0.09</v>
      </c>
      <c r="Y708" s="177">
        <v>8.7334594973897381E-2</v>
      </c>
      <c r="Z708" s="178">
        <v>0</v>
      </c>
      <c r="AA708" s="172"/>
      <c r="AB708" s="179">
        <v>24.785714285714285</v>
      </c>
      <c r="AC708" s="180">
        <v>0</v>
      </c>
      <c r="AD708" s="130">
        <v>0</v>
      </c>
      <c r="AE708" s="180">
        <v>0</v>
      </c>
      <c r="AF708" s="181">
        <v>0</v>
      </c>
      <c r="AG708" s="136"/>
    </row>
    <row r="709" spans="1:33" s="59" customFormat="1" ht="12">
      <c r="A709" s="137">
        <v>487</v>
      </c>
      <c r="B709" s="138">
        <v>487049178</v>
      </c>
      <c r="C709" s="139" t="s">
        <v>542</v>
      </c>
      <c r="D709" s="140">
        <v>49</v>
      </c>
      <c r="E709" s="139" t="s">
        <v>74</v>
      </c>
      <c r="F709" s="140">
        <v>178</v>
      </c>
      <c r="G709" s="141" t="s">
        <v>203</v>
      </c>
      <c r="H709" s="129"/>
      <c r="I709" s="130">
        <v>17147</v>
      </c>
      <c r="J709" s="130">
        <v>1864</v>
      </c>
      <c r="K709" s="130">
        <v>0</v>
      </c>
      <c r="L709" s="130">
        <v>1188</v>
      </c>
      <c r="M709" s="130">
        <v>20199</v>
      </c>
      <c r="N709" s="168"/>
      <c r="O709" s="143">
        <v>3</v>
      </c>
      <c r="P709" s="130">
        <v>0</v>
      </c>
      <c r="Q709" s="130">
        <v>57033</v>
      </c>
      <c r="R709" s="130">
        <v>0</v>
      </c>
      <c r="S709" s="130">
        <v>0</v>
      </c>
      <c r="T709" s="130">
        <v>3564</v>
      </c>
      <c r="U709" s="130">
        <v>60597</v>
      </c>
      <c r="V709" s="169"/>
      <c r="W709" s="142">
        <v>0</v>
      </c>
      <c r="X709" s="177">
        <v>0.09</v>
      </c>
      <c r="Y709" s="177">
        <v>6.2047928969851042E-2</v>
      </c>
      <c r="Z709" s="178">
        <v>0</v>
      </c>
      <c r="AA709" s="172"/>
      <c r="AB709" s="179">
        <v>1</v>
      </c>
      <c r="AC709" s="180">
        <v>0</v>
      </c>
      <c r="AD709" s="130">
        <v>0</v>
      </c>
      <c r="AE709" s="180">
        <v>0</v>
      </c>
      <c r="AF709" s="181">
        <v>0</v>
      </c>
      <c r="AG709" s="136"/>
    </row>
    <row r="710" spans="1:33" s="59" customFormat="1" ht="12">
      <c r="A710" s="137">
        <v>487</v>
      </c>
      <c r="B710" s="138">
        <v>487049181</v>
      </c>
      <c r="C710" s="139" t="s">
        <v>542</v>
      </c>
      <c r="D710" s="140">
        <v>49</v>
      </c>
      <c r="E710" s="139" t="s">
        <v>74</v>
      </c>
      <c r="F710" s="140">
        <v>181</v>
      </c>
      <c r="G710" s="141" t="s">
        <v>206</v>
      </c>
      <c r="H710" s="129"/>
      <c r="I710" s="130">
        <v>16954</v>
      </c>
      <c r="J710" s="130">
        <v>240</v>
      </c>
      <c r="K710" s="130">
        <v>0</v>
      </c>
      <c r="L710" s="130">
        <v>1188</v>
      </c>
      <c r="M710" s="130">
        <v>18382</v>
      </c>
      <c r="N710" s="168"/>
      <c r="O710" s="143">
        <v>3</v>
      </c>
      <c r="P710" s="130">
        <v>0</v>
      </c>
      <c r="Q710" s="130">
        <v>51582</v>
      </c>
      <c r="R710" s="130">
        <v>0</v>
      </c>
      <c r="S710" s="130">
        <v>0</v>
      </c>
      <c r="T710" s="130">
        <v>3564</v>
      </c>
      <c r="U710" s="130">
        <v>55146</v>
      </c>
      <c r="V710" s="169"/>
      <c r="W710" s="142">
        <v>0</v>
      </c>
      <c r="X710" s="177">
        <v>0.09</v>
      </c>
      <c r="Y710" s="177">
        <v>2.5884168680408944E-2</v>
      </c>
      <c r="Z710" s="178">
        <v>0</v>
      </c>
      <c r="AA710" s="172"/>
      <c r="AB710" s="179">
        <v>0</v>
      </c>
      <c r="AC710" s="180">
        <v>0</v>
      </c>
      <c r="AD710" s="130">
        <v>0</v>
      </c>
      <c r="AE710" s="180">
        <v>0</v>
      </c>
      <c r="AF710" s="181">
        <v>0</v>
      </c>
      <c r="AG710" s="136"/>
    </row>
    <row r="711" spans="1:33" s="59" customFormat="1" ht="12">
      <c r="A711" s="137">
        <v>487</v>
      </c>
      <c r="B711" s="138">
        <v>487049182</v>
      </c>
      <c r="C711" s="139" t="s">
        <v>542</v>
      </c>
      <c r="D711" s="140">
        <v>49</v>
      </c>
      <c r="E711" s="139" t="s">
        <v>74</v>
      </c>
      <c r="F711" s="140">
        <v>182</v>
      </c>
      <c r="G711" s="141" t="s">
        <v>207</v>
      </c>
      <c r="H711" s="129"/>
      <c r="I711" s="130">
        <v>11359</v>
      </c>
      <c r="J711" s="130">
        <v>2216</v>
      </c>
      <c r="K711" s="130">
        <v>0</v>
      </c>
      <c r="L711" s="130">
        <v>1188</v>
      </c>
      <c r="M711" s="130">
        <v>14763</v>
      </c>
      <c r="N711" s="168"/>
      <c r="O711" s="143">
        <v>3</v>
      </c>
      <c r="P711" s="130">
        <v>0</v>
      </c>
      <c r="Q711" s="130">
        <v>40725</v>
      </c>
      <c r="R711" s="130">
        <v>0</v>
      </c>
      <c r="S711" s="130">
        <v>0</v>
      </c>
      <c r="T711" s="130">
        <v>3564</v>
      </c>
      <c r="U711" s="130">
        <v>44289</v>
      </c>
      <c r="V711" s="169"/>
      <c r="W711" s="142">
        <v>0</v>
      </c>
      <c r="X711" s="177">
        <v>0.09</v>
      </c>
      <c r="Y711" s="177">
        <v>1.481566567890411E-2</v>
      </c>
      <c r="Z711" s="178">
        <v>0</v>
      </c>
      <c r="AA711" s="172"/>
      <c r="AB711" s="179">
        <v>2</v>
      </c>
      <c r="AC711" s="180">
        <v>0</v>
      </c>
      <c r="AD711" s="130">
        <v>0</v>
      </c>
      <c r="AE711" s="180">
        <v>0</v>
      </c>
      <c r="AF711" s="181">
        <v>0</v>
      </c>
      <c r="AG711" s="136"/>
    </row>
    <row r="712" spans="1:33" s="59" customFormat="1" ht="12">
      <c r="A712" s="137">
        <v>487</v>
      </c>
      <c r="B712" s="138">
        <v>487049199</v>
      </c>
      <c r="C712" s="139" t="s">
        <v>542</v>
      </c>
      <c r="D712" s="140">
        <v>49</v>
      </c>
      <c r="E712" s="139" t="s">
        <v>74</v>
      </c>
      <c r="F712" s="140">
        <v>199</v>
      </c>
      <c r="G712" s="141" t="s">
        <v>224</v>
      </c>
      <c r="H712" s="129"/>
      <c r="I712" s="130">
        <v>16106</v>
      </c>
      <c r="J712" s="130">
        <v>11763</v>
      </c>
      <c r="K712" s="130">
        <v>0</v>
      </c>
      <c r="L712" s="130">
        <v>1188</v>
      </c>
      <c r="M712" s="130">
        <v>29057</v>
      </c>
      <c r="N712" s="168"/>
      <c r="O712" s="143">
        <v>2</v>
      </c>
      <c r="P712" s="130">
        <v>0</v>
      </c>
      <c r="Q712" s="130">
        <v>55738</v>
      </c>
      <c r="R712" s="130">
        <v>0</v>
      </c>
      <c r="S712" s="130">
        <v>0</v>
      </c>
      <c r="T712" s="130">
        <v>2376</v>
      </c>
      <c r="U712" s="130">
        <v>58114</v>
      </c>
      <c r="V712" s="169"/>
      <c r="W712" s="142">
        <v>0</v>
      </c>
      <c r="X712" s="177">
        <v>0.09</v>
      </c>
      <c r="Y712" s="177">
        <v>7.0675526754821459E-4</v>
      </c>
      <c r="Z712" s="178">
        <v>0</v>
      </c>
      <c r="AA712" s="172"/>
      <c r="AB712" s="179">
        <v>1</v>
      </c>
      <c r="AC712" s="180">
        <v>0</v>
      </c>
      <c r="AD712" s="130">
        <v>0</v>
      </c>
      <c r="AE712" s="180">
        <v>0</v>
      </c>
      <c r="AF712" s="181">
        <v>0</v>
      </c>
      <c r="AG712" s="136"/>
    </row>
    <row r="713" spans="1:33" s="59" customFormat="1" ht="12">
      <c r="A713" s="137">
        <v>487</v>
      </c>
      <c r="B713" s="138">
        <v>487049201</v>
      </c>
      <c r="C713" s="139" t="s">
        <v>542</v>
      </c>
      <c r="D713" s="140">
        <v>49</v>
      </c>
      <c r="E713" s="139" t="s">
        <v>74</v>
      </c>
      <c r="F713" s="140">
        <v>201</v>
      </c>
      <c r="G713" s="141" t="s">
        <v>226</v>
      </c>
      <c r="H713" s="129"/>
      <c r="I713" s="130">
        <v>19793</v>
      </c>
      <c r="J713" s="130">
        <v>96</v>
      </c>
      <c r="K713" s="130">
        <v>0</v>
      </c>
      <c r="L713" s="130">
        <v>1188</v>
      </c>
      <c r="M713" s="130">
        <v>21077</v>
      </c>
      <c r="N713" s="168"/>
      <c r="O713" s="143">
        <v>1</v>
      </c>
      <c r="P713" s="130">
        <v>0</v>
      </c>
      <c r="Q713" s="130">
        <v>19889</v>
      </c>
      <c r="R713" s="130">
        <v>0</v>
      </c>
      <c r="S713" s="130">
        <v>0</v>
      </c>
      <c r="T713" s="130">
        <v>1188</v>
      </c>
      <c r="U713" s="130">
        <v>21077</v>
      </c>
      <c r="V713" s="169"/>
      <c r="W713" s="142">
        <v>0</v>
      </c>
      <c r="X713" s="177">
        <v>0.18</v>
      </c>
      <c r="Y713" s="177">
        <v>0.10679453049705818</v>
      </c>
      <c r="Z713" s="178">
        <v>0</v>
      </c>
      <c r="AA713" s="172"/>
      <c r="AB713" s="179">
        <v>0.5</v>
      </c>
      <c r="AC713" s="180">
        <v>0</v>
      </c>
      <c r="AD713" s="130">
        <v>0</v>
      </c>
      <c r="AE713" s="180">
        <v>0</v>
      </c>
      <c r="AF713" s="181">
        <v>0</v>
      </c>
      <c r="AG713" s="136"/>
    </row>
    <row r="714" spans="1:33" s="59" customFormat="1" ht="12">
      <c r="A714" s="137">
        <v>487</v>
      </c>
      <c r="B714" s="138">
        <v>487049229</v>
      </c>
      <c r="C714" s="139" t="s">
        <v>542</v>
      </c>
      <c r="D714" s="140">
        <v>49</v>
      </c>
      <c r="E714" s="139" t="s">
        <v>74</v>
      </c>
      <c r="F714" s="140">
        <v>229</v>
      </c>
      <c r="G714" s="141" t="s">
        <v>254</v>
      </c>
      <c r="H714" s="129"/>
      <c r="I714" s="130">
        <v>13136</v>
      </c>
      <c r="J714" s="130">
        <v>989</v>
      </c>
      <c r="K714" s="130">
        <v>0</v>
      </c>
      <c r="L714" s="130">
        <v>1188</v>
      </c>
      <c r="M714" s="130">
        <v>15313</v>
      </c>
      <c r="N714" s="168"/>
      <c r="O714" s="143">
        <v>4</v>
      </c>
      <c r="P714" s="130">
        <v>0</v>
      </c>
      <c r="Q714" s="130">
        <v>56500</v>
      </c>
      <c r="R714" s="130">
        <v>0</v>
      </c>
      <c r="S714" s="130">
        <v>0</v>
      </c>
      <c r="T714" s="130">
        <v>4752</v>
      </c>
      <c r="U714" s="130">
        <v>61252</v>
      </c>
      <c r="V714" s="169"/>
      <c r="W714" s="142">
        <v>0</v>
      </c>
      <c r="X714" s="177">
        <v>0.09</v>
      </c>
      <c r="Y714" s="177">
        <v>2.6866580203209849E-2</v>
      </c>
      <c r="Z714" s="178">
        <v>0</v>
      </c>
      <c r="AA714" s="172"/>
      <c r="AB714" s="179">
        <v>0.60000000000000009</v>
      </c>
      <c r="AC714" s="180">
        <v>0</v>
      </c>
      <c r="AD714" s="130">
        <v>0</v>
      </c>
      <c r="AE714" s="180">
        <v>0</v>
      </c>
      <c r="AF714" s="181">
        <v>0</v>
      </c>
      <c r="AG714" s="136"/>
    </row>
    <row r="715" spans="1:33" s="59" customFormat="1" ht="12">
      <c r="A715" s="137">
        <v>487</v>
      </c>
      <c r="B715" s="138">
        <v>487049243</v>
      </c>
      <c r="C715" s="139" t="s">
        <v>542</v>
      </c>
      <c r="D715" s="140">
        <v>49</v>
      </c>
      <c r="E715" s="139" t="s">
        <v>74</v>
      </c>
      <c r="F715" s="140">
        <v>243</v>
      </c>
      <c r="G715" s="141" t="s">
        <v>268</v>
      </c>
      <c r="H715" s="129"/>
      <c r="I715" s="130">
        <v>24028</v>
      </c>
      <c r="J715" s="130">
        <v>3424</v>
      </c>
      <c r="K715" s="130">
        <v>0</v>
      </c>
      <c r="L715" s="130">
        <v>1188</v>
      </c>
      <c r="M715" s="130">
        <v>28640</v>
      </c>
      <c r="N715" s="168"/>
      <c r="O715" s="143">
        <v>1</v>
      </c>
      <c r="P715" s="130">
        <v>0</v>
      </c>
      <c r="Q715" s="130">
        <v>27452</v>
      </c>
      <c r="R715" s="130">
        <v>0</v>
      </c>
      <c r="S715" s="130">
        <v>0</v>
      </c>
      <c r="T715" s="130">
        <v>1188</v>
      </c>
      <c r="U715" s="130">
        <v>28640</v>
      </c>
      <c r="V715" s="169"/>
      <c r="W715" s="142">
        <v>0</v>
      </c>
      <c r="X715" s="177">
        <v>0.09</v>
      </c>
      <c r="Y715" s="177">
        <v>6.4449431719393047E-3</v>
      </c>
      <c r="Z715" s="178">
        <v>0</v>
      </c>
      <c r="AA715" s="172"/>
      <c r="AB715" s="179">
        <v>0</v>
      </c>
      <c r="AC715" s="180">
        <v>0</v>
      </c>
      <c r="AD715" s="130">
        <v>0</v>
      </c>
      <c r="AE715" s="180">
        <v>0</v>
      </c>
      <c r="AF715" s="181">
        <v>0</v>
      </c>
      <c r="AG715" s="136"/>
    </row>
    <row r="716" spans="1:33" s="59" customFormat="1" ht="12">
      <c r="A716" s="137">
        <v>487</v>
      </c>
      <c r="B716" s="138">
        <v>487049244</v>
      </c>
      <c r="C716" s="139" t="s">
        <v>542</v>
      </c>
      <c r="D716" s="140">
        <v>49</v>
      </c>
      <c r="E716" s="139" t="s">
        <v>74</v>
      </c>
      <c r="F716" s="140">
        <v>244</v>
      </c>
      <c r="G716" s="141" t="s">
        <v>269</v>
      </c>
      <c r="H716" s="129"/>
      <c r="I716" s="130">
        <v>16622</v>
      </c>
      <c r="J716" s="130">
        <v>4732</v>
      </c>
      <c r="K716" s="130">
        <v>0</v>
      </c>
      <c r="L716" s="130">
        <v>1188</v>
      </c>
      <c r="M716" s="130">
        <v>22542</v>
      </c>
      <c r="N716" s="168"/>
      <c r="O716" s="143">
        <v>5</v>
      </c>
      <c r="P716" s="130">
        <v>0</v>
      </c>
      <c r="Q716" s="130">
        <v>106770</v>
      </c>
      <c r="R716" s="130">
        <v>0</v>
      </c>
      <c r="S716" s="130">
        <v>0</v>
      </c>
      <c r="T716" s="130">
        <v>5940</v>
      </c>
      <c r="U716" s="130">
        <v>112710</v>
      </c>
      <c r="V716" s="169"/>
      <c r="W716" s="142">
        <v>0</v>
      </c>
      <c r="X716" s="177">
        <v>0.09</v>
      </c>
      <c r="Y716" s="177">
        <v>0.10187165835696251</v>
      </c>
      <c r="Z716" s="178">
        <v>0</v>
      </c>
      <c r="AA716" s="172"/>
      <c r="AB716" s="179">
        <v>4</v>
      </c>
      <c r="AC716" s="180">
        <v>1.1093119613338489</v>
      </c>
      <c r="AD716" s="130">
        <v>25004.247622323008</v>
      </c>
      <c r="AE716" s="180">
        <v>0</v>
      </c>
      <c r="AF716" s="181">
        <v>0</v>
      </c>
      <c r="AG716" s="136"/>
    </row>
    <row r="717" spans="1:33" s="59" customFormat="1" ht="12">
      <c r="A717" s="137">
        <v>487</v>
      </c>
      <c r="B717" s="138">
        <v>487049248</v>
      </c>
      <c r="C717" s="139" t="s">
        <v>542</v>
      </c>
      <c r="D717" s="140">
        <v>49</v>
      </c>
      <c r="E717" s="139" t="s">
        <v>74</v>
      </c>
      <c r="F717" s="140">
        <v>248</v>
      </c>
      <c r="G717" s="141" t="s">
        <v>273</v>
      </c>
      <c r="H717" s="129"/>
      <c r="I717" s="130">
        <v>17166</v>
      </c>
      <c r="J717" s="130">
        <v>1131</v>
      </c>
      <c r="K717" s="130">
        <v>0</v>
      </c>
      <c r="L717" s="130">
        <v>1188</v>
      </c>
      <c r="M717" s="130">
        <v>19485</v>
      </c>
      <c r="N717" s="168"/>
      <c r="O717" s="143">
        <v>23</v>
      </c>
      <c r="P717" s="130">
        <v>0</v>
      </c>
      <c r="Q717" s="130">
        <v>420831</v>
      </c>
      <c r="R717" s="130">
        <v>0</v>
      </c>
      <c r="S717" s="130">
        <v>0</v>
      </c>
      <c r="T717" s="130">
        <v>27324</v>
      </c>
      <c r="U717" s="130">
        <v>448155</v>
      </c>
      <c r="V717" s="169"/>
      <c r="W717" s="142">
        <v>0</v>
      </c>
      <c r="X717" s="177">
        <v>0.09</v>
      </c>
      <c r="Y717" s="177">
        <v>6.8512801438183821E-2</v>
      </c>
      <c r="Z717" s="178">
        <v>0</v>
      </c>
      <c r="AA717" s="172"/>
      <c r="AB717" s="179">
        <v>5.5714285714285721</v>
      </c>
      <c r="AC717" s="180">
        <v>0</v>
      </c>
      <c r="AD717" s="130">
        <v>0</v>
      </c>
      <c r="AE717" s="180">
        <v>0</v>
      </c>
      <c r="AF717" s="181">
        <v>0</v>
      </c>
      <c r="AG717" s="136"/>
    </row>
    <row r="718" spans="1:33" s="59" customFormat="1" ht="12">
      <c r="A718" s="137">
        <v>487</v>
      </c>
      <c r="B718" s="138">
        <v>487049262</v>
      </c>
      <c r="C718" s="139" t="s">
        <v>542</v>
      </c>
      <c r="D718" s="140">
        <v>49</v>
      </c>
      <c r="E718" s="139" t="s">
        <v>74</v>
      </c>
      <c r="F718" s="140">
        <v>262</v>
      </c>
      <c r="G718" s="141" t="s">
        <v>287</v>
      </c>
      <c r="H718" s="129"/>
      <c r="I718" s="130">
        <v>17453</v>
      </c>
      <c r="J718" s="130">
        <v>3481</v>
      </c>
      <c r="K718" s="130">
        <v>0</v>
      </c>
      <c r="L718" s="130">
        <v>1188</v>
      </c>
      <c r="M718" s="130">
        <v>22122</v>
      </c>
      <c r="N718" s="168"/>
      <c r="O718" s="143">
        <v>7</v>
      </c>
      <c r="P718" s="130">
        <v>0</v>
      </c>
      <c r="Q718" s="130">
        <v>146538</v>
      </c>
      <c r="R718" s="130">
        <v>0</v>
      </c>
      <c r="S718" s="130">
        <v>0</v>
      </c>
      <c r="T718" s="130">
        <v>8316</v>
      </c>
      <c r="U718" s="130">
        <v>154854</v>
      </c>
      <c r="V718" s="169"/>
      <c r="W718" s="142">
        <v>0</v>
      </c>
      <c r="X718" s="177">
        <v>0.09</v>
      </c>
      <c r="Y718" s="177">
        <v>0.10202414826885364</v>
      </c>
      <c r="Z718" s="178">
        <v>0</v>
      </c>
      <c r="AA718" s="172"/>
      <c r="AB718" s="179">
        <v>4.6000000000000005</v>
      </c>
      <c r="AC718" s="180">
        <v>1.268444082583696</v>
      </c>
      <c r="AD718" s="130">
        <v>28060.608424807091</v>
      </c>
      <c r="AE718" s="180">
        <v>0</v>
      </c>
      <c r="AF718" s="181">
        <v>0</v>
      </c>
      <c r="AG718" s="136"/>
    </row>
    <row r="719" spans="1:33" s="59" customFormat="1" ht="12">
      <c r="A719" s="137">
        <v>487</v>
      </c>
      <c r="B719" s="138">
        <v>487049274</v>
      </c>
      <c r="C719" s="139" t="s">
        <v>542</v>
      </c>
      <c r="D719" s="140">
        <v>49</v>
      </c>
      <c r="E719" s="139" t="s">
        <v>74</v>
      </c>
      <c r="F719" s="140">
        <v>274</v>
      </c>
      <c r="G719" s="141" t="s">
        <v>299</v>
      </c>
      <c r="H719" s="129"/>
      <c r="I719" s="130">
        <v>18182</v>
      </c>
      <c r="J719" s="130">
        <v>8554</v>
      </c>
      <c r="K719" s="130">
        <v>0</v>
      </c>
      <c r="L719" s="130">
        <v>1188</v>
      </c>
      <c r="M719" s="130">
        <v>27924</v>
      </c>
      <c r="N719" s="168"/>
      <c r="O719" s="143">
        <v>131</v>
      </c>
      <c r="P719" s="130">
        <v>0</v>
      </c>
      <c r="Q719" s="130">
        <v>3502416</v>
      </c>
      <c r="R719" s="130">
        <v>0</v>
      </c>
      <c r="S719" s="130">
        <v>0</v>
      </c>
      <c r="T719" s="130">
        <v>155628</v>
      </c>
      <c r="U719" s="130">
        <v>3658044</v>
      </c>
      <c r="V719" s="169"/>
      <c r="W719" s="142">
        <v>0</v>
      </c>
      <c r="X719" s="177">
        <v>0.09</v>
      </c>
      <c r="Y719" s="177">
        <v>7.2181563663995266E-2</v>
      </c>
      <c r="Z719" s="178">
        <v>0</v>
      </c>
      <c r="AA719" s="172"/>
      <c r="AB719" s="179">
        <v>45</v>
      </c>
      <c r="AC719" s="180">
        <v>0</v>
      </c>
      <c r="AD719" s="130">
        <v>0</v>
      </c>
      <c r="AE719" s="180">
        <v>0</v>
      </c>
      <c r="AF719" s="181">
        <v>0</v>
      </c>
      <c r="AG719" s="136"/>
    </row>
    <row r="720" spans="1:33" s="59" customFormat="1" ht="12">
      <c r="A720" s="137">
        <v>487</v>
      </c>
      <c r="B720" s="138">
        <v>487049285</v>
      </c>
      <c r="C720" s="139" t="s">
        <v>542</v>
      </c>
      <c r="D720" s="140">
        <v>49</v>
      </c>
      <c r="E720" s="139" t="s">
        <v>74</v>
      </c>
      <c r="F720" s="140">
        <v>285</v>
      </c>
      <c r="G720" s="141" t="s">
        <v>310</v>
      </c>
      <c r="H720" s="129"/>
      <c r="I720" s="130">
        <v>13493</v>
      </c>
      <c r="J720" s="130">
        <v>3252</v>
      </c>
      <c r="K720" s="130">
        <v>0</v>
      </c>
      <c r="L720" s="130">
        <v>1188</v>
      </c>
      <c r="M720" s="130">
        <v>17933</v>
      </c>
      <c r="N720" s="168"/>
      <c r="O720" s="143">
        <v>3</v>
      </c>
      <c r="P720" s="130">
        <v>0</v>
      </c>
      <c r="Q720" s="130">
        <v>50235</v>
      </c>
      <c r="R720" s="130">
        <v>0</v>
      </c>
      <c r="S720" s="130">
        <v>0</v>
      </c>
      <c r="T720" s="130">
        <v>3564</v>
      </c>
      <c r="U720" s="130">
        <v>53799</v>
      </c>
      <c r="V720" s="169"/>
      <c r="W720" s="142">
        <v>0</v>
      </c>
      <c r="X720" s="177">
        <v>0.09</v>
      </c>
      <c r="Y720" s="177">
        <v>3.4611205616180453E-2</v>
      </c>
      <c r="Z720" s="178">
        <v>0</v>
      </c>
      <c r="AA720" s="172"/>
      <c r="AB720" s="179">
        <v>0</v>
      </c>
      <c r="AC720" s="180">
        <v>0</v>
      </c>
      <c r="AD720" s="130">
        <v>0</v>
      </c>
      <c r="AE720" s="180">
        <v>0</v>
      </c>
      <c r="AF720" s="181">
        <v>0</v>
      </c>
      <c r="AG720" s="136"/>
    </row>
    <row r="721" spans="1:33" s="59" customFormat="1" ht="12">
      <c r="A721" s="137">
        <v>487</v>
      </c>
      <c r="B721" s="138">
        <v>487049293</v>
      </c>
      <c r="C721" s="139" t="s">
        <v>542</v>
      </c>
      <c r="D721" s="140">
        <v>49</v>
      </c>
      <c r="E721" s="139" t="s">
        <v>74</v>
      </c>
      <c r="F721" s="140">
        <v>293</v>
      </c>
      <c r="G721" s="141" t="s">
        <v>318</v>
      </c>
      <c r="H721" s="129"/>
      <c r="I721" s="130">
        <v>20819</v>
      </c>
      <c r="J721" s="130">
        <v>562</v>
      </c>
      <c r="K721" s="130">
        <v>0</v>
      </c>
      <c r="L721" s="130">
        <v>1188</v>
      </c>
      <c r="M721" s="130">
        <v>22569</v>
      </c>
      <c r="N721" s="168"/>
      <c r="O721" s="143">
        <v>2</v>
      </c>
      <c r="P721" s="130">
        <v>0</v>
      </c>
      <c r="Q721" s="130">
        <v>42762</v>
      </c>
      <c r="R721" s="130">
        <v>0</v>
      </c>
      <c r="S721" s="130">
        <v>0</v>
      </c>
      <c r="T721" s="130">
        <v>2376</v>
      </c>
      <c r="U721" s="130">
        <v>45138</v>
      </c>
      <c r="V721" s="169"/>
      <c r="W721" s="142">
        <v>0</v>
      </c>
      <c r="X721" s="177">
        <v>0.18</v>
      </c>
      <c r="Y721" s="177">
        <v>1.0537741496786417E-2</v>
      </c>
      <c r="Z721" s="178">
        <v>0</v>
      </c>
      <c r="AA721" s="172"/>
      <c r="AB721" s="179">
        <v>1</v>
      </c>
      <c r="AC721" s="180">
        <v>0</v>
      </c>
      <c r="AD721" s="130">
        <v>0</v>
      </c>
      <c r="AE721" s="180">
        <v>0</v>
      </c>
      <c r="AF721" s="181">
        <v>0</v>
      </c>
      <c r="AG721" s="136"/>
    </row>
    <row r="722" spans="1:33" s="59" customFormat="1" ht="12">
      <c r="A722" s="137">
        <v>487</v>
      </c>
      <c r="B722" s="138">
        <v>487049295</v>
      </c>
      <c r="C722" s="139" t="s">
        <v>542</v>
      </c>
      <c r="D722" s="140">
        <v>49</v>
      </c>
      <c r="E722" s="139" t="s">
        <v>74</v>
      </c>
      <c r="F722" s="140">
        <v>295</v>
      </c>
      <c r="G722" s="141" t="s">
        <v>320</v>
      </c>
      <c r="H722" s="129"/>
      <c r="I722" s="130">
        <v>12678</v>
      </c>
      <c r="J722" s="130">
        <v>6727</v>
      </c>
      <c r="K722" s="130">
        <v>0</v>
      </c>
      <c r="L722" s="130">
        <v>1188</v>
      </c>
      <c r="M722" s="130">
        <v>20593</v>
      </c>
      <c r="N722" s="168"/>
      <c r="O722" s="143">
        <v>1</v>
      </c>
      <c r="P722" s="130">
        <v>0</v>
      </c>
      <c r="Q722" s="130">
        <v>19405</v>
      </c>
      <c r="R722" s="130">
        <v>0</v>
      </c>
      <c r="S722" s="130">
        <v>0</v>
      </c>
      <c r="T722" s="130">
        <v>1188</v>
      </c>
      <c r="U722" s="130">
        <v>20593</v>
      </c>
      <c r="V722" s="169"/>
      <c r="W722" s="142">
        <v>0</v>
      </c>
      <c r="X722" s="177">
        <v>0.09</v>
      </c>
      <c r="Y722" s="177">
        <v>1.9222399839938814E-2</v>
      </c>
      <c r="Z722" s="178">
        <v>0</v>
      </c>
      <c r="AA722" s="172"/>
      <c r="AB722" s="179">
        <v>1</v>
      </c>
      <c r="AC722" s="180">
        <v>0</v>
      </c>
      <c r="AD722" s="130">
        <v>0</v>
      </c>
      <c r="AE722" s="180">
        <v>0</v>
      </c>
      <c r="AF722" s="181">
        <v>0</v>
      </c>
      <c r="AG722" s="136"/>
    </row>
    <row r="723" spans="1:33" s="59" customFormat="1" ht="12">
      <c r="A723" s="137">
        <v>487</v>
      </c>
      <c r="B723" s="138">
        <v>487049308</v>
      </c>
      <c r="C723" s="139" t="s">
        <v>542</v>
      </c>
      <c r="D723" s="140">
        <v>49</v>
      </c>
      <c r="E723" s="139" t="s">
        <v>74</v>
      </c>
      <c r="F723" s="140">
        <v>308</v>
      </c>
      <c r="G723" s="141" t="s">
        <v>333</v>
      </c>
      <c r="H723" s="129"/>
      <c r="I723" s="130">
        <v>16089</v>
      </c>
      <c r="J723" s="130">
        <v>6637</v>
      </c>
      <c r="K723" s="130">
        <v>0</v>
      </c>
      <c r="L723" s="130">
        <v>1188</v>
      </c>
      <c r="M723" s="130">
        <v>23914</v>
      </c>
      <c r="N723" s="168"/>
      <c r="O723" s="143">
        <v>4</v>
      </c>
      <c r="P723" s="130">
        <v>0</v>
      </c>
      <c r="Q723" s="130">
        <v>90904</v>
      </c>
      <c r="R723" s="130">
        <v>0</v>
      </c>
      <c r="S723" s="130">
        <v>0</v>
      </c>
      <c r="T723" s="130">
        <v>4752</v>
      </c>
      <c r="U723" s="130">
        <v>95656</v>
      </c>
      <c r="V723" s="169"/>
      <c r="W723" s="142">
        <v>0</v>
      </c>
      <c r="X723" s="177">
        <v>0.09</v>
      </c>
      <c r="Y723" s="177">
        <v>2.6641498618430208E-3</v>
      </c>
      <c r="Z723" s="178">
        <v>0</v>
      </c>
      <c r="AA723" s="172"/>
      <c r="AB723" s="179">
        <v>0.5714285714285714</v>
      </c>
      <c r="AC723" s="180">
        <v>0</v>
      </c>
      <c r="AD723" s="130">
        <v>0</v>
      </c>
      <c r="AE723" s="180">
        <v>0</v>
      </c>
      <c r="AF723" s="181">
        <v>0</v>
      </c>
      <c r="AG723" s="136"/>
    </row>
    <row r="724" spans="1:33" s="59" customFormat="1" ht="12">
      <c r="A724" s="137">
        <v>487</v>
      </c>
      <c r="B724" s="138">
        <v>487049344</v>
      </c>
      <c r="C724" s="139" t="s">
        <v>542</v>
      </c>
      <c r="D724" s="140">
        <v>49</v>
      </c>
      <c r="E724" s="139" t="s">
        <v>74</v>
      </c>
      <c r="F724" s="140">
        <v>344</v>
      </c>
      <c r="G724" s="141" t="s">
        <v>369</v>
      </c>
      <c r="H724" s="129"/>
      <c r="I724" s="130">
        <v>16106</v>
      </c>
      <c r="J724" s="130">
        <v>7183</v>
      </c>
      <c r="K724" s="130">
        <v>0</v>
      </c>
      <c r="L724" s="130">
        <v>1188</v>
      </c>
      <c r="M724" s="130">
        <v>24477</v>
      </c>
      <c r="N724" s="168"/>
      <c r="O724" s="143">
        <v>1</v>
      </c>
      <c r="P724" s="130">
        <v>0</v>
      </c>
      <c r="Q724" s="130">
        <v>23289</v>
      </c>
      <c r="R724" s="130">
        <v>0</v>
      </c>
      <c r="S724" s="130">
        <v>0</v>
      </c>
      <c r="T724" s="130">
        <v>1188</v>
      </c>
      <c r="U724" s="130">
        <v>24477</v>
      </c>
      <c r="V724" s="169"/>
      <c r="W724" s="142">
        <v>0</v>
      </c>
      <c r="X724" s="177">
        <v>0.09</v>
      </c>
      <c r="Y724" s="177">
        <v>8.4439416447090461E-4</v>
      </c>
      <c r="Z724" s="178">
        <v>0</v>
      </c>
      <c r="AA724" s="172"/>
      <c r="AB724" s="179">
        <v>0</v>
      </c>
      <c r="AC724" s="180">
        <v>0</v>
      </c>
      <c r="AD724" s="130">
        <v>0</v>
      </c>
      <c r="AE724" s="180">
        <v>0</v>
      </c>
      <c r="AF724" s="181">
        <v>0</v>
      </c>
      <c r="AG724" s="136"/>
    </row>
    <row r="725" spans="1:33" s="59" customFormat="1" ht="12">
      <c r="A725" s="137">
        <v>487</v>
      </c>
      <c r="B725" s="138">
        <v>487049347</v>
      </c>
      <c r="C725" s="139" t="s">
        <v>542</v>
      </c>
      <c r="D725" s="140">
        <v>49</v>
      </c>
      <c r="E725" s="139" t="s">
        <v>74</v>
      </c>
      <c r="F725" s="140">
        <v>347</v>
      </c>
      <c r="G725" s="141" t="s">
        <v>372</v>
      </c>
      <c r="H725" s="129"/>
      <c r="I725" s="130">
        <v>18339</v>
      </c>
      <c r="J725" s="130">
        <v>8197</v>
      </c>
      <c r="K725" s="130">
        <v>0</v>
      </c>
      <c r="L725" s="130">
        <v>1188</v>
      </c>
      <c r="M725" s="130">
        <v>27724</v>
      </c>
      <c r="N725" s="168"/>
      <c r="O725" s="143">
        <v>13</v>
      </c>
      <c r="P725" s="130">
        <v>0</v>
      </c>
      <c r="Q725" s="130">
        <v>344968</v>
      </c>
      <c r="R725" s="130">
        <v>0</v>
      </c>
      <c r="S725" s="130">
        <v>0</v>
      </c>
      <c r="T725" s="130">
        <v>15444</v>
      </c>
      <c r="U725" s="130">
        <v>360412</v>
      </c>
      <c r="V725" s="169"/>
      <c r="W725" s="142">
        <v>0</v>
      </c>
      <c r="X725" s="177">
        <v>0.09</v>
      </c>
      <c r="Y725" s="177">
        <v>1.265158172736386E-2</v>
      </c>
      <c r="Z725" s="178">
        <v>0</v>
      </c>
      <c r="AA725" s="172"/>
      <c r="AB725" s="179">
        <v>3.5000000000000004</v>
      </c>
      <c r="AC725" s="180">
        <v>0</v>
      </c>
      <c r="AD725" s="130">
        <v>0</v>
      </c>
      <c r="AE725" s="180">
        <v>0</v>
      </c>
      <c r="AF725" s="181">
        <v>0</v>
      </c>
      <c r="AG725" s="136"/>
    </row>
    <row r="726" spans="1:33" s="59" customFormat="1" ht="12">
      <c r="A726" s="137">
        <v>487</v>
      </c>
      <c r="B726" s="138">
        <v>487274010</v>
      </c>
      <c r="C726" s="139" t="s">
        <v>542</v>
      </c>
      <c r="D726" s="140">
        <v>274</v>
      </c>
      <c r="E726" s="139" t="s">
        <v>299</v>
      </c>
      <c r="F726" s="140">
        <v>10</v>
      </c>
      <c r="G726" s="141" t="s">
        <v>35</v>
      </c>
      <c r="H726" s="129"/>
      <c r="I726" s="130">
        <v>13184</v>
      </c>
      <c r="J726" s="130">
        <v>5699</v>
      </c>
      <c r="K726" s="130">
        <v>0</v>
      </c>
      <c r="L726" s="130">
        <v>1188</v>
      </c>
      <c r="M726" s="130">
        <v>20071</v>
      </c>
      <c r="N726" s="168"/>
      <c r="O726" s="143">
        <v>4</v>
      </c>
      <c r="P726" s="130">
        <v>0</v>
      </c>
      <c r="Q726" s="130">
        <v>75532</v>
      </c>
      <c r="R726" s="130">
        <v>0</v>
      </c>
      <c r="S726" s="130">
        <v>0</v>
      </c>
      <c r="T726" s="130">
        <v>4752</v>
      </c>
      <c r="U726" s="130">
        <v>80284</v>
      </c>
      <c r="V726" s="169"/>
      <c r="W726" s="142">
        <v>0</v>
      </c>
      <c r="X726" s="177">
        <v>0.09</v>
      </c>
      <c r="Y726" s="177">
        <v>3.7634232798475858E-3</v>
      </c>
      <c r="Z726" s="178">
        <v>0</v>
      </c>
      <c r="AA726" s="172"/>
      <c r="AB726" s="179">
        <v>0</v>
      </c>
      <c r="AC726" s="180">
        <v>0</v>
      </c>
      <c r="AD726" s="130">
        <v>0</v>
      </c>
      <c r="AE726" s="180">
        <v>0</v>
      </c>
      <c r="AF726" s="181">
        <v>0</v>
      </c>
      <c r="AG726" s="136"/>
    </row>
    <row r="727" spans="1:33" s="59" customFormat="1" ht="12">
      <c r="A727" s="137">
        <v>487</v>
      </c>
      <c r="B727" s="138">
        <v>487274026</v>
      </c>
      <c r="C727" s="139" t="s">
        <v>542</v>
      </c>
      <c r="D727" s="140">
        <v>274</v>
      </c>
      <c r="E727" s="139" t="s">
        <v>299</v>
      </c>
      <c r="F727" s="140">
        <v>26</v>
      </c>
      <c r="G727" s="141" t="s">
        <v>51</v>
      </c>
      <c r="H727" s="129"/>
      <c r="I727" s="130">
        <v>12747</v>
      </c>
      <c r="J727" s="130">
        <v>4540</v>
      </c>
      <c r="K727" s="130">
        <v>0</v>
      </c>
      <c r="L727" s="130">
        <v>1188</v>
      </c>
      <c r="M727" s="130">
        <v>18475</v>
      </c>
      <c r="N727" s="168"/>
      <c r="O727" s="143">
        <v>2</v>
      </c>
      <c r="P727" s="130">
        <v>0</v>
      </c>
      <c r="Q727" s="130">
        <v>34574</v>
      </c>
      <c r="R727" s="130">
        <v>0</v>
      </c>
      <c r="S727" s="130">
        <v>0</v>
      </c>
      <c r="T727" s="130">
        <v>2376</v>
      </c>
      <c r="U727" s="130">
        <v>36950</v>
      </c>
      <c r="V727" s="169"/>
      <c r="W727" s="142">
        <v>0</v>
      </c>
      <c r="X727" s="177">
        <v>0.09</v>
      </c>
      <c r="Y727" s="177">
        <v>2.199600645416131E-3</v>
      </c>
      <c r="Z727" s="178">
        <v>0</v>
      </c>
      <c r="AA727" s="172"/>
      <c r="AB727" s="179">
        <v>0.66666666666666663</v>
      </c>
      <c r="AC727" s="180">
        <v>0</v>
      </c>
      <c r="AD727" s="130">
        <v>0</v>
      </c>
      <c r="AE727" s="180">
        <v>0</v>
      </c>
      <c r="AF727" s="181">
        <v>0</v>
      </c>
      <c r="AG727" s="136"/>
    </row>
    <row r="728" spans="1:33" s="59" customFormat="1" ht="12">
      <c r="A728" s="137">
        <v>487</v>
      </c>
      <c r="B728" s="138">
        <v>487274030</v>
      </c>
      <c r="C728" s="139" t="s">
        <v>542</v>
      </c>
      <c r="D728" s="140">
        <v>274</v>
      </c>
      <c r="E728" s="139" t="s">
        <v>299</v>
      </c>
      <c r="F728" s="140">
        <v>30</v>
      </c>
      <c r="G728" s="141" t="s">
        <v>55</v>
      </c>
      <c r="H728" s="129"/>
      <c r="I728" s="130">
        <v>13609</v>
      </c>
      <c r="J728" s="130">
        <v>3017</v>
      </c>
      <c r="K728" s="130">
        <v>0</v>
      </c>
      <c r="L728" s="130">
        <v>1188</v>
      </c>
      <c r="M728" s="130">
        <v>17814</v>
      </c>
      <c r="N728" s="168"/>
      <c r="O728" s="143">
        <v>1</v>
      </c>
      <c r="P728" s="130">
        <v>0</v>
      </c>
      <c r="Q728" s="130">
        <v>16626</v>
      </c>
      <c r="R728" s="130">
        <v>0</v>
      </c>
      <c r="S728" s="130">
        <v>0</v>
      </c>
      <c r="T728" s="130">
        <v>1188</v>
      </c>
      <c r="U728" s="130">
        <v>17814</v>
      </c>
      <c r="V728" s="169"/>
      <c r="W728" s="142">
        <v>0</v>
      </c>
      <c r="X728" s="177">
        <v>0.09</v>
      </c>
      <c r="Y728" s="177">
        <v>4.4381844028676043E-3</v>
      </c>
      <c r="Z728" s="178">
        <v>0</v>
      </c>
      <c r="AA728" s="172"/>
      <c r="AB728" s="179">
        <v>0</v>
      </c>
      <c r="AC728" s="180">
        <v>0</v>
      </c>
      <c r="AD728" s="130">
        <v>0</v>
      </c>
      <c r="AE728" s="180">
        <v>0</v>
      </c>
      <c r="AF728" s="181">
        <v>0</v>
      </c>
      <c r="AG728" s="136"/>
    </row>
    <row r="729" spans="1:33" s="59" customFormat="1" ht="12">
      <c r="A729" s="137">
        <v>487</v>
      </c>
      <c r="B729" s="138">
        <v>487274031</v>
      </c>
      <c r="C729" s="139" t="s">
        <v>542</v>
      </c>
      <c r="D729" s="140">
        <v>274</v>
      </c>
      <c r="E729" s="139" t="s">
        <v>299</v>
      </c>
      <c r="F729" s="140">
        <v>31</v>
      </c>
      <c r="G729" s="141" t="s">
        <v>56</v>
      </c>
      <c r="H729" s="129"/>
      <c r="I729" s="130">
        <v>15520</v>
      </c>
      <c r="J729" s="130">
        <v>6966</v>
      </c>
      <c r="K729" s="130">
        <v>0</v>
      </c>
      <c r="L729" s="130">
        <v>1188</v>
      </c>
      <c r="M729" s="130">
        <v>23674</v>
      </c>
      <c r="N729" s="168"/>
      <c r="O729" s="143">
        <v>7</v>
      </c>
      <c r="P729" s="130">
        <v>0</v>
      </c>
      <c r="Q729" s="130">
        <v>157402</v>
      </c>
      <c r="R729" s="130">
        <v>0</v>
      </c>
      <c r="S729" s="130">
        <v>0</v>
      </c>
      <c r="T729" s="130">
        <v>8316</v>
      </c>
      <c r="U729" s="130">
        <v>165718</v>
      </c>
      <c r="V729" s="169"/>
      <c r="W729" s="142">
        <v>0</v>
      </c>
      <c r="X729" s="177">
        <v>0.09</v>
      </c>
      <c r="Y729" s="177">
        <v>1.8961346467300876E-2</v>
      </c>
      <c r="Z729" s="178">
        <v>0</v>
      </c>
      <c r="AA729" s="172"/>
      <c r="AB729" s="179">
        <v>2.5</v>
      </c>
      <c r="AC729" s="180">
        <v>0</v>
      </c>
      <c r="AD729" s="130">
        <v>0</v>
      </c>
      <c r="AE729" s="180">
        <v>0</v>
      </c>
      <c r="AF729" s="181">
        <v>0</v>
      </c>
      <c r="AG729" s="136"/>
    </row>
    <row r="730" spans="1:33" s="59" customFormat="1" ht="12">
      <c r="A730" s="137">
        <v>487</v>
      </c>
      <c r="B730" s="138">
        <v>487274035</v>
      </c>
      <c r="C730" s="139" t="s">
        <v>542</v>
      </c>
      <c r="D730" s="140">
        <v>274</v>
      </c>
      <c r="E730" s="139" t="s">
        <v>299</v>
      </c>
      <c r="F730" s="140">
        <v>35</v>
      </c>
      <c r="G730" s="141" t="s">
        <v>60</v>
      </c>
      <c r="H730" s="129"/>
      <c r="I730" s="130">
        <v>18389</v>
      </c>
      <c r="J730" s="130">
        <v>7633</v>
      </c>
      <c r="K730" s="130">
        <v>0</v>
      </c>
      <c r="L730" s="130">
        <v>1188</v>
      </c>
      <c r="M730" s="130">
        <v>27210</v>
      </c>
      <c r="N730" s="168"/>
      <c r="O730" s="143">
        <v>14</v>
      </c>
      <c r="P730" s="130">
        <v>0</v>
      </c>
      <c r="Q730" s="130">
        <v>364308</v>
      </c>
      <c r="R730" s="130">
        <v>0</v>
      </c>
      <c r="S730" s="130">
        <v>0</v>
      </c>
      <c r="T730" s="130">
        <v>16632</v>
      </c>
      <c r="U730" s="130">
        <v>380940</v>
      </c>
      <c r="V730" s="169"/>
      <c r="W730" s="142">
        <v>0</v>
      </c>
      <c r="X730" s="177">
        <v>0.18</v>
      </c>
      <c r="Y730" s="177">
        <v>0.18442807457257207</v>
      </c>
      <c r="Z730" s="178">
        <v>0</v>
      </c>
      <c r="AA730" s="172"/>
      <c r="AB730" s="179">
        <v>5.3636363636363633</v>
      </c>
      <c r="AC730" s="180">
        <v>0.5368806171050462</v>
      </c>
      <c r="AD730" s="130">
        <v>14609.707418307513</v>
      </c>
      <c r="AE730" s="180">
        <v>0</v>
      </c>
      <c r="AF730" s="181">
        <v>0</v>
      </c>
      <c r="AG730" s="136"/>
    </row>
    <row r="731" spans="1:33" s="59" customFormat="1" ht="12">
      <c r="A731" s="137">
        <v>487</v>
      </c>
      <c r="B731" s="138">
        <v>487274044</v>
      </c>
      <c r="C731" s="139" t="s">
        <v>542</v>
      </c>
      <c r="D731" s="140">
        <v>274</v>
      </c>
      <c r="E731" s="139" t="s">
        <v>299</v>
      </c>
      <c r="F731" s="140">
        <v>44</v>
      </c>
      <c r="G731" s="141" t="s">
        <v>69</v>
      </c>
      <c r="H731" s="129"/>
      <c r="I731" s="130">
        <v>16123</v>
      </c>
      <c r="J731" s="130">
        <v>562</v>
      </c>
      <c r="K731" s="130">
        <v>0</v>
      </c>
      <c r="L731" s="130">
        <v>1188</v>
      </c>
      <c r="M731" s="130">
        <v>17873</v>
      </c>
      <c r="N731" s="168"/>
      <c r="O731" s="143">
        <v>1</v>
      </c>
      <c r="P731" s="130">
        <v>0</v>
      </c>
      <c r="Q731" s="130">
        <v>16685</v>
      </c>
      <c r="R731" s="130">
        <v>0</v>
      </c>
      <c r="S731" s="130">
        <v>0</v>
      </c>
      <c r="T731" s="130">
        <v>1188</v>
      </c>
      <c r="U731" s="130">
        <v>17873</v>
      </c>
      <c r="V731" s="169"/>
      <c r="W731" s="142">
        <v>0</v>
      </c>
      <c r="X731" s="177">
        <v>0.18</v>
      </c>
      <c r="Y731" s="177">
        <v>9.3367395584958116E-2</v>
      </c>
      <c r="Z731" s="178">
        <v>0</v>
      </c>
      <c r="AA731" s="172"/>
      <c r="AB731" s="179">
        <v>0.25</v>
      </c>
      <c r="AC731" s="180">
        <v>0</v>
      </c>
      <c r="AD731" s="130">
        <v>0</v>
      </c>
      <c r="AE731" s="180">
        <v>0</v>
      </c>
      <c r="AF731" s="181">
        <v>0</v>
      </c>
      <c r="AG731" s="136"/>
    </row>
    <row r="732" spans="1:33" s="59" customFormat="1" ht="12">
      <c r="A732" s="137">
        <v>487</v>
      </c>
      <c r="B732" s="138">
        <v>487274048</v>
      </c>
      <c r="C732" s="139" t="s">
        <v>542</v>
      </c>
      <c r="D732" s="140">
        <v>274</v>
      </c>
      <c r="E732" s="139" t="s">
        <v>299</v>
      </c>
      <c r="F732" s="140">
        <v>48</v>
      </c>
      <c r="G732" s="141" t="s">
        <v>73</v>
      </c>
      <c r="H732" s="129"/>
      <c r="I732" s="130">
        <v>11201</v>
      </c>
      <c r="J732" s="130">
        <v>9064</v>
      </c>
      <c r="K732" s="130">
        <v>0</v>
      </c>
      <c r="L732" s="130">
        <v>1188</v>
      </c>
      <c r="M732" s="130">
        <v>21453</v>
      </c>
      <c r="N732" s="168"/>
      <c r="O732" s="143">
        <v>1</v>
      </c>
      <c r="P732" s="130">
        <v>0</v>
      </c>
      <c r="Q732" s="130">
        <v>20265</v>
      </c>
      <c r="R732" s="130">
        <v>0</v>
      </c>
      <c r="S732" s="130">
        <v>0</v>
      </c>
      <c r="T732" s="130">
        <v>1188</v>
      </c>
      <c r="U732" s="130">
        <v>21453</v>
      </c>
      <c r="V732" s="169"/>
      <c r="W732" s="142">
        <v>0</v>
      </c>
      <c r="X732" s="177">
        <v>0.09</v>
      </c>
      <c r="Y732" s="177">
        <v>5.1761033128458532E-4</v>
      </c>
      <c r="Z732" s="178">
        <v>0</v>
      </c>
      <c r="AA732" s="172"/>
      <c r="AB732" s="179">
        <v>1</v>
      </c>
      <c r="AC732" s="180">
        <v>0</v>
      </c>
      <c r="AD732" s="130">
        <v>0</v>
      </c>
      <c r="AE732" s="180">
        <v>0</v>
      </c>
      <c r="AF732" s="181">
        <v>0</v>
      </c>
      <c r="AG732" s="136"/>
    </row>
    <row r="733" spans="1:33" s="59" customFormat="1" ht="12">
      <c r="A733" s="137">
        <v>487</v>
      </c>
      <c r="B733" s="138">
        <v>487274049</v>
      </c>
      <c r="C733" s="139" t="s">
        <v>542</v>
      </c>
      <c r="D733" s="140">
        <v>274</v>
      </c>
      <c r="E733" s="139" t="s">
        <v>299</v>
      </c>
      <c r="F733" s="140">
        <v>49</v>
      </c>
      <c r="G733" s="141" t="s">
        <v>74</v>
      </c>
      <c r="H733" s="129"/>
      <c r="I733" s="130">
        <v>17129</v>
      </c>
      <c r="J733" s="130">
        <v>21640</v>
      </c>
      <c r="K733" s="130">
        <v>0</v>
      </c>
      <c r="L733" s="130">
        <v>1188</v>
      </c>
      <c r="M733" s="130">
        <v>39957</v>
      </c>
      <c r="N733" s="168"/>
      <c r="O733" s="143">
        <v>63</v>
      </c>
      <c r="P733" s="130">
        <v>0</v>
      </c>
      <c r="Q733" s="130">
        <v>2442447</v>
      </c>
      <c r="R733" s="130">
        <v>0</v>
      </c>
      <c r="S733" s="130">
        <v>0</v>
      </c>
      <c r="T733" s="130">
        <v>74844</v>
      </c>
      <c r="U733" s="130">
        <v>2517291</v>
      </c>
      <c r="V733" s="169"/>
      <c r="W733" s="142">
        <v>0</v>
      </c>
      <c r="X733" s="177">
        <v>0.09</v>
      </c>
      <c r="Y733" s="177">
        <v>8.9527889506742675E-2</v>
      </c>
      <c r="Z733" s="178">
        <v>0</v>
      </c>
      <c r="AA733" s="172"/>
      <c r="AB733" s="179">
        <v>20.571428571428573</v>
      </c>
      <c r="AC733" s="180">
        <v>0</v>
      </c>
      <c r="AD733" s="130">
        <v>0</v>
      </c>
      <c r="AE733" s="180">
        <v>0</v>
      </c>
      <c r="AF733" s="181">
        <v>0</v>
      </c>
      <c r="AG733" s="136"/>
    </row>
    <row r="734" spans="1:33" s="59" customFormat="1" ht="12">
      <c r="A734" s="137">
        <v>487</v>
      </c>
      <c r="B734" s="138">
        <v>487274057</v>
      </c>
      <c r="C734" s="139" t="s">
        <v>542</v>
      </c>
      <c r="D734" s="140">
        <v>274</v>
      </c>
      <c r="E734" s="139" t="s">
        <v>299</v>
      </c>
      <c r="F734" s="140">
        <v>57</v>
      </c>
      <c r="G734" s="141" t="s">
        <v>82</v>
      </c>
      <c r="H734" s="129"/>
      <c r="I734" s="130">
        <v>18661</v>
      </c>
      <c r="J734" s="130">
        <v>404</v>
      </c>
      <c r="K734" s="130">
        <v>0</v>
      </c>
      <c r="L734" s="130">
        <v>1188</v>
      </c>
      <c r="M734" s="130">
        <v>20253</v>
      </c>
      <c r="N734" s="168"/>
      <c r="O734" s="143">
        <v>22</v>
      </c>
      <c r="P734" s="130">
        <v>0</v>
      </c>
      <c r="Q734" s="130">
        <v>419430</v>
      </c>
      <c r="R734" s="130">
        <v>0</v>
      </c>
      <c r="S734" s="130">
        <v>0</v>
      </c>
      <c r="T734" s="130">
        <v>26136</v>
      </c>
      <c r="U734" s="130">
        <v>445566</v>
      </c>
      <c r="V734" s="169"/>
      <c r="W734" s="142">
        <v>0</v>
      </c>
      <c r="X734" s="177">
        <v>0.18</v>
      </c>
      <c r="Y734" s="177">
        <v>0.12345956705345312</v>
      </c>
      <c r="Z734" s="178">
        <v>0</v>
      </c>
      <c r="AA734" s="172"/>
      <c r="AB734" s="179">
        <v>5.333333333333333</v>
      </c>
      <c r="AC734" s="180">
        <v>0</v>
      </c>
      <c r="AD734" s="130">
        <v>0</v>
      </c>
      <c r="AE734" s="180">
        <v>0</v>
      </c>
      <c r="AF734" s="181">
        <v>0</v>
      </c>
      <c r="AG734" s="136"/>
    </row>
    <row r="735" spans="1:33" s="59" customFormat="1" ht="12">
      <c r="A735" s="137">
        <v>487</v>
      </c>
      <c r="B735" s="138">
        <v>487274093</v>
      </c>
      <c r="C735" s="139" t="s">
        <v>542</v>
      </c>
      <c r="D735" s="140">
        <v>274</v>
      </c>
      <c r="E735" s="139" t="s">
        <v>299</v>
      </c>
      <c r="F735" s="140">
        <v>93</v>
      </c>
      <c r="G735" s="141" t="s">
        <v>118</v>
      </c>
      <c r="H735" s="129"/>
      <c r="I735" s="130">
        <v>18061</v>
      </c>
      <c r="J735" s="130">
        <v>233</v>
      </c>
      <c r="K735" s="130">
        <v>0</v>
      </c>
      <c r="L735" s="130">
        <v>1188</v>
      </c>
      <c r="M735" s="130">
        <v>19482</v>
      </c>
      <c r="N735" s="168"/>
      <c r="O735" s="143">
        <v>66</v>
      </c>
      <c r="P735" s="130">
        <v>0</v>
      </c>
      <c r="Q735" s="130">
        <v>1207404</v>
      </c>
      <c r="R735" s="130">
        <v>0</v>
      </c>
      <c r="S735" s="130">
        <v>0</v>
      </c>
      <c r="T735" s="130">
        <v>78408</v>
      </c>
      <c r="U735" s="130">
        <v>1285812</v>
      </c>
      <c r="V735" s="169"/>
      <c r="W735" s="142">
        <v>0</v>
      </c>
      <c r="X735" s="177">
        <v>0.18</v>
      </c>
      <c r="Y735" s="177">
        <v>8.9885551686166743E-2</v>
      </c>
      <c r="Z735" s="178">
        <v>0</v>
      </c>
      <c r="AA735" s="172"/>
      <c r="AB735" s="179">
        <v>21.142857142857142</v>
      </c>
      <c r="AC735" s="180">
        <v>0</v>
      </c>
      <c r="AD735" s="130">
        <v>0</v>
      </c>
      <c r="AE735" s="180">
        <v>0</v>
      </c>
      <c r="AF735" s="181">
        <v>0</v>
      </c>
      <c r="AG735" s="136"/>
    </row>
    <row r="736" spans="1:33" s="59" customFormat="1" ht="12">
      <c r="A736" s="137">
        <v>487</v>
      </c>
      <c r="B736" s="138">
        <v>487274095</v>
      </c>
      <c r="C736" s="139" t="s">
        <v>542</v>
      </c>
      <c r="D736" s="140">
        <v>274</v>
      </c>
      <c r="E736" s="139" t="s">
        <v>299</v>
      </c>
      <c r="F736" s="140">
        <v>95</v>
      </c>
      <c r="G736" s="141" t="s">
        <v>120</v>
      </c>
      <c r="H736" s="129"/>
      <c r="I736" s="130">
        <v>19169</v>
      </c>
      <c r="J736" s="130">
        <v>52</v>
      </c>
      <c r="K736" s="130">
        <v>0</v>
      </c>
      <c r="L736" s="130">
        <v>1188</v>
      </c>
      <c r="M736" s="130">
        <v>20409</v>
      </c>
      <c r="N736" s="168"/>
      <c r="O736" s="143">
        <v>1</v>
      </c>
      <c r="P736" s="130">
        <v>0</v>
      </c>
      <c r="Q736" s="130">
        <v>19221</v>
      </c>
      <c r="R736" s="130">
        <v>0</v>
      </c>
      <c r="S736" s="130">
        <v>0</v>
      </c>
      <c r="T736" s="130">
        <v>1188</v>
      </c>
      <c r="U736" s="130">
        <v>20409</v>
      </c>
      <c r="V736" s="169"/>
      <c r="W736" s="142">
        <v>0</v>
      </c>
      <c r="X736" s="177">
        <v>0.18</v>
      </c>
      <c r="Y736" s="177">
        <v>0.13742525842313502</v>
      </c>
      <c r="Z736" s="178">
        <v>0</v>
      </c>
      <c r="AA736" s="172"/>
      <c r="AB736" s="179">
        <v>0</v>
      </c>
      <c r="AC736" s="180">
        <v>0</v>
      </c>
      <c r="AD736" s="130">
        <v>0</v>
      </c>
      <c r="AE736" s="180">
        <v>0</v>
      </c>
      <c r="AF736" s="181">
        <v>0</v>
      </c>
      <c r="AG736" s="136"/>
    </row>
    <row r="737" spans="1:33" s="59" customFormat="1" ht="12">
      <c r="A737" s="137">
        <v>487</v>
      </c>
      <c r="B737" s="138">
        <v>487274097</v>
      </c>
      <c r="C737" s="139" t="s">
        <v>542</v>
      </c>
      <c r="D737" s="140">
        <v>274</v>
      </c>
      <c r="E737" s="139" t="s">
        <v>299</v>
      </c>
      <c r="F737" s="140">
        <v>97</v>
      </c>
      <c r="G737" s="141" t="s">
        <v>122</v>
      </c>
      <c r="H737" s="129"/>
      <c r="I737" s="130">
        <v>18645</v>
      </c>
      <c r="J737" s="130">
        <v>0</v>
      </c>
      <c r="K737" s="130">
        <v>0</v>
      </c>
      <c r="L737" s="130">
        <v>1188</v>
      </c>
      <c r="M737" s="130">
        <v>19833</v>
      </c>
      <c r="N737" s="168"/>
      <c r="O737" s="143">
        <v>3</v>
      </c>
      <c r="P737" s="130">
        <v>0</v>
      </c>
      <c r="Q737" s="130">
        <v>55935</v>
      </c>
      <c r="R737" s="130">
        <v>0</v>
      </c>
      <c r="S737" s="130">
        <v>0</v>
      </c>
      <c r="T737" s="130">
        <v>3564</v>
      </c>
      <c r="U737" s="130">
        <v>59499</v>
      </c>
      <c r="V737" s="169"/>
      <c r="W737" s="142">
        <v>0</v>
      </c>
      <c r="X737" s="177">
        <v>0.18</v>
      </c>
      <c r="Y737" s="177">
        <v>4.5239532747894232E-2</v>
      </c>
      <c r="Z737" s="178">
        <v>0</v>
      </c>
      <c r="AA737" s="172"/>
      <c r="AB737" s="179">
        <v>0.75</v>
      </c>
      <c r="AC737" s="180">
        <v>0</v>
      </c>
      <c r="AD737" s="130">
        <v>0</v>
      </c>
      <c r="AE737" s="180">
        <v>0</v>
      </c>
      <c r="AF737" s="181">
        <v>0</v>
      </c>
      <c r="AG737" s="136"/>
    </row>
    <row r="738" spans="1:33" s="59" customFormat="1" ht="12">
      <c r="A738" s="137">
        <v>487</v>
      </c>
      <c r="B738" s="138">
        <v>487274128</v>
      </c>
      <c r="C738" s="139" t="s">
        <v>542</v>
      </c>
      <c r="D738" s="140">
        <v>274</v>
      </c>
      <c r="E738" s="139" t="s">
        <v>299</v>
      </c>
      <c r="F738" s="140">
        <v>128</v>
      </c>
      <c r="G738" s="141" t="s">
        <v>153</v>
      </c>
      <c r="H738" s="129"/>
      <c r="I738" s="130">
        <v>11201</v>
      </c>
      <c r="J738" s="130">
        <v>1163</v>
      </c>
      <c r="K738" s="130">
        <v>0</v>
      </c>
      <c r="L738" s="130">
        <v>1188</v>
      </c>
      <c r="M738" s="130">
        <v>13552</v>
      </c>
      <c r="N738" s="168"/>
      <c r="O738" s="143">
        <v>1</v>
      </c>
      <c r="P738" s="130">
        <v>0</v>
      </c>
      <c r="Q738" s="130">
        <v>12364</v>
      </c>
      <c r="R738" s="130">
        <v>0</v>
      </c>
      <c r="S738" s="130">
        <v>0</v>
      </c>
      <c r="T738" s="130">
        <v>1188</v>
      </c>
      <c r="U738" s="130">
        <v>13552</v>
      </c>
      <c r="V738" s="169"/>
      <c r="W738" s="142">
        <v>0</v>
      </c>
      <c r="X738" s="177">
        <v>0.09</v>
      </c>
      <c r="Y738" s="177">
        <v>4.2494669676569306E-2</v>
      </c>
      <c r="Z738" s="178">
        <v>0</v>
      </c>
      <c r="AA738" s="172"/>
      <c r="AB738" s="179">
        <v>0</v>
      </c>
      <c r="AC738" s="180">
        <v>0</v>
      </c>
      <c r="AD738" s="130">
        <v>0</v>
      </c>
      <c r="AE738" s="180">
        <v>0</v>
      </c>
      <c r="AF738" s="181">
        <v>0</v>
      </c>
      <c r="AG738" s="136"/>
    </row>
    <row r="739" spans="1:33" s="59" customFormat="1" ht="12">
      <c r="A739" s="137">
        <v>487</v>
      </c>
      <c r="B739" s="138">
        <v>487274149</v>
      </c>
      <c r="C739" s="139" t="s">
        <v>542</v>
      </c>
      <c r="D739" s="140">
        <v>274</v>
      </c>
      <c r="E739" s="139" t="s">
        <v>299</v>
      </c>
      <c r="F739" s="140">
        <v>149</v>
      </c>
      <c r="G739" s="141" t="s">
        <v>174</v>
      </c>
      <c r="H739" s="129"/>
      <c r="I739" s="130">
        <v>8072</v>
      </c>
      <c r="J739" s="130">
        <v>60</v>
      </c>
      <c r="K739" s="130">
        <v>0</v>
      </c>
      <c r="L739" s="130">
        <v>1188</v>
      </c>
      <c r="M739" s="130">
        <v>9320</v>
      </c>
      <c r="N739" s="168"/>
      <c r="O739" s="143">
        <v>3</v>
      </c>
      <c r="P739" s="130">
        <v>0</v>
      </c>
      <c r="Q739" s="130">
        <v>24396</v>
      </c>
      <c r="R739" s="130">
        <v>0</v>
      </c>
      <c r="S739" s="130">
        <v>0</v>
      </c>
      <c r="T739" s="130">
        <v>3564</v>
      </c>
      <c r="U739" s="130">
        <v>27960</v>
      </c>
      <c r="V739" s="169"/>
      <c r="W739" s="142">
        <v>0</v>
      </c>
      <c r="X739" s="177">
        <v>0.18</v>
      </c>
      <c r="Y739" s="177">
        <v>0.12927866425186785</v>
      </c>
      <c r="Z739" s="178">
        <v>0</v>
      </c>
      <c r="AA739" s="172"/>
      <c r="AB739" s="179">
        <v>1.5</v>
      </c>
      <c r="AC739" s="180">
        <v>0</v>
      </c>
      <c r="AD739" s="130">
        <v>0</v>
      </c>
      <c r="AE739" s="180">
        <v>0</v>
      </c>
      <c r="AF739" s="181">
        <v>0</v>
      </c>
      <c r="AG739" s="136"/>
    </row>
    <row r="740" spans="1:33" s="59" customFormat="1" ht="12">
      <c r="A740" s="137">
        <v>487</v>
      </c>
      <c r="B740" s="138">
        <v>487274153</v>
      </c>
      <c r="C740" s="139" t="s">
        <v>542</v>
      </c>
      <c r="D740" s="140">
        <v>274</v>
      </c>
      <c r="E740" s="139" t="s">
        <v>299</v>
      </c>
      <c r="F740" s="140">
        <v>153</v>
      </c>
      <c r="G740" s="141" t="s">
        <v>178</v>
      </c>
      <c r="H740" s="129"/>
      <c r="I740" s="130">
        <v>16545</v>
      </c>
      <c r="J740" s="130">
        <v>0</v>
      </c>
      <c r="K740" s="130">
        <v>0</v>
      </c>
      <c r="L740" s="130">
        <v>1188</v>
      </c>
      <c r="M740" s="130">
        <v>17733</v>
      </c>
      <c r="N740" s="168"/>
      <c r="O740" s="143">
        <v>1</v>
      </c>
      <c r="P740" s="130">
        <v>0</v>
      </c>
      <c r="Q740" s="130">
        <v>16545</v>
      </c>
      <c r="R740" s="130">
        <v>0</v>
      </c>
      <c r="S740" s="130">
        <v>0</v>
      </c>
      <c r="T740" s="130">
        <v>1188</v>
      </c>
      <c r="U740" s="130">
        <v>17733</v>
      </c>
      <c r="V740" s="169"/>
      <c r="W740" s="142">
        <v>0</v>
      </c>
      <c r="X740" s="177">
        <v>0.09</v>
      </c>
      <c r="Y740" s="177">
        <v>1.3961385014293469E-2</v>
      </c>
      <c r="Z740" s="178">
        <v>0</v>
      </c>
      <c r="AA740" s="172"/>
      <c r="AB740" s="179">
        <v>0</v>
      </c>
      <c r="AC740" s="180">
        <v>0</v>
      </c>
      <c r="AD740" s="130">
        <v>0</v>
      </c>
      <c r="AE740" s="180">
        <v>0</v>
      </c>
      <c r="AF740" s="181">
        <v>0</v>
      </c>
      <c r="AG740" s="136"/>
    </row>
    <row r="741" spans="1:33" s="59" customFormat="1" ht="12">
      <c r="A741" s="137">
        <v>487</v>
      </c>
      <c r="B741" s="138">
        <v>487274160</v>
      </c>
      <c r="C741" s="139" t="s">
        <v>542</v>
      </c>
      <c r="D741" s="140">
        <v>274</v>
      </c>
      <c r="E741" s="139" t="s">
        <v>299</v>
      </c>
      <c r="F741" s="140">
        <v>160</v>
      </c>
      <c r="G741" s="141" t="s">
        <v>185</v>
      </c>
      <c r="H741" s="129"/>
      <c r="I741" s="130">
        <v>18645</v>
      </c>
      <c r="J741" s="130">
        <v>39</v>
      </c>
      <c r="K741" s="130">
        <v>0</v>
      </c>
      <c r="L741" s="130">
        <v>1188</v>
      </c>
      <c r="M741" s="130">
        <v>19872</v>
      </c>
      <c r="N741" s="168"/>
      <c r="O741" s="143">
        <v>3</v>
      </c>
      <c r="P741" s="130">
        <v>0</v>
      </c>
      <c r="Q741" s="130">
        <v>56052</v>
      </c>
      <c r="R741" s="130">
        <v>0</v>
      </c>
      <c r="S741" s="130">
        <v>0</v>
      </c>
      <c r="T741" s="130">
        <v>3564</v>
      </c>
      <c r="U741" s="130">
        <v>59616</v>
      </c>
      <c r="V741" s="169"/>
      <c r="W741" s="142">
        <v>0</v>
      </c>
      <c r="X741" s="177">
        <v>0.18</v>
      </c>
      <c r="Y741" s="177">
        <v>0.13682138571675365</v>
      </c>
      <c r="Z741" s="178">
        <v>0</v>
      </c>
      <c r="AA741" s="172"/>
      <c r="AB741" s="179">
        <v>0</v>
      </c>
      <c r="AC741" s="180">
        <v>0</v>
      </c>
      <c r="AD741" s="130">
        <v>0</v>
      </c>
      <c r="AE741" s="180">
        <v>0</v>
      </c>
      <c r="AF741" s="181">
        <v>0</v>
      </c>
      <c r="AG741" s="136"/>
    </row>
    <row r="742" spans="1:33" s="59" customFormat="1" ht="12">
      <c r="A742" s="137">
        <v>487</v>
      </c>
      <c r="B742" s="138">
        <v>487274163</v>
      </c>
      <c r="C742" s="139" t="s">
        <v>542</v>
      </c>
      <c r="D742" s="140">
        <v>274</v>
      </c>
      <c r="E742" s="139" t="s">
        <v>299</v>
      </c>
      <c r="F742" s="140">
        <v>163</v>
      </c>
      <c r="G742" s="141" t="s">
        <v>188</v>
      </c>
      <c r="H742" s="129"/>
      <c r="I742" s="130">
        <v>18314</v>
      </c>
      <c r="J742" s="130">
        <v>121</v>
      </c>
      <c r="K742" s="130">
        <v>0</v>
      </c>
      <c r="L742" s="130">
        <v>1188</v>
      </c>
      <c r="M742" s="130">
        <v>19623</v>
      </c>
      <c r="N742" s="168"/>
      <c r="O742" s="143">
        <v>13</v>
      </c>
      <c r="P742" s="130">
        <v>0</v>
      </c>
      <c r="Q742" s="130">
        <v>239655</v>
      </c>
      <c r="R742" s="130">
        <v>0</v>
      </c>
      <c r="S742" s="130">
        <v>0</v>
      </c>
      <c r="T742" s="130">
        <v>15444</v>
      </c>
      <c r="U742" s="130">
        <v>255099</v>
      </c>
      <c r="V742" s="169"/>
      <c r="W742" s="142">
        <v>0</v>
      </c>
      <c r="X742" s="177">
        <v>0.113490033140277</v>
      </c>
      <c r="Y742" s="177">
        <v>0.10020806784376603</v>
      </c>
      <c r="Z742" s="178">
        <v>0</v>
      </c>
      <c r="AA742" s="172"/>
      <c r="AB742" s="179">
        <v>7.7692307692307683</v>
      </c>
      <c r="AC742" s="180">
        <v>0</v>
      </c>
      <c r="AD742" s="130">
        <v>0</v>
      </c>
      <c r="AE742" s="180">
        <v>0</v>
      </c>
      <c r="AF742" s="181">
        <v>0</v>
      </c>
      <c r="AG742" s="136"/>
    </row>
    <row r="743" spans="1:33" s="59" customFormat="1" ht="12">
      <c r="A743" s="137">
        <v>487</v>
      </c>
      <c r="B743" s="138">
        <v>487274165</v>
      </c>
      <c r="C743" s="139" t="s">
        <v>542</v>
      </c>
      <c r="D743" s="140">
        <v>274</v>
      </c>
      <c r="E743" s="139" t="s">
        <v>299</v>
      </c>
      <c r="F743" s="140">
        <v>165</v>
      </c>
      <c r="G743" s="141" t="s">
        <v>190</v>
      </c>
      <c r="H743" s="129"/>
      <c r="I743" s="130">
        <v>16672</v>
      </c>
      <c r="J743" s="130">
        <v>0</v>
      </c>
      <c r="K743" s="130">
        <v>0</v>
      </c>
      <c r="L743" s="130">
        <v>1188</v>
      </c>
      <c r="M743" s="130">
        <v>17860</v>
      </c>
      <c r="N743" s="168"/>
      <c r="O743" s="143">
        <v>33</v>
      </c>
      <c r="P743" s="130">
        <v>0</v>
      </c>
      <c r="Q743" s="130">
        <v>550176</v>
      </c>
      <c r="R743" s="130">
        <v>0</v>
      </c>
      <c r="S743" s="130">
        <v>0</v>
      </c>
      <c r="T743" s="130">
        <v>39204</v>
      </c>
      <c r="U743" s="130">
        <v>589380</v>
      </c>
      <c r="V743" s="169"/>
      <c r="W743" s="142">
        <v>0</v>
      </c>
      <c r="X743" s="177">
        <v>9.8299999999999998E-2</v>
      </c>
      <c r="Y743" s="177">
        <v>8.348768009130407E-2</v>
      </c>
      <c r="Z743" s="178">
        <v>0</v>
      </c>
      <c r="AA743" s="172"/>
      <c r="AB743" s="179">
        <v>20.153846153846153</v>
      </c>
      <c r="AC743" s="180">
        <v>0</v>
      </c>
      <c r="AD743" s="130">
        <v>0</v>
      </c>
      <c r="AE743" s="180">
        <v>0</v>
      </c>
      <c r="AF743" s="181">
        <v>0</v>
      </c>
      <c r="AG743" s="136"/>
    </row>
    <row r="744" spans="1:33" s="59" customFormat="1" ht="12">
      <c r="A744" s="137">
        <v>487</v>
      </c>
      <c r="B744" s="138">
        <v>487274176</v>
      </c>
      <c r="C744" s="139" t="s">
        <v>542</v>
      </c>
      <c r="D744" s="140">
        <v>274</v>
      </c>
      <c r="E744" s="139" t="s">
        <v>299</v>
      </c>
      <c r="F744" s="140">
        <v>176</v>
      </c>
      <c r="G744" s="141" t="s">
        <v>201</v>
      </c>
      <c r="H744" s="129"/>
      <c r="I744" s="130">
        <v>16293</v>
      </c>
      <c r="J744" s="130">
        <v>5541</v>
      </c>
      <c r="K744" s="130">
        <v>0</v>
      </c>
      <c r="L744" s="130">
        <v>1188</v>
      </c>
      <c r="M744" s="130">
        <v>23022</v>
      </c>
      <c r="N744" s="168"/>
      <c r="O744" s="143">
        <v>81</v>
      </c>
      <c r="P744" s="130">
        <v>0</v>
      </c>
      <c r="Q744" s="130">
        <v>1768554</v>
      </c>
      <c r="R744" s="130">
        <v>0</v>
      </c>
      <c r="S744" s="130">
        <v>0</v>
      </c>
      <c r="T744" s="130">
        <v>96228</v>
      </c>
      <c r="U744" s="130">
        <v>1864782</v>
      </c>
      <c r="V744" s="169"/>
      <c r="W744" s="142">
        <v>0</v>
      </c>
      <c r="X744" s="177">
        <v>0.09</v>
      </c>
      <c r="Y744" s="177">
        <v>8.7334594973897381E-2</v>
      </c>
      <c r="Z744" s="178">
        <v>0</v>
      </c>
      <c r="AA744" s="172"/>
      <c r="AB744" s="179">
        <v>34.857142857142854</v>
      </c>
      <c r="AC744" s="180">
        <v>0</v>
      </c>
      <c r="AD744" s="130">
        <v>0</v>
      </c>
      <c r="AE744" s="180">
        <v>0</v>
      </c>
      <c r="AF744" s="181">
        <v>0</v>
      </c>
      <c r="AG744" s="136"/>
    </row>
    <row r="745" spans="1:33" s="59" customFormat="1" ht="12">
      <c r="A745" s="137">
        <v>487</v>
      </c>
      <c r="B745" s="138">
        <v>487274178</v>
      </c>
      <c r="C745" s="139" t="s">
        <v>542</v>
      </c>
      <c r="D745" s="140">
        <v>274</v>
      </c>
      <c r="E745" s="139" t="s">
        <v>299</v>
      </c>
      <c r="F745" s="140">
        <v>178</v>
      </c>
      <c r="G745" s="141" t="s">
        <v>203</v>
      </c>
      <c r="H745" s="129"/>
      <c r="I745" s="130">
        <v>10470</v>
      </c>
      <c r="J745" s="130">
        <v>1138</v>
      </c>
      <c r="K745" s="130">
        <v>0</v>
      </c>
      <c r="L745" s="130">
        <v>1188</v>
      </c>
      <c r="M745" s="130">
        <v>12796</v>
      </c>
      <c r="N745" s="168"/>
      <c r="O745" s="143">
        <v>3</v>
      </c>
      <c r="P745" s="130">
        <v>0</v>
      </c>
      <c r="Q745" s="130">
        <v>34824</v>
      </c>
      <c r="R745" s="130">
        <v>0</v>
      </c>
      <c r="S745" s="130">
        <v>0</v>
      </c>
      <c r="T745" s="130">
        <v>3564</v>
      </c>
      <c r="U745" s="130">
        <v>38388</v>
      </c>
      <c r="V745" s="169"/>
      <c r="W745" s="142">
        <v>0</v>
      </c>
      <c r="X745" s="177">
        <v>0.09</v>
      </c>
      <c r="Y745" s="177">
        <v>6.2047928969851042E-2</v>
      </c>
      <c r="Z745" s="178">
        <v>0</v>
      </c>
      <c r="AA745" s="172"/>
      <c r="AB745" s="179">
        <v>1</v>
      </c>
      <c r="AC745" s="180">
        <v>0</v>
      </c>
      <c r="AD745" s="130">
        <v>0</v>
      </c>
      <c r="AE745" s="180">
        <v>0</v>
      </c>
      <c r="AF745" s="181">
        <v>0</v>
      </c>
      <c r="AG745" s="136"/>
    </row>
    <row r="746" spans="1:33" s="59" customFormat="1" ht="12">
      <c r="A746" s="137">
        <v>487</v>
      </c>
      <c r="B746" s="138">
        <v>487274181</v>
      </c>
      <c r="C746" s="139" t="s">
        <v>542</v>
      </c>
      <c r="D746" s="140">
        <v>274</v>
      </c>
      <c r="E746" s="139" t="s">
        <v>299</v>
      </c>
      <c r="F746" s="140">
        <v>181</v>
      </c>
      <c r="G746" s="141" t="s">
        <v>206</v>
      </c>
      <c r="H746" s="129"/>
      <c r="I746" s="130">
        <v>13106</v>
      </c>
      <c r="J746" s="130">
        <v>185</v>
      </c>
      <c r="K746" s="130">
        <v>0</v>
      </c>
      <c r="L746" s="130">
        <v>1188</v>
      </c>
      <c r="M746" s="130">
        <v>14479</v>
      </c>
      <c r="N746" s="168"/>
      <c r="O746" s="143">
        <v>3</v>
      </c>
      <c r="P746" s="130">
        <v>0</v>
      </c>
      <c r="Q746" s="130">
        <v>39873</v>
      </c>
      <c r="R746" s="130">
        <v>0</v>
      </c>
      <c r="S746" s="130">
        <v>0</v>
      </c>
      <c r="T746" s="130">
        <v>3564</v>
      </c>
      <c r="U746" s="130">
        <v>43437</v>
      </c>
      <c r="V746" s="169"/>
      <c r="W746" s="142">
        <v>0</v>
      </c>
      <c r="X746" s="177">
        <v>0.09</v>
      </c>
      <c r="Y746" s="177">
        <v>2.5884168680408944E-2</v>
      </c>
      <c r="Z746" s="178">
        <v>0</v>
      </c>
      <c r="AA746" s="172"/>
      <c r="AB746" s="179">
        <v>0</v>
      </c>
      <c r="AC746" s="180">
        <v>0</v>
      </c>
      <c r="AD746" s="130">
        <v>0</v>
      </c>
      <c r="AE746" s="180">
        <v>0</v>
      </c>
      <c r="AF746" s="181">
        <v>0</v>
      </c>
      <c r="AG746" s="136"/>
    </row>
    <row r="747" spans="1:33" s="59" customFormat="1" ht="12">
      <c r="A747" s="137">
        <v>487</v>
      </c>
      <c r="B747" s="138">
        <v>487274189</v>
      </c>
      <c r="C747" s="139" t="s">
        <v>542</v>
      </c>
      <c r="D747" s="140">
        <v>274</v>
      </c>
      <c r="E747" s="139" t="s">
        <v>299</v>
      </c>
      <c r="F747" s="140">
        <v>189</v>
      </c>
      <c r="G747" s="141" t="s">
        <v>214</v>
      </c>
      <c r="H747" s="129"/>
      <c r="I747" s="130">
        <v>12566</v>
      </c>
      <c r="J747" s="130">
        <v>4338</v>
      </c>
      <c r="K747" s="130">
        <v>0</v>
      </c>
      <c r="L747" s="130">
        <v>1188</v>
      </c>
      <c r="M747" s="130">
        <v>18092</v>
      </c>
      <c r="N747" s="168"/>
      <c r="O747" s="143">
        <v>2</v>
      </c>
      <c r="P747" s="130">
        <v>0</v>
      </c>
      <c r="Q747" s="130">
        <v>33808</v>
      </c>
      <c r="R747" s="130">
        <v>0</v>
      </c>
      <c r="S747" s="130">
        <v>0</v>
      </c>
      <c r="T747" s="130">
        <v>2376</v>
      </c>
      <c r="U747" s="130">
        <v>36184</v>
      </c>
      <c r="V747" s="169"/>
      <c r="W747" s="142">
        <v>0</v>
      </c>
      <c r="X747" s="177">
        <v>0.09</v>
      </c>
      <c r="Y747" s="177">
        <v>5.6896915483339808E-3</v>
      </c>
      <c r="Z747" s="178">
        <v>0</v>
      </c>
      <c r="AA747" s="172"/>
      <c r="AB747" s="179">
        <v>0</v>
      </c>
      <c r="AC747" s="180">
        <v>0</v>
      </c>
      <c r="AD747" s="130">
        <v>0</v>
      </c>
      <c r="AE747" s="180">
        <v>0</v>
      </c>
      <c r="AF747" s="181">
        <v>0</v>
      </c>
      <c r="AG747" s="136"/>
    </row>
    <row r="748" spans="1:33" s="59" customFormat="1" ht="12">
      <c r="A748" s="137">
        <v>487</v>
      </c>
      <c r="B748" s="138">
        <v>487274201</v>
      </c>
      <c r="C748" s="139" t="s">
        <v>542</v>
      </c>
      <c r="D748" s="140">
        <v>274</v>
      </c>
      <c r="E748" s="139" t="s">
        <v>299</v>
      </c>
      <c r="F748" s="140">
        <v>201</v>
      </c>
      <c r="G748" s="141" t="s">
        <v>226</v>
      </c>
      <c r="H748" s="129"/>
      <c r="I748" s="130">
        <v>22026</v>
      </c>
      <c r="J748" s="130">
        <v>107</v>
      </c>
      <c r="K748" s="130">
        <v>0</v>
      </c>
      <c r="L748" s="130">
        <v>1188</v>
      </c>
      <c r="M748" s="130">
        <v>23321</v>
      </c>
      <c r="N748" s="168"/>
      <c r="O748" s="143">
        <v>2</v>
      </c>
      <c r="P748" s="130">
        <v>0</v>
      </c>
      <c r="Q748" s="130">
        <v>44266</v>
      </c>
      <c r="R748" s="130">
        <v>0</v>
      </c>
      <c r="S748" s="130">
        <v>0</v>
      </c>
      <c r="T748" s="130">
        <v>2376</v>
      </c>
      <c r="U748" s="130">
        <v>46642</v>
      </c>
      <c r="V748" s="169"/>
      <c r="W748" s="142">
        <v>0</v>
      </c>
      <c r="X748" s="177">
        <v>0.18</v>
      </c>
      <c r="Y748" s="177">
        <v>0.10679453049705818</v>
      </c>
      <c r="Z748" s="178">
        <v>0</v>
      </c>
      <c r="AA748" s="172"/>
      <c r="AB748" s="179">
        <v>0.5</v>
      </c>
      <c r="AC748" s="180">
        <v>0</v>
      </c>
      <c r="AD748" s="130">
        <v>0</v>
      </c>
      <c r="AE748" s="180">
        <v>0</v>
      </c>
      <c r="AF748" s="181">
        <v>0</v>
      </c>
      <c r="AG748" s="136"/>
    </row>
    <row r="749" spans="1:33" s="59" customFormat="1" ht="12">
      <c r="A749" s="137">
        <v>487</v>
      </c>
      <c r="B749" s="138">
        <v>487274220</v>
      </c>
      <c r="C749" s="139" t="s">
        <v>542</v>
      </c>
      <c r="D749" s="140">
        <v>274</v>
      </c>
      <c r="E749" s="139" t="s">
        <v>299</v>
      </c>
      <c r="F749" s="140">
        <v>220</v>
      </c>
      <c r="G749" s="141" t="s">
        <v>245</v>
      </c>
      <c r="H749" s="129"/>
      <c r="I749" s="130">
        <v>17374</v>
      </c>
      <c r="J749" s="130">
        <v>6565</v>
      </c>
      <c r="K749" s="130">
        <v>0</v>
      </c>
      <c r="L749" s="130">
        <v>1188</v>
      </c>
      <c r="M749" s="130">
        <v>25127</v>
      </c>
      <c r="N749" s="168"/>
      <c r="O749" s="143">
        <v>1</v>
      </c>
      <c r="P749" s="130">
        <v>0</v>
      </c>
      <c r="Q749" s="130">
        <v>23939</v>
      </c>
      <c r="R749" s="130">
        <v>0</v>
      </c>
      <c r="S749" s="130">
        <v>0</v>
      </c>
      <c r="T749" s="130">
        <v>1188</v>
      </c>
      <c r="U749" s="130">
        <v>25127</v>
      </c>
      <c r="V749" s="169"/>
      <c r="W749" s="142">
        <v>0</v>
      </c>
      <c r="X749" s="177">
        <v>0.09</v>
      </c>
      <c r="Y749" s="177">
        <v>2.0829400838012321E-2</v>
      </c>
      <c r="Z749" s="178">
        <v>0</v>
      </c>
      <c r="AA749" s="172"/>
      <c r="AB749" s="179">
        <v>0</v>
      </c>
      <c r="AC749" s="180">
        <v>0</v>
      </c>
      <c r="AD749" s="130">
        <v>0</v>
      </c>
      <c r="AE749" s="180">
        <v>0</v>
      </c>
      <c r="AF749" s="181">
        <v>0</v>
      </c>
      <c r="AG749" s="136"/>
    </row>
    <row r="750" spans="1:33" s="59" customFormat="1" ht="12">
      <c r="A750" s="137">
        <v>487</v>
      </c>
      <c r="B750" s="138">
        <v>487274229</v>
      </c>
      <c r="C750" s="139" t="s">
        <v>542</v>
      </c>
      <c r="D750" s="140">
        <v>274</v>
      </c>
      <c r="E750" s="139" t="s">
        <v>299</v>
      </c>
      <c r="F750" s="140">
        <v>229</v>
      </c>
      <c r="G750" s="141" t="s">
        <v>254</v>
      </c>
      <c r="H750" s="129"/>
      <c r="I750" s="130">
        <v>11987</v>
      </c>
      <c r="J750" s="130">
        <v>903</v>
      </c>
      <c r="K750" s="130">
        <v>0</v>
      </c>
      <c r="L750" s="130">
        <v>1188</v>
      </c>
      <c r="M750" s="130">
        <v>14078</v>
      </c>
      <c r="N750" s="168"/>
      <c r="O750" s="143">
        <v>4</v>
      </c>
      <c r="P750" s="130">
        <v>0</v>
      </c>
      <c r="Q750" s="130">
        <v>51560</v>
      </c>
      <c r="R750" s="130">
        <v>0</v>
      </c>
      <c r="S750" s="130">
        <v>0</v>
      </c>
      <c r="T750" s="130">
        <v>4752</v>
      </c>
      <c r="U750" s="130">
        <v>56312</v>
      </c>
      <c r="V750" s="169"/>
      <c r="W750" s="142">
        <v>0</v>
      </c>
      <c r="X750" s="177">
        <v>0.09</v>
      </c>
      <c r="Y750" s="177">
        <v>2.6866580203209849E-2</v>
      </c>
      <c r="Z750" s="178">
        <v>0</v>
      </c>
      <c r="AA750" s="172"/>
      <c r="AB750" s="179">
        <v>0.4</v>
      </c>
      <c r="AC750" s="180">
        <v>0</v>
      </c>
      <c r="AD750" s="130">
        <v>0</v>
      </c>
      <c r="AE750" s="180">
        <v>0</v>
      </c>
      <c r="AF750" s="181">
        <v>0</v>
      </c>
      <c r="AG750" s="136"/>
    </row>
    <row r="751" spans="1:33" s="59" customFormat="1" ht="12">
      <c r="A751" s="137">
        <v>487</v>
      </c>
      <c r="B751" s="138">
        <v>487274246</v>
      </c>
      <c r="C751" s="139" t="s">
        <v>542</v>
      </c>
      <c r="D751" s="140">
        <v>274</v>
      </c>
      <c r="E751" s="139" t="s">
        <v>299</v>
      </c>
      <c r="F751" s="140">
        <v>246</v>
      </c>
      <c r="G751" s="141" t="s">
        <v>271</v>
      </c>
      <c r="H751" s="129"/>
      <c r="I751" s="130">
        <v>12423</v>
      </c>
      <c r="J751" s="130">
        <v>4817</v>
      </c>
      <c r="K751" s="130">
        <v>0</v>
      </c>
      <c r="L751" s="130">
        <v>1188</v>
      </c>
      <c r="M751" s="130">
        <v>18428</v>
      </c>
      <c r="N751" s="168"/>
      <c r="O751" s="143">
        <v>1</v>
      </c>
      <c r="P751" s="130">
        <v>0</v>
      </c>
      <c r="Q751" s="130">
        <v>17240</v>
      </c>
      <c r="R751" s="130">
        <v>0</v>
      </c>
      <c r="S751" s="130">
        <v>0</v>
      </c>
      <c r="T751" s="130">
        <v>1188</v>
      </c>
      <c r="U751" s="130">
        <v>18428</v>
      </c>
      <c r="V751" s="169"/>
      <c r="W751" s="142">
        <v>0</v>
      </c>
      <c r="X751" s="177">
        <v>0.09</v>
      </c>
      <c r="Y751" s="177">
        <v>1.0053919790459092E-3</v>
      </c>
      <c r="Z751" s="178">
        <v>0</v>
      </c>
      <c r="AA751" s="172"/>
      <c r="AB751" s="179">
        <v>0</v>
      </c>
      <c r="AC751" s="180">
        <v>0</v>
      </c>
      <c r="AD751" s="130">
        <v>0</v>
      </c>
      <c r="AE751" s="180">
        <v>0</v>
      </c>
      <c r="AF751" s="181">
        <v>0</v>
      </c>
      <c r="AG751" s="136"/>
    </row>
    <row r="752" spans="1:33" s="59" customFormat="1" ht="12">
      <c r="A752" s="137">
        <v>487</v>
      </c>
      <c r="B752" s="138">
        <v>487274248</v>
      </c>
      <c r="C752" s="139" t="s">
        <v>542</v>
      </c>
      <c r="D752" s="140">
        <v>274</v>
      </c>
      <c r="E752" s="139" t="s">
        <v>299</v>
      </c>
      <c r="F752" s="140">
        <v>248</v>
      </c>
      <c r="G752" s="141" t="s">
        <v>273</v>
      </c>
      <c r="H752" s="129"/>
      <c r="I752" s="130">
        <v>16394</v>
      </c>
      <c r="J752" s="130">
        <v>1081</v>
      </c>
      <c r="K752" s="130">
        <v>0</v>
      </c>
      <c r="L752" s="130">
        <v>1188</v>
      </c>
      <c r="M752" s="130">
        <v>18663</v>
      </c>
      <c r="N752" s="168"/>
      <c r="O752" s="143">
        <v>28</v>
      </c>
      <c r="P752" s="130">
        <v>0</v>
      </c>
      <c r="Q752" s="130">
        <v>489300</v>
      </c>
      <c r="R752" s="130">
        <v>0</v>
      </c>
      <c r="S752" s="130">
        <v>0</v>
      </c>
      <c r="T752" s="130">
        <v>33264</v>
      </c>
      <c r="U752" s="130">
        <v>522564</v>
      </c>
      <c r="V752" s="169"/>
      <c r="W752" s="142">
        <v>0</v>
      </c>
      <c r="X752" s="177">
        <v>0.09</v>
      </c>
      <c r="Y752" s="177">
        <v>6.8512801438183821E-2</v>
      </c>
      <c r="Z752" s="178">
        <v>0</v>
      </c>
      <c r="AA752" s="172"/>
      <c r="AB752" s="179">
        <v>7.4285714285714297</v>
      </c>
      <c r="AC752" s="180">
        <v>0</v>
      </c>
      <c r="AD752" s="130">
        <v>0</v>
      </c>
      <c r="AE752" s="180">
        <v>0</v>
      </c>
      <c r="AF752" s="181">
        <v>0</v>
      </c>
      <c r="AG752" s="136"/>
    </row>
    <row r="753" spans="1:33" s="59" customFormat="1" ht="12">
      <c r="A753" s="137">
        <v>487</v>
      </c>
      <c r="B753" s="138">
        <v>487274262</v>
      </c>
      <c r="C753" s="139" t="s">
        <v>542</v>
      </c>
      <c r="D753" s="140">
        <v>274</v>
      </c>
      <c r="E753" s="139" t="s">
        <v>299</v>
      </c>
      <c r="F753" s="140">
        <v>262</v>
      </c>
      <c r="G753" s="141" t="s">
        <v>287</v>
      </c>
      <c r="H753" s="129"/>
      <c r="I753" s="130">
        <v>14634</v>
      </c>
      <c r="J753" s="130">
        <v>2919</v>
      </c>
      <c r="K753" s="130">
        <v>0</v>
      </c>
      <c r="L753" s="130">
        <v>1188</v>
      </c>
      <c r="M753" s="130">
        <v>18741</v>
      </c>
      <c r="N753" s="168"/>
      <c r="O753" s="143">
        <v>14</v>
      </c>
      <c r="P753" s="130">
        <v>0</v>
      </c>
      <c r="Q753" s="130">
        <v>245742</v>
      </c>
      <c r="R753" s="130">
        <v>0</v>
      </c>
      <c r="S753" s="130">
        <v>0</v>
      </c>
      <c r="T753" s="130">
        <v>16632</v>
      </c>
      <c r="U753" s="130">
        <v>262374</v>
      </c>
      <c r="V753" s="169"/>
      <c r="W753" s="142">
        <v>0</v>
      </c>
      <c r="X753" s="177">
        <v>0.09</v>
      </c>
      <c r="Y753" s="177">
        <v>0.10202414826885364</v>
      </c>
      <c r="Z753" s="178">
        <v>0</v>
      </c>
      <c r="AA753" s="172"/>
      <c r="AB753" s="179">
        <v>5.6000000000000005</v>
      </c>
      <c r="AC753" s="180">
        <v>1.5441927961888473</v>
      </c>
      <c r="AD753" s="130">
        <v>28940.216151502835</v>
      </c>
      <c r="AE753" s="180">
        <v>0</v>
      </c>
      <c r="AF753" s="181">
        <v>0</v>
      </c>
      <c r="AG753" s="136"/>
    </row>
    <row r="754" spans="1:33" s="59" customFormat="1" ht="12">
      <c r="A754" s="137">
        <v>487</v>
      </c>
      <c r="B754" s="138">
        <v>487274274</v>
      </c>
      <c r="C754" s="139" t="s">
        <v>542</v>
      </c>
      <c r="D754" s="140">
        <v>274</v>
      </c>
      <c r="E754" s="139" t="s">
        <v>299</v>
      </c>
      <c r="F754" s="140">
        <v>274</v>
      </c>
      <c r="G754" s="141" t="s">
        <v>299</v>
      </c>
      <c r="H754" s="129"/>
      <c r="I754" s="130">
        <v>17387</v>
      </c>
      <c r="J754" s="130">
        <v>8180</v>
      </c>
      <c r="K754" s="130">
        <v>0</v>
      </c>
      <c r="L754" s="130">
        <v>1188</v>
      </c>
      <c r="M754" s="130">
        <v>26755</v>
      </c>
      <c r="N754" s="168"/>
      <c r="O754" s="143">
        <v>197</v>
      </c>
      <c r="P754" s="130">
        <v>0</v>
      </c>
      <c r="Q754" s="130">
        <v>5036699</v>
      </c>
      <c r="R754" s="130">
        <v>0</v>
      </c>
      <c r="S754" s="130">
        <v>0</v>
      </c>
      <c r="T754" s="130">
        <v>234036</v>
      </c>
      <c r="U754" s="130">
        <v>5270735</v>
      </c>
      <c r="V754" s="169"/>
      <c r="W754" s="142">
        <v>0</v>
      </c>
      <c r="X754" s="177">
        <v>0.09</v>
      </c>
      <c r="Y754" s="177">
        <v>7.2181563663995266E-2</v>
      </c>
      <c r="Z754" s="178">
        <v>0</v>
      </c>
      <c r="AA754" s="172"/>
      <c r="AB754" s="179">
        <v>60</v>
      </c>
      <c r="AC754" s="180">
        <v>0</v>
      </c>
      <c r="AD754" s="130">
        <v>0</v>
      </c>
      <c r="AE754" s="180">
        <v>0</v>
      </c>
      <c r="AF754" s="181">
        <v>0</v>
      </c>
      <c r="AG754" s="136"/>
    </row>
    <row r="755" spans="1:33" s="59" customFormat="1" ht="12">
      <c r="A755" s="137">
        <v>487</v>
      </c>
      <c r="B755" s="138">
        <v>487274284</v>
      </c>
      <c r="C755" s="139" t="s">
        <v>542</v>
      </c>
      <c r="D755" s="140">
        <v>274</v>
      </c>
      <c r="E755" s="139" t="s">
        <v>299</v>
      </c>
      <c r="F755" s="140">
        <v>284</v>
      </c>
      <c r="G755" s="141" t="s">
        <v>309</v>
      </c>
      <c r="H755" s="129"/>
      <c r="I755" s="130">
        <v>15614</v>
      </c>
      <c r="J755" s="130">
        <v>6333</v>
      </c>
      <c r="K755" s="130">
        <v>0</v>
      </c>
      <c r="L755" s="130">
        <v>1188</v>
      </c>
      <c r="M755" s="130">
        <v>23135</v>
      </c>
      <c r="N755" s="168"/>
      <c r="O755" s="143">
        <v>6</v>
      </c>
      <c r="P755" s="130">
        <v>0</v>
      </c>
      <c r="Q755" s="130">
        <v>131682</v>
      </c>
      <c r="R755" s="130">
        <v>0</v>
      </c>
      <c r="S755" s="130">
        <v>0</v>
      </c>
      <c r="T755" s="130">
        <v>7128</v>
      </c>
      <c r="U755" s="130">
        <v>138810</v>
      </c>
      <c r="V755" s="169"/>
      <c r="W755" s="142">
        <v>0</v>
      </c>
      <c r="X755" s="177">
        <v>0.09</v>
      </c>
      <c r="Y755" s="177">
        <v>6.9707443882120523E-2</v>
      </c>
      <c r="Z755" s="178">
        <v>0</v>
      </c>
      <c r="AA755" s="172"/>
      <c r="AB755" s="179">
        <v>2</v>
      </c>
      <c r="AC755" s="180">
        <v>0</v>
      </c>
      <c r="AD755" s="130">
        <v>0</v>
      </c>
      <c r="AE755" s="180">
        <v>0</v>
      </c>
      <c r="AF755" s="181">
        <v>0</v>
      </c>
      <c r="AG755" s="136"/>
    </row>
    <row r="756" spans="1:33" s="59" customFormat="1" ht="12">
      <c r="A756" s="137">
        <v>487</v>
      </c>
      <c r="B756" s="138">
        <v>487274295</v>
      </c>
      <c r="C756" s="139" t="s">
        <v>542</v>
      </c>
      <c r="D756" s="140">
        <v>274</v>
      </c>
      <c r="E756" s="139" t="s">
        <v>299</v>
      </c>
      <c r="F756" s="140">
        <v>295</v>
      </c>
      <c r="G756" s="141" t="s">
        <v>320</v>
      </c>
      <c r="H756" s="129"/>
      <c r="I756" s="130">
        <v>15654</v>
      </c>
      <c r="J756" s="130">
        <v>8306</v>
      </c>
      <c r="K756" s="130">
        <v>0</v>
      </c>
      <c r="L756" s="130">
        <v>1188</v>
      </c>
      <c r="M756" s="130">
        <v>25148</v>
      </c>
      <c r="N756" s="168"/>
      <c r="O756" s="143">
        <v>4</v>
      </c>
      <c r="P756" s="130">
        <v>0</v>
      </c>
      <c r="Q756" s="130">
        <v>95840</v>
      </c>
      <c r="R756" s="130">
        <v>0</v>
      </c>
      <c r="S756" s="130">
        <v>0</v>
      </c>
      <c r="T756" s="130">
        <v>4752</v>
      </c>
      <c r="U756" s="130">
        <v>100592</v>
      </c>
      <c r="V756" s="169"/>
      <c r="W756" s="142">
        <v>0</v>
      </c>
      <c r="X756" s="177">
        <v>0.09</v>
      </c>
      <c r="Y756" s="177">
        <v>1.9222399839938814E-2</v>
      </c>
      <c r="Z756" s="178">
        <v>0</v>
      </c>
      <c r="AA756" s="172"/>
      <c r="AB756" s="179">
        <v>3</v>
      </c>
      <c r="AC756" s="180">
        <v>0</v>
      </c>
      <c r="AD756" s="130">
        <v>0</v>
      </c>
      <c r="AE756" s="180">
        <v>0</v>
      </c>
      <c r="AF756" s="181">
        <v>0</v>
      </c>
      <c r="AG756" s="136"/>
    </row>
    <row r="757" spans="1:33" s="59" customFormat="1" ht="12">
      <c r="A757" s="137">
        <v>487</v>
      </c>
      <c r="B757" s="138">
        <v>487274305</v>
      </c>
      <c r="C757" s="139" t="s">
        <v>542</v>
      </c>
      <c r="D757" s="140">
        <v>274</v>
      </c>
      <c r="E757" s="139" t="s">
        <v>299</v>
      </c>
      <c r="F757" s="140">
        <v>305</v>
      </c>
      <c r="G757" s="141" t="s">
        <v>330</v>
      </c>
      <c r="H757" s="129"/>
      <c r="I757" s="130">
        <v>12982</v>
      </c>
      <c r="J757" s="130">
        <v>5448</v>
      </c>
      <c r="K757" s="130">
        <v>0</v>
      </c>
      <c r="L757" s="130">
        <v>1188</v>
      </c>
      <c r="M757" s="130">
        <v>19618</v>
      </c>
      <c r="N757" s="168"/>
      <c r="O757" s="143">
        <v>2</v>
      </c>
      <c r="P757" s="130">
        <v>0</v>
      </c>
      <c r="Q757" s="130">
        <v>36860</v>
      </c>
      <c r="R757" s="130">
        <v>0</v>
      </c>
      <c r="S757" s="130">
        <v>0</v>
      </c>
      <c r="T757" s="130">
        <v>2376</v>
      </c>
      <c r="U757" s="130">
        <v>39236</v>
      </c>
      <c r="V757" s="169"/>
      <c r="W757" s="142">
        <v>0</v>
      </c>
      <c r="X757" s="177">
        <v>0.09</v>
      </c>
      <c r="Y757" s="177">
        <v>2.4824617818245361E-2</v>
      </c>
      <c r="Z757" s="178">
        <v>0</v>
      </c>
      <c r="AA757" s="172"/>
      <c r="AB757" s="179">
        <v>0</v>
      </c>
      <c r="AC757" s="180">
        <v>0</v>
      </c>
      <c r="AD757" s="130">
        <v>0</v>
      </c>
      <c r="AE757" s="180">
        <v>0</v>
      </c>
      <c r="AF757" s="181">
        <v>0</v>
      </c>
      <c r="AG757" s="136"/>
    </row>
    <row r="758" spans="1:33" s="59" customFormat="1" ht="12">
      <c r="A758" s="137">
        <v>487</v>
      </c>
      <c r="B758" s="138">
        <v>487274308</v>
      </c>
      <c r="C758" s="139" t="s">
        <v>542</v>
      </c>
      <c r="D758" s="140">
        <v>274</v>
      </c>
      <c r="E758" s="139" t="s">
        <v>299</v>
      </c>
      <c r="F758" s="140">
        <v>308</v>
      </c>
      <c r="G758" s="141" t="s">
        <v>333</v>
      </c>
      <c r="H758" s="129"/>
      <c r="I758" s="130">
        <v>17635</v>
      </c>
      <c r="J758" s="130">
        <v>7275</v>
      </c>
      <c r="K758" s="130">
        <v>0</v>
      </c>
      <c r="L758" s="130">
        <v>1188</v>
      </c>
      <c r="M758" s="130">
        <v>26098</v>
      </c>
      <c r="N758" s="168"/>
      <c r="O758" s="143">
        <v>7</v>
      </c>
      <c r="P758" s="130">
        <v>0</v>
      </c>
      <c r="Q758" s="130">
        <v>174370</v>
      </c>
      <c r="R758" s="130">
        <v>0</v>
      </c>
      <c r="S758" s="130">
        <v>0</v>
      </c>
      <c r="T758" s="130">
        <v>8316</v>
      </c>
      <c r="U758" s="130">
        <v>182686</v>
      </c>
      <c r="V758" s="169"/>
      <c r="W758" s="142">
        <v>0</v>
      </c>
      <c r="X758" s="177">
        <v>0.09</v>
      </c>
      <c r="Y758" s="177">
        <v>2.6641498618430208E-3</v>
      </c>
      <c r="Z758" s="178">
        <v>0</v>
      </c>
      <c r="AA758" s="172"/>
      <c r="AB758" s="179">
        <v>1.4285714285714284</v>
      </c>
      <c r="AC758" s="180">
        <v>0</v>
      </c>
      <c r="AD758" s="130">
        <v>0</v>
      </c>
      <c r="AE758" s="180">
        <v>0</v>
      </c>
      <c r="AF758" s="181">
        <v>0</v>
      </c>
      <c r="AG758" s="136"/>
    </row>
    <row r="759" spans="1:33" s="59" customFormat="1" ht="12">
      <c r="A759" s="137">
        <v>487</v>
      </c>
      <c r="B759" s="138">
        <v>487274314</v>
      </c>
      <c r="C759" s="139" t="s">
        <v>542</v>
      </c>
      <c r="D759" s="140">
        <v>274</v>
      </c>
      <c r="E759" s="139" t="s">
        <v>299</v>
      </c>
      <c r="F759" s="140">
        <v>314</v>
      </c>
      <c r="G759" s="141" t="s">
        <v>339</v>
      </c>
      <c r="H759" s="129"/>
      <c r="I759" s="130">
        <v>17771</v>
      </c>
      <c r="J759" s="130">
        <v>13409</v>
      </c>
      <c r="K759" s="130">
        <v>0</v>
      </c>
      <c r="L759" s="130">
        <v>1188</v>
      </c>
      <c r="M759" s="130">
        <v>32368</v>
      </c>
      <c r="N759" s="168"/>
      <c r="O759" s="143">
        <v>7</v>
      </c>
      <c r="P759" s="130">
        <v>0</v>
      </c>
      <c r="Q759" s="130">
        <v>218260</v>
      </c>
      <c r="R759" s="130">
        <v>0</v>
      </c>
      <c r="S759" s="130">
        <v>0</v>
      </c>
      <c r="T759" s="130">
        <v>8316</v>
      </c>
      <c r="U759" s="130">
        <v>226576</v>
      </c>
      <c r="V759" s="169"/>
      <c r="W759" s="142">
        <v>0</v>
      </c>
      <c r="X759" s="177">
        <v>0.09</v>
      </c>
      <c r="Y759" s="177">
        <v>6.4361186155861387E-3</v>
      </c>
      <c r="Z759" s="178">
        <v>0</v>
      </c>
      <c r="AA759" s="172"/>
      <c r="AB759" s="179">
        <v>2</v>
      </c>
      <c r="AC759" s="180">
        <v>0</v>
      </c>
      <c r="AD759" s="130">
        <v>0</v>
      </c>
      <c r="AE759" s="180">
        <v>0</v>
      </c>
      <c r="AF759" s="181">
        <v>0</v>
      </c>
      <c r="AG759" s="136"/>
    </row>
    <row r="760" spans="1:33" s="59" customFormat="1" ht="12">
      <c r="A760" s="137">
        <v>487</v>
      </c>
      <c r="B760" s="138">
        <v>487274336</v>
      </c>
      <c r="C760" s="139" t="s">
        <v>542</v>
      </c>
      <c r="D760" s="140">
        <v>274</v>
      </c>
      <c r="E760" s="139" t="s">
        <v>299</v>
      </c>
      <c r="F760" s="140">
        <v>336</v>
      </c>
      <c r="G760" s="141" t="s">
        <v>361</v>
      </c>
      <c r="H760" s="129"/>
      <c r="I760" s="130">
        <v>17318</v>
      </c>
      <c r="J760" s="130">
        <v>2318</v>
      </c>
      <c r="K760" s="130">
        <v>0</v>
      </c>
      <c r="L760" s="130">
        <v>1188</v>
      </c>
      <c r="M760" s="130">
        <v>20824</v>
      </c>
      <c r="N760" s="168"/>
      <c r="O760" s="143">
        <v>2</v>
      </c>
      <c r="P760" s="130">
        <v>0</v>
      </c>
      <c r="Q760" s="130">
        <v>39272</v>
      </c>
      <c r="R760" s="130">
        <v>0</v>
      </c>
      <c r="S760" s="130">
        <v>0</v>
      </c>
      <c r="T760" s="130">
        <v>2376</v>
      </c>
      <c r="U760" s="130">
        <v>41648</v>
      </c>
      <c r="V760" s="169"/>
      <c r="W760" s="142">
        <v>0</v>
      </c>
      <c r="X760" s="177">
        <v>0.09</v>
      </c>
      <c r="Y760" s="177">
        <v>4.8588345715660924E-2</v>
      </c>
      <c r="Z760" s="178">
        <v>0</v>
      </c>
      <c r="AA760" s="172"/>
      <c r="AB760" s="179">
        <v>0</v>
      </c>
      <c r="AC760" s="180">
        <v>0</v>
      </c>
      <c r="AD760" s="130">
        <v>0</v>
      </c>
      <c r="AE760" s="180">
        <v>0</v>
      </c>
      <c r="AF760" s="181">
        <v>0</v>
      </c>
      <c r="AG760" s="136"/>
    </row>
    <row r="761" spans="1:33" s="59" customFormat="1" ht="12">
      <c r="A761" s="137">
        <v>487</v>
      </c>
      <c r="B761" s="138">
        <v>487274346</v>
      </c>
      <c r="C761" s="139" t="s">
        <v>542</v>
      </c>
      <c r="D761" s="140">
        <v>274</v>
      </c>
      <c r="E761" s="139" t="s">
        <v>299</v>
      </c>
      <c r="F761" s="140">
        <v>346</v>
      </c>
      <c r="G761" s="141" t="s">
        <v>371</v>
      </c>
      <c r="H761" s="129"/>
      <c r="I761" s="130">
        <v>14058</v>
      </c>
      <c r="J761" s="130">
        <v>1380</v>
      </c>
      <c r="K761" s="130">
        <v>0</v>
      </c>
      <c r="L761" s="130">
        <v>1188</v>
      </c>
      <c r="M761" s="130">
        <v>16626</v>
      </c>
      <c r="N761" s="168"/>
      <c r="O761" s="143">
        <v>1</v>
      </c>
      <c r="P761" s="130">
        <v>0</v>
      </c>
      <c r="Q761" s="130">
        <v>15438</v>
      </c>
      <c r="R761" s="130">
        <v>0</v>
      </c>
      <c r="S761" s="130">
        <v>0</v>
      </c>
      <c r="T761" s="130">
        <v>1188</v>
      </c>
      <c r="U761" s="130">
        <v>16626</v>
      </c>
      <c r="V761" s="169"/>
      <c r="W761" s="142">
        <v>0</v>
      </c>
      <c r="X761" s="177">
        <v>0.09</v>
      </c>
      <c r="Y761" s="177">
        <v>1.51968160714256E-2</v>
      </c>
      <c r="Z761" s="178">
        <v>0</v>
      </c>
      <c r="AA761" s="172"/>
      <c r="AB761" s="179">
        <v>0</v>
      </c>
      <c r="AC761" s="180">
        <v>0</v>
      </c>
      <c r="AD761" s="130">
        <v>0</v>
      </c>
      <c r="AE761" s="180">
        <v>0</v>
      </c>
      <c r="AF761" s="181">
        <v>0</v>
      </c>
      <c r="AG761" s="136"/>
    </row>
    <row r="762" spans="1:33" s="59" customFormat="1" ht="12">
      <c r="A762" s="137">
        <v>487</v>
      </c>
      <c r="B762" s="138">
        <v>487274347</v>
      </c>
      <c r="C762" s="139" t="s">
        <v>542</v>
      </c>
      <c r="D762" s="140">
        <v>274</v>
      </c>
      <c r="E762" s="139" t="s">
        <v>299</v>
      </c>
      <c r="F762" s="140">
        <v>347</v>
      </c>
      <c r="G762" s="141" t="s">
        <v>372</v>
      </c>
      <c r="H762" s="129"/>
      <c r="I762" s="130">
        <v>15439</v>
      </c>
      <c r="J762" s="130">
        <v>6901</v>
      </c>
      <c r="K762" s="130">
        <v>0</v>
      </c>
      <c r="L762" s="130">
        <v>1188</v>
      </c>
      <c r="M762" s="130">
        <v>23528</v>
      </c>
      <c r="N762" s="168"/>
      <c r="O762" s="143">
        <v>13</v>
      </c>
      <c r="P762" s="130">
        <v>0</v>
      </c>
      <c r="Q762" s="130">
        <v>290420</v>
      </c>
      <c r="R762" s="130">
        <v>0</v>
      </c>
      <c r="S762" s="130">
        <v>0</v>
      </c>
      <c r="T762" s="130">
        <v>15444</v>
      </c>
      <c r="U762" s="130">
        <v>305864</v>
      </c>
      <c r="V762" s="169"/>
      <c r="W762" s="142">
        <v>0</v>
      </c>
      <c r="X762" s="177">
        <v>0.09</v>
      </c>
      <c r="Y762" s="177">
        <v>1.265158172736386E-2</v>
      </c>
      <c r="Z762" s="178">
        <v>0</v>
      </c>
      <c r="AA762" s="172"/>
      <c r="AB762" s="179">
        <v>3.5000000000000004</v>
      </c>
      <c r="AC762" s="180">
        <v>0</v>
      </c>
      <c r="AD762" s="130">
        <v>0</v>
      </c>
      <c r="AE762" s="180">
        <v>0</v>
      </c>
      <c r="AF762" s="181">
        <v>0</v>
      </c>
      <c r="AG762" s="136"/>
    </row>
    <row r="763" spans="1:33" s="59" customFormat="1" ht="12">
      <c r="A763" s="137">
        <v>487</v>
      </c>
      <c r="B763" s="138">
        <v>487274350</v>
      </c>
      <c r="C763" s="139" t="s">
        <v>542</v>
      </c>
      <c r="D763" s="140">
        <v>274</v>
      </c>
      <c r="E763" s="139" t="s">
        <v>299</v>
      </c>
      <c r="F763" s="140">
        <v>350</v>
      </c>
      <c r="G763" s="141" t="s">
        <v>375</v>
      </c>
      <c r="H763" s="129"/>
      <c r="I763" s="130">
        <v>12163</v>
      </c>
      <c r="J763" s="130">
        <v>8685</v>
      </c>
      <c r="K763" s="130">
        <v>0</v>
      </c>
      <c r="L763" s="130">
        <v>1188</v>
      </c>
      <c r="M763" s="130">
        <v>22036</v>
      </c>
      <c r="N763" s="168"/>
      <c r="O763" s="143">
        <v>1</v>
      </c>
      <c r="P763" s="130">
        <v>0</v>
      </c>
      <c r="Q763" s="130">
        <v>20848</v>
      </c>
      <c r="R763" s="130">
        <v>0</v>
      </c>
      <c r="S763" s="130">
        <v>0</v>
      </c>
      <c r="T763" s="130">
        <v>1188</v>
      </c>
      <c r="U763" s="130">
        <v>22036</v>
      </c>
      <c r="V763" s="169"/>
      <c r="W763" s="142">
        <v>0</v>
      </c>
      <c r="X763" s="177">
        <v>0.09</v>
      </c>
      <c r="Y763" s="177">
        <v>7.4745714683505937E-2</v>
      </c>
      <c r="Z763" s="178">
        <v>0</v>
      </c>
      <c r="AA763" s="172"/>
      <c r="AB763" s="179">
        <v>0</v>
      </c>
      <c r="AC763" s="180">
        <v>0</v>
      </c>
      <c r="AD763" s="130">
        <v>0</v>
      </c>
      <c r="AE763" s="180">
        <v>0</v>
      </c>
      <c r="AF763" s="181">
        <v>0</v>
      </c>
      <c r="AG763" s="136"/>
    </row>
    <row r="764" spans="1:33" s="59" customFormat="1" ht="12">
      <c r="A764" s="137">
        <v>488</v>
      </c>
      <c r="B764" s="138">
        <v>488219001</v>
      </c>
      <c r="C764" s="139" t="s">
        <v>458</v>
      </c>
      <c r="D764" s="140">
        <v>219</v>
      </c>
      <c r="E764" s="139" t="s">
        <v>244</v>
      </c>
      <c r="F764" s="140">
        <v>1</v>
      </c>
      <c r="G764" s="141" t="s">
        <v>26</v>
      </c>
      <c r="H764" s="129"/>
      <c r="I764" s="130">
        <v>13491</v>
      </c>
      <c r="J764" s="130">
        <v>1353</v>
      </c>
      <c r="K764" s="130">
        <v>0</v>
      </c>
      <c r="L764" s="130">
        <v>1188</v>
      </c>
      <c r="M764" s="130">
        <v>16032</v>
      </c>
      <c r="N764" s="168"/>
      <c r="O764" s="143">
        <v>48</v>
      </c>
      <c r="P764" s="130">
        <v>0</v>
      </c>
      <c r="Q764" s="130">
        <v>712512</v>
      </c>
      <c r="R764" s="130">
        <v>0</v>
      </c>
      <c r="S764" s="130">
        <v>0</v>
      </c>
      <c r="T764" s="130">
        <v>57024</v>
      </c>
      <c r="U764" s="130">
        <v>769536</v>
      </c>
      <c r="V764" s="169"/>
      <c r="W764" s="142">
        <v>0</v>
      </c>
      <c r="X764" s="177">
        <v>0.09</v>
      </c>
      <c r="Y764" s="177">
        <v>2.3066391762444214E-2</v>
      </c>
      <c r="Z764" s="178">
        <v>0</v>
      </c>
      <c r="AA764" s="172"/>
      <c r="AB764" s="179">
        <v>16.692307692307697</v>
      </c>
      <c r="AC764" s="180">
        <v>0</v>
      </c>
      <c r="AD764" s="130">
        <v>0</v>
      </c>
      <c r="AE764" s="180">
        <v>0</v>
      </c>
      <c r="AF764" s="181">
        <v>0</v>
      </c>
      <c r="AG764" s="136"/>
    </row>
    <row r="765" spans="1:33" s="59" customFormat="1" ht="12">
      <c r="A765" s="137">
        <v>488</v>
      </c>
      <c r="B765" s="138">
        <v>488219016</v>
      </c>
      <c r="C765" s="139" t="s">
        <v>458</v>
      </c>
      <c r="D765" s="140">
        <v>219</v>
      </c>
      <c r="E765" s="139" t="s">
        <v>244</v>
      </c>
      <c r="F765" s="140">
        <v>16</v>
      </c>
      <c r="G765" s="141" t="s">
        <v>41</v>
      </c>
      <c r="H765" s="129"/>
      <c r="I765" s="130">
        <v>18552</v>
      </c>
      <c r="J765" s="130">
        <v>397</v>
      </c>
      <c r="K765" s="130">
        <v>0</v>
      </c>
      <c r="L765" s="130">
        <v>1188</v>
      </c>
      <c r="M765" s="130">
        <v>20137</v>
      </c>
      <c r="N765" s="168"/>
      <c r="O765" s="143">
        <v>2</v>
      </c>
      <c r="P765" s="130">
        <v>0</v>
      </c>
      <c r="Q765" s="130">
        <v>37898</v>
      </c>
      <c r="R765" s="130">
        <v>0</v>
      </c>
      <c r="S765" s="130">
        <v>0</v>
      </c>
      <c r="T765" s="130">
        <v>2376</v>
      </c>
      <c r="U765" s="130">
        <v>40274</v>
      </c>
      <c r="V765" s="169"/>
      <c r="W765" s="142">
        <v>0</v>
      </c>
      <c r="X765" s="177">
        <v>0.09</v>
      </c>
      <c r="Y765" s="177">
        <v>3.6840640450435481E-2</v>
      </c>
      <c r="Z765" s="178">
        <v>0</v>
      </c>
      <c r="AA765" s="172"/>
      <c r="AB765" s="179">
        <v>2</v>
      </c>
      <c r="AC765" s="180">
        <v>0</v>
      </c>
      <c r="AD765" s="130">
        <v>0</v>
      </c>
      <c r="AE765" s="180">
        <v>0</v>
      </c>
      <c r="AF765" s="181">
        <v>0</v>
      </c>
      <c r="AG765" s="136"/>
    </row>
    <row r="766" spans="1:33" s="59" customFormat="1" ht="12">
      <c r="A766" s="137">
        <v>488</v>
      </c>
      <c r="B766" s="138">
        <v>488219035</v>
      </c>
      <c r="C766" s="139" t="s">
        <v>458</v>
      </c>
      <c r="D766" s="140">
        <v>219</v>
      </c>
      <c r="E766" s="139" t="s">
        <v>244</v>
      </c>
      <c r="F766" s="140">
        <v>35</v>
      </c>
      <c r="G766" s="141" t="s">
        <v>60</v>
      </c>
      <c r="H766" s="129"/>
      <c r="I766" s="130">
        <v>20371</v>
      </c>
      <c r="J766" s="130">
        <v>8455</v>
      </c>
      <c r="K766" s="130">
        <v>0</v>
      </c>
      <c r="L766" s="130">
        <v>1188</v>
      </c>
      <c r="M766" s="130">
        <v>30014</v>
      </c>
      <c r="N766" s="168"/>
      <c r="O766" s="143">
        <v>2</v>
      </c>
      <c r="P766" s="130">
        <v>0</v>
      </c>
      <c r="Q766" s="130">
        <v>57652</v>
      </c>
      <c r="R766" s="130">
        <v>0</v>
      </c>
      <c r="S766" s="130">
        <v>0</v>
      </c>
      <c r="T766" s="130">
        <v>2376</v>
      </c>
      <c r="U766" s="130">
        <v>60028</v>
      </c>
      <c r="V766" s="169"/>
      <c r="W766" s="142">
        <v>0</v>
      </c>
      <c r="X766" s="177">
        <v>0.18</v>
      </c>
      <c r="Y766" s="177">
        <v>0.18442807457257207</v>
      </c>
      <c r="Z766" s="178">
        <v>0</v>
      </c>
      <c r="AA766" s="172"/>
      <c r="AB766" s="179">
        <v>1</v>
      </c>
      <c r="AC766" s="180">
        <v>0.10009638623992388</v>
      </c>
      <c r="AD766" s="130">
        <v>3003.378429752046</v>
      </c>
      <c r="AE766" s="180">
        <v>0</v>
      </c>
      <c r="AF766" s="181">
        <v>0</v>
      </c>
      <c r="AG766" s="136"/>
    </row>
    <row r="767" spans="1:33" s="59" customFormat="1" ht="12">
      <c r="A767" s="137">
        <v>488</v>
      </c>
      <c r="B767" s="138">
        <v>488219040</v>
      </c>
      <c r="C767" s="139" t="s">
        <v>458</v>
      </c>
      <c r="D767" s="140">
        <v>219</v>
      </c>
      <c r="E767" s="139" t="s">
        <v>244</v>
      </c>
      <c r="F767" s="140">
        <v>40</v>
      </c>
      <c r="G767" s="141" t="s">
        <v>65</v>
      </c>
      <c r="H767" s="129"/>
      <c r="I767" s="130">
        <v>15574</v>
      </c>
      <c r="J767" s="130">
        <v>3720</v>
      </c>
      <c r="K767" s="130">
        <v>0</v>
      </c>
      <c r="L767" s="130">
        <v>1188</v>
      </c>
      <c r="M767" s="130">
        <v>20482</v>
      </c>
      <c r="N767" s="168"/>
      <c r="O767" s="143">
        <v>19</v>
      </c>
      <c r="P767" s="130">
        <v>0</v>
      </c>
      <c r="Q767" s="130">
        <v>366586</v>
      </c>
      <c r="R767" s="130">
        <v>0</v>
      </c>
      <c r="S767" s="130">
        <v>0</v>
      </c>
      <c r="T767" s="130">
        <v>22572</v>
      </c>
      <c r="U767" s="130">
        <v>389158</v>
      </c>
      <c r="V767" s="169"/>
      <c r="W767" s="142">
        <v>0</v>
      </c>
      <c r="X767" s="177">
        <v>0.09</v>
      </c>
      <c r="Y767" s="177">
        <v>5.8585931681889103E-3</v>
      </c>
      <c r="Z767" s="178">
        <v>0</v>
      </c>
      <c r="AA767" s="172"/>
      <c r="AB767" s="179">
        <v>4</v>
      </c>
      <c r="AC767" s="180">
        <v>0</v>
      </c>
      <c r="AD767" s="130">
        <v>0</v>
      </c>
      <c r="AE767" s="180">
        <v>0</v>
      </c>
      <c r="AF767" s="181">
        <v>0</v>
      </c>
      <c r="AG767" s="136"/>
    </row>
    <row r="768" spans="1:33" s="59" customFormat="1" ht="12">
      <c r="A768" s="137">
        <v>488</v>
      </c>
      <c r="B768" s="138">
        <v>488219044</v>
      </c>
      <c r="C768" s="139" t="s">
        <v>458</v>
      </c>
      <c r="D768" s="140">
        <v>219</v>
      </c>
      <c r="E768" s="139" t="s">
        <v>244</v>
      </c>
      <c r="F768" s="140">
        <v>44</v>
      </c>
      <c r="G768" s="141" t="s">
        <v>69</v>
      </c>
      <c r="H768" s="129"/>
      <c r="I768" s="130">
        <v>17146</v>
      </c>
      <c r="J768" s="130">
        <v>598</v>
      </c>
      <c r="K768" s="130">
        <v>0</v>
      </c>
      <c r="L768" s="130">
        <v>1188</v>
      </c>
      <c r="M768" s="130">
        <v>18932</v>
      </c>
      <c r="N768" s="168"/>
      <c r="O768" s="143">
        <v>164</v>
      </c>
      <c r="P768" s="130">
        <v>0</v>
      </c>
      <c r="Q768" s="130">
        <v>2910016</v>
      </c>
      <c r="R768" s="130">
        <v>0</v>
      </c>
      <c r="S768" s="130">
        <v>0</v>
      </c>
      <c r="T768" s="130">
        <v>194832</v>
      </c>
      <c r="U768" s="130">
        <v>3104848</v>
      </c>
      <c r="V768" s="169"/>
      <c r="W768" s="142">
        <v>0</v>
      </c>
      <c r="X768" s="177">
        <v>0.18</v>
      </c>
      <c r="Y768" s="177">
        <v>9.3367395584958116E-2</v>
      </c>
      <c r="Z768" s="178">
        <v>0</v>
      </c>
      <c r="AA768" s="172"/>
      <c r="AB768" s="179">
        <v>81</v>
      </c>
      <c r="AC768" s="180">
        <v>0</v>
      </c>
      <c r="AD768" s="130">
        <v>0</v>
      </c>
      <c r="AE768" s="180">
        <v>0</v>
      </c>
      <c r="AF768" s="181">
        <v>0</v>
      </c>
      <c r="AG768" s="136"/>
    </row>
    <row r="769" spans="1:33" s="59" customFormat="1" ht="12">
      <c r="A769" s="137">
        <v>488</v>
      </c>
      <c r="B769" s="138">
        <v>488219050</v>
      </c>
      <c r="C769" s="139" t="s">
        <v>458</v>
      </c>
      <c r="D769" s="140">
        <v>219</v>
      </c>
      <c r="E769" s="139" t="s">
        <v>244</v>
      </c>
      <c r="F769" s="140">
        <v>50</v>
      </c>
      <c r="G769" s="141" t="s">
        <v>75</v>
      </c>
      <c r="H769" s="129"/>
      <c r="I769" s="130">
        <v>12883</v>
      </c>
      <c r="J769" s="130">
        <v>5876</v>
      </c>
      <c r="K769" s="130">
        <v>0</v>
      </c>
      <c r="L769" s="130">
        <v>1188</v>
      </c>
      <c r="M769" s="130">
        <v>19947</v>
      </c>
      <c r="N769" s="168"/>
      <c r="O769" s="143">
        <v>1</v>
      </c>
      <c r="P769" s="130">
        <v>0</v>
      </c>
      <c r="Q769" s="130">
        <v>18759</v>
      </c>
      <c r="R769" s="130">
        <v>0</v>
      </c>
      <c r="S769" s="130">
        <v>0</v>
      </c>
      <c r="T769" s="130">
        <v>1188</v>
      </c>
      <c r="U769" s="130">
        <v>19947</v>
      </c>
      <c r="V769" s="169"/>
      <c r="W769" s="142">
        <v>0</v>
      </c>
      <c r="X769" s="177">
        <v>0.09</v>
      </c>
      <c r="Y769" s="177">
        <v>6.5476157914056725E-3</v>
      </c>
      <c r="Z769" s="178">
        <v>0</v>
      </c>
      <c r="AA769" s="172"/>
      <c r="AB769" s="179">
        <v>0</v>
      </c>
      <c r="AC769" s="180">
        <v>0</v>
      </c>
      <c r="AD769" s="130">
        <v>0</v>
      </c>
      <c r="AE769" s="180">
        <v>0</v>
      </c>
      <c r="AF769" s="181">
        <v>0</v>
      </c>
      <c r="AG769" s="136"/>
    </row>
    <row r="770" spans="1:33" s="59" customFormat="1" ht="12">
      <c r="A770" s="137">
        <v>488</v>
      </c>
      <c r="B770" s="138">
        <v>488219052</v>
      </c>
      <c r="C770" s="139" t="s">
        <v>458</v>
      </c>
      <c r="D770" s="140">
        <v>219</v>
      </c>
      <c r="E770" s="139" t="s">
        <v>244</v>
      </c>
      <c r="F770" s="140">
        <v>52</v>
      </c>
      <c r="G770" s="141" t="s">
        <v>77</v>
      </c>
      <c r="H770" s="129"/>
      <c r="I770" s="130">
        <v>10992</v>
      </c>
      <c r="J770" s="130">
        <v>4373</v>
      </c>
      <c r="K770" s="130">
        <v>0</v>
      </c>
      <c r="L770" s="130">
        <v>1188</v>
      </c>
      <c r="M770" s="130">
        <v>16553</v>
      </c>
      <c r="N770" s="168"/>
      <c r="O770" s="143">
        <v>3</v>
      </c>
      <c r="P770" s="130">
        <v>0</v>
      </c>
      <c r="Q770" s="130">
        <v>46095</v>
      </c>
      <c r="R770" s="130">
        <v>0</v>
      </c>
      <c r="S770" s="130">
        <v>0</v>
      </c>
      <c r="T770" s="130">
        <v>3564</v>
      </c>
      <c r="U770" s="130">
        <v>49659</v>
      </c>
      <c r="V770" s="169"/>
      <c r="W770" s="142">
        <v>0</v>
      </c>
      <c r="X770" s="177">
        <v>0.09</v>
      </c>
      <c r="Y770" s="177">
        <v>4.2133949927527239E-2</v>
      </c>
      <c r="Z770" s="178">
        <v>0</v>
      </c>
      <c r="AA770" s="172"/>
      <c r="AB770" s="179">
        <v>2</v>
      </c>
      <c r="AC770" s="180">
        <v>0</v>
      </c>
      <c r="AD770" s="130">
        <v>0</v>
      </c>
      <c r="AE770" s="180">
        <v>0</v>
      </c>
      <c r="AF770" s="181">
        <v>0</v>
      </c>
      <c r="AG770" s="136"/>
    </row>
    <row r="771" spans="1:33" s="59" customFormat="1" ht="12">
      <c r="A771" s="137">
        <v>488</v>
      </c>
      <c r="B771" s="138">
        <v>488219065</v>
      </c>
      <c r="C771" s="139" t="s">
        <v>458</v>
      </c>
      <c r="D771" s="140">
        <v>219</v>
      </c>
      <c r="E771" s="139" t="s">
        <v>244</v>
      </c>
      <c r="F771" s="140">
        <v>65</v>
      </c>
      <c r="G771" s="141" t="s">
        <v>90</v>
      </c>
      <c r="H771" s="129"/>
      <c r="I771" s="130">
        <v>12519</v>
      </c>
      <c r="J771" s="130">
        <v>9218</v>
      </c>
      <c r="K771" s="130">
        <v>0</v>
      </c>
      <c r="L771" s="130">
        <v>1188</v>
      </c>
      <c r="M771" s="130">
        <v>22925</v>
      </c>
      <c r="N771" s="168"/>
      <c r="O771" s="143">
        <v>9</v>
      </c>
      <c r="P771" s="130">
        <v>0</v>
      </c>
      <c r="Q771" s="130">
        <v>195633</v>
      </c>
      <c r="R771" s="130">
        <v>0</v>
      </c>
      <c r="S771" s="130">
        <v>0</v>
      </c>
      <c r="T771" s="130">
        <v>10692</v>
      </c>
      <c r="U771" s="130">
        <v>206325</v>
      </c>
      <c r="V771" s="169"/>
      <c r="W771" s="142">
        <v>0</v>
      </c>
      <c r="X771" s="177">
        <v>0.09</v>
      </c>
      <c r="Y771" s="177">
        <v>6.7255560878596611E-3</v>
      </c>
      <c r="Z771" s="178">
        <v>0</v>
      </c>
      <c r="AA771" s="172"/>
      <c r="AB771" s="179">
        <v>2.9999999999999996</v>
      </c>
      <c r="AC771" s="180">
        <v>0</v>
      </c>
      <c r="AD771" s="130">
        <v>0</v>
      </c>
      <c r="AE771" s="180">
        <v>0</v>
      </c>
      <c r="AF771" s="181">
        <v>0</v>
      </c>
      <c r="AG771" s="136"/>
    </row>
    <row r="772" spans="1:33" s="59" customFormat="1" ht="12">
      <c r="A772" s="137">
        <v>488</v>
      </c>
      <c r="B772" s="138">
        <v>488219082</v>
      </c>
      <c r="C772" s="139" t="s">
        <v>458</v>
      </c>
      <c r="D772" s="140">
        <v>219</v>
      </c>
      <c r="E772" s="139" t="s">
        <v>244</v>
      </c>
      <c r="F772" s="140">
        <v>82</v>
      </c>
      <c r="G772" s="141" t="s">
        <v>107</v>
      </c>
      <c r="H772" s="129"/>
      <c r="I772" s="130">
        <v>12334</v>
      </c>
      <c r="J772" s="130">
        <v>5660</v>
      </c>
      <c r="K772" s="130">
        <v>0</v>
      </c>
      <c r="L772" s="130">
        <v>1188</v>
      </c>
      <c r="M772" s="130">
        <v>19182</v>
      </c>
      <c r="N772" s="168"/>
      <c r="O772" s="143">
        <v>1</v>
      </c>
      <c r="P772" s="130">
        <v>0</v>
      </c>
      <c r="Q772" s="130">
        <v>17994</v>
      </c>
      <c r="R772" s="130">
        <v>0</v>
      </c>
      <c r="S772" s="130">
        <v>0</v>
      </c>
      <c r="T772" s="130">
        <v>1188</v>
      </c>
      <c r="U772" s="130">
        <v>19182</v>
      </c>
      <c r="V772" s="169"/>
      <c r="W772" s="142">
        <v>0</v>
      </c>
      <c r="X772" s="177">
        <v>0.09</v>
      </c>
      <c r="Y772" s="177">
        <v>6.0996355076768701E-3</v>
      </c>
      <c r="Z772" s="178">
        <v>0</v>
      </c>
      <c r="AA772" s="172"/>
      <c r="AB772" s="179">
        <v>0</v>
      </c>
      <c r="AC772" s="180">
        <v>0</v>
      </c>
      <c r="AD772" s="130">
        <v>0</v>
      </c>
      <c r="AE772" s="180">
        <v>0</v>
      </c>
      <c r="AF772" s="181">
        <v>0</v>
      </c>
      <c r="AG772" s="136"/>
    </row>
    <row r="773" spans="1:33" s="59" customFormat="1" ht="12">
      <c r="A773" s="137">
        <v>488</v>
      </c>
      <c r="B773" s="138">
        <v>488219083</v>
      </c>
      <c r="C773" s="139" t="s">
        <v>458</v>
      </c>
      <c r="D773" s="140">
        <v>219</v>
      </c>
      <c r="E773" s="139" t="s">
        <v>244</v>
      </c>
      <c r="F773" s="140">
        <v>83</v>
      </c>
      <c r="G773" s="141" t="s">
        <v>108</v>
      </c>
      <c r="H773" s="129"/>
      <c r="I773" s="130">
        <v>15125</v>
      </c>
      <c r="J773" s="130">
        <v>2446</v>
      </c>
      <c r="K773" s="130">
        <v>0</v>
      </c>
      <c r="L773" s="130">
        <v>1188</v>
      </c>
      <c r="M773" s="130">
        <v>18759</v>
      </c>
      <c r="N773" s="168"/>
      <c r="O773" s="143">
        <v>8</v>
      </c>
      <c r="P773" s="130">
        <v>0</v>
      </c>
      <c r="Q773" s="130">
        <v>140568</v>
      </c>
      <c r="R773" s="130">
        <v>0</v>
      </c>
      <c r="S773" s="130">
        <v>0</v>
      </c>
      <c r="T773" s="130">
        <v>9504</v>
      </c>
      <c r="U773" s="130">
        <v>150072</v>
      </c>
      <c r="V773" s="169"/>
      <c r="W773" s="142">
        <v>0</v>
      </c>
      <c r="X773" s="177">
        <v>0.09</v>
      </c>
      <c r="Y773" s="177">
        <v>8.6929540118029138E-3</v>
      </c>
      <c r="Z773" s="178">
        <v>0</v>
      </c>
      <c r="AA773" s="172"/>
      <c r="AB773" s="179">
        <v>1.9999999999999998</v>
      </c>
      <c r="AC773" s="180">
        <v>0</v>
      </c>
      <c r="AD773" s="130">
        <v>0</v>
      </c>
      <c r="AE773" s="180">
        <v>0</v>
      </c>
      <c r="AF773" s="181">
        <v>0</v>
      </c>
      <c r="AG773" s="136"/>
    </row>
    <row r="774" spans="1:33" s="59" customFormat="1" ht="12">
      <c r="A774" s="137">
        <v>488</v>
      </c>
      <c r="B774" s="138">
        <v>488219118</v>
      </c>
      <c r="C774" s="139" t="s">
        <v>458</v>
      </c>
      <c r="D774" s="140">
        <v>219</v>
      </c>
      <c r="E774" s="139" t="s">
        <v>244</v>
      </c>
      <c r="F774" s="140">
        <v>118</v>
      </c>
      <c r="G774" s="141" t="s">
        <v>143</v>
      </c>
      <c r="H774" s="129"/>
      <c r="I774" s="130">
        <v>13760</v>
      </c>
      <c r="J774" s="130">
        <v>2816</v>
      </c>
      <c r="K774" s="130">
        <v>0</v>
      </c>
      <c r="L774" s="130">
        <v>1188</v>
      </c>
      <c r="M774" s="130">
        <v>17764</v>
      </c>
      <c r="N774" s="168"/>
      <c r="O774" s="143">
        <v>1</v>
      </c>
      <c r="P774" s="130">
        <v>0</v>
      </c>
      <c r="Q774" s="130">
        <v>16576</v>
      </c>
      <c r="R774" s="130">
        <v>0</v>
      </c>
      <c r="S774" s="130">
        <v>0</v>
      </c>
      <c r="T774" s="130">
        <v>1188</v>
      </c>
      <c r="U774" s="130">
        <v>17764</v>
      </c>
      <c r="V774" s="169"/>
      <c r="W774" s="142">
        <v>0</v>
      </c>
      <c r="X774" s="177">
        <v>0.09</v>
      </c>
      <c r="Y774" s="177">
        <v>5.8065470319712993E-3</v>
      </c>
      <c r="Z774" s="178">
        <v>0</v>
      </c>
      <c r="AA774" s="172"/>
      <c r="AB774" s="179">
        <v>0</v>
      </c>
      <c r="AC774" s="180">
        <v>0</v>
      </c>
      <c r="AD774" s="130">
        <v>0</v>
      </c>
      <c r="AE774" s="180">
        <v>0</v>
      </c>
      <c r="AF774" s="181">
        <v>0</v>
      </c>
      <c r="AG774" s="136"/>
    </row>
    <row r="775" spans="1:33" s="59" customFormat="1" ht="12">
      <c r="A775" s="137">
        <v>488</v>
      </c>
      <c r="B775" s="138">
        <v>488219122</v>
      </c>
      <c r="C775" s="139" t="s">
        <v>458</v>
      </c>
      <c r="D775" s="140">
        <v>219</v>
      </c>
      <c r="E775" s="139" t="s">
        <v>244</v>
      </c>
      <c r="F775" s="140">
        <v>122</v>
      </c>
      <c r="G775" s="141" t="s">
        <v>147</v>
      </c>
      <c r="H775" s="129"/>
      <c r="I775" s="130">
        <v>13217</v>
      </c>
      <c r="J775" s="130">
        <v>4082</v>
      </c>
      <c r="K775" s="130">
        <v>0</v>
      </c>
      <c r="L775" s="130">
        <v>1188</v>
      </c>
      <c r="M775" s="130">
        <v>18487</v>
      </c>
      <c r="N775" s="168"/>
      <c r="O775" s="143">
        <v>26</v>
      </c>
      <c r="P775" s="130">
        <v>0</v>
      </c>
      <c r="Q775" s="130">
        <v>449774</v>
      </c>
      <c r="R775" s="130">
        <v>0</v>
      </c>
      <c r="S775" s="130">
        <v>0</v>
      </c>
      <c r="T775" s="130">
        <v>30888</v>
      </c>
      <c r="U775" s="130">
        <v>480662</v>
      </c>
      <c r="V775" s="169"/>
      <c r="W775" s="142">
        <v>0</v>
      </c>
      <c r="X775" s="177">
        <v>0.09</v>
      </c>
      <c r="Y775" s="177">
        <v>1.1251115625844141E-2</v>
      </c>
      <c r="Z775" s="178">
        <v>0</v>
      </c>
      <c r="AA775" s="172"/>
      <c r="AB775" s="179">
        <v>14</v>
      </c>
      <c r="AC775" s="180">
        <v>0</v>
      </c>
      <c r="AD775" s="130">
        <v>0</v>
      </c>
      <c r="AE775" s="180">
        <v>0</v>
      </c>
      <c r="AF775" s="181">
        <v>0</v>
      </c>
      <c r="AG775" s="136"/>
    </row>
    <row r="776" spans="1:33" s="59" customFormat="1" ht="12">
      <c r="A776" s="137">
        <v>488</v>
      </c>
      <c r="B776" s="138">
        <v>488219131</v>
      </c>
      <c r="C776" s="139" t="s">
        <v>458</v>
      </c>
      <c r="D776" s="140">
        <v>219</v>
      </c>
      <c r="E776" s="139" t="s">
        <v>244</v>
      </c>
      <c r="F776" s="140">
        <v>131</v>
      </c>
      <c r="G776" s="141" t="s">
        <v>156</v>
      </c>
      <c r="H776" s="129"/>
      <c r="I776" s="130">
        <v>12535</v>
      </c>
      <c r="J776" s="130">
        <v>5903</v>
      </c>
      <c r="K776" s="130">
        <v>0</v>
      </c>
      <c r="L776" s="130">
        <v>1188</v>
      </c>
      <c r="M776" s="130">
        <v>19626</v>
      </c>
      <c r="N776" s="168"/>
      <c r="O776" s="143">
        <v>6</v>
      </c>
      <c r="P776" s="130">
        <v>0</v>
      </c>
      <c r="Q776" s="130">
        <v>110628</v>
      </c>
      <c r="R776" s="130">
        <v>0</v>
      </c>
      <c r="S776" s="130">
        <v>0</v>
      </c>
      <c r="T776" s="130">
        <v>7128</v>
      </c>
      <c r="U776" s="130">
        <v>117756</v>
      </c>
      <c r="V776" s="169"/>
      <c r="W776" s="142">
        <v>0</v>
      </c>
      <c r="X776" s="177">
        <v>0.09</v>
      </c>
      <c r="Y776" s="177">
        <v>2.9597027375609071E-3</v>
      </c>
      <c r="Z776" s="178">
        <v>0</v>
      </c>
      <c r="AA776" s="172"/>
      <c r="AB776" s="179">
        <v>1</v>
      </c>
      <c r="AC776" s="180">
        <v>0</v>
      </c>
      <c r="AD776" s="130">
        <v>0</v>
      </c>
      <c r="AE776" s="180">
        <v>0</v>
      </c>
      <c r="AF776" s="181">
        <v>0</v>
      </c>
      <c r="AG776" s="136"/>
    </row>
    <row r="777" spans="1:33" s="59" customFormat="1" ht="12">
      <c r="A777" s="137">
        <v>488</v>
      </c>
      <c r="B777" s="138">
        <v>488219133</v>
      </c>
      <c r="C777" s="139" t="s">
        <v>458</v>
      </c>
      <c r="D777" s="140">
        <v>219</v>
      </c>
      <c r="E777" s="139" t="s">
        <v>244</v>
      </c>
      <c r="F777" s="140">
        <v>133</v>
      </c>
      <c r="G777" s="141" t="s">
        <v>158</v>
      </c>
      <c r="H777" s="129"/>
      <c r="I777" s="130">
        <v>14031</v>
      </c>
      <c r="J777" s="130">
        <v>1873</v>
      </c>
      <c r="K777" s="130">
        <v>0</v>
      </c>
      <c r="L777" s="130">
        <v>1188</v>
      </c>
      <c r="M777" s="130">
        <v>17092</v>
      </c>
      <c r="N777" s="168"/>
      <c r="O777" s="143">
        <v>28</v>
      </c>
      <c r="P777" s="130">
        <v>0</v>
      </c>
      <c r="Q777" s="130">
        <v>445312</v>
      </c>
      <c r="R777" s="130">
        <v>0</v>
      </c>
      <c r="S777" s="130">
        <v>0</v>
      </c>
      <c r="T777" s="130">
        <v>33264</v>
      </c>
      <c r="U777" s="130">
        <v>478576</v>
      </c>
      <c r="V777" s="169"/>
      <c r="W777" s="142">
        <v>0</v>
      </c>
      <c r="X777" s="177">
        <v>0.09</v>
      </c>
      <c r="Y777" s="177">
        <v>3.392077105832738E-2</v>
      </c>
      <c r="Z777" s="178">
        <v>0</v>
      </c>
      <c r="AA777" s="172"/>
      <c r="AB777" s="179">
        <v>12.916666666666668</v>
      </c>
      <c r="AC777" s="180">
        <v>0</v>
      </c>
      <c r="AD777" s="130">
        <v>0</v>
      </c>
      <c r="AE777" s="180">
        <v>0</v>
      </c>
      <c r="AF777" s="181">
        <v>0</v>
      </c>
      <c r="AG777" s="136"/>
    </row>
    <row r="778" spans="1:33" s="59" customFormat="1" ht="12">
      <c r="A778" s="137">
        <v>488</v>
      </c>
      <c r="B778" s="138">
        <v>488219142</v>
      </c>
      <c r="C778" s="139" t="s">
        <v>458</v>
      </c>
      <c r="D778" s="140">
        <v>219</v>
      </c>
      <c r="E778" s="139" t="s">
        <v>244</v>
      </c>
      <c r="F778" s="140">
        <v>142</v>
      </c>
      <c r="G778" s="141" t="s">
        <v>167</v>
      </c>
      <c r="H778" s="129"/>
      <c r="I778" s="130">
        <v>13266</v>
      </c>
      <c r="J778" s="130">
        <v>11240</v>
      </c>
      <c r="K778" s="130">
        <v>0</v>
      </c>
      <c r="L778" s="130">
        <v>1188</v>
      </c>
      <c r="M778" s="130">
        <v>25694</v>
      </c>
      <c r="N778" s="168"/>
      <c r="O778" s="143">
        <v>19</v>
      </c>
      <c r="P778" s="130">
        <v>0</v>
      </c>
      <c r="Q778" s="130">
        <v>465614</v>
      </c>
      <c r="R778" s="130">
        <v>0</v>
      </c>
      <c r="S778" s="130">
        <v>0</v>
      </c>
      <c r="T778" s="130">
        <v>22572</v>
      </c>
      <c r="U778" s="130">
        <v>488186</v>
      </c>
      <c r="V778" s="169"/>
      <c r="W778" s="142">
        <v>0</v>
      </c>
      <c r="X778" s="177">
        <v>0.09</v>
      </c>
      <c r="Y778" s="177">
        <v>2.2481362781552376E-2</v>
      </c>
      <c r="Z778" s="178">
        <v>0</v>
      </c>
      <c r="AA778" s="172"/>
      <c r="AB778" s="179">
        <v>7.0000000000000009</v>
      </c>
      <c r="AC778" s="180">
        <v>0</v>
      </c>
      <c r="AD778" s="130">
        <v>0</v>
      </c>
      <c r="AE778" s="180">
        <v>0</v>
      </c>
      <c r="AF778" s="181">
        <v>0</v>
      </c>
      <c r="AG778" s="136"/>
    </row>
    <row r="779" spans="1:33" s="59" customFormat="1" ht="12">
      <c r="A779" s="137">
        <v>488</v>
      </c>
      <c r="B779" s="138">
        <v>488219145</v>
      </c>
      <c r="C779" s="139" t="s">
        <v>458</v>
      </c>
      <c r="D779" s="140">
        <v>219</v>
      </c>
      <c r="E779" s="139" t="s">
        <v>244</v>
      </c>
      <c r="F779" s="140">
        <v>145</v>
      </c>
      <c r="G779" s="141" t="s">
        <v>170</v>
      </c>
      <c r="H779" s="129"/>
      <c r="I779" s="130">
        <v>13738</v>
      </c>
      <c r="J779" s="130">
        <v>1956</v>
      </c>
      <c r="K779" s="130">
        <v>0</v>
      </c>
      <c r="L779" s="130">
        <v>1188</v>
      </c>
      <c r="M779" s="130">
        <v>16882</v>
      </c>
      <c r="N779" s="168"/>
      <c r="O779" s="143">
        <v>5</v>
      </c>
      <c r="P779" s="130">
        <v>0</v>
      </c>
      <c r="Q779" s="130">
        <v>78470</v>
      </c>
      <c r="R779" s="130">
        <v>0</v>
      </c>
      <c r="S779" s="130">
        <v>0</v>
      </c>
      <c r="T779" s="130">
        <v>5940</v>
      </c>
      <c r="U779" s="130">
        <v>84410</v>
      </c>
      <c r="V779" s="169"/>
      <c r="W779" s="142">
        <v>0</v>
      </c>
      <c r="X779" s="177">
        <v>0.09</v>
      </c>
      <c r="Y779" s="177">
        <v>1.2867598241061096E-2</v>
      </c>
      <c r="Z779" s="178">
        <v>0</v>
      </c>
      <c r="AA779" s="172"/>
      <c r="AB779" s="179">
        <v>1</v>
      </c>
      <c r="AC779" s="180">
        <v>0</v>
      </c>
      <c r="AD779" s="130">
        <v>0</v>
      </c>
      <c r="AE779" s="180">
        <v>0</v>
      </c>
      <c r="AF779" s="181">
        <v>0</v>
      </c>
      <c r="AG779" s="136"/>
    </row>
    <row r="780" spans="1:33" s="59" customFormat="1" ht="12">
      <c r="A780" s="137">
        <v>488</v>
      </c>
      <c r="B780" s="138">
        <v>488219171</v>
      </c>
      <c r="C780" s="139" t="s">
        <v>458</v>
      </c>
      <c r="D780" s="140">
        <v>219</v>
      </c>
      <c r="E780" s="139" t="s">
        <v>244</v>
      </c>
      <c r="F780" s="140">
        <v>171</v>
      </c>
      <c r="G780" s="141" t="s">
        <v>196</v>
      </c>
      <c r="H780" s="129"/>
      <c r="I780" s="130">
        <v>14454</v>
      </c>
      <c r="J780" s="130">
        <v>4004</v>
      </c>
      <c r="K780" s="130">
        <v>0</v>
      </c>
      <c r="L780" s="130">
        <v>1188</v>
      </c>
      <c r="M780" s="130">
        <v>19646</v>
      </c>
      <c r="N780" s="168"/>
      <c r="O780" s="143">
        <v>10</v>
      </c>
      <c r="P780" s="130">
        <v>0</v>
      </c>
      <c r="Q780" s="130">
        <v>184580</v>
      </c>
      <c r="R780" s="130">
        <v>0</v>
      </c>
      <c r="S780" s="130">
        <v>0</v>
      </c>
      <c r="T780" s="130">
        <v>11880</v>
      </c>
      <c r="U780" s="130">
        <v>196460</v>
      </c>
      <c r="V780" s="169"/>
      <c r="W780" s="142">
        <v>0</v>
      </c>
      <c r="X780" s="177">
        <v>0.09</v>
      </c>
      <c r="Y780" s="177">
        <v>1.3194065878979153E-2</v>
      </c>
      <c r="Z780" s="178">
        <v>0</v>
      </c>
      <c r="AA780" s="172"/>
      <c r="AB780" s="179">
        <v>3</v>
      </c>
      <c r="AC780" s="180">
        <v>0</v>
      </c>
      <c r="AD780" s="130">
        <v>0</v>
      </c>
      <c r="AE780" s="180">
        <v>0</v>
      </c>
      <c r="AF780" s="181">
        <v>0</v>
      </c>
      <c r="AG780" s="136"/>
    </row>
    <row r="781" spans="1:33" s="59" customFormat="1" ht="12">
      <c r="A781" s="137">
        <v>488</v>
      </c>
      <c r="B781" s="138">
        <v>488219182</v>
      </c>
      <c r="C781" s="139" t="s">
        <v>458</v>
      </c>
      <c r="D781" s="140">
        <v>219</v>
      </c>
      <c r="E781" s="139" t="s">
        <v>244</v>
      </c>
      <c r="F781" s="140">
        <v>182</v>
      </c>
      <c r="G781" s="141" t="s">
        <v>207</v>
      </c>
      <c r="H781" s="129"/>
      <c r="I781" s="130">
        <v>10857</v>
      </c>
      <c r="J781" s="130">
        <v>2118</v>
      </c>
      <c r="K781" s="130">
        <v>0</v>
      </c>
      <c r="L781" s="130">
        <v>1188</v>
      </c>
      <c r="M781" s="130">
        <v>14163</v>
      </c>
      <c r="N781" s="168"/>
      <c r="O781" s="143">
        <v>1</v>
      </c>
      <c r="P781" s="130">
        <v>0</v>
      </c>
      <c r="Q781" s="130">
        <v>12975</v>
      </c>
      <c r="R781" s="130">
        <v>0</v>
      </c>
      <c r="S781" s="130">
        <v>0</v>
      </c>
      <c r="T781" s="130">
        <v>1188</v>
      </c>
      <c r="U781" s="130">
        <v>14163</v>
      </c>
      <c r="V781" s="169"/>
      <c r="W781" s="142">
        <v>0</v>
      </c>
      <c r="X781" s="177">
        <v>0.09</v>
      </c>
      <c r="Y781" s="177">
        <v>1.481566567890411E-2</v>
      </c>
      <c r="Z781" s="178">
        <v>0</v>
      </c>
      <c r="AA781" s="172"/>
      <c r="AB781" s="179">
        <v>0</v>
      </c>
      <c r="AC781" s="180">
        <v>0</v>
      </c>
      <c r="AD781" s="130">
        <v>0</v>
      </c>
      <c r="AE781" s="180">
        <v>0</v>
      </c>
      <c r="AF781" s="181">
        <v>0</v>
      </c>
      <c r="AG781" s="136"/>
    </row>
    <row r="782" spans="1:33" s="59" customFormat="1" ht="12">
      <c r="A782" s="137">
        <v>488</v>
      </c>
      <c r="B782" s="138">
        <v>488219219</v>
      </c>
      <c r="C782" s="139" t="s">
        <v>458</v>
      </c>
      <c r="D782" s="140">
        <v>219</v>
      </c>
      <c r="E782" s="139" t="s">
        <v>244</v>
      </c>
      <c r="F782" s="140">
        <v>219</v>
      </c>
      <c r="G782" s="141" t="s">
        <v>244</v>
      </c>
      <c r="H782" s="129"/>
      <c r="I782" s="130">
        <v>12207</v>
      </c>
      <c r="J782" s="130">
        <v>5988</v>
      </c>
      <c r="K782" s="130">
        <v>0</v>
      </c>
      <c r="L782" s="130">
        <v>1188</v>
      </c>
      <c r="M782" s="130">
        <v>19383</v>
      </c>
      <c r="N782" s="168"/>
      <c r="O782" s="143">
        <v>9</v>
      </c>
      <c r="P782" s="130">
        <v>0</v>
      </c>
      <c r="Q782" s="130">
        <v>163755</v>
      </c>
      <c r="R782" s="130">
        <v>0</v>
      </c>
      <c r="S782" s="130">
        <v>0</v>
      </c>
      <c r="T782" s="130">
        <v>10692</v>
      </c>
      <c r="U782" s="130">
        <v>174447</v>
      </c>
      <c r="V782" s="169"/>
      <c r="W782" s="142">
        <v>0</v>
      </c>
      <c r="X782" s="177">
        <v>0.09</v>
      </c>
      <c r="Y782" s="177">
        <v>5.181245123266098E-3</v>
      </c>
      <c r="Z782" s="178">
        <v>0</v>
      </c>
      <c r="AA782" s="172"/>
      <c r="AB782" s="179">
        <v>3</v>
      </c>
      <c r="AC782" s="180">
        <v>0</v>
      </c>
      <c r="AD782" s="130">
        <v>0</v>
      </c>
      <c r="AE782" s="180">
        <v>0</v>
      </c>
      <c r="AF782" s="181">
        <v>0</v>
      </c>
      <c r="AG782" s="136"/>
    </row>
    <row r="783" spans="1:33" s="59" customFormat="1" ht="12">
      <c r="A783" s="137">
        <v>488</v>
      </c>
      <c r="B783" s="138">
        <v>488219231</v>
      </c>
      <c r="C783" s="139" t="s">
        <v>458</v>
      </c>
      <c r="D783" s="140">
        <v>219</v>
      </c>
      <c r="E783" s="139" t="s">
        <v>244</v>
      </c>
      <c r="F783" s="140">
        <v>231</v>
      </c>
      <c r="G783" s="141" t="s">
        <v>256</v>
      </c>
      <c r="H783" s="129"/>
      <c r="I783" s="130">
        <v>12432</v>
      </c>
      <c r="J783" s="130">
        <v>3358</v>
      </c>
      <c r="K783" s="130">
        <v>0</v>
      </c>
      <c r="L783" s="130">
        <v>1188</v>
      </c>
      <c r="M783" s="130">
        <v>16978</v>
      </c>
      <c r="N783" s="168"/>
      <c r="O783" s="143">
        <v>23</v>
      </c>
      <c r="P783" s="130">
        <v>0</v>
      </c>
      <c r="Q783" s="130">
        <v>363170</v>
      </c>
      <c r="R783" s="130">
        <v>0</v>
      </c>
      <c r="S783" s="130">
        <v>0</v>
      </c>
      <c r="T783" s="130">
        <v>27324</v>
      </c>
      <c r="U783" s="130">
        <v>390494</v>
      </c>
      <c r="V783" s="169"/>
      <c r="W783" s="142">
        <v>0</v>
      </c>
      <c r="X783" s="177">
        <v>0.09</v>
      </c>
      <c r="Y783" s="177">
        <v>1.978902283081815E-2</v>
      </c>
      <c r="Z783" s="178">
        <v>0</v>
      </c>
      <c r="AA783" s="172"/>
      <c r="AB783" s="179">
        <v>9.7777777777777768</v>
      </c>
      <c r="AC783" s="180">
        <v>0</v>
      </c>
      <c r="AD783" s="130">
        <v>0</v>
      </c>
      <c r="AE783" s="180">
        <v>0</v>
      </c>
      <c r="AF783" s="181">
        <v>0</v>
      </c>
      <c r="AG783" s="136"/>
    </row>
    <row r="784" spans="1:33" s="59" customFormat="1" ht="12">
      <c r="A784" s="137">
        <v>488</v>
      </c>
      <c r="B784" s="138">
        <v>488219239</v>
      </c>
      <c r="C784" s="139" t="s">
        <v>458</v>
      </c>
      <c r="D784" s="140">
        <v>219</v>
      </c>
      <c r="E784" s="139" t="s">
        <v>244</v>
      </c>
      <c r="F784" s="140">
        <v>239</v>
      </c>
      <c r="G784" s="141" t="s">
        <v>264</v>
      </c>
      <c r="H784" s="129"/>
      <c r="I784" s="130">
        <v>14923</v>
      </c>
      <c r="J784" s="130">
        <v>5068</v>
      </c>
      <c r="K784" s="130">
        <v>0</v>
      </c>
      <c r="L784" s="130">
        <v>1188</v>
      </c>
      <c r="M784" s="130">
        <v>21179</v>
      </c>
      <c r="N784" s="168"/>
      <c r="O784" s="143">
        <v>12</v>
      </c>
      <c r="P784" s="130">
        <v>0</v>
      </c>
      <c r="Q784" s="130">
        <v>239892</v>
      </c>
      <c r="R784" s="130">
        <v>0</v>
      </c>
      <c r="S784" s="130">
        <v>0</v>
      </c>
      <c r="T784" s="130">
        <v>14256</v>
      </c>
      <c r="U784" s="130">
        <v>254148</v>
      </c>
      <c r="V784" s="169"/>
      <c r="W784" s="142">
        <v>0</v>
      </c>
      <c r="X784" s="177">
        <v>0.09</v>
      </c>
      <c r="Y784" s="177">
        <v>5.8901033918469896E-2</v>
      </c>
      <c r="Z784" s="178">
        <v>0</v>
      </c>
      <c r="AA784" s="172"/>
      <c r="AB784" s="179">
        <v>7</v>
      </c>
      <c r="AC784" s="180">
        <v>0</v>
      </c>
      <c r="AD784" s="130">
        <v>0</v>
      </c>
      <c r="AE784" s="180">
        <v>0</v>
      </c>
      <c r="AF784" s="181">
        <v>0</v>
      </c>
      <c r="AG784" s="136"/>
    </row>
    <row r="785" spans="1:33" s="59" customFormat="1" ht="12">
      <c r="A785" s="137">
        <v>488</v>
      </c>
      <c r="B785" s="138">
        <v>488219243</v>
      </c>
      <c r="C785" s="139" t="s">
        <v>458</v>
      </c>
      <c r="D785" s="140">
        <v>219</v>
      </c>
      <c r="E785" s="139" t="s">
        <v>244</v>
      </c>
      <c r="F785" s="140">
        <v>243</v>
      </c>
      <c r="G785" s="141" t="s">
        <v>268</v>
      </c>
      <c r="H785" s="129"/>
      <c r="I785" s="130">
        <v>15143</v>
      </c>
      <c r="J785" s="130">
        <v>2158</v>
      </c>
      <c r="K785" s="130">
        <v>0</v>
      </c>
      <c r="L785" s="130">
        <v>1188</v>
      </c>
      <c r="M785" s="130">
        <v>18489</v>
      </c>
      <c r="N785" s="168"/>
      <c r="O785" s="143">
        <v>31</v>
      </c>
      <c r="P785" s="130">
        <v>0</v>
      </c>
      <c r="Q785" s="130">
        <v>536331</v>
      </c>
      <c r="R785" s="130">
        <v>0</v>
      </c>
      <c r="S785" s="130">
        <v>0</v>
      </c>
      <c r="T785" s="130">
        <v>36828</v>
      </c>
      <c r="U785" s="130">
        <v>573159</v>
      </c>
      <c r="V785" s="169"/>
      <c r="W785" s="142">
        <v>0</v>
      </c>
      <c r="X785" s="177">
        <v>0.09</v>
      </c>
      <c r="Y785" s="177">
        <v>6.4449431719393047E-3</v>
      </c>
      <c r="Z785" s="178">
        <v>0</v>
      </c>
      <c r="AA785" s="172"/>
      <c r="AB785" s="179">
        <v>12.000000000000002</v>
      </c>
      <c r="AC785" s="180">
        <v>0</v>
      </c>
      <c r="AD785" s="130">
        <v>0</v>
      </c>
      <c r="AE785" s="180">
        <v>0</v>
      </c>
      <c r="AF785" s="181">
        <v>0</v>
      </c>
      <c r="AG785" s="136"/>
    </row>
    <row r="786" spans="1:33" s="59" customFormat="1" ht="12">
      <c r="A786" s="137">
        <v>488</v>
      </c>
      <c r="B786" s="138">
        <v>488219244</v>
      </c>
      <c r="C786" s="139" t="s">
        <v>458</v>
      </c>
      <c r="D786" s="140">
        <v>219</v>
      </c>
      <c r="E786" s="139" t="s">
        <v>244</v>
      </c>
      <c r="F786" s="140">
        <v>244</v>
      </c>
      <c r="G786" s="141" t="s">
        <v>269</v>
      </c>
      <c r="H786" s="129"/>
      <c r="I786" s="130">
        <v>15784</v>
      </c>
      <c r="J786" s="130">
        <v>4493</v>
      </c>
      <c r="K786" s="130">
        <v>0</v>
      </c>
      <c r="L786" s="130">
        <v>1188</v>
      </c>
      <c r="M786" s="130">
        <v>21465</v>
      </c>
      <c r="N786" s="168"/>
      <c r="O786" s="143">
        <v>159</v>
      </c>
      <c r="P786" s="130">
        <v>0</v>
      </c>
      <c r="Q786" s="130">
        <v>3224043</v>
      </c>
      <c r="R786" s="130">
        <v>0</v>
      </c>
      <c r="S786" s="130">
        <v>0</v>
      </c>
      <c r="T786" s="130">
        <v>188892</v>
      </c>
      <c r="U786" s="130">
        <v>3412935</v>
      </c>
      <c r="V786" s="169"/>
      <c r="W786" s="142">
        <v>0</v>
      </c>
      <c r="X786" s="177">
        <v>0.09</v>
      </c>
      <c r="Y786" s="177">
        <v>0.10187165835696251</v>
      </c>
      <c r="Z786" s="178">
        <v>0</v>
      </c>
      <c r="AA786" s="172"/>
      <c r="AB786" s="179">
        <v>82.846153846153868</v>
      </c>
      <c r="AC786" s="180">
        <v>22.975557353010679</v>
      </c>
      <c r="AD786" s="130">
        <v>493170.37644699746</v>
      </c>
      <c r="AE786" s="180">
        <v>0</v>
      </c>
      <c r="AF786" s="181">
        <v>0</v>
      </c>
      <c r="AG786" s="136"/>
    </row>
    <row r="787" spans="1:33" s="59" customFormat="1" ht="12">
      <c r="A787" s="137">
        <v>488</v>
      </c>
      <c r="B787" s="138">
        <v>488219251</v>
      </c>
      <c r="C787" s="139" t="s">
        <v>458</v>
      </c>
      <c r="D787" s="140">
        <v>219</v>
      </c>
      <c r="E787" s="139" t="s">
        <v>244</v>
      </c>
      <c r="F787" s="140">
        <v>251</v>
      </c>
      <c r="G787" s="141" t="s">
        <v>276</v>
      </c>
      <c r="H787" s="129"/>
      <c r="I787" s="130">
        <v>13989</v>
      </c>
      <c r="J787" s="130">
        <v>2622</v>
      </c>
      <c r="K787" s="130">
        <v>0</v>
      </c>
      <c r="L787" s="130">
        <v>1188</v>
      </c>
      <c r="M787" s="130">
        <v>17799</v>
      </c>
      <c r="N787" s="168"/>
      <c r="O787" s="143">
        <v>105</v>
      </c>
      <c r="P787" s="130">
        <v>0</v>
      </c>
      <c r="Q787" s="130">
        <v>1744155</v>
      </c>
      <c r="R787" s="130">
        <v>0</v>
      </c>
      <c r="S787" s="130">
        <v>0</v>
      </c>
      <c r="T787" s="130">
        <v>124740</v>
      </c>
      <c r="U787" s="130">
        <v>1868895</v>
      </c>
      <c r="V787" s="169"/>
      <c r="W787" s="142">
        <v>0</v>
      </c>
      <c r="X787" s="177">
        <v>0.09</v>
      </c>
      <c r="Y787" s="177">
        <v>4.2941033084849763E-2</v>
      </c>
      <c r="Z787" s="178">
        <v>0</v>
      </c>
      <c r="AA787" s="172"/>
      <c r="AB787" s="179">
        <v>42.000000000000007</v>
      </c>
      <c r="AC787" s="180">
        <v>0</v>
      </c>
      <c r="AD787" s="130">
        <v>0</v>
      </c>
      <c r="AE787" s="180">
        <v>0</v>
      </c>
      <c r="AF787" s="181">
        <v>0</v>
      </c>
      <c r="AG787" s="136"/>
    </row>
    <row r="788" spans="1:33" s="59" customFormat="1" ht="12">
      <c r="A788" s="137">
        <v>488</v>
      </c>
      <c r="B788" s="138">
        <v>488219264</v>
      </c>
      <c r="C788" s="139" t="s">
        <v>458</v>
      </c>
      <c r="D788" s="140">
        <v>219</v>
      </c>
      <c r="E788" s="139" t="s">
        <v>244</v>
      </c>
      <c r="F788" s="140">
        <v>264</v>
      </c>
      <c r="G788" s="141" t="s">
        <v>289</v>
      </c>
      <c r="H788" s="129"/>
      <c r="I788" s="130">
        <v>12192</v>
      </c>
      <c r="J788" s="130">
        <v>5983</v>
      </c>
      <c r="K788" s="130">
        <v>0</v>
      </c>
      <c r="L788" s="130">
        <v>1188</v>
      </c>
      <c r="M788" s="130">
        <v>19363</v>
      </c>
      <c r="N788" s="168"/>
      <c r="O788" s="143">
        <v>17</v>
      </c>
      <c r="P788" s="130">
        <v>0</v>
      </c>
      <c r="Q788" s="130">
        <v>308975</v>
      </c>
      <c r="R788" s="130">
        <v>0</v>
      </c>
      <c r="S788" s="130">
        <v>0</v>
      </c>
      <c r="T788" s="130">
        <v>20196</v>
      </c>
      <c r="U788" s="130">
        <v>329171</v>
      </c>
      <c r="V788" s="169"/>
      <c r="W788" s="142">
        <v>0</v>
      </c>
      <c r="X788" s="177">
        <v>0.09</v>
      </c>
      <c r="Y788" s="177">
        <v>6.8693594380906083E-3</v>
      </c>
      <c r="Z788" s="178">
        <v>0</v>
      </c>
      <c r="AA788" s="172"/>
      <c r="AB788" s="179">
        <v>7.9999999999999991</v>
      </c>
      <c r="AC788" s="180">
        <v>0</v>
      </c>
      <c r="AD788" s="130">
        <v>0</v>
      </c>
      <c r="AE788" s="180">
        <v>0</v>
      </c>
      <c r="AF788" s="181">
        <v>0</v>
      </c>
      <c r="AG788" s="136"/>
    </row>
    <row r="789" spans="1:33" s="59" customFormat="1" ht="12">
      <c r="A789" s="137">
        <v>488</v>
      </c>
      <c r="B789" s="138">
        <v>488219285</v>
      </c>
      <c r="C789" s="139" t="s">
        <v>458</v>
      </c>
      <c r="D789" s="140">
        <v>219</v>
      </c>
      <c r="E789" s="139" t="s">
        <v>244</v>
      </c>
      <c r="F789" s="140">
        <v>285</v>
      </c>
      <c r="G789" s="141" t="s">
        <v>310</v>
      </c>
      <c r="H789" s="129"/>
      <c r="I789" s="130">
        <v>17147</v>
      </c>
      <c r="J789" s="130">
        <v>4132</v>
      </c>
      <c r="K789" s="130">
        <v>0</v>
      </c>
      <c r="L789" s="130">
        <v>1188</v>
      </c>
      <c r="M789" s="130">
        <v>22467</v>
      </c>
      <c r="N789" s="168"/>
      <c r="O789" s="143">
        <v>7</v>
      </c>
      <c r="P789" s="130">
        <v>0</v>
      </c>
      <c r="Q789" s="130">
        <v>148953</v>
      </c>
      <c r="R789" s="130">
        <v>0</v>
      </c>
      <c r="S789" s="130">
        <v>0</v>
      </c>
      <c r="T789" s="130">
        <v>8316</v>
      </c>
      <c r="U789" s="130">
        <v>157269</v>
      </c>
      <c r="V789" s="169"/>
      <c r="W789" s="142">
        <v>0</v>
      </c>
      <c r="X789" s="177">
        <v>0.09</v>
      </c>
      <c r="Y789" s="177">
        <v>3.4611205616180453E-2</v>
      </c>
      <c r="Z789" s="178">
        <v>0</v>
      </c>
      <c r="AA789" s="172"/>
      <c r="AB789" s="179">
        <v>1.9999999999999998</v>
      </c>
      <c r="AC789" s="180">
        <v>0</v>
      </c>
      <c r="AD789" s="130">
        <v>0</v>
      </c>
      <c r="AE789" s="180">
        <v>0</v>
      </c>
      <c r="AF789" s="181">
        <v>0</v>
      </c>
      <c r="AG789" s="136"/>
    </row>
    <row r="790" spans="1:33" s="59" customFormat="1" ht="12">
      <c r="A790" s="137">
        <v>488</v>
      </c>
      <c r="B790" s="138">
        <v>488219293</v>
      </c>
      <c r="C790" s="139" t="s">
        <v>458</v>
      </c>
      <c r="D790" s="140">
        <v>219</v>
      </c>
      <c r="E790" s="139" t="s">
        <v>244</v>
      </c>
      <c r="F790" s="140">
        <v>293</v>
      </c>
      <c r="G790" s="141" t="s">
        <v>318</v>
      </c>
      <c r="H790" s="129"/>
      <c r="I790" s="130">
        <v>15857</v>
      </c>
      <c r="J790" s="130">
        <v>428</v>
      </c>
      <c r="K790" s="130">
        <v>0</v>
      </c>
      <c r="L790" s="130">
        <v>1188</v>
      </c>
      <c r="M790" s="130">
        <v>17473</v>
      </c>
      <c r="N790" s="168"/>
      <c r="O790" s="143">
        <v>4</v>
      </c>
      <c r="P790" s="130">
        <v>0</v>
      </c>
      <c r="Q790" s="130">
        <v>65140</v>
      </c>
      <c r="R790" s="130">
        <v>0</v>
      </c>
      <c r="S790" s="130">
        <v>0</v>
      </c>
      <c r="T790" s="130">
        <v>4752</v>
      </c>
      <c r="U790" s="130">
        <v>69892</v>
      </c>
      <c r="V790" s="169"/>
      <c r="W790" s="142">
        <v>0</v>
      </c>
      <c r="X790" s="177">
        <v>0.18</v>
      </c>
      <c r="Y790" s="177">
        <v>1.0537741496786417E-2</v>
      </c>
      <c r="Z790" s="178">
        <v>0</v>
      </c>
      <c r="AA790" s="172"/>
      <c r="AB790" s="179">
        <v>2</v>
      </c>
      <c r="AC790" s="180">
        <v>0</v>
      </c>
      <c r="AD790" s="130">
        <v>0</v>
      </c>
      <c r="AE790" s="180">
        <v>0</v>
      </c>
      <c r="AF790" s="181">
        <v>0</v>
      </c>
      <c r="AG790" s="136"/>
    </row>
    <row r="791" spans="1:33" s="59" customFormat="1" ht="12">
      <c r="A791" s="137">
        <v>488</v>
      </c>
      <c r="B791" s="138">
        <v>488219336</v>
      </c>
      <c r="C791" s="139" t="s">
        <v>458</v>
      </c>
      <c r="D791" s="140">
        <v>219</v>
      </c>
      <c r="E791" s="139" t="s">
        <v>244</v>
      </c>
      <c r="F791" s="140">
        <v>336</v>
      </c>
      <c r="G791" s="141" t="s">
        <v>361</v>
      </c>
      <c r="H791" s="129"/>
      <c r="I791" s="130">
        <v>13534</v>
      </c>
      <c r="J791" s="130">
        <v>1812</v>
      </c>
      <c r="K791" s="130">
        <v>0</v>
      </c>
      <c r="L791" s="130">
        <v>1188</v>
      </c>
      <c r="M791" s="130">
        <v>16534</v>
      </c>
      <c r="N791" s="168"/>
      <c r="O791" s="143">
        <v>285</v>
      </c>
      <c r="P791" s="130">
        <v>0</v>
      </c>
      <c r="Q791" s="130">
        <v>4373610</v>
      </c>
      <c r="R791" s="130">
        <v>0</v>
      </c>
      <c r="S791" s="130">
        <v>0</v>
      </c>
      <c r="T791" s="130">
        <v>338580</v>
      </c>
      <c r="U791" s="130">
        <v>4712190</v>
      </c>
      <c r="V791" s="169"/>
      <c r="W791" s="142">
        <v>0</v>
      </c>
      <c r="X791" s="177">
        <v>0.09</v>
      </c>
      <c r="Y791" s="177">
        <v>4.8588345715660924E-2</v>
      </c>
      <c r="Z791" s="178">
        <v>0</v>
      </c>
      <c r="AA791" s="172"/>
      <c r="AB791" s="179">
        <v>110.00000000000003</v>
      </c>
      <c r="AC791" s="180">
        <v>0</v>
      </c>
      <c r="AD791" s="130">
        <v>0</v>
      </c>
      <c r="AE791" s="180">
        <v>0</v>
      </c>
      <c r="AF791" s="181">
        <v>0</v>
      </c>
      <c r="AG791" s="136"/>
    </row>
    <row r="792" spans="1:33" s="59" customFormat="1" ht="12">
      <c r="A792" s="137">
        <v>488</v>
      </c>
      <c r="B792" s="138">
        <v>488219625</v>
      </c>
      <c r="C792" s="139" t="s">
        <v>458</v>
      </c>
      <c r="D792" s="140">
        <v>219</v>
      </c>
      <c r="E792" s="139" t="s">
        <v>244</v>
      </c>
      <c r="F792" s="140">
        <v>625</v>
      </c>
      <c r="G792" s="141" t="s">
        <v>388</v>
      </c>
      <c r="H792" s="129"/>
      <c r="I792" s="130">
        <v>11261</v>
      </c>
      <c r="J792" s="130">
        <v>1424</v>
      </c>
      <c r="K792" s="130">
        <v>0</v>
      </c>
      <c r="L792" s="130">
        <v>1188</v>
      </c>
      <c r="M792" s="130">
        <v>13873</v>
      </c>
      <c r="N792" s="168"/>
      <c r="O792" s="143">
        <v>3</v>
      </c>
      <c r="P792" s="130">
        <v>0</v>
      </c>
      <c r="Q792" s="130">
        <v>38055</v>
      </c>
      <c r="R792" s="130">
        <v>0</v>
      </c>
      <c r="S792" s="130">
        <v>0</v>
      </c>
      <c r="T792" s="130">
        <v>3564</v>
      </c>
      <c r="U792" s="130">
        <v>41619</v>
      </c>
      <c r="V792" s="169"/>
      <c r="W792" s="142">
        <v>0</v>
      </c>
      <c r="X792" s="177">
        <v>0.09</v>
      </c>
      <c r="Y792" s="177">
        <v>5.1844221837652801E-3</v>
      </c>
      <c r="Z792" s="178">
        <v>0</v>
      </c>
      <c r="AA792" s="172"/>
      <c r="AB792" s="179">
        <v>1</v>
      </c>
      <c r="AC792" s="180">
        <v>0</v>
      </c>
      <c r="AD792" s="130">
        <v>0</v>
      </c>
      <c r="AE792" s="180">
        <v>0</v>
      </c>
      <c r="AF792" s="181">
        <v>0</v>
      </c>
      <c r="AG792" s="136"/>
    </row>
    <row r="793" spans="1:33" s="59" customFormat="1" ht="12">
      <c r="A793" s="137">
        <v>488</v>
      </c>
      <c r="B793" s="138">
        <v>488219760</v>
      </c>
      <c r="C793" s="139" t="s">
        <v>458</v>
      </c>
      <c r="D793" s="140">
        <v>219</v>
      </c>
      <c r="E793" s="139" t="s">
        <v>244</v>
      </c>
      <c r="F793" s="140">
        <v>760</v>
      </c>
      <c r="G793" s="141" t="s">
        <v>426</v>
      </c>
      <c r="H793" s="129"/>
      <c r="I793" s="130">
        <v>13474</v>
      </c>
      <c r="J793" s="130">
        <v>2870</v>
      </c>
      <c r="K793" s="130">
        <v>0</v>
      </c>
      <c r="L793" s="130">
        <v>1188</v>
      </c>
      <c r="M793" s="130">
        <v>17532</v>
      </c>
      <c r="N793" s="168"/>
      <c r="O793" s="143">
        <v>5</v>
      </c>
      <c r="P793" s="130">
        <v>0</v>
      </c>
      <c r="Q793" s="130">
        <v>81720</v>
      </c>
      <c r="R793" s="130">
        <v>0</v>
      </c>
      <c r="S793" s="130">
        <v>0</v>
      </c>
      <c r="T793" s="130">
        <v>5940</v>
      </c>
      <c r="U793" s="130">
        <v>87660</v>
      </c>
      <c r="V793" s="169"/>
      <c r="W793" s="142">
        <v>0</v>
      </c>
      <c r="X793" s="177">
        <v>0.09</v>
      </c>
      <c r="Y793" s="177">
        <v>4.1020518352446488E-2</v>
      </c>
      <c r="Z793" s="178">
        <v>0</v>
      </c>
      <c r="AA793" s="172"/>
      <c r="AB793" s="179">
        <v>3</v>
      </c>
      <c r="AC793" s="180">
        <v>0</v>
      </c>
      <c r="AD793" s="130">
        <v>0</v>
      </c>
      <c r="AE793" s="180">
        <v>0</v>
      </c>
      <c r="AF793" s="181">
        <v>0</v>
      </c>
      <c r="AG793" s="136"/>
    </row>
    <row r="794" spans="1:33" s="59" customFormat="1" ht="12">
      <c r="A794" s="137">
        <v>488</v>
      </c>
      <c r="B794" s="138">
        <v>488219780</v>
      </c>
      <c r="C794" s="139" t="s">
        <v>458</v>
      </c>
      <c r="D794" s="140">
        <v>219</v>
      </c>
      <c r="E794" s="139" t="s">
        <v>244</v>
      </c>
      <c r="F794" s="140">
        <v>780</v>
      </c>
      <c r="G794" s="141" t="s">
        <v>436</v>
      </c>
      <c r="H794" s="129"/>
      <c r="I794" s="130">
        <v>13561</v>
      </c>
      <c r="J794" s="130">
        <v>3357</v>
      </c>
      <c r="K794" s="130">
        <v>0</v>
      </c>
      <c r="L794" s="130">
        <v>1188</v>
      </c>
      <c r="M794" s="130">
        <v>18106</v>
      </c>
      <c r="N794" s="168"/>
      <c r="O794" s="143">
        <v>62</v>
      </c>
      <c r="P794" s="130">
        <v>0</v>
      </c>
      <c r="Q794" s="130">
        <v>1048916</v>
      </c>
      <c r="R794" s="130">
        <v>0</v>
      </c>
      <c r="S794" s="130">
        <v>0</v>
      </c>
      <c r="T794" s="130">
        <v>73656</v>
      </c>
      <c r="U794" s="130">
        <v>1122572</v>
      </c>
      <c r="V794" s="169"/>
      <c r="W794" s="142">
        <v>0</v>
      </c>
      <c r="X794" s="177">
        <v>0.09</v>
      </c>
      <c r="Y794" s="177">
        <v>2.2996309465011369E-2</v>
      </c>
      <c r="Z794" s="178">
        <v>0</v>
      </c>
      <c r="AA794" s="172"/>
      <c r="AB794" s="179">
        <v>25</v>
      </c>
      <c r="AC794" s="180">
        <v>0</v>
      </c>
      <c r="AD794" s="130">
        <v>0</v>
      </c>
      <c r="AE794" s="180">
        <v>0</v>
      </c>
      <c r="AF794" s="181">
        <v>0</v>
      </c>
      <c r="AG794" s="136"/>
    </row>
    <row r="795" spans="1:33" s="59" customFormat="1" ht="12">
      <c r="A795" s="137">
        <v>489</v>
      </c>
      <c r="B795" s="138">
        <v>489020020</v>
      </c>
      <c r="C795" s="139" t="s">
        <v>543</v>
      </c>
      <c r="D795" s="140">
        <v>20</v>
      </c>
      <c r="E795" s="139" t="s">
        <v>45</v>
      </c>
      <c r="F795" s="140">
        <v>20</v>
      </c>
      <c r="G795" s="141" t="s">
        <v>45</v>
      </c>
      <c r="H795" s="129"/>
      <c r="I795" s="130">
        <v>14905</v>
      </c>
      <c r="J795" s="130">
        <v>3438</v>
      </c>
      <c r="K795" s="130">
        <v>0</v>
      </c>
      <c r="L795" s="130">
        <v>1188</v>
      </c>
      <c r="M795" s="130">
        <v>19531</v>
      </c>
      <c r="N795" s="168"/>
      <c r="O795" s="143">
        <v>247</v>
      </c>
      <c r="P795" s="130">
        <v>0</v>
      </c>
      <c r="Q795" s="130">
        <v>4530721</v>
      </c>
      <c r="R795" s="130">
        <v>0</v>
      </c>
      <c r="S795" s="130">
        <v>0</v>
      </c>
      <c r="T795" s="130">
        <v>293436</v>
      </c>
      <c r="U795" s="130">
        <v>4824157</v>
      </c>
      <c r="V795" s="169"/>
      <c r="W795" s="142">
        <v>0</v>
      </c>
      <c r="X795" s="177">
        <v>0.09</v>
      </c>
      <c r="Y795" s="177">
        <v>6.1243423948422665E-2</v>
      </c>
      <c r="Z795" s="178">
        <v>0</v>
      </c>
      <c r="AA795" s="172"/>
      <c r="AB795" s="179">
        <v>50</v>
      </c>
      <c r="AC795" s="180">
        <v>0</v>
      </c>
      <c r="AD795" s="130">
        <v>0</v>
      </c>
      <c r="AE795" s="180">
        <v>0</v>
      </c>
      <c r="AF795" s="181">
        <v>0</v>
      </c>
      <c r="AG795" s="136"/>
    </row>
    <row r="796" spans="1:33" s="59" customFormat="1" ht="12">
      <c r="A796" s="137">
        <v>489</v>
      </c>
      <c r="B796" s="138">
        <v>489020036</v>
      </c>
      <c r="C796" s="139" t="s">
        <v>543</v>
      </c>
      <c r="D796" s="140">
        <v>20</v>
      </c>
      <c r="E796" s="139" t="s">
        <v>45</v>
      </c>
      <c r="F796" s="140">
        <v>36</v>
      </c>
      <c r="G796" s="141" t="s">
        <v>61</v>
      </c>
      <c r="H796" s="129"/>
      <c r="I796" s="130">
        <v>13837</v>
      </c>
      <c r="J796" s="130">
        <v>6547</v>
      </c>
      <c r="K796" s="130">
        <v>0</v>
      </c>
      <c r="L796" s="130">
        <v>1188</v>
      </c>
      <c r="M796" s="130">
        <v>21572</v>
      </c>
      <c r="N796" s="168"/>
      <c r="O796" s="143">
        <v>82</v>
      </c>
      <c r="P796" s="130">
        <v>0</v>
      </c>
      <c r="Q796" s="130">
        <v>1671488</v>
      </c>
      <c r="R796" s="130">
        <v>0</v>
      </c>
      <c r="S796" s="130">
        <v>0</v>
      </c>
      <c r="T796" s="130">
        <v>97416</v>
      </c>
      <c r="U796" s="130">
        <v>1768904</v>
      </c>
      <c r="V796" s="169"/>
      <c r="W796" s="142">
        <v>0</v>
      </c>
      <c r="X796" s="177">
        <v>0.09</v>
      </c>
      <c r="Y796" s="177">
        <v>7.1939124877613697E-2</v>
      </c>
      <c r="Z796" s="178">
        <v>0</v>
      </c>
      <c r="AA796" s="172"/>
      <c r="AB796" s="179">
        <v>26</v>
      </c>
      <c r="AC796" s="180">
        <v>0</v>
      </c>
      <c r="AD796" s="130">
        <v>0</v>
      </c>
      <c r="AE796" s="180">
        <v>0</v>
      </c>
      <c r="AF796" s="181">
        <v>0</v>
      </c>
      <c r="AG796" s="136"/>
    </row>
    <row r="797" spans="1:33" s="59" customFormat="1" ht="12">
      <c r="A797" s="137">
        <v>489</v>
      </c>
      <c r="B797" s="138">
        <v>489020052</v>
      </c>
      <c r="C797" s="139" t="s">
        <v>543</v>
      </c>
      <c r="D797" s="140">
        <v>20</v>
      </c>
      <c r="E797" s="139" t="s">
        <v>45</v>
      </c>
      <c r="F797" s="140">
        <v>52</v>
      </c>
      <c r="G797" s="141" t="s">
        <v>77</v>
      </c>
      <c r="H797" s="129"/>
      <c r="I797" s="130">
        <v>14448</v>
      </c>
      <c r="J797" s="130">
        <v>5748</v>
      </c>
      <c r="K797" s="130">
        <v>0</v>
      </c>
      <c r="L797" s="130">
        <v>1188</v>
      </c>
      <c r="M797" s="130">
        <v>21384</v>
      </c>
      <c r="N797" s="168"/>
      <c r="O797" s="143">
        <v>3</v>
      </c>
      <c r="P797" s="130">
        <v>0</v>
      </c>
      <c r="Q797" s="130">
        <v>60588</v>
      </c>
      <c r="R797" s="130">
        <v>0</v>
      </c>
      <c r="S797" s="130">
        <v>0</v>
      </c>
      <c r="T797" s="130">
        <v>3564</v>
      </c>
      <c r="U797" s="130">
        <v>64152</v>
      </c>
      <c r="V797" s="169"/>
      <c r="W797" s="142">
        <v>0</v>
      </c>
      <c r="X797" s="177">
        <v>0.09</v>
      </c>
      <c r="Y797" s="177">
        <v>4.2133949927527239E-2</v>
      </c>
      <c r="Z797" s="178">
        <v>0</v>
      </c>
      <c r="AA797" s="172"/>
      <c r="AB797" s="179">
        <v>2</v>
      </c>
      <c r="AC797" s="180">
        <v>0</v>
      </c>
      <c r="AD797" s="130">
        <v>0</v>
      </c>
      <c r="AE797" s="180">
        <v>0</v>
      </c>
      <c r="AF797" s="181">
        <v>0</v>
      </c>
      <c r="AG797" s="136"/>
    </row>
    <row r="798" spans="1:33" s="59" customFormat="1" ht="12">
      <c r="A798" s="137">
        <v>489</v>
      </c>
      <c r="B798" s="138">
        <v>489020096</v>
      </c>
      <c r="C798" s="139" t="s">
        <v>543</v>
      </c>
      <c r="D798" s="140">
        <v>20</v>
      </c>
      <c r="E798" s="139" t="s">
        <v>45</v>
      </c>
      <c r="F798" s="140">
        <v>96</v>
      </c>
      <c r="G798" s="141" t="s">
        <v>121</v>
      </c>
      <c r="H798" s="129"/>
      <c r="I798" s="130">
        <v>13900</v>
      </c>
      <c r="J798" s="130">
        <v>7886</v>
      </c>
      <c r="K798" s="130">
        <v>0</v>
      </c>
      <c r="L798" s="130">
        <v>1188</v>
      </c>
      <c r="M798" s="130">
        <v>22974</v>
      </c>
      <c r="N798" s="168"/>
      <c r="O798" s="143">
        <v>93</v>
      </c>
      <c r="P798" s="130">
        <v>0</v>
      </c>
      <c r="Q798" s="130">
        <v>2026098</v>
      </c>
      <c r="R798" s="130">
        <v>0</v>
      </c>
      <c r="S798" s="130">
        <v>0</v>
      </c>
      <c r="T798" s="130">
        <v>110484</v>
      </c>
      <c r="U798" s="130">
        <v>2136582</v>
      </c>
      <c r="V798" s="169"/>
      <c r="W798" s="142">
        <v>0</v>
      </c>
      <c r="X798" s="177">
        <v>0.09</v>
      </c>
      <c r="Y798" s="177">
        <v>3.9181317034834288E-2</v>
      </c>
      <c r="Z798" s="178">
        <v>0</v>
      </c>
      <c r="AA798" s="172"/>
      <c r="AB798" s="179">
        <v>29</v>
      </c>
      <c r="AC798" s="180">
        <v>0</v>
      </c>
      <c r="AD798" s="130">
        <v>0</v>
      </c>
      <c r="AE798" s="180">
        <v>0</v>
      </c>
      <c r="AF798" s="181">
        <v>0</v>
      </c>
      <c r="AG798" s="136"/>
    </row>
    <row r="799" spans="1:33" s="59" customFormat="1" ht="12">
      <c r="A799" s="137">
        <v>489</v>
      </c>
      <c r="B799" s="138">
        <v>489020172</v>
      </c>
      <c r="C799" s="139" t="s">
        <v>543</v>
      </c>
      <c r="D799" s="140">
        <v>20</v>
      </c>
      <c r="E799" s="139" t="s">
        <v>45</v>
      </c>
      <c r="F799" s="140">
        <v>172</v>
      </c>
      <c r="G799" s="141" t="s">
        <v>197</v>
      </c>
      <c r="H799" s="129"/>
      <c r="I799" s="130">
        <v>13597</v>
      </c>
      <c r="J799" s="130">
        <v>11533</v>
      </c>
      <c r="K799" s="130">
        <v>0</v>
      </c>
      <c r="L799" s="130">
        <v>1188</v>
      </c>
      <c r="M799" s="130">
        <v>26318</v>
      </c>
      <c r="N799" s="168"/>
      <c r="O799" s="143">
        <v>38</v>
      </c>
      <c r="P799" s="130">
        <v>0</v>
      </c>
      <c r="Q799" s="130">
        <v>954940</v>
      </c>
      <c r="R799" s="130">
        <v>0</v>
      </c>
      <c r="S799" s="130">
        <v>0</v>
      </c>
      <c r="T799" s="130">
        <v>45144</v>
      </c>
      <c r="U799" s="130">
        <v>1000084</v>
      </c>
      <c r="V799" s="169"/>
      <c r="W799" s="142">
        <v>0</v>
      </c>
      <c r="X799" s="177">
        <v>0.09</v>
      </c>
      <c r="Y799" s="177">
        <v>3.1697581889260487E-2</v>
      </c>
      <c r="Z799" s="178">
        <v>0</v>
      </c>
      <c r="AA799" s="172"/>
      <c r="AB799" s="179">
        <v>13</v>
      </c>
      <c r="AC799" s="180">
        <v>0</v>
      </c>
      <c r="AD799" s="130">
        <v>0</v>
      </c>
      <c r="AE799" s="180">
        <v>0</v>
      </c>
      <c r="AF799" s="181">
        <v>0</v>
      </c>
      <c r="AG799" s="136"/>
    </row>
    <row r="800" spans="1:33" s="59" customFormat="1" ht="12">
      <c r="A800" s="137">
        <v>489</v>
      </c>
      <c r="B800" s="138">
        <v>489020182</v>
      </c>
      <c r="C800" s="139" t="s">
        <v>543</v>
      </c>
      <c r="D800" s="140">
        <v>20</v>
      </c>
      <c r="E800" s="139" t="s">
        <v>45</v>
      </c>
      <c r="F800" s="140">
        <v>182</v>
      </c>
      <c r="G800" s="141" t="s">
        <v>207</v>
      </c>
      <c r="H800" s="129"/>
      <c r="I800" s="130">
        <v>18112</v>
      </c>
      <c r="J800" s="130">
        <v>3534</v>
      </c>
      <c r="K800" s="130">
        <v>0</v>
      </c>
      <c r="L800" s="130">
        <v>1188</v>
      </c>
      <c r="M800" s="130">
        <v>22834</v>
      </c>
      <c r="N800" s="168"/>
      <c r="O800" s="143">
        <v>1</v>
      </c>
      <c r="P800" s="130">
        <v>0</v>
      </c>
      <c r="Q800" s="130">
        <v>21646</v>
      </c>
      <c r="R800" s="130">
        <v>0</v>
      </c>
      <c r="S800" s="130">
        <v>0</v>
      </c>
      <c r="T800" s="130">
        <v>1188</v>
      </c>
      <c r="U800" s="130">
        <v>22834</v>
      </c>
      <c r="V800" s="169"/>
      <c r="W800" s="142">
        <v>0</v>
      </c>
      <c r="X800" s="177">
        <v>0.09</v>
      </c>
      <c r="Y800" s="177">
        <v>1.481566567890411E-2</v>
      </c>
      <c r="Z800" s="178">
        <v>0</v>
      </c>
      <c r="AA800" s="172"/>
      <c r="AB800" s="179">
        <v>0</v>
      </c>
      <c r="AC800" s="180">
        <v>0</v>
      </c>
      <c r="AD800" s="130">
        <v>0</v>
      </c>
      <c r="AE800" s="180">
        <v>0</v>
      </c>
      <c r="AF800" s="181">
        <v>0</v>
      </c>
      <c r="AG800" s="136"/>
    </row>
    <row r="801" spans="1:33" s="59" customFormat="1" ht="12">
      <c r="A801" s="137">
        <v>489</v>
      </c>
      <c r="B801" s="138">
        <v>489020197</v>
      </c>
      <c r="C801" s="139" t="s">
        <v>543</v>
      </c>
      <c r="D801" s="140">
        <v>20</v>
      </c>
      <c r="E801" s="139" t="s">
        <v>45</v>
      </c>
      <c r="F801" s="140">
        <v>197</v>
      </c>
      <c r="G801" s="141" t="s">
        <v>222</v>
      </c>
      <c r="H801" s="129"/>
      <c r="I801" s="130">
        <v>12243</v>
      </c>
      <c r="J801" s="130">
        <v>11023</v>
      </c>
      <c r="K801" s="130">
        <v>0</v>
      </c>
      <c r="L801" s="130">
        <v>1188</v>
      </c>
      <c r="M801" s="130">
        <v>24454</v>
      </c>
      <c r="N801" s="168"/>
      <c r="O801" s="143">
        <v>1</v>
      </c>
      <c r="P801" s="130">
        <v>0</v>
      </c>
      <c r="Q801" s="130">
        <v>23266</v>
      </c>
      <c r="R801" s="130">
        <v>0</v>
      </c>
      <c r="S801" s="130">
        <v>0</v>
      </c>
      <c r="T801" s="130">
        <v>1188</v>
      </c>
      <c r="U801" s="130">
        <v>24454</v>
      </c>
      <c r="V801" s="169"/>
      <c r="W801" s="142">
        <v>0</v>
      </c>
      <c r="X801" s="177">
        <v>0.09</v>
      </c>
      <c r="Y801" s="177">
        <v>5.1384656821520133E-4</v>
      </c>
      <c r="Z801" s="178">
        <v>0</v>
      </c>
      <c r="AA801" s="172"/>
      <c r="AB801" s="179">
        <v>0</v>
      </c>
      <c r="AC801" s="180">
        <v>0</v>
      </c>
      <c r="AD801" s="130">
        <v>0</v>
      </c>
      <c r="AE801" s="180">
        <v>0</v>
      </c>
      <c r="AF801" s="181">
        <v>0</v>
      </c>
      <c r="AG801" s="136"/>
    </row>
    <row r="802" spans="1:33" s="59" customFormat="1" ht="12">
      <c r="A802" s="137">
        <v>489</v>
      </c>
      <c r="B802" s="138">
        <v>489020239</v>
      </c>
      <c r="C802" s="139" t="s">
        <v>543</v>
      </c>
      <c r="D802" s="140">
        <v>20</v>
      </c>
      <c r="E802" s="139" t="s">
        <v>45</v>
      </c>
      <c r="F802" s="140">
        <v>239</v>
      </c>
      <c r="G802" s="141" t="s">
        <v>264</v>
      </c>
      <c r="H802" s="129"/>
      <c r="I802" s="130">
        <v>12918</v>
      </c>
      <c r="J802" s="130">
        <v>4387</v>
      </c>
      <c r="K802" s="130">
        <v>0</v>
      </c>
      <c r="L802" s="130">
        <v>1188</v>
      </c>
      <c r="M802" s="130">
        <v>18493</v>
      </c>
      <c r="N802" s="168"/>
      <c r="O802" s="143">
        <v>49</v>
      </c>
      <c r="P802" s="130">
        <v>0</v>
      </c>
      <c r="Q802" s="130">
        <v>847945</v>
      </c>
      <c r="R802" s="130">
        <v>0</v>
      </c>
      <c r="S802" s="130">
        <v>0</v>
      </c>
      <c r="T802" s="130">
        <v>58212</v>
      </c>
      <c r="U802" s="130">
        <v>906157</v>
      </c>
      <c r="V802" s="169"/>
      <c r="W802" s="142">
        <v>0</v>
      </c>
      <c r="X802" s="177">
        <v>0.09</v>
      </c>
      <c r="Y802" s="177">
        <v>5.8901033918469896E-2</v>
      </c>
      <c r="Z802" s="178">
        <v>0</v>
      </c>
      <c r="AA802" s="172"/>
      <c r="AB802" s="179">
        <v>9</v>
      </c>
      <c r="AC802" s="180">
        <v>0</v>
      </c>
      <c r="AD802" s="130">
        <v>0</v>
      </c>
      <c r="AE802" s="180">
        <v>0</v>
      </c>
      <c r="AF802" s="181">
        <v>0</v>
      </c>
      <c r="AG802" s="136"/>
    </row>
    <row r="803" spans="1:33" s="59" customFormat="1" ht="12">
      <c r="A803" s="137">
        <v>489</v>
      </c>
      <c r="B803" s="138">
        <v>489020261</v>
      </c>
      <c r="C803" s="139" t="s">
        <v>543</v>
      </c>
      <c r="D803" s="140">
        <v>20</v>
      </c>
      <c r="E803" s="139" t="s">
        <v>45</v>
      </c>
      <c r="F803" s="140">
        <v>261</v>
      </c>
      <c r="G803" s="141" t="s">
        <v>286</v>
      </c>
      <c r="H803" s="129"/>
      <c r="I803" s="130">
        <v>13209</v>
      </c>
      <c r="J803" s="130">
        <v>9253</v>
      </c>
      <c r="K803" s="130">
        <v>0</v>
      </c>
      <c r="L803" s="130">
        <v>1188</v>
      </c>
      <c r="M803" s="130">
        <v>23650</v>
      </c>
      <c r="N803" s="168"/>
      <c r="O803" s="143">
        <v>133</v>
      </c>
      <c r="P803" s="130">
        <v>0</v>
      </c>
      <c r="Q803" s="130">
        <v>2987446</v>
      </c>
      <c r="R803" s="130">
        <v>0</v>
      </c>
      <c r="S803" s="130">
        <v>0</v>
      </c>
      <c r="T803" s="130">
        <v>158004</v>
      </c>
      <c r="U803" s="130">
        <v>3145450</v>
      </c>
      <c r="V803" s="169"/>
      <c r="W803" s="142">
        <v>0</v>
      </c>
      <c r="X803" s="177">
        <v>0.09</v>
      </c>
      <c r="Y803" s="177">
        <v>7.6391982458951679E-2</v>
      </c>
      <c r="Z803" s="178">
        <v>0</v>
      </c>
      <c r="AA803" s="172"/>
      <c r="AB803" s="179">
        <v>50</v>
      </c>
      <c r="AC803" s="180">
        <v>0</v>
      </c>
      <c r="AD803" s="130">
        <v>0</v>
      </c>
      <c r="AE803" s="180">
        <v>0</v>
      </c>
      <c r="AF803" s="181">
        <v>0</v>
      </c>
      <c r="AG803" s="136"/>
    </row>
    <row r="804" spans="1:33" s="59" customFormat="1" ht="12">
      <c r="A804" s="137">
        <v>489</v>
      </c>
      <c r="B804" s="138">
        <v>489020300</v>
      </c>
      <c r="C804" s="139" t="s">
        <v>543</v>
      </c>
      <c r="D804" s="140">
        <v>20</v>
      </c>
      <c r="E804" s="139" t="s">
        <v>45</v>
      </c>
      <c r="F804" s="140">
        <v>300</v>
      </c>
      <c r="G804" s="141" t="s">
        <v>325</v>
      </c>
      <c r="H804" s="129"/>
      <c r="I804" s="130">
        <v>13298</v>
      </c>
      <c r="J804" s="130">
        <v>24035</v>
      </c>
      <c r="K804" s="130">
        <v>0</v>
      </c>
      <c r="L804" s="130">
        <v>1188</v>
      </c>
      <c r="M804" s="130">
        <v>38521</v>
      </c>
      <c r="N804" s="168"/>
      <c r="O804" s="143">
        <v>1</v>
      </c>
      <c r="P804" s="130">
        <v>0</v>
      </c>
      <c r="Q804" s="130">
        <v>37333</v>
      </c>
      <c r="R804" s="130">
        <v>0</v>
      </c>
      <c r="S804" s="130">
        <v>0</v>
      </c>
      <c r="T804" s="130">
        <v>1188</v>
      </c>
      <c r="U804" s="130">
        <v>38521</v>
      </c>
      <c r="V804" s="169"/>
      <c r="W804" s="142">
        <v>0</v>
      </c>
      <c r="X804" s="177">
        <v>0.09</v>
      </c>
      <c r="Y804" s="177">
        <v>1.196107352871663E-2</v>
      </c>
      <c r="Z804" s="178">
        <v>0</v>
      </c>
      <c r="AA804" s="172"/>
      <c r="AB804" s="179">
        <v>0</v>
      </c>
      <c r="AC804" s="180">
        <v>0</v>
      </c>
      <c r="AD804" s="130">
        <v>0</v>
      </c>
      <c r="AE804" s="180">
        <v>0</v>
      </c>
      <c r="AF804" s="181">
        <v>0</v>
      </c>
      <c r="AG804" s="136"/>
    </row>
    <row r="805" spans="1:33" s="59" customFormat="1" ht="12">
      <c r="A805" s="137">
        <v>489</v>
      </c>
      <c r="B805" s="138">
        <v>489020310</v>
      </c>
      <c r="C805" s="139" t="s">
        <v>543</v>
      </c>
      <c r="D805" s="140">
        <v>20</v>
      </c>
      <c r="E805" s="139" t="s">
        <v>45</v>
      </c>
      <c r="F805" s="140">
        <v>310</v>
      </c>
      <c r="G805" s="141" t="s">
        <v>335</v>
      </c>
      <c r="H805" s="129"/>
      <c r="I805" s="130">
        <v>13422</v>
      </c>
      <c r="J805" s="130">
        <v>2844</v>
      </c>
      <c r="K805" s="130">
        <v>0</v>
      </c>
      <c r="L805" s="130">
        <v>1188</v>
      </c>
      <c r="M805" s="130">
        <v>17454</v>
      </c>
      <c r="N805" s="168"/>
      <c r="O805" s="143">
        <v>18</v>
      </c>
      <c r="P805" s="130">
        <v>0</v>
      </c>
      <c r="Q805" s="130">
        <v>292788</v>
      </c>
      <c r="R805" s="130">
        <v>0</v>
      </c>
      <c r="S805" s="130">
        <v>0</v>
      </c>
      <c r="T805" s="130">
        <v>21384</v>
      </c>
      <c r="U805" s="130">
        <v>314172</v>
      </c>
      <c r="V805" s="169"/>
      <c r="W805" s="142">
        <v>0</v>
      </c>
      <c r="X805" s="177">
        <v>0.09</v>
      </c>
      <c r="Y805" s="177">
        <v>5.1275113760107321E-2</v>
      </c>
      <c r="Z805" s="178">
        <v>0</v>
      </c>
      <c r="AA805" s="172"/>
      <c r="AB805" s="179">
        <v>7</v>
      </c>
      <c r="AC805" s="180">
        <v>0</v>
      </c>
      <c r="AD805" s="130">
        <v>0</v>
      </c>
      <c r="AE805" s="180">
        <v>0</v>
      </c>
      <c r="AF805" s="181">
        <v>0</v>
      </c>
      <c r="AG805" s="136"/>
    </row>
    <row r="806" spans="1:33" s="59" customFormat="1" ht="12">
      <c r="A806" s="137">
        <v>489</v>
      </c>
      <c r="B806" s="138">
        <v>489020645</v>
      </c>
      <c r="C806" s="139" t="s">
        <v>543</v>
      </c>
      <c r="D806" s="140">
        <v>20</v>
      </c>
      <c r="E806" s="139" t="s">
        <v>45</v>
      </c>
      <c r="F806" s="140">
        <v>645</v>
      </c>
      <c r="G806" s="141" t="s">
        <v>392</v>
      </c>
      <c r="H806" s="129"/>
      <c r="I806" s="130">
        <v>15349</v>
      </c>
      <c r="J806" s="130">
        <v>6012</v>
      </c>
      <c r="K806" s="130">
        <v>0</v>
      </c>
      <c r="L806" s="130">
        <v>1188</v>
      </c>
      <c r="M806" s="130">
        <v>22549</v>
      </c>
      <c r="N806" s="168"/>
      <c r="O806" s="143">
        <v>106</v>
      </c>
      <c r="P806" s="130">
        <v>0</v>
      </c>
      <c r="Q806" s="130">
        <v>2264266</v>
      </c>
      <c r="R806" s="130">
        <v>0</v>
      </c>
      <c r="S806" s="130">
        <v>0</v>
      </c>
      <c r="T806" s="130">
        <v>125928</v>
      </c>
      <c r="U806" s="130">
        <v>2390194</v>
      </c>
      <c r="V806" s="169"/>
      <c r="W806" s="142">
        <v>0</v>
      </c>
      <c r="X806" s="177">
        <v>0.09</v>
      </c>
      <c r="Y806" s="177">
        <v>4.3848592092434621E-2</v>
      </c>
      <c r="Z806" s="178">
        <v>0</v>
      </c>
      <c r="AA806" s="172"/>
      <c r="AB806" s="179">
        <v>23</v>
      </c>
      <c r="AC806" s="180">
        <v>0</v>
      </c>
      <c r="AD806" s="130">
        <v>0</v>
      </c>
      <c r="AE806" s="180">
        <v>0</v>
      </c>
      <c r="AF806" s="181">
        <v>0</v>
      </c>
      <c r="AG806" s="136"/>
    </row>
    <row r="807" spans="1:33" s="59" customFormat="1" ht="12">
      <c r="A807" s="137">
        <v>489</v>
      </c>
      <c r="B807" s="138">
        <v>489020660</v>
      </c>
      <c r="C807" s="139" t="s">
        <v>543</v>
      </c>
      <c r="D807" s="140">
        <v>20</v>
      </c>
      <c r="E807" s="139" t="s">
        <v>45</v>
      </c>
      <c r="F807" s="140">
        <v>660</v>
      </c>
      <c r="G807" s="141" t="s">
        <v>396</v>
      </c>
      <c r="H807" s="129"/>
      <c r="I807" s="130">
        <v>14770</v>
      </c>
      <c r="J807" s="130">
        <v>11662</v>
      </c>
      <c r="K807" s="130">
        <v>0</v>
      </c>
      <c r="L807" s="130">
        <v>1188</v>
      </c>
      <c r="M807" s="130">
        <v>27620</v>
      </c>
      <c r="N807" s="168"/>
      <c r="O807" s="143">
        <v>37</v>
      </c>
      <c r="P807" s="130">
        <v>0</v>
      </c>
      <c r="Q807" s="130">
        <v>977984</v>
      </c>
      <c r="R807" s="130">
        <v>0</v>
      </c>
      <c r="S807" s="130">
        <v>0</v>
      </c>
      <c r="T807" s="130">
        <v>43956</v>
      </c>
      <c r="U807" s="130">
        <v>1021940</v>
      </c>
      <c r="V807" s="169"/>
      <c r="W807" s="142">
        <v>0</v>
      </c>
      <c r="X807" s="177">
        <v>0.09</v>
      </c>
      <c r="Y807" s="177">
        <v>8.9055008068397126E-2</v>
      </c>
      <c r="Z807" s="178">
        <v>0</v>
      </c>
      <c r="AA807" s="172"/>
      <c r="AB807" s="179">
        <v>6</v>
      </c>
      <c r="AC807" s="180">
        <v>0</v>
      </c>
      <c r="AD807" s="130">
        <v>0</v>
      </c>
      <c r="AE807" s="180">
        <v>0</v>
      </c>
      <c r="AF807" s="181">
        <v>0</v>
      </c>
      <c r="AG807" s="136"/>
    </row>
    <row r="808" spans="1:33" s="59" customFormat="1" ht="12">
      <c r="A808" s="137">
        <v>489</v>
      </c>
      <c r="B808" s="138">
        <v>489020712</v>
      </c>
      <c r="C808" s="139" t="s">
        <v>543</v>
      </c>
      <c r="D808" s="140">
        <v>20</v>
      </c>
      <c r="E808" s="139" t="s">
        <v>45</v>
      </c>
      <c r="F808" s="140">
        <v>712</v>
      </c>
      <c r="G808" s="141" t="s">
        <v>413</v>
      </c>
      <c r="H808" s="129"/>
      <c r="I808" s="130">
        <v>13379</v>
      </c>
      <c r="J808" s="130">
        <v>9713</v>
      </c>
      <c r="K808" s="130">
        <v>0</v>
      </c>
      <c r="L808" s="130">
        <v>1188</v>
      </c>
      <c r="M808" s="130">
        <v>24280</v>
      </c>
      <c r="N808" s="168"/>
      <c r="O808" s="143">
        <v>28</v>
      </c>
      <c r="P808" s="130">
        <v>0</v>
      </c>
      <c r="Q808" s="130">
        <v>646576</v>
      </c>
      <c r="R808" s="130">
        <v>0</v>
      </c>
      <c r="S808" s="130">
        <v>0</v>
      </c>
      <c r="T808" s="130">
        <v>33264</v>
      </c>
      <c r="U808" s="130">
        <v>679840</v>
      </c>
      <c r="V808" s="169"/>
      <c r="W808" s="142">
        <v>0</v>
      </c>
      <c r="X808" s="177">
        <v>0.09</v>
      </c>
      <c r="Y808" s="177">
        <v>2.3981842803314498E-2</v>
      </c>
      <c r="Z808" s="178">
        <v>0</v>
      </c>
      <c r="AA808" s="172"/>
      <c r="AB808" s="179">
        <v>6</v>
      </c>
      <c r="AC808" s="180">
        <v>0</v>
      </c>
      <c r="AD808" s="130">
        <v>0</v>
      </c>
      <c r="AE808" s="180">
        <v>0</v>
      </c>
      <c r="AF808" s="181">
        <v>0</v>
      </c>
      <c r="AG808" s="136"/>
    </row>
    <row r="809" spans="1:33" s="59" customFormat="1" ht="12">
      <c r="A809" s="137">
        <v>491</v>
      </c>
      <c r="B809" s="138">
        <v>491095064</v>
      </c>
      <c r="C809" s="139" t="s">
        <v>544</v>
      </c>
      <c r="D809" s="140">
        <v>95</v>
      </c>
      <c r="E809" s="139" t="s">
        <v>120</v>
      </c>
      <c r="F809" s="140">
        <v>64</v>
      </c>
      <c r="G809" s="141" t="s">
        <v>89</v>
      </c>
      <c r="H809" s="129"/>
      <c r="I809" s="130">
        <v>15778</v>
      </c>
      <c r="J809" s="130">
        <v>1506</v>
      </c>
      <c r="K809" s="130">
        <v>0</v>
      </c>
      <c r="L809" s="130">
        <v>1188</v>
      </c>
      <c r="M809" s="130">
        <v>18472</v>
      </c>
      <c r="N809" s="168"/>
      <c r="O809" s="143">
        <v>1</v>
      </c>
      <c r="P809" s="130">
        <v>0</v>
      </c>
      <c r="Q809" s="130">
        <v>17284</v>
      </c>
      <c r="R809" s="130">
        <v>0</v>
      </c>
      <c r="S809" s="130">
        <v>0</v>
      </c>
      <c r="T809" s="130">
        <v>1188</v>
      </c>
      <c r="U809" s="130">
        <v>18472</v>
      </c>
      <c r="V809" s="169"/>
      <c r="W809" s="142">
        <v>0</v>
      </c>
      <c r="X809" s="177">
        <v>0.18</v>
      </c>
      <c r="Y809" s="177">
        <v>3.1133376490659889E-2</v>
      </c>
      <c r="Z809" s="178">
        <v>0</v>
      </c>
      <c r="AA809" s="172"/>
      <c r="AB809" s="179">
        <v>0</v>
      </c>
      <c r="AC809" s="180">
        <v>0</v>
      </c>
      <c r="AD809" s="130">
        <v>0</v>
      </c>
      <c r="AE809" s="180">
        <v>0</v>
      </c>
      <c r="AF809" s="181">
        <v>0</v>
      </c>
      <c r="AG809" s="136"/>
    </row>
    <row r="810" spans="1:33" s="59" customFormat="1" ht="12">
      <c r="A810" s="137">
        <v>491</v>
      </c>
      <c r="B810" s="138">
        <v>491095072</v>
      </c>
      <c r="C810" s="139" t="s">
        <v>544</v>
      </c>
      <c r="D810" s="140">
        <v>95</v>
      </c>
      <c r="E810" s="139" t="s">
        <v>120</v>
      </c>
      <c r="F810" s="140">
        <v>72</v>
      </c>
      <c r="G810" s="141" t="s">
        <v>97</v>
      </c>
      <c r="H810" s="129"/>
      <c r="I810" s="130">
        <v>17558</v>
      </c>
      <c r="J810" s="130">
        <v>4297</v>
      </c>
      <c r="K810" s="130">
        <v>0</v>
      </c>
      <c r="L810" s="130">
        <v>1188</v>
      </c>
      <c r="M810" s="130">
        <v>23043</v>
      </c>
      <c r="N810" s="168"/>
      <c r="O810" s="143">
        <v>3</v>
      </c>
      <c r="P810" s="130">
        <v>0</v>
      </c>
      <c r="Q810" s="130">
        <v>65565</v>
      </c>
      <c r="R810" s="130">
        <v>0</v>
      </c>
      <c r="S810" s="130">
        <v>0</v>
      </c>
      <c r="T810" s="130">
        <v>3564</v>
      </c>
      <c r="U810" s="130">
        <v>69129</v>
      </c>
      <c r="V810" s="169"/>
      <c r="W810" s="142">
        <v>0</v>
      </c>
      <c r="X810" s="177">
        <v>0.09</v>
      </c>
      <c r="Y810" s="177">
        <v>2.341129462865175E-3</v>
      </c>
      <c r="Z810" s="178">
        <v>0</v>
      </c>
      <c r="AA810" s="172"/>
      <c r="AB810" s="179">
        <v>2</v>
      </c>
      <c r="AC810" s="180">
        <v>0</v>
      </c>
      <c r="AD810" s="130">
        <v>0</v>
      </c>
      <c r="AE810" s="180">
        <v>0</v>
      </c>
      <c r="AF810" s="181">
        <v>0</v>
      </c>
      <c r="AG810" s="136"/>
    </row>
    <row r="811" spans="1:33" s="59" customFormat="1" ht="12">
      <c r="A811" s="137">
        <v>491</v>
      </c>
      <c r="B811" s="138">
        <v>491095095</v>
      </c>
      <c r="C811" s="139" t="s">
        <v>544</v>
      </c>
      <c r="D811" s="140">
        <v>95</v>
      </c>
      <c r="E811" s="139" t="s">
        <v>120</v>
      </c>
      <c r="F811" s="140">
        <v>95</v>
      </c>
      <c r="G811" s="141" t="s">
        <v>120</v>
      </c>
      <c r="H811" s="129"/>
      <c r="I811" s="130">
        <v>16784</v>
      </c>
      <c r="J811" s="130">
        <v>45</v>
      </c>
      <c r="K811" s="130">
        <v>0</v>
      </c>
      <c r="L811" s="130">
        <v>1188</v>
      </c>
      <c r="M811" s="130">
        <v>18017</v>
      </c>
      <c r="N811" s="168"/>
      <c r="O811" s="143">
        <v>1210</v>
      </c>
      <c r="P811" s="130">
        <v>0</v>
      </c>
      <c r="Q811" s="130">
        <v>20363090</v>
      </c>
      <c r="R811" s="130">
        <v>0</v>
      </c>
      <c r="S811" s="130">
        <v>0</v>
      </c>
      <c r="T811" s="130">
        <v>1437480</v>
      </c>
      <c r="U811" s="130">
        <v>21800570</v>
      </c>
      <c r="V811" s="169"/>
      <c r="W811" s="142">
        <v>0</v>
      </c>
      <c r="X811" s="177">
        <v>0.18</v>
      </c>
      <c r="Y811" s="177">
        <v>0.13742525842313502</v>
      </c>
      <c r="Z811" s="178">
        <v>0</v>
      </c>
      <c r="AA811" s="172"/>
      <c r="AB811" s="179">
        <v>495.99999999999989</v>
      </c>
      <c r="AC811" s="180">
        <v>0</v>
      </c>
      <c r="AD811" s="130">
        <v>0</v>
      </c>
      <c r="AE811" s="180">
        <v>0</v>
      </c>
      <c r="AF811" s="181">
        <v>0</v>
      </c>
      <c r="AG811" s="136"/>
    </row>
    <row r="812" spans="1:33" s="59" customFormat="1" ht="12">
      <c r="A812" s="137">
        <v>491</v>
      </c>
      <c r="B812" s="138">
        <v>491095201</v>
      </c>
      <c r="C812" s="139" t="s">
        <v>544</v>
      </c>
      <c r="D812" s="140">
        <v>95</v>
      </c>
      <c r="E812" s="139" t="s">
        <v>120</v>
      </c>
      <c r="F812" s="140">
        <v>201</v>
      </c>
      <c r="G812" s="141" t="s">
        <v>226</v>
      </c>
      <c r="H812" s="129"/>
      <c r="I812" s="130">
        <v>18472</v>
      </c>
      <c r="J812" s="130">
        <v>90</v>
      </c>
      <c r="K812" s="130">
        <v>0</v>
      </c>
      <c r="L812" s="130">
        <v>1188</v>
      </c>
      <c r="M812" s="130">
        <v>19750</v>
      </c>
      <c r="N812" s="168"/>
      <c r="O812" s="143">
        <v>23</v>
      </c>
      <c r="P812" s="130">
        <v>0</v>
      </c>
      <c r="Q812" s="130">
        <v>426926</v>
      </c>
      <c r="R812" s="130">
        <v>0</v>
      </c>
      <c r="S812" s="130">
        <v>0</v>
      </c>
      <c r="T812" s="130">
        <v>27324</v>
      </c>
      <c r="U812" s="130">
        <v>454250</v>
      </c>
      <c r="V812" s="169"/>
      <c r="W812" s="142">
        <v>0</v>
      </c>
      <c r="X812" s="177">
        <v>0.18</v>
      </c>
      <c r="Y812" s="177">
        <v>0.10679453049705818</v>
      </c>
      <c r="Z812" s="178">
        <v>0</v>
      </c>
      <c r="AA812" s="172"/>
      <c r="AB812" s="179">
        <v>9</v>
      </c>
      <c r="AC812" s="180">
        <v>0</v>
      </c>
      <c r="AD812" s="130">
        <v>0</v>
      </c>
      <c r="AE812" s="180">
        <v>0</v>
      </c>
      <c r="AF812" s="181">
        <v>0</v>
      </c>
      <c r="AG812" s="136"/>
    </row>
    <row r="813" spans="1:33" s="59" customFormat="1" ht="12">
      <c r="A813" s="137">
        <v>491</v>
      </c>
      <c r="B813" s="138">
        <v>491095265</v>
      </c>
      <c r="C813" s="139" t="s">
        <v>544</v>
      </c>
      <c r="D813" s="140">
        <v>95</v>
      </c>
      <c r="E813" s="139" t="s">
        <v>120</v>
      </c>
      <c r="F813" s="140">
        <v>265</v>
      </c>
      <c r="G813" s="141" t="s">
        <v>290</v>
      </c>
      <c r="H813" s="129"/>
      <c r="I813" s="130">
        <v>11976</v>
      </c>
      <c r="J813" s="130">
        <v>4993</v>
      </c>
      <c r="K813" s="130">
        <v>0</v>
      </c>
      <c r="L813" s="130">
        <v>1188</v>
      </c>
      <c r="M813" s="130">
        <v>18157</v>
      </c>
      <c r="N813" s="168"/>
      <c r="O813" s="143">
        <v>3</v>
      </c>
      <c r="P813" s="130">
        <v>0</v>
      </c>
      <c r="Q813" s="130">
        <v>50907</v>
      </c>
      <c r="R813" s="130">
        <v>0</v>
      </c>
      <c r="S813" s="130">
        <v>0</v>
      </c>
      <c r="T813" s="130">
        <v>3564</v>
      </c>
      <c r="U813" s="130">
        <v>54471</v>
      </c>
      <c r="V813" s="169"/>
      <c r="W813" s="142">
        <v>0</v>
      </c>
      <c r="X813" s="177">
        <v>0.09</v>
      </c>
      <c r="Y813" s="177">
        <v>1.3746391092125567E-3</v>
      </c>
      <c r="Z813" s="178">
        <v>0</v>
      </c>
      <c r="AA813" s="172"/>
      <c r="AB813" s="179">
        <v>2</v>
      </c>
      <c r="AC813" s="180">
        <v>0</v>
      </c>
      <c r="AD813" s="130">
        <v>0</v>
      </c>
      <c r="AE813" s="180">
        <v>0</v>
      </c>
      <c r="AF813" s="181">
        <v>0</v>
      </c>
      <c r="AG813" s="136"/>
    </row>
    <row r="814" spans="1:33" s="59" customFormat="1" ht="12">
      <c r="A814" s="137">
        <v>491</v>
      </c>
      <c r="B814" s="138">
        <v>491095273</v>
      </c>
      <c r="C814" s="139" t="s">
        <v>544</v>
      </c>
      <c r="D814" s="140">
        <v>95</v>
      </c>
      <c r="E814" s="139" t="s">
        <v>120</v>
      </c>
      <c r="F814" s="140">
        <v>273</v>
      </c>
      <c r="G814" s="141" t="s">
        <v>298</v>
      </c>
      <c r="H814" s="129"/>
      <c r="I814" s="130">
        <v>13341</v>
      </c>
      <c r="J814" s="130">
        <v>4172</v>
      </c>
      <c r="K814" s="130">
        <v>0</v>
      </c>
      <c r="L814" s="130">
        <v>1188</v>
      </c>
      <c r="M814" s="130">
        <v>18701</v>
      </c>
      <c r="N814" s="168"/>
      <c r="O814" s="143">
        <v>9</v>
      </c>
      <c r="P814" s="130">
        <v>0</v>
      </c>
      <c r="Q814" s="130">
        <v>157617</v>
      </c>
      <c r="R814" s="130">
        <v>0</v>
      </c>
      <c r="S814" s="130">
        <v>0</v>
      </c>
      <c r="T814" s="130">
        <v>10692</v>
      </c>
      <c r="U814" s="130">
        <v>168309</v>
      </c>
      <c r="V814" s="169"/>
      <c r="W814" s="142">
        <v>0</v>
      </c>
      <c r="X814" s="177">
        <v>0.09</v>
      </c>
      <c r="Y814" s="177">
        <v>5.5939934109376695E-3</v>
      </c>
      <c r="Z814" s="178">
        <v>0</v>
      </c>
      <c r="AA814" s="172"/>
      <c r="AB814" s="179">
        <v>4</v>
      </c>
      <c r="AC814" s="180">
        <v>0</v>
      </c>
      <c r="AD814" s="130">
        <v>0</v>
      </c>
      <c r="AE814" s="180">
        <v>0</v>
      </c>
      <c r="AF814" s="181">
        <v>0</v>
      </c>
      <c r="AG814" s="136"/>
    </row>
    <row r="815" spans="1:33" s="59" customFormat="1" ht="12">
      <c r="A815" s="137">
        <v>491</v>
      </c>
      <c r="B815" s="138">
        <v>491095292</v>
      </c>
      <c r="C815" s="139" t="s">
        <v>544</v>
      </c>
      <c r="D815" s="140">
        <v>95</v>
      </c>
      <c r="E815" s="139" t="s">
        <v>120</v>
      </c>
      <c r="F815" s="140">
        <v>292</v>
      </c>
      <c r="G815" s="141" t="s">
        <v>317</v>
      </c>
      <c r="H815" s="129"/>
      <c r="I815" s="130">
        <v>15204</v>
      </c>
      <c r="J815" s="130">
        <v>1782</v>
      </c>
      <c r="K815" s="130">
        <v>0</v>
      </c>
      <c r="L815" s="130">
        <v>1188</v>
      </c>
      <c r="M815" s="130">
        <v>18174</v>
      </c>
      <c r="N815" s="168"/>
      <c r="O815" s="143">
        <v>18</v>
      </c>
      <c r="P815" s="130">
        <v>0</v>
      </c>
      <c r="Q815" s="130">
        <v>305748</v>
      </c>
      <c r="R815" s="130">
        <v>0</v>
      </c>
      <c r="S815" s="130">
        <v>0</v>
      </c>
      <c r="T815" s="130">
        <v>21384</v>
      </c>
      <c r="U815" s="130">
        <v>327132</v>
      </c>
      <c r="V815" s="169"/>
      <c r="W815" s="142">
        <v>0</v>
      </c>
      <c r="X815" s="177">
        <v>0.09</v>
      </c>
      <c r="Y815" s="177">
        <v>1.2330249601569485E-2</v>
      </c>
      <c r="Z815" s="178">
        <v>0</v>
      </c>
      <c r="AA815" s="172"/>
      <c r="AB815" s="179">
        <v>11.909090909090908</v>
      </c>
      <c r="AC815" s="180">
        <v>0</v>
      </c>
      <c r="AD815" s="130">
        <v>0</v>
      </c>
      <c r="AE815" s="180">
        <v>0</v>
      </c>
      <c r="AF815" s="181">
        <v>0</v>
      </c>
      <c r="AG815" s="136"/>
    </row>
    <row r="816" spans="1:33" s="59" customFormat="1" ht="12">
      <c r="A816" s="137">
        <v>491</v>
      </c>
      <c r="B816" s="138">
        <v>491095331</v>
      </c>
      <c r="C816" s="139" t="s">
        <v>544</v>
      </c>
      <c r="D816" s="140">
        <v>95</v>
      </c>
      <c r="E816" s="139" t="s">
        <v>120</v>
      </c>
      <c r="F816" s="140">
        <v>331</v>
      </c>
      <c r="G816" s="141" t="s">
        <v>356</v>
      </c>
      <c r="H816" s="129"/>
      <c r="I816" s="130">
        <v>14260</v>
      </c>
      <c r="J816" s="130">
        <v>3200</v>
      </c>
      <c r="K816" s="130">
        <v>0</v>
      </c>
      <c r="L816" s="130">
        <v>1188</v>
      </c>
      <c r="M816" s="130">
        <v>18648</v>
      </c>
      <c r="N816" s="168"/>
      <c r="O816" s="143">
        <v>31</v>
      </c>
      <c r="P816" s="130">
        <v>0</v>
      </c>
      <c r="Q816" s="130">
        <v>541260</v>
      </c>
      <c r="R816" s="130">
        <v>0</v>
      </c>
      <c r="S816" s="130">
        <v>0</v>
      </c>
      <c r="T816" s="130">
        <v>36828</v>
      </c>
      <c r="U816" s="130">
        <v>578088</v>
      </c>
      <c r="V816" s="169"/>
      <c r="W816" s="142">
        <v>0</v>
      </c>
      <c r="X816" s="177">
        <v>0.09</v>
      </c>
      <c r="Y816" s="177">
        <v>2.5478260516491637E-2</v>
      </c>
      <c r="Z816" s="178">
        <v>0</v>
      </c>
      <c r="AA816" s="172"/>
      <c r="AB816" s="179">
        <v>13.181818181818183</v>
      </c>
      <c r="AC816" s="180">
        <v>0</v>
      </c>
      <c r="AD816" s="130">
        <v>0</v>
      </c>
      <c r="AE816" s="180">
        <v>0</v>
      </c>
      <c r="AF816" s="181">
        <v>0</v>
      </c>
      <c r="AG816" s="136"/>
    </row>
    <row r="817" spans="1:33" s="59" customFormat="1" ht="12">
      <c r="A817" s="137">
        <v>491</v>
      </c>
      <c r="B817" s="138">
        <v>491095650</v>
      </c>
      <c r="C817" s="139" t="s">
        <v>544</v>
      </c>
      <c r="D817" s="140">
        <v>95</v>
      </c>
      <c r="E817" s="139" t="s">
        <v>120</v>
      </c>
      <c r="F817" s="140">
        <v>650</v>
      </c>
      <c r="G817" s="141" t="s">
        <v>393</v>
      </c>
      <c r="H817" s="129"/>
      <c r="I817" s="130">
        <v>11881</v>
      </c>
      <c r="J817" s="130">
        <v>3932</v>
      </c>
      <c r="K817" s="130">
        <v>0</v>
      </c>
      <c r="L817" s="130">
        <v>1188</v>
      </c>
      <c r="M817" s="130">
        <v>17001</v>
      </c>
      <c r="N817" s="168"/>
      <c r="O817" s="143">
        <v>3</v>
      </c>
      <c r="P817" s="130">
        <v>0</v>
      </c>
      <c r="Q817" s="130">
        <v>47439</v>
      </c>
      <c r="R817" s="130">
        <v>0</v>
      </c>
      <c r="S817" s="130">
        <v>0</v>
      </c>
      <c r="T817" s="130">
        <v>3564</v>
      </c>
      <c r="U817" s="130">
        <v>51003</v>
      </c>
      <c r="V817" s="169"/>
      <c r="W817" s="142">
        <v>0</v>
      </c>
      <c r="X817" s="177">
        <v>0.09</v>
      </c>
      <c r="Y817" s="177">
        <v>1.0767627278732688E-3</v>
      </c>
      <c r="Z817" s="178">
        <v>0</v>
      </c>
      <c r="AA817" s="172"/>
      <c r="AB817" s="179">
        <v>0</v>
      </c>
      <c r="AC817" s="180">
        <v>0</v>
      </c>
      <c r="AD817" s="130">
        <v>0</v>
      </c>
      <c r="AE817" s="180">
        <v>0</v>
      </c>
      <c r="AF817" s="181">
        <v>0</v>
      </c>
      <c r="AG817" s="136"/>
    </row>
    <row r="818" spans="1:33" s="59" customFormat="1" ht="12">
      <c r="A818" s="137">
        <v>491</v>
      </c>
      <c r="B818" s="138">
        <v>491095665</v>
      </c>
      <c r="C818" s="139" t="s">
        <v>544</v>
      </c>
      <c r="D818" s="140">
        <v>95</v>
      </c>
      <c r="E818" s="139" t="s">
        <v>120</v>
      </c>
      <c r="F818" s="140">
        <v>665</v>
      </c>
      <c r="G818" s="141" t="s">
        <v>398</v>
      </c>
      <c r="H818" s="129"/>
      <c r="I818" s="130">
        <v>10519</v>
      </c>
      <c r="J818" s="130">
        <v>1291</v>
      </c>
      <c r="K818" s="130">
        <v>0</v>
      </c>
      <c r="L818" s="130">
        <v>1188</v>
      </c>
      <c r="M818" s="130">
        <v>12998</v>
      </c>
      <c r="N818" s="168"/>
      <c r="O818" s="143">
        <v>3</v>
      </c>
      <c r="P818" s="130">
        <v>0</v>
      </c>
      <c r="Q818" s="130">
        <v>35430</v>
      </c>
      <c r="R818" s="130">
        <v>0</v>
      </c>
      <c r="S818" s="130">
        <v>0</v>
      </c>
      <c r="T818" s="130">
        <v>3564</v>
      </c>
      <c r="U818" s="130">
        <v>38994</v>
      </c>
      <c r="V818" s="169"/>
      <c r="W818" s="142">
        <v>0</v>
      </c>
      <c r="X818" s="177">
        <v>0.09</v>
      </c>
      <c r="Y818" s="177">
        <v>6.4788433257017873E-3</v>
      </c>
      <c r="Z818" s="178">
        <v>0</v>
      </c>
      <c r="AA818" s="172"/>
      <c r="AB818" s="179">
        <v>1</v>
      </c>
      <c r="AC818" s="180">
        <v>0</v>
      </c>
      <c r="AD818" s="130">
        <v>0</v>
      </c>
      <c r="AE818" s="180">
        <v>0</v>
      </c>
      <c r="AF818" s="181">
        <v>0</v>
      </c>
      <c r="AG818" s="136"/>
    </row>
    <row r="819" spans="1:33" s="59" customFormat="1" ht="12">
      <c r="A819" s="137">
        <v>491</v>
      </c>
      <c r="B819" s="138">
        <v>491095763</v>
      </c>
      <c r="C819" s="139" t="s">
        <v>544</v>
      </c>
      <c r="D819" s="140">
        <v>95</v>
      </c>
      <c r="E819" s="139" t="s">
        <v>120</v>
      </c>
      <c r="F819" s="140">
        <v>763</v>
      </c>
      <c r="G819" s="141" t="s">
        <v>427</v>
      </c>
      <c r="H819" s="129"/>
      <c r="I819" s="130">
        <v>13812</v>
      </c>
      <c r="J819" s="130">
        <v>3267</v>
      </c>
      <c r="K819" s="130">
        <v>0</v>
      </c>
      <c r="L819" s="130">
        <v>1188</v>
      </c>
      <c r="M819" s="130">
        <v>18267</v>
      </c>
      <c r="N819" s="168"/>
      <c r="O819" s="143">
        <v>6</v>
      </c>
      <c r="P819" s="130">
        <v>0</v>
      </c>
      <c r="Q819" s="130">
        <v>102474</v>
      </c>
      <c r="R819" s="130">
        <v>0</v>
      </c>
      <c r="S819" s="130">
        <v>0</v>
      </c>
      <c r="T819" s="130">
        <v>7128</v>
      </c>
      <c r="U819" s="130">
        <v>109602</v>
      </c>
      <c r="V819" s="169"/>
      <c r="W819" s="142">
        <v>0</v>
      </c>
      <c r="X819" s="177">
        <v>0.09</v>
      </c>
      <c r="Y819" s="177">
        <v>5.8995008849769461E-3</v>
      </c>
      <c r="Z819" s="178">
        <v>0</v>
      </c>
      <c r="AA819" s="172"/>
      <c r="AB819" s="179">
        <v>3</v>
      </c>
      <c r="AC819" s="180">
        <v>0</v>
      </c>
      <c r="AD819" s="130">
        <v>0</v>
      </c>
      <c r="AE819" s="180">
        <v>0</v>
      </c>
      <c r="AF819" s="181">
        <v>0</v>
      </c>
      <c r="AG819" s="136"/>
    </row>
    <row r="820" spans="1:33" s="59" customFormat="1" ht="12">
      <c r="A820" s="137">
        <v>492</v>
      </c>
      <c r="B820" s="138">
        <v>492281061</v>
      </c>
      <c r="C820" s="139" t="s">
        <v>545</v>
      </c>
      <c r="D820" s="140">
        <v>281</v>
      </c>
      <c r="E820" s="139" t="s">
        <v>306</v>
      </c>
      <c r="F820" s="140">
        <v>61</v>
      </c>
      <c r="G820" s="141" t="s">
        <v>86</v>
      </c>
      <c r="H820" s="129"/>
      <c r="I820" s="130">
        <v>10652</v>
      </c>
      <c r="J820" s="130">
        <v>451</v>
      </c>
      <c r="K820" s="130">
        <v>0</v>
      </c>
      <c r="L820" s="130">
        <v>1188</v>
      </c>
      <c r="M820" s="130">
        <v>12291</v>
      </c>
      <c r="N820" s="168"/>
      <c r="O820" s="143">
        <v>5</v>
      </c>
      <c r="P820" s="130">
        <v>0</v>
      </c>
      <c r="Q820" s="130">
        <v>55515</v>
      </c>
      <c r="R820" s="130">
        <v>0</v>
      </c>
      <c r="S820" s="130">
        <v>0</v>
      </c>
      <c r="T820" s="130">
        <v>5940</v>
      </c>
      <c r="U820" s="130">
        <v>61455</v>
      </c>
      <c r="V820" s="169"/>
      <c r="W820" s="142">
        <v>0</v>
      </c>
      <c r="X820" s="177">
        <v>0.09</v>
      </c>
      <c r="Y820" s="177">
        <v>4.4357959472982419E-2</v>
      </c>
      <c r="Z820" s="178">
        <v>0</v>
      </c>
      <c r="AA820" s="172"/>
      <c r="AB820" s="179">
        <v>1</v>
      </c>
      <c r="AC820" s="180">
        <v>0</v>
      </c>
      <c r="AD820" s="130">
        <v>0</v>
      </c>
      <c r="AE820" s="180">
        <v>0</v>
      </c>
      <c r="AF820" s="181">
        <v>0</v>
      </c>
      <c r="AG820" s="136"/>
    </row>
    <row r="821" spans="1:33" s="59" customFormat="1" ht="12">
      <c r="A821" s="137">
        <v>492</v>
      </c>
      <c r="B821" s="138">
        <v>492281086</v>
      </c>
      <c r="C821" s="139" t="s">
        <v>545</v>
      </c>
      <c r="D821" s="140">
        <v>281</v>
      </c>
      <c r="E821" s="139" t="s">
        <v>306</v>
      </c>
      <c r="F821" s="140">
        <v>86</v>
      </c>
      <c r="G821" s="141" t="s">
        <v>111</v>
      </c>
      <c r="H821" s="129"/>
      <c r="I821" s="130">
        <v>10652</v>
      </c>
      <c r="J821" s="130">
        <v>1084</v>
      </c>
      <c r="K821" s="130">
        <v>0</v>
      </c>
      <c r="L821" s="130">
        <v>1188</v>
      </c>
      <c r="M821" s="130">
        <v>12924</v>
      </c>
      <c r="N821" s="168"/>
      <c r="O821" s="143">
        <v>1</v>
      </c>
      <c r="P821" s="130">
        <v>0</v>
      </c>
      <c r="Q821" s="130">
        <v>11736</v>
      </c>
      <c r="R821" s="130">
        <v>0</v>
      </c>
      <c r="S821" s="130">
        <v>0</v>
      </c>
      <c r="T821" s="130">
        <v>1188</v>
      </c>
      <c r="U821" s="130">
        <v>12924</v>
      </c>
      <c r="V821" s="169"/>
      <c r="W821" s="142">
        <v>0</v>
      </c>
      <c r="X821" s="177">
        <v>0.09</v>
      </c>
      <c r="Y821" s="177">
        <v>6.6268192270618906E-2</v>
      </c>
      <c r="Z821" s="178">
        <v>0</v>
      </c>
      <c r="AA821" s="172"/>
      <c r="AB821" s="179">
        <v>0</v>
      </c>
      <c r="AC821" s="180">
        <v>0</v>
      </c>
      <c r="AD821" s="130">
        <v>0</v>
      </c>
      <c r="AE821" s="180">
        <v>0</v>
      </c>
      <c r="AF821" s="181">
        <v>0</v>
      </c>
      <c r="AG821" s="136"/>
    </row>
    <row r="822" spans="1:33" s="59" customFormat="1" ht="12">
      <c r="A822" s="137">
        <v>492</v>
      </c>
      <c r="B822" s="138">
        <v>492281087</v>
      </c>
      <c r="C822" s="139" t="s">
        <v>545</v>
      </c>
      <c r="D822" s="140">
        <v>281</v>
      </c>
      <c r="E822" s="139" t="s">
        <v>306</v>
      </c>
      <c r="F822" s="140">
        <v>87</v>
      </c>
      <c r="G822" s="141" t="s">
        <v>112</v>
      </c>
      <c r="H822" s="129"/>
      <c r="I822" s="130">
        <v>15838</v>
      </c>
      <c r="J822" s="130">
        <v>6085</v>
      </c>
      <c r="K822" s="130">
        <v>0</v>
      </c>
      <c r="L822" s="130">
        <v>1188</v>
      </c>
      <c r="M822" s="130">
        <v>23111</v>
      </c>
      <c r="N822" s="168"/>
      <c r="O822" s="143">
        <v>1</v>
      </c>
      <c r="P822" s="130">
        <v>0</v>
      </c>
      <c r="Q822" s="130">
        <v>21923</v>
      </c>
      <c r="R822" s="130">
        <v>0</v>
      </c>
      <c r="S822" s="130">
        <v>0</v>
      </c>
      <c r="T822" s="130">
        <v>1188</v>
      </c>
      <c r="U822" s="130">
        <v>23111</v>
      </c>
      <c r="V822" s="169"/>
      <c r="W822" s="142">
        <v>0</v>
      </c>
      <c r="X822" s="177">
        <v>0.09</v>
      </c>
      <c r="Y822" s="177">
        <v>5.9238624035842478E-3</v>
      </c>
      <c r="Z822" s="178">
        <v>0</v>
      </c>
      <c r="AA822" s="172"/>
      <c r="AB822" s="179">
        <v>0</v>
      </c>
      <c r="AC822" s="180">
        <v>0</v>
      </c>
      <c r="AD822" s="130">
        <v>0</v>
      </c>
      <c r="AE822" s="180">
        <v>0</v>
      </c>
      <c r="AF822" s="181">
        <v>0</v>
      </c>
      <c r="AG822" s="136"/>
    </row>
    <row r="823" spans="1:33" s="59" customFormat="1" ht="12">
      <c r="A823" s="137">
        <v>492</v>
      </c>
      <c r="B823" s="138">
        <v>492281281</v>
      </c>
      <c r="C823" s="139" t="s">
        <v>545</v>
      </c>
      <c r="D823" s="140">
        <v>281</v>
      </c>
      <c r="E823" s="139" t="s">
        <v>306</v>
      </c>
      <c r="F823" s="140">
        <v>281</v>
      </c>
      <c r="G823" s="141" t="s">
        <v>306</v>
      </c>
      <c r="H823" s="129"/>
      <c r="I823" s="130">
        <v>18126</v>
      </c>
      <c r="J823" s="130">
        <v>9</v>
      </c>
      <c r="K823" s="130">
        <v>0</v>
      </c>
      <c r="L823" s="130">
        <v>1188</v>
      </c>
      <c r="M823" s="130">
        <v>19323</v>
      </c>
      <c r="N823" s="168"/>
      <c r="O823" s="143">
        <v>350</v>
      </c>
      <c r="P823" s="130">
        <v>0</v>
      </c>
      <c r="Q823" s="130">
        <v>6347250</v>
      </c>
      <c r="R823" s="130">
        <v>0</v>
      </c>
      <c r="S823" s="130">
        <v>0</v>
      </c>
      <c r="T823" s="130">
        <v>415800</v>
      </c>
      <c r="U823" s="130">
        <v>6763050</v>
      </c>
      <c r="V823" s="169"/>
      <c r="W823" s="142">
        <v>0</v>
      </c>
      <c r="X823" s="177">
        <v>0.18</v>
      </c>
      <c r="Y823" s="177">
        <v>0.16010958440689912</v>
      </c>
      <c r="Z823" s="178">
        <v>0</v>
      </c>
      <c r="AA823" s="172"/>
      <c r="AB823" s="179">
        <v>94</v>
      </c>
      <c r="AC823" s="180">
        <v>0</v>
      </c>
      <c r="AD823" s="130">
        <v>0</v>
      </c>
      <c r="AE823" s="180">
        <v>0</v>
      </c>
      <c r="AF823" s="181">
        <v>0</v>
      </c>
      <c r="AG823" s="136"/>
    </row>
    <row r="824" spans="1:33" s="59" customFormat="1" ht="12">
      <c r="A824" s="137">
        <v>492</v>
      </c>
      <c r="B824" s="138">
        <v>492281325</v>
      </c>
      <c r="C824" s="139" t="s">
        <v>545</v>
      </c>
      <c r="D824" s="140">
        <v>281</v>
      </c>
      <c r="E824" s="139" t="s">
        <v>306</v>
      </c>
      <c r="F824" s="140">
        <v>325</v>
      </c>
      <c r="G824" s="141" t="s">
        <v>350</v>
      </c>
      <c r="H824" s="129"/>
      <c r="I824" s="130">
        <v>15469</v>
      </c>
      <c r="J824" s="130">
        <v>1539</v>
      </c>
      <c r="K824" s="130">
        <v>0</v>
      </c>
      <c r="L824" s="130">
        <v>1188</v>
      </c>
      <c r="M824" s="130">
        <v>18196</v>
      </c>
      <c r="N824" s="168"/>
      <c r="O824" s="143">
        <v>1</v>
      </c>
      <c r="P824" s="130">
        <v>0</v>
      </c>
      <c r="Q824" s="130">
        <v>17008</v>
      </c>
      <c r="R824" s="130">
        <v>0</v>
      </c>
      <c r="S824" s="130">
        <v>0</v>
      </c>
      <c r="T824" s="130">
        <v>1188</v>
      </c>
      <c r="U824" s="130">
        <v>18196</v>
      </c>
      <c r="V824" s="169"/>
      <c r="W824" s="142">
        <v>0</v>
      </c>
      <c r="X824" s="177">
        <v>0.09</v>
      </c>
      <c r="Y824" s="177">
        <v>1.4554676809439514E-2</v>
      </c>
      <c r="Z824" s="178">
        <v>0</v>
      </c>
      <c r="AA824" s="172"/>
      <c r="AB824" s="179">
        <v>0</v>
      </c>
      <c r="AC824" s="180">
        <v>0</v>
      </c>
      <c r="AD824" s="130">
        <v>0</v>
      </c>
      <c r="AE824" s="180">
        <v>0</v>
      </c>
      <c r="AF824" s="181">
        <v>0</v>
      </c>
      <c r="AG824" s="136"/>
    </row>
    <row r="825" spans="1:33" s="59" customFormat="1" ht="12">
      <c r="A825" s="137">
        <v>492</v>
      </c>
      <c r="B825" s="138">
        <v>492281332</v>
      </c>
      <c r="C825" s="139" t="s">
        <v>545</v>
      </c>
      <c r="D825" s="140">
        <v>281</v>
      </c>
      <c r="E825" s="139" t="s">
        <v>306</v>
      </c>
      <c r="F825" s="140">
        <v>332</v>
      </c>
      <c r="G825" s="141" t="s">
        <v>357</v>
      </c>
      <c r="H825" s="129"/>
      <c r="I825" s="130">
        <v>17232</v>
      </c>
      <c r="J825" s="130">
        <v>1305</v>
      </c>
      <c r="K825" s="130">
        <v>0</v>
      </c>
      <c r="L825" s="130">
        <v>1188</v>
      </c>
      <c r="M825" s="130">
        <v>19725</v>
      </c>
      <c r="N825" s="168"/>
      <c r="O825" s="143">
        <v>2</v>
      </c>
      <c r="P825" s="130">
        <v>0</v>
      </c>
      <c r="Q825" s="130">
        <v>37074</v>
      </c>
      <c r="R825" s="130">
        <v>0</v>
      </c>
      <c r="S825" s="130">
        <v>0</v>
      </c>
      <c r="T825" s="130">
        <v>2376</v>
      </c>
      <c r="U825" s="130">
        <v>39450</v>
      </c>
      <c r="V825" s="169"/>
      <c r="W825" s="142">
        <v>0</v>
      </c>
      <c r="X825" s="177">
        <v>0.09</v>
      </c>
      <c r="Y825" s="177">
        <v>2.732609643755567E-2</v>
      </c>
      <c r="Z825" s="178">
        <v>0</v>
      </c>
      <c r="AA825" s="172"/>
      <c r="AB825" s="179">
        <v>0</v>
      </c>
      <c r="AC825" s="180">
        <v>0</v>
      </c>
      <c r="AD825" s="130">
        <v>0</v>
      </c>
      <c r="AE825" s="180">
        <v>0</v>
      </c>
      <c r="AF825" s="181">
        <v>0</v>
      </c>
      <c r="AG825" s="136"/>
    </row>
    <row r="826" spans="1:33" s="59" customFormat="1" ht="12">
      <c r="A826" s="137">
        <v>493</v>
      </c>
      <c r="B826" s="138">
        <v>493057035</v>
      </c>
      <c r="C826" s="139" t="s">
        <v>566</v>
      </c>
      <c r="D826" s="140">
        <v>57</v>
      </c>
      <c r="E826" s="139" t="s">
        <v>82</v>
      </c>
      <c r="F826" s="140">
        <v>35</v>
      </c>
      <c r="G826" s="141" t="s">
        <v>60</v>
      </c>
      <c r="H826" s="129"/>
      <c r="I826" s="130">
        <v>20566</v>
      </c>
      <c r="J826" s="130">
        <v>8536</v>
      </c>
      <c r="K826" s="130">
        <v>0</v>
      </c>
      <c r="L826" s="130">
        <v>1188</v>
      </c>
      <c r="M826" s="130">
        <v>30290</v>
      </c>
      <c r="N826" s="168"/>
      <c r="O826" s="143">
        <v>29</v>
      </c>
      <c r="P826" s="130">
        <v>0</v>
      </c>
      <c r="Q826" s="130">
        <v>843958</v>
      </c>
      <c r="R826" s="130">
        <v>0</v>
      </c>
      <c r="S826" s="130">
        <v>0</v>
      </c>
      <c r="T826" s="130">
        <v>34452</v>
      </c>
      <c r="U826" s="130">
        <v>878410</v>
      </c>
      <c r="V826" s="169"/>
      <c r="W826" s="142">
        <v>0</v>
      </c>
      <c r="X826" s="177">
        <v>0.18</v>
      </c>
      <c r="Y826" s="177">
        <v>0.18442807457257207</v>
      </c>
      <c r="Z826" s="178">
        <v>0</v>
      </c>
      <c r="AA826" s="172"/>
      <c r="AB826" s="179">
        <v>0</v>
      </c>
      <c r="AC826" s="180">
        <v>0</v>
      </c>
      <c r="AD826" s="130">
        <v>0</v>
      </c>
      <c r="AE826" s="180">
        <v>0</v>
      </c>
      <c r="AF826" s="181">
        <v>0</v>
      </c>
      <c r="AG826" s="136"/>
    </row>
    <row r="827" spans="1:33" s="59" customFormat="1" ht="12">
      <c r="A827" s="137">
        <v>493</v>
      </c>
      <c r="B827" s="138">
        <v>493057057</v>
      </c>
      <c r="C827" s="139" t="s">
        <v>566</v>
      </c>
      <c r="D827" s="140">
        <v>57</v>
      </c>
      <c r="E827" s="139" t="s">
        <v>82</v>
      </c>
      <c r="F827" s="140">
        <v>57</v>
      </c>
      <c r="G827" s="141" t="s">
        <v>82</v>
      </c>
      <c r="H827" s="129"/>
      <c r="I827" s="130">
        <v>20559</v>
      </c>
      <c r="J827" s="130">
        <v>446</v>
      </c>
      <c r="K827" s="130">
        <v>0</v>
      </c>
      <c r="L827" s="130">
        <v>1188</v>
      </c>
      <c r="M827" s="130">
        <v>22193</v>
      </c>
      <c r="N827" s="168"/>
      <c r="O827" s="143">
        <v>122</v>
      </c>
      <c r="P827" s="130">
        <v>0</v>
      </c>
      <c r="Q827" s="130">
        <v>2562610</v>
      </c>
      <c r="R827" s="130">
        <v>0</v>
      </c>
      <c r="S827" s="130">
        <v>0</v>
      </c>
      <c r="T827" s="130">
        <v>144936</v>
      </c>
      <c r="U827" s="130">
        <v>2707546</v>
      </c>
      <c r="V827" s="169"/>
      <c r="W827" s="142">
        <v>0</v>
      </c>
      <c r="X827" s="177">
        <v>0.18</v>
      </c>
      <c r="Y827" s="177">
        <v>0.12345956705345312</v>
      </c>
      <c r="Z827" s="178">
        <v>0</v>
      </c>
      <c r="AA827" s="172"/>
      <c r="AB827" s="179">
        <v>0</v>
      </c>
      <c r="AC827" s="180">
        <v>0</v>
      </c>
      <c r="AD827" s="130">
        <v>0</v>
      </c>
      <c r="AE827" s="180">
        <v>0</v>
      </c>
      <c r="AF827" s="181">
        <v>0</v>
      </c>
      <c r="AG827" s="136"/>
    </row>
    <row r="828" spans="1:33" s="59" customFormat="1" ht="12">
      <c r="A828" s="137">
        <v>493</v>
      </c>
      <c r="B828" s="138">
        <v>493057093</v>
      </c>
      <c r="C828" s="139" t="s">
        <v>566</v>
      </c>
      <c r="D828" s="140">
        <v>57</v>
      </c>
      <c r="E828" s="139" t="s">
        <v>82</v>
      </c>
      <c r="F828" s="140">
        <v>93</v>
      </c>
      <c r="G828" s="141" t="s">
        <v>118</v>
      </c>
      <c r="H828" s="129"/>
      <c r="I828" s="130">
        <v>21677</v>
      </c>
      <c r="J828" s="130">
        <v>280</v>
      </c>
      <c r="K828" s="130">
        <v>0</v>
      </c>
      <c r="L828" s="130">
        <v>1188</v>
      </c>
      <c r="M828" s="130">
        <v>23145</v>
      </c>
      <c r="N828" s="168"/>
      <c r="O828" s="143">
        <v>27</v>
      </c>
      <c r="P828" s="130">
        <v>0</v>
      </c>
      <c r="Q828" s="130">
        <v>592839</v>
      </c>
      <c r="R828" s="130">
        <v>0</v>
      </c>
      <c r="S828" s="130">
        <v>0</v>
      </c>
      <c r="T828" s="130">
        <v>32076</v>
      </c>
      <c r="U828" s="130">
        <v>624915</v>
      </c>
      <c r="V828" s="169"/>
      <c r="W828" s="142">
        <v>0</v>
      </c>
      <c r="X828" s="177">
        <v>0.18</v>
      </c>
      <c r="Y828" s="177">
        <v>8.9885551686166743E-2</v>
      </c>
      <c r="Z828" s="178">
        <v>0</v>
      </c>
      <c r="AA828" s="172"/>
      <c r="AB828" s="179">
        <v>0</v>
      </c>
      <c r="AC828" s="180">
        <v>0</v>
      </c>
      <c r="AD828" s="130">
        <v>0</v>
      </c>
      <c r="AE828" s="180">
        <v>0</v>
      </c>
      <c r="AF828" s="181">
        <v>0</v>
      </c>
      <c r="AG828" s="136"/>
    </row>
    <row r="829" spans="1:33" s="59" customFormat="1" ht="12">
      <c r="A829" s="137">
        <v>493</v>
      </c>
      <c r="B829" s="138">
        <v>493057163</v>
      </c>
      <c r="C829" s="139" t="s">
        <v>566</v>
      </c>
      <c r="D829" s="140">
        <v>57</v>
      </c>
      <c r="E829" s="139" t="s">
        <v>82</v>
      </c>
      <c r="F829" s="140">
        <v>163</v>
      </c>
      <c r="G829" s="141" t="s">
        <v>188</v>
      </c>
      <c r="H829" s="129"/>
      <c r="I829" s="130">
        <v>20834</v>
      </c>
      <c r="J829" s="130">
        <v>138</v>
      </c>
      <c r="K829" s="130">
        <v>0</v>
      </c>
      <c r="L829" s="130">
        <v>1188</v>
      </c>
      <c r="M829" s="130">
        <v>22160</v>
      </c>
      <c r="N829" s="168"/>
      <c r="O829" s="143">
        <v>12</v>
      </c>
      <c r="P829" s="130">
        <v>0</v>
      </c>
      <c r="Q829" s="130">
        <v>251664</v>
      </c>
      <c r="R829" s="130">
        <v>0</v>
      </c>
      <c r="S829" s="130">
        <v>0</v>
      </c>
      <c r="T829" s="130">
        <v>14256</v>
      </c>
      <c r="U829" s="130">
        <v>265920</v>
      </c>
      <c r="V829" s="169"/>
      <c r="W829" s="142">
        <v>0</v>
      </c>
      <c r="X829" s="177">
        <v>0.113490033140277</v>
      </c>
      <c r="Y829" s="177">
        <v>0.10020806784376603</v>
      </c>
      <c r="Z829" s="178">
        <v>0</v>
      </c>
      <c r="AA829" s="172"/>
      <c r="AB829" s="179">
        <v>0</v>
      </c>
      <c r="AC829" s="180">
        <v>0</v>
      </c>
      <c r="AD829" s="130">
        <v>0</v>
      </c>
      <c r="AE829" s="180">
        <v>0</v>
      </c>
      <c r="AF829" s="181">
        <v>0</v>
      </c>
      <c r="AG829" s="136"/>
    </row>
    <row r="830" spans="1:33" s="59" customFormat="1" ht="12">
      <c r="A830" s="137">
        <v>493</v>
      </c>
      <c r="B830" s="138">
        <v>493057165</v>
      </c>
      <c r="C830" s="139" t="s">
        <v>566</v>
      </c>
      <c r="D830" s="140">
        <v>57</v>
      </c>
      <c r="E830" s="139" t="s">
        <v>82</v>
      </c>
      <c r="F830" s="140">
        <v>165</v>
      </c>
      <c r="G830" s="141" t="s">
        <v>190</v>
      </c>
      <c r="H830" s="129"/>
      <c r="I830" s="130">
        <v>20967</v>
      </c>
      <c r="J830" s="130">
        <v>0</v>
      </c>
      <c r="K830" s="130">
        <v>0</v>
      </c>
      <c r="L830" s="130">
        <v>1188</v>
      </c>
      <c r="M830" s="130">
        <v>22155</v>
      </c>
      <c r="N830" s="168"/>
      <c r="O830" s="143">
        <v>7</v>
      </c>
      <c r="P830" s="130">
        <v>0</v>
      </c>
      <c r="Q830" s="130">
        <v>146769</v>
      </c>
      <c r="R830" s="130">
        <v>0</v>
      </c>
      <c r="S830" s="130">
        <v>0</v>
      </c>
      <c r="T830" s="130">
        <v>8316</v>
      </c>
      <c r="U830" s="130">
        <v>155085</v>
      </c>
      <c r="V830" s="169"/>
      <c r="W830" s="142">
        <v>0</v>
      </c>
      <c r="X830" s="177">
        <v>9.8299999999999998E-2</v>
      </c>
      <c r="Y830" s="177">
        <v>8.348768009130407E-2</v>
      </c>
      <c r="Z830" s="178">
        <v>0</v>
      </c>
      <c r="AA830" s="172"/>
      <c r="AB830" s="179">
        <v>0</v>
      </c>
      <c r="AC830" s="180">
        <v>0</v>
      </c>
      <c r="AD830" s="130">
        <v>0</v>
      </c>
      <c r="AE830" s="180">
        <v>0</v>
      </c>
      <c r="AF830" s="181">
        <v>0</v>
      </c>
      <c r="AG830" s="136"/>
    </row>
    <row r="831" spans="1:33" s="59" customFormat="1" ht="12">
      <c r="A831" s="137">
        <v>493</v>
      </c>
      <c r="B831" s="138">
        <v>493057176</v>
      </c>
      <c r="C831" s="139" t="s">
        <v>566</v>
      </c>
      <c r="D831" s="140">
        <v>57</v>
      </c>
      <c r="E831" s="139" t="s">
        <v>82</v>
      </c>
      <c r="F831" s="140">
        <v>176</v>
      </c>
      <c r="G831" s="141" t="s">
        <v>201</v>
      </c>
      <c r="H831" s="129"/>
      <c r="I831" s="130">
        <v>21730</v>
      </c>
      <c r="J831" s="130">
        <v>7390</v>
      </c>
      <c r="K831" s="130">
        <v>0</v>
      </c>
      <c r="L831" s="130">
        <v>1188</v>
      </c>
      <c r="M831" s="130">
        <v>30308</v>
      </c>
      <c r="N831" s="168"/>
      <c r="O831" s="143">
        <v>1</v>
      </c>
      <c r="P831" s="130">
        <v>0</v>
      </c>
      <c r="Q831" s="130">
        <v>29120</v>
      </c>
      <c r="R831" s="130">
        <v>0</v>
      </c>
      <c r="S831" s="130">
        <v>0</v>
      </c>
      <c r="T831" s="130">
        <v>1188</v>
      </c>
      <c r="U831" s="130">
        <v>30308</v>
      </c>
      <c r="V831" s="169"/>
      <c r="W831" s="142">
        <v>0</v>
      </c>
      <c r="X831" s="177">
        <v>0.09</v>
      </c>
      <c r="Y831" s="177">
        <v>8.7334594973897381E-2</v>
      </c>
      <c r="Z831" s="178">
        <v>0</v>
      </c>
      <c r="AA831" s="172"/>
      <c r="AB831" s="179">
        <v>0</v>
      </c>
      <c r="AC831" s="180">
        <v>0</v>
      </c>
      <c r="AD831" s="130">
        <v>0</v>
      </c>
      <c r="AE831" s="180">
        <v>0</v>
      </c>
      <c r="AF831" s="181">
        <v>0</v>
      </c>
      <c r="AG831" s="136"/>
    </row>
    <row r="832" spans="1:33" s="59" customFormat="1" ht="12">
      <c r="A832" s="137">
        <v>493</v>
      </c>
      <c r="B832" s="138">
        <v>493057248</v>
      </c>
      <c r="C832" s="139" t="s">
        <v>566</v>
      </c>
      <c r="D832" s="140">
        <v>57</v>
      </c>
      <c r="E832" s="139" t="s">
        <v>82</v>
      </c>
      <c r="F832" s="140">
        <v>248</v>
      </c>
      <c r="G832" s="141" t="s">
        <v>273</v>
      </c>
      <c r="H832" s="129"/>
      <c r="I832" s="130">
        <v>19520</v>
      </c>
      <c r="J832" s="130">
        <v>1287</v>
      </c>
      <c r="K832" s="130">
        <v>0</v>
      </c>
      <c r="L832" s="130">
        <v>1188</v>
      </c>
      <c r="M832" s="130">
        <v>21995</v>
      </c>
      <c r="N832" s="168"/>
      <c r="O832" s="143">
        <v>20</v>
      </c>
      <c r="P832" s="130">
        <v>0</v>
      </c>
      <c r="Q832" s="130">
        <v>416140</v>
      </c>
      <c r="R832" s="130">
        <v>0</v>
      </c>
      <c r="S832" s="130">
        <v>0</v>
      </c>
      <c r="T832" s="130">
        <v>23760</v>
      </c>
      <c r="U832" s="130">
        <v>439900</v>
      </c>
      <c r="V832" s="169"/>
      <c r="W832" s="142">
        <v>0</v>
      </c>
      <c r="X832" s="177">
        <v>0.09</v>
      </c>
      <c r="Y832" s="177">
        <v>6.8512801438183821E-2</v>
      </c>
      <c r="Z832" s="178">
        <v>0</v>
      </c>
      <c r="AA832" s="172"/>
      <c r="AB832" s="179">
        <v>0</v>
      </c>
      <c r="AC832" s="180">
        <v>0</v>
      </c>
      <c r="AD832" s="130">
        <v>0</v>
      </c>
      <c r="AE832" s="180">
        <v>0</v>
      </c>
      <c r="AF832" s="181">
        <v>0</v>
      </c>
      <c r="AG832" s="136"/>
    </row>
    <row r="833" spans="1:33" s="59" customFormat="1" ht="12">
      <c r="A833" s="137">
        <v>493</v>
      </c>
      <c r="B833" s="138">
        <v>493057274</v>
      </c>
      <c r="C833" s="139" t="s">
        <v>566</v>
      </c>
      <c r="D833" s="140">
        <v>57</v>
      </c>
      <c r="E833" s="139" t="s">
        <v>82</v>
      </c>
      <c r="F833" s="140">
        <v>274</v>
      </c>
      <c r="G833" s="141" t="s">
        <v>299</v>
      </c>
      <c r="H833" s="129"/>
      <c r="I833" s="130">
        <v>22467</v>
      </c>
      <c r="J833" s="130">
        <v>10570</v>
      </c>
      <c r="K833" s="130">
        <v>0</v>
      </c>
      <c r="L833" s="130">
        <v>1188</v>
      </c>
      <c r="M833" s="130">
        <v>34225</v>
      </c>
      <c r="N833" s="168"/>
      <c r="O833" s="143">
        <v>2</v>
      </c>
      <c r="P833" s="130">
        <v>0</v>
      </c>
      <c r="Q833" s="130">
        <v>66074</v>
      </c>
      <c r="R833" s="130">
        <v>0</v>
      </c>
      <c r="S833" s="130">
        <v>0</v>
      </c>
      <c r="T833" s="130">
        <v>2376</v>
      </c>
      <c r="U833" s="130">
        <v>68450</v>
      </c>
      <c r="V833" s="169"/>
      <c r="W833" s="142">
        <v>0</v>
      </c>
      <c r="X833" s="177">
        <v>0.09</v>
      </c>
      <c r="Y833" s="177">
        <v>7.2181563663995266E-2</v>
      </c>
      <c r="Z833" s="178">
        <v>0</v>
      </c>
      <c r="AA833" s="172"/>
      <c r="AB833" s="179">
        <v>0</v>
      </c>
      <c r="AC833" s="180">
        <v>0</v>
      </c>
      <c r="AD833" s="130">
        <v>0</v>
      </c>
      <c r="AE833" s="180">
        <v>0</v>
      </c>
      <c r="AF833" s="181">
        <v>0</v>
      </c>
      <c r="AG833" s="136"/>
    </row>
    <row r="834" spans="1:33" s="59" customFormat="1" ht="12">
      <c r="A834" s="137">
        <v>494</v>
      </c>
      <c r="B834" s="138">
        <v>494093031</v>
      </c>
      <c r="C834" s="139" t="s">
        <v>546</v>
      </c>
      <c r="D834" s="140">
        <v>93</v>
      </c>
      <c r="E834" s="139" t="s">
        <v>118</v>
      </c>
      <c r="F834" s="140">
        <v>31</v>
      </c>
      <c r="G834" s="141" t="s">
        <v>56</v>
      </c>
      <c r="H834" s="129"/>
      <c r="I834" s="130">
        <v>11073</v>
      </c>
      <c r="J834" s="130">
        <v>4970</v>
      </c>
      <c r="K834" s="130">
        <v>0</v>
      </c>
      <c r="L834" s="130">
        <v>1188</v>
      </c>
      <c r="M834" s="130">
        <v>17231</v>
      </c>
      <c r="N834" s="168"/>
      <c r="O834" s="143">
        <v>2</v>
      </c>
      <c r="P834" s="130">
        <v>0</v>
      </c>
      <c r="Q834" s="130">
        <v>32086</v>
      </c>
      <c r="R834" s="130">
        <v>0</v>
      </c>
      <c r="S834" s="130">
        <v>0</v>
      </c>
      <c r="T834" s="130">
        <v>2376</v>
      </c>
      <c r="U834" s="130">
        <v>34462</v>
      </c>
      <c r="V834" s="169"/>
      <c r="W834" s="142">
        <v>0</v>
      </c>
      <c r="X834" s="177">
        <v>0.09</v>
      </c>
      <c r="Y834" s="177">
        <v>1.8961346467300876E-2</v>
      </c>
      <c r="Z834" s="178">
        <v>0</v>
      </c>
      <c r="AA834" s="172"/>
      <c r="AB834" s="179">
        <v>2</v>
      </c>
      <c r="AC834" s="180">
        <v>0</v>
      </c>
      <c r="AD834" s="130">
        <v>0</v>
      </c>
      <c r="AE834" s="180">
        <v>0</v>
      </c>
      <c r="AF834" s="181">
        <v>0</v>
      </c>
      <c r="AG834" s="136"/>
    </row>
    <row r="835" spans="1:33" s="59" customFormat="1" ht="12">
      <c r="A835" s="137">
        <v>494</v>
      </c>
      <c r="B835" s="138">
        <v>494093035</v>
      </c>
      <c r="C835" s="139" t="s">
        <v>546</v>
      </c>
      <c r="D835" s="140">
        <v>93</v>
      </c>
      <c r="E835" s="139" t="s">
        <v>118</v>
      </c>
      <c r="F835" s="140">
        <v>35</v>
      </c>
      <c r="G835" s="141" t="s">
        <v>60</v>
      </c>
      <c r="H835" s="129"/>
      <c r="I835" s="130">
        <v>19148</v>
      </c>
      <c r="J835" s="130">
        <v>7948</v>
      </c>
      <c r="K835" s="130">
        <v>0</v>
      </c>
      <c r="L835" s="130">
        <v>1188</v>
      </c>
      <c r="M835" s="130">
        <v>28284</v>
      </c>
      <c r="N835" s="168"/>
      <c r="O835" s="143">
        <v>6</v>
      </c>
      <c r="P835" s="130">
        <v>0</v>
      </c>
      <c r="Q835" s="130">
        <v>162576</v>
      </c>
      <c r="R835" s="130">
        <v>0</v>
      </c>
      <c r="S835" s="130">
        <v>0</v>
      </c>
      <c r="T835" s="130">
        <v>7128</v>
      </c>
      <c r="U835" s="130">
        <v>169704</v>
      </c>
      <c r="V835" s="169"/>
      <c r="W835" s="142">
        <v>0</v>
      </c>
      <c r="X835" s="177">
        <v>0.18</v>
      </c>
      <c r="Y835" s="177">
        <v>0.18442807457257207</v>
      </c>
      <c r="Z835" s="178">
        <v>0</v>
      </c>
      <c r="AA835" s="172"/>
      <c r="AB835" s="179">
        <v>3.9999999999999996</v>
      </c>
      <c r="AC835" s="180">
        <v>0.40038554495969547</v>
      </c>
      <c r="AD835" s="130">
        <v>11322.846726227908</v>
      </c>
      <c r="AE835" s="180">
        <v>0</v>
      </c>
      <c r="AF835" s="181">
        <v>0</v>
      </c>
      <c r="AG835" s="136"/>
    </row>
    <row r="836" spans="1:33" s="59" customFormat="1" ht="12">
      <c r="A836" s="137">
        <v>494</v>
      </c>
      <c r="B836" s="138">
        <v>494093049</v>
      </c>
      <c r="C836" s="139" t="s">
        <v>546</v>
      </c>
      <c r="D836" s="140">
        <v>93</v>
      </c>
      <c r="E836" s="139" t="s">
        <v>118</v>
      </c>
      <c r="F836" s="140">
        <v>49</v>
      </c>
      <c r="G836" s="141" t="s">
        <v>74</v>
      </c>
      <c r="H836" s="129"/>
      <c r="I836" s="130">
        <v>17767</v>
      </c>
      <c r="J836" s="130">
        <v>22446</v>
      </c>
      <c r="K836" s="130">
        <v>0</v>
      </c>
      <c r="L836" s="130">
        <v>1188</v>
      </c>
      <c r="M836" s="130">
        <v>41401</v>
      </c>
      <c r="N836" s="168"/>
      <c r="O836" s="143">
        <v>2</v>
      </c>
      <c r="P836" s="130">
        <v>0</v>
      </c>
      <c r="Q836" s="130">
        <v>80426</v>
      </c>
      <c r="R836" s="130">
        <v>0</v>
      </c>
      <c r="S836" s="130">
        <v>0</v>
      </c>
      <c r="T836" s="130">
        <v>2376</v>
      </c>
      <c r="U836" s="130">
        <v>82802</v>
      </c>
      <c r="V836" s="169"/>
      <c r="W836" s="142">
        <v>0</v>
      </c>
      <c r="X836" s="177">
        <v>0.09</v>
      </c>
      <c r="Y836" s="177">
        <v>8.9527889506742675E-2</v>
      </c>
      <c r="Z836" s="178">
        <v>0</v>
      </c>
      <c r="AA836" s="172"/>
      <c r="AB836" s="179">
        <v>1</v>
      </c>
      <c r="AC836" s="180">
        <v>0</v>
      </c>
      <c r="AD836" s="130">
        <v>0</v>
      </c>
      <c r="AE836" s="180">
        <v>0</v>
      </c>
      <c r="AF836" s="181">
        <v>0</v>
      </c>
      <c r="AG836" s="136"/>
    </row>
    <row r="837" spans="1:33" s="59" customFormat="1" ht="12">
      <c r="A837" s="137">
        <v>494</v>
      </c>
      <c r="B837" s="138">
        <v>494093056</v>
      </c>
      <c r="C837" s="139" t="s">
        <v>546</v>
      </c>
      <c r="D837" s="140">
        <v>93</v>
      </c>
      <c r="E837" s="139" t="s">
        <v>118</v>
      </c>
      <c r="F837" s="140">
        <v>56</v>
      </c>
      <c r="G837" s="141" t="s">
        <v>81</v>
      </c>
      <c r="H837" s="129"/>
      <c r="I837" s="130">
        <v>10679</v>
      </c>
      <c r="J837" s="130">
        <v>3507</v>
      </c>
      <c r="K837" s="130">
        <v>0</v>
      </c>
      <c r="L837" s="130">
        <v>1188</v>
      </c>
      <c r="M837" s="130">
        <v>15374</v>
      </c>
      <c r="N837" s="168"/>
      <c r="O837" s="143">
        <v>1</v>
      </c>
      <c r="P837" s="130">
        <v>0</v>
      </c>
      <c r="Q837" s="130">
        <v>14186</v>
      </c>
      <c r="R837" s="130">
        <v>0</v>
      </c>
      <c r="S837" s="130">
        <v>0</v>
      </c>
      <c r="T837" s="130">
        <v>1188</v>
      </c>
      <c r="U837" s="130">
        <v>15374</v>
      </c>
      <c r="V837" s="169"/>
      <c r="W837" s="142">
        <v>0</v>
      </c>
      <c r="X837" s="177">
        <v>0.09</v>
      </c>
      <c r="Y837" s="177">
        <v>1.8492521864433949E-2</v>
      </c>
      <c r="Z837" s="178">
        <v>0</v>
      </c>
      <c r="AA837" s="172"/>
      <c r="AB837" s="179">
        <v>1</v>
      </c>
      <c r="AC837" s="180">
        <v>0</v>
      </c>
      <c r="AD837" s="130">
        <v>0</v>
      </c>
      <c r="AE837" s="180">
        <v>0</v>
      </c>
      <c r="AF837" s="181">
        <v>0</v>
      </c>
      <c r="AG837" s="136"/>
    </row>
    <row r="838" spans="1:33" s="59" customFormat="1" ht="12">
      <c r="A838" s="137">
        <v>494</v>
      </c>
      <c r="B838" s="138">
        <v>494093057</v>
      </c>
      <c r="C838" s="139" t="s">
        <v>546</v>
      </c>
      <c r="D838" s="140">
        <v>93</v>
      </c>
      <c r="E838" s="139" t="s">
        <v>118</v>
      </c>
      <c r="F838" s="140">
        <v>57</v>
      </c>
      <c r="G838" s="141" t="s">
        <v>82</v>
      </c>
      <c r="H838" s="129"/>
      <c r="I838" s="130">
        <v>17761</v>
      </c>
      <c r="J838" s="130">
        <v>385</v>
      </c>
      <c r="K838" s="130">
        <v>0</v>
      </c>
      <c r="L838" s="130">
        <v>1188</v>
      </c>
      <c r="M838" s="130">
        <v>19334</v>
      </c>
      <c r="N838" s="168"/>
      <c r="O838" s="143">
        <v>81</v>
      </c>
      <c r="P838" s="130">
        <v>0</v>
      </c>
      <c r="Q838" s="130">
        <v>1469826</v>
      </c>
      <c r="R838" s="130">
        <v>0</v>
      </c>
      <c r="S838" s="130">
        <v>0</v>
      </c>
      <c r="T838" s="130">
        <v>96228</v>
      </c>
      <c r="U838" s="130">
        <v>1566054</v>
      </c>
      <c r="V838" s="169"/>
      <c r="W838" s="142">
        <v>0</v>
      </c>
      <c r="X838" s="177">
        <v>0.18</v>
      </c>
      <c r="Y838" s="177">
        <v>0.12345956705345312</v>
      </c>
      <c r="Z838" s="178">
        <v>0</v>
      </c>
      <c r="AA838" s="172"/>
      <c r="AB838" s="179">
        <v>30.999999999999993</v>
      </c>
      <c r="AC838" s="180">
        <v>0</v>
      </c>
      <c r="AD838" s="130">
        <v>0</v>
      </c>
      <c r="AE838" s="180">
        <v>0</v>
      </c>
      <c r="AF838" s="181">
        <v>0</v>
      </c>
      <c r="AG838" s="136"/>
    </row>
    <row r="839" spans="1:33" s="59" customFormat="1" ht="12">
      <c r="A839" s="137">
        <v>494</v>
      </c>
      <c r="B839" s="138">
        <v>494093071</v>
      </c>
      <c r="C839" s="139" t="s">
        <v>546</v>
      </c>
      <c r="D839" s="140">
        <v>93</v>
      </c>
      <c r="E839" s="139" t="s">
        <v>118</v>
      </c>
      <c r="F839" s="140">
        <v>71</v>
      </c>
      <c r="G839" s="141" t="s">
        <v>96</v>
      </c>
      <c r="H839" s="129"/>
      <c r="I839" s="130">
        <v>11754</v>
      </c>
      <c r="J839" s="130">
        <v>5125</v>
      </c>
      <c r="K839" s="130">
        <v>0</v>
      </c>
      <c r="L839" s="130">
        <v>1188</v>
      </c>
      <c r="M839" s="130">
        <v>18067</v>
      </c>
      <c r="N839" s="168"/>
      <c r="O839" s="143">
        <v>5</v>
      </c>
      <c r="P839" s="130">
        <v>0</v>
      </c>
      <c r="Q839" s="130">
        <v>84395</v>
      </c>
      <c r="R839" s="130">
        <v>0</v>
      </c>
      <c r="S839" s="130">
        <v>0</v>
      </c>
      <c r="T839" s="130">
        <v>5940</v>
      </c>
      <c r="U839" s="130">
        <v>90335</v>
      </c>
      <c r="V839" s="169"/>
      <c r="W839" s="142">
        <v>0</v>
      </c>
      <c r="X839" s="177">
        <v>0.09</v>
      </c>
      <c r="Y839" s="177">
        <v>8.1278406724978932E-3</v>
      </c>
      <c r="Z839" s="178">
        <v>0</v>
      </c>
      <c r="AA839" s="172"/>
      <c r="AB839" s="179">
        <v>3</v>
      </c>
      <c r="AC839" s="180">
        <v>0</v>
      </c>
      <c r="AD839" s="130">
        <v>0</v>
      </c>
      <c r="AE839" s="180">
        <v>0</v>
      </c>
      <c r="AF839" s="181">
        <v>0</v>
      </c>
      <c r="AG839" s="136"/>
    </row>
    <row r="840" spans="1:33" s="59" customFormat="1" ht="12">
      <c r="A840" s="137">
        <v>494</v>
      </c>
      <c r="B840" s="138">
        <v>494093093</v>
      </c>
      <c r="C840" s="139" t="s">
        <v>546</v>
      </c>
      <c r="D840" s="140">
        <v>93</v>
      </c>
      <c r="E840" s="139" t="s">
        <v>118</v>
      </c>
      <c r="F840" s="140">
        <v>93</v>
      </c>
      <c r="G840" s="141" t="s">
        <v>118</v>
      </c>
      <c r="H840" s="129"/>
      <c r="I840" s="130">
        <v>16938</v>
      </c>
      <c r="J840" s="130">
        <v>218</v>
      </c>
      <c r="K840" s="130">
        <v>0</v>
      </c>
      <c r="L840" s="130">
        <v>1188</v>
      </c>
      <c r="M840" s="130">
        <v>18344</v>
      </c>
      <c r="N840" s="168"/>
      <c r="O840" s="143">
        <v>266</v>
      </c>
      <c r="P840" s="130">
        <v>0</v>
      </c>
      <c r="Q840" s="130">
        <v>4563496</v>
      </c>
      <c r="R840" s="130">
        <v>0</v>
      </c>
      <c r="S840" s="130">
        <v>0</v>
      </c>
      <c r="T840" s="130">
        <v>316008</v>
      </c>
      <c r="U840" s="130">
        <v>4879504</v>
      </c>
      <c r="V840" s="169"/>
      <c r="W840" s="142">
        <v>0</v>
      </c>
      <c r="X840" s="177">
        <v>0.18</v>
      </c>
      <c r="Y840" s="177">
        <v>8.9885551686166743E-2</v>
      </c>
      <c r="Z840" s="178">
        <v>0</v>
      </c>
      <c r="AA840" s="172"/>
      <c r="AB840" s="179">
        <v>123.00000000000003</v>
      </c>
      <c r="AC840" s="180">
        <v>0</v>
      </c>
      <c r="AD840" s="130">
        <v>0</v>
      </c>
      <c r="AE840" s="180">
        <v>0</v>
      </c>
      <c r="AF840" s="181">
        <v>0</v>
      </c>
      <c r="AG840" s="136"/>
    </row>
    <row r="841" spans="1:33" s="59" customFormat="1" ht="12">
      <c r="A841" s="137">
        <v>494</v>
      </c>
      <c r="B841" s="138">
        <v>494093097</v>
      </c>
      <c r="C841" s="139" t="s">
        <v>546</v>
      </c>
      <c r="D841" s="140">
        <v>93</v>
      </c>
      <c r="E841" s="139" t="s">
        <v>118</v>
      </c>
      <c r="F841" s="140">
        <v>97</v>
      </c>
      <c r="G841" s="141" t="s">
        <v>122</v>
      </c>
      <c r="H841" s="129"/>
      <c r="I841" s="130">
        <v>21133</v>
      </c>
      <c r="J841" s="130">
        <v>0</v>
      </c>
      <c r="K841" s="130">
        <v>0</v>
      </c>
      <c r="L841" s="130">
        <v>1188</v>
      </c>
      <c r="M841" s="130">
        <v>22321</v>
      </c>
      <c r="N841" s="168"/>
      <c r="O841" s="143">
        <v>3</v>
      </c>
      <c r="P841" s="130">
        <v>0</v>
      </c>
      <c r="Q841" s="130">
        <v>63399</v>
      </c>
      <c r="R841" s="130">
        <v>0</v>
      </c>
      <c r="S841" s="130">
        <v>0</v>
      </c>
      <c r="T841" s="130">
        <v>3564</v>
      </c>
      <c r="U841" s="130">
        <v>66963</v>
      </c>
      <c r="V841" s="169"/>
      <c r="W841" s="142">
        <v>0</v>
      </c>
      <c r="X841" s="177">
        <v>0.18</v>
      </c>
      <c r="Y841" s="177">
        <v>4.5239532747894232E-2</v>
      </c>
      <c r="Z841" s="178">
        <v>0</v>
      </c>
      <c r="AA841" s="172"/>
      <c r="AB841" s="179">
        <v>2</v>
      </c>
      <c r="AC841" s="180">
        <v>0</v>
      </c>
      <c r="AD841" s="130">
        <v>0</v>
      </c>
      <c r="AE841" s="180">
        <v>0</v>
      </c>
      <c r="AF841" s="181">
        <v>0</v>
      </c>
      <c r="AG841" s="136"/>
    </row>
    <row r="842" spans="1:33" s="59" customFormat="1" ht="12">
      <c r="A842" s="137">
        <v>494</v>
      </c>
      <c r="B842" s="138">
        <v>494093128</v>
      </c>
      <c r="C842" s="139" t="s">
        <v>546</v>
      </c>
      <c r="D842" s="140">
        <v>93</v>
      </c>
      <c r="E842" s="139" t="s">
        <v>118</v>
      </c>
      <c r="F842" s="140">
        <v>128</v>
      </c>
      <c r="G842" s="141" t="s">
        <v>153</v>
      </c>
      <c r="H842" s="129"/>
      <c r="I842" s="130">
        <v>10679</v>
      </c>
      <c r="J842" s="130">
        <v>1109</v>
      </c>
      <c r="K842" s="130">
        <v>0</v>
      </c>
      <c r="L842" s="130">
        <v>1188</v>
      </c>
      <c r="M842" s="130">
        <v>12976</v>
      </c>
      <c r="N842" s="168"/>
      <c r="O842" s="143">
        <v>1</v>
      </c>
      <c r="P842" s="130">
        <v>0</v>
      </c>
      <c r="Q842" s="130">
        <v>11788</v>
      </c>
      <c r="R842" s="130">
        <v>0</v>
      </c>
      <c r="S842" s="130">
        <v>0</v>
      </c>
      <c r="T842" s="130">
        <v>1188</v>
      </c>
      <c r="U842" s="130">
        <v>12976</v>
      </c>
      <c r="V842" s="169"/>
      <c r="W842" s="142">
        <v>0</v>
      </c>
      <c r="X842" s="177">
        <v>0.09</v>
      </c>
      <c r="Y842" s="177">
        <v>4.2494669676569306E-2</v>
      </c>
      <c r="Z842" s="178">
        <v>0</v>
      </c>
      <c r="AA842" s="172"/>
      <c r="AB842" s="179">
        <v>0</v>
      </c>
      <c r="AC842" s="180">
        <v>0</v>
      </c>
      <c r="AD842" s="130">
        <v>0</v>
      </c>
      <c r="AE842" s="180">
        <v>0</v>
      </c>
      <c r="AF842" s="181">
        <v>0</v>
      </c>
      <c r="AG842" s="136"/>
    </row>
    <row r="843" spans="1:33" s="59" customFormat="1" ht="12">
      <c r="A843" s="137">
        <v>494</v>
      </c>
      <c r="B843" s="138">
        <v>494093149</v>
      </c>
      <c r="C843" s="139" t="s">
        <v>546</v>
      </c>
      <c r="D843" s="140">
        <v>93</v>
      </c>
      <c r="E843" s="139" t="s">
        <v>118</v>
      </c>
      <c r="F843" s="140">
        <v>149</v>
      </c>
      <c r="G843" s="141" t="s">
        <v>174</v>
      </c>
      <c r="H843" s="129"/>
      <c r="I843" s="130">
        <v>19618</v>
      </c>
      <c r="J843" s="130">
        <v>147</v>
      </c>
      <c r="K843" s="130">
        <v>0</v>
      </c>
      <c r="L843" s="130">
        <v>1188</v>
      </c>
      <c r="M843" s="130">
        <v>20953</v>
      </c>
      <c r="N843" s="168"/>
      <c r="O843" s="143">
        <v>3</v>
      </c>
      <c r="P843" s="130">
        <v>0</v>
      </c>
      <c r="Q843" s="130">
        <v>59295</v>
      </c>
      <c r="R843" s="130">
        <v>0</v>
      </c>
      <c r="S843" s="130">
        <v>0</v>
      </c>
      <c r="T843" s="130">
        <v>3564</v>
      </c>
      <c r="U843" s="130">
        <v>62859</v>
      </c>
      <c r="V843" s="169"/>
      <c r="W843" s="142">
        <v>0</v>
      </c>
      <c r="X843" s="177">
        <v>0.18</v>
      </c>
      <c r="Y843" s="177">
        <v>0.12927866425186785</v>
      </c>
      <c r="Z843" s="178">
        <v>0</v>
      </c>
      <c r="AA843" s="172"/>
      <c r="AB843" s="179">
        <v>2</v>
      </c>
      <c r="AC843" s="180">
        <v>0</v>
      </c>
      <c r="AD843" s="130">
        <v>0</v>
      </c>
      <c r="AE843" s="180">
        <v>0</v>
      </c>
      <c r="AF843" s="181">
        <v>0</v>
      </c>
      <c r="AG843" s="136"/>
    </row>
    <row r="844" spans="1:33" s="59" customFormat="1" ht="12">
      <c r="A844" s="137">
        <v>494</v>
      </c>
      <c r="B844" s="138">
        <v>494093163</v>
      </c>
      <c r="C844" s="139" t="s">
        <v>546</v>
      </c>
      <c r="D844" s="140">
        <v>93</v>
      </c>
      <c r="E844" s="139" t="s">
        <v>118</v>
      </c>
      <c r="F844" s="140">
        <v>163</v>
      </c>
      <c r="G844" s="141" t="s">
        <v>188</v>
      </c>
      <c r="H844" s="129"/>
      <c r="I844" s="130">
        <v>18407</v>
      </c>
      <c r="J844" s="130">
        <v>122</v>
      </c>
      <c r="K844" s="130">
        <v>0</v>
      </c>
      <c r="L844" s="130">
        <v>1188</v>
      </c>
      <c r="M844" s="130">
        <v>19717</v>
      </c>
      <c r="N844" s="168"/>
      <c r="O844" s="143">
        <v>17</v>
      </c>
      <c r="P844" s="130">
        <v>0</v>
      </c>
      <c r="Q844" s="130">
        <v>314993</v>
      </c>
      <c r="R844" s="130">
        <v>0</v>
      </c>
      <c r="S844" s="130">
        <v>0</v>
      </c>
      <c r="T844" s="130">
        <v>20196</v>
      </c>
      <c r="U844" s="130">
        <v>335189</v>
      </c>
      <c r="V844" s="169"/>
      <c r="W844" s="142">
        <v>0</v>
      </c>
      <c r="X844" s="177">
        <v>0.113490033140277</v>
      </c>
      <c r="Y844" s="177">
        <v>0.10020806784376603</v>
      </c>
      <c r="Z844" s="178">
        <v>0</v>
      </c>
      <c r="AA844" s="172"/>
      <c r="AB844" s="179">
        <v>8.0000000000000018</v>
      </c>
      <c r="AC844" s="180">
        <v>0</v>
      </c>
      <c r="AD844" s="130">
        <v>0</v>
      </c>
      <c r="AE844" s="180">
        <v>0</v>
      </c>
      <c r="AF844" s="181">
        <v>0</v>
      </c>
      <c r="AG844" s="136"/>
    </row>
    <row r="845" spans="1:33" s="59" customFormat="1" ht="12">
      <c r="A845" s="137">
        <v>494</v>
      </c>
      <c r="B845" s="138">
        <v>494093165</v>
      </c>
      <c r="C845" s="139" t="s">
        <v>546</v>
      </c>
      <c r="D845" s="140">
        <v>93</v>
      </c>
      <c r="E845" s="139" t="s">
        <v>118</v>
      </c>
      <c r="F845" s="140">
        <v>165</v>
      </c>
      <c r="G845" s="141" t="s">
        <v>190</v>
      </c>
      <c r="H845" s="129"/>
      <c r="I845" s="130">
        <v>16035</v>
      </c>
      <c r="J845" s="130">
        <v>0</v>
      </c>
      <c r="K845" s="130">
        <v>0</v>
      </c>
      <c r="L845" s="130">
        <v>1188</v>
      </c>
      <c r="M845" s="130">
        <v>17223</v>
      </c>
      <c r="N845" s="168"/>
      <c r="O845" s="143">
        <v>41</v>
      </c>
      <c r="P845" s="130">
        <v>0</v>
      </c>
      <c r="Q845" s="130">
        <v>657435</v>
      </c>
      <c r="R845" s="130">
        <v>0</v>
      </c>
      <c r="S845" s="130">
        <v>0</v>
      </c>
      <c r="T845" s="130">
        <v>48708</v>
      </c>
      <c r="U845" s="130">
        <v>706143</v>
      </c>
      <c r="V845" s="169"/>
      <c r="W845" s="142">
        <v>0</v>
      </c>
      <c r="X845" s="177">
        <v>9.8299999999999998E-2</v>
      </c>
      <c r="Y845" s="177">
        <v>8.348768009130407E-2</v>
      </c>
      <c r="Z845" s="178">
        <v>0</v>
      </c>
      <c r="AA845" s="172"/>
      <c r="AB845" s="179">
        <v>15.090909090909093</v>
      </c>
      <c r="AC845" s="180">
        <v>0</v>
      </c>
      <c r="AD845" s="130">
        <v>0</v>
      </c>
      <c r="AE845" s="180">
        <v>0</v>
      </c>
      <c r="AF845" s="181">
        <v>0</v>
      </c>
      <c r="AG845" s="136"/>
    </row>
    <row r="846" spans="1:33" s="59" customFormat="1" ht="12">
      <c r="A846" s="137">
        <v>494</v>
      </c>
      <c r="B846" s="138">
        <v>494093176</v>
      </c>
      <c r="C846" s="139" t="s">
        <v>546</v>
      </c>
      <c r="D846" s="140">
        <v>93</v>
      </c>
      <c r="E846" s="139" t="s">
        <v>118</v>
      </c>
      <c r="F846" s="140">
        <v>176</v>
      </c>
      <c r="G846" s="141" t="s">
        <v>201</v>
      </c>
      <c r="H846" s="129"/>
      <c r="I846" s="130">
        <v>17642</v>
      </c>
      <c r="J846" s="130">
        <v>5999</v>
      </c>
      <c r="K846" s="130">
        <v>0</v>
      </c>
      <c r="L846" s="130">
        <v>1188</v>
      </c>
      <c r="M846" s="130">
        <v>24829</v>
      </c>
      <c r="N846" s="168"/>
      <c r="O846" s="143">
        <v>12</v>
      </c>
      <c r="P846" s="130">
        <v>0</v>
      </c>
      <c r="Q846" s="130">
        <v>283692</v>
      </c>
      <c r="R846" s="130">
        <v>0</v>
      </c>
      <c r="S846" s="130">
        <v>0</v>
      </c>
      <c r="T846" s="130">
        <v>14256</v>
      </c>
      <c r="U846" s="130">
        <v>297948</v>
      </c>
      <c r="V846" s="169"/>
      <c r="W846" s="142">
        <v>0</v>
      </c>
      <c r="X846" s="177">
        <v>0.09</v>
      </c>
      <c r="Y846" s="177">
        <v>8.7334594973897381E-2</v>
      </c>
      <c r="Z846" s="178">
        <v>0</v>
      </c>
      <c r="AA846" s="172"/>
      <c r="AB846" s="179">
        <v>4</v>
      </c>
      <c r="AC846" s="180">
        <v>0</v>
      </c>
      <c r="AD846" s="130">
        <v>0</v>
      </c>
      <c r="AE846" s="180">
        <v>0</v>
      </c>
      <c r="AF846" s="181">
        <v>0</v>
      </c>
      <c r="AG846" s="136"/>
    </row>
    <row r="847" spans="1:33" s="59" customFormat="1" ht="12">
      <c r="A847" s="137">
        <v>494</v>
      </c>
      <c r="B847" s="138">
        <v>494093178</v>
      </c>
      <c r="C847" s="139" t="s">
        <v>546</v>
      </c>
      <c r="D847" s="140">
        <v>93</v>
      </c>
      <c r="E847" s="139" t="s">
        <v>118</v>
      </c>
      <c r="F847" s="140">
        <v>178</v>
      </c>
      <c r="G847" s="141" t="s">
        <v>203</v>
      </c>
      <c r="H847" s="129"/>
      <c r="I847" s="130">
        <v>10876</v>
      </c>
      <c r="J847" s="130">
        <v>1182</v>
      </c>
      <c r="K847" s="130">
        <v>0</v>
      </c>
      <c r="L847" s="130">
        <v>1188</v>
      </c>
      <c r="M847" s="130">
        <v>13246</v>
      </c>
      <c r="N847" s="168"/>
      <c r="O847" s="143">
        <v>2</v>
      </c>
      <c r="P847" s="130">
        <v>0</v>
      </c>
      <c r="Q847" s="130">
        <v>24116</v>
      </c>
      <c r="R847" s="130">
        <v>0</v>
      </c>
      <c r="S847" s="130">
        <v>0</v>
      </c>
      <c r="T847" s="130">
        <v>2376</v>
      </c>
      <c r="U847" s="130">
        <v>26492</v>
      </c>
      <c r="V847" s="169"/>
      <c r="W847" s="142">
        <v>0</v>
      </c>
      <c r="X847" s="177">
        <v>0.09</v>
      </c>
      <c r="Y847" s="177">
        <v>6.2047928969851042E-2</v>
      </c>
      <c r="Z847" s="178">
        <v>0</v>
      </c>
      <c r="AA847" s="172"/>
      <c r="AB847" s="179">
        <v>1</v>
      </c>
      <c r="AC847" s="180">
        <v>0</v>
      </c>
      <c r="AD847" s="130">
        <v>0</v>
      </c>
      <c r="AE847" s="180">
        <v>0</v>
      </c>
      <c r="AF847" s="181">
        <v>0</v>
      </c>
      <c r="AG847" s="136"/>
    </row>
    <row r="848" spans="1:33" s="59" customFormat="1" ht="12">
      <c r="A848" s="137">
        <v>494</v>
      </c>
      <c r="B848" s="138">
        <v>494093181</v>
      </c>
      <c r="C848" s="139" t="s">
        <v>546</v>
      </c>
      <c r="D848" s="140">
        <v>93</v>
      </c>
      <c r="E848" s="139" t="s">
        <v>118</v>
      </c>
      <c r="F848" s="140">
        <v>181</v>
      </c>
      <c r="G848" s="141" t="s">
        <v>206</v>
      </c>
      <c r="H848" s="129"/>
      <c r="I848" s="130">
        <v>18775</v>
      </c>
      <c r="J848" s="130">
        <v>266</v>
      </c>
      <c r="K848" s="130">
        <v>0</v>
      </c>
      <c r="L848" s="130">
        <v>1188</v>
      </c>
      <c r="M848" s="130">
        <v>20229</v>
      </c>
      <c r="N848" s="168"/>
      <c r="O848" s="143">
        <v>6</v>
      </c>
      <c r="P848" s="130">
        <v>0</v>
      </c>
      <c r="Q848" s="130">
        <v>114246</v>
      </c>
      <c r="R848" s="130">
        <v>0</v>
      </c>
      <c r="S848" s="130">
        <v>0</v>
      </c>
      <c r="T848" s="130">
        <v>7128</v>
      </c>
      <c r="U848" s="130">
        <v>121374</v>
      </c>
      <c r="V848" s="169"/>
      <c r="W848" s="142">
        <v>0</v>
      </c>
      <c r="X848" s="177">
        <v>0.09</v>
      </c>
      <c r="Y848" s="177">
        <v>2.5884168680408944E-2</v>
      </c>
      <c r="Z848" s="178">
        <v>0</v>
      </c>
      <c r="AA848" s="172"/>
      <c r="AB848" s="179">
        <v>5</v>
      </c>
      <c r="AC848" s="180">
        <v>0</v>
      </c>
      <c r="AD848" s="130">
        <v>0</v>
      </c>
      <c r="AE848" s="180">
        <v>0</v>
      </c>
      <c r="AF848" s="181">
        <v>0</v>
      </c>
      <c r="AG848" s="136"/>
    </row>
    <row r="849" spans="1:33" s="59" customFormat="1" ht="12">
      <c r="A849" s="137">
        <v>494</v>
      </c>
      <c r="B849" s="138">
        <v>494093229</v>
      </c>
      <c r="C849" s="139" t="s">
        <v>546</v>
      </c>
      <c r="D849" s="140">
        <v>93</v>
      </c>
      <c r="E849" s="139" t="s">
        <v>118</v>
      </c>
      <c r="F849" s="140">
        <v>229</v>
      </c>
      <c r="G849" s="141" t="s">
        <v>254</v>
      </c>
      <c r="H849" s="129"/>
      <c r="I849" s="130">
        <v>15112</v>
      </c>
      <c r="J849" s="130">
        <v>1138</v>
      </c>
      <c r="K849" s="130">
        <v>0</v>
      </c>
      <c r="L849" s="130">
        <v>1188</v>
      </c>
      <c r="M849" s="130">
        <v>17438</v>
      </c>
      <c r="N849" s="168"/>
      <c r="O849" s="143">
        <v>5</v>
      </c>
      <c r="P849" s="130">
        <v>0</v>
      </c>
      <c r="Q849" s="130">
        <v>81250</v>
      </c>
      <c r="R849" s="130">
        <v>0</v>
      </c>
      <c r="S849" s="130">
        <v>0</v>
      </c>
      <c r="T849" s="130">
        <v>5940</v>
      </c>
      <c r="U849" s="130">
        <v>87190</v>
      </c>
      <c r="V849" s="169"/>
      <c r="W849" s="142">
        <v>0</v>
      </c>
      <c r="X849" s="177">
        <v>0.09</v>
      </c>
      <c r="Y849" s="177">
        <v>2.6866580203209849E-2</v>
      </c>
      <c r="Z849" s="178">
        <v>0</v>
      </c>
      <c r="AA849" s="172"/>
      <c r="AB849" s="179">
        <v>3</v>
      </c>
      <c r="AC849" s="180">
        <v>0</v>
      </c>
      <c r="AD849" s="130">
        <v>0</v>
      </c>
      <c r="AE849" s="180">
        <v>0</v>
      </c>
      <c r="AF849" s="181">
        <v>0</v>
      </c>
      <c r="AG849" s="136"/>
    </row>
    <row r="850" spans="1:33" s="59" customFormat="1" ht="12">
      <c r="A850" s="137">
        <v>494</v>
      </c>
      <c r="B850" s="138">
        <v>494093248</v>
      </c>
      <c r="C850" s="139" t="s">
        <v>546</v>
      </c>
      <c r="D850" s="140">
        <v>93</v>
      </c>
      <c r="E850" s="139" t="s">
        <v>118</v>
      </c>
      <c r="F850" s="140">
        <v>248</v>
      </c>
      <c r="G850" s="141" t="s">
        <v>273</v>
      </c>
      <c r="H850" s="129"/>
      <c r="I850" s="130">
        <v>16977</v>
      </c>
      <c r="J850" s="130">
        <v>1119</v>
      </c>
      <c r="K850" s="130">
        <v>0</v>
      </c>
      <c r="L850" s="130">
        <v>1188</v>
      </c>
      <c r="M850" s="130">
        <v>19284</v>
      </c>
      <c r="N850" s="168"/>
      <c r="O850" s="143">
        <v>297</v>
      </c>
      <c r="P850" s="130">
        <v>0</v>
      </c>
      <c r="Q850" s="130">
        <v>5374512</v>
      </c>
      <c r="R850" s="130">
        <v>0</v>
      </c>
      <c r="S850" s="130">
        <v>0</v>
      </c>
      <c r="T850" s="130">
        <v>352836</v>
      </c>
      <c r="U850" s="130">
        <v>5727348</v>
      </c>
      <c r="V850" s="169"/>
      <c r="W850" s="142">
        <v>0</v>
      </c>
      <c r="X850" s="177">
        <v>0.09</v>
      </c>
      <c r="Y850" s="177">
        <v>6.8512801438183821E-2</v>
      </c>
      <c r="Z850" s="178">
        <v>0</v>
      </c>
      <c r="AA850" s="172"/>
      <c r="AB850" s="179">
        <v>136.99999999999997</v>
      </c>
      <c r="AC850" s="180">
        <v>0</v>
      </c>
      <c r="AD850" s="130">
        <v>0</v>
      </c>
      <c r="AE850" s="180">
        <v>0</v>
      </c>
      <c r="AF850" s="181">
        <v>0</v>
      </c>
      <c r="AG850" s="136"/>
    </row>
    <row r="851" spans="1:33" s="59" customFormat="1" ht="12">
      <c r="A851" s="137">
        <v>494</v>
      </c>
      <c r="B851" s="138">
        <v>494093262</v>
      </c>
      <c r="C851" s="139" t="s">
        <v>546</v>
      </c>
      <c r="D851" s="140">
        <v>93</v>
      </c>
      <c r="E851" s="139" t="s">
        <v>118</v>
      </c>
      <c r="F851" s="140">
        <v>262</v>
      </c>
      <c r="G851" s="141" t="s">
        <v>287</v>
      </c>
      <c r="H851" s="129"/>
      <c r="I851" s="130">
        <v>15017</v>
      </c>
      <c r="J851" s="130">
        <v>2995</v>
      </c>
      <c r="K851" s="130">
        <v>0</v>
      </c>
      <c r="L851" s="130">
        <v>1188</v>
      </c>
      <c r="M851" s="130">
        <v>19200</v>
      </c>
      <c r="N851" s="168"/>
      <c r="O851" s="143">
        <v>19</v>
      </c>
      <c r="P851" s="130">
        <v>0</v>
      </c>
      <c r="Q851" s="130">
        <v>342227.99999999994</v>
      </c>
      <c r="R851" s="130">
        <v>0</v>
      </c>
      <c r="S851" s="130">
        <v>0</v>
      </c>
      <c r="T851" s="130">
        <v>22572</v>
      </c>
      <c r="U851" s="130">
        <v>364799.99999999994</v>
      </c>
      <c r="V851" s="169"/>
      <c r="W851" s="142">
        <v>0</v>
      </c>
      <c r="X851" s="177">
        <v>0.09</v>
      </c>
      <c r="Y851" s="177">
        <v>0.10202414826885364</v>
      </c>
      <c r="Z851" s="178">
        <v>0</v>
      </c>
      <c r="AA851" s="172"/>
      <c r="AB851" s="179">
        <v>8.0000000000000018</v>
      </c>
      <c r="AC851" s="180">
        <v>2.2059897088412104</v>
      </c>
      <c r="AD851" s="130">
        <v>42352.286635647877</v>
      </c>
      <c r="AE851" s="180">
        <v>0</v>
      </c>
      <c r="AF851" s="181">
        <v>0</v>
      </c>
      <c r="AG851" s="136"/>
    </row>
    <row r="852" spans="1:33" s="59" customFormat="1" ht="12">
      <c r="A852" s="137">
        <v>494</v>
      </c>
      <c r="B852" s="138">
        <v>494093284</v>
      </c>
      <c r="C852" s="139" t="s">
        <v>546</v>
      </c>
      <c r="D852" s="140">
        <v>93</v>
      </c>
      <c r="E852" s="139" t="s">
        <v>118</v>
      </c>
      <c r="F852" s="140">
        <v>284</v>
      </c>
      <c r="G852" s="141" t="s">
        <v>309</v>
      </c>
      <c r="H852" s="129"/>
      <c r="I852" s="130">
        <v>13693</v>
      </c>
      <c r="J852" s="130">
        <v>5554</v>
      </c>
      <c r="K852" s="130">
        <v>0</v>
      </c>
      <c r="L852" s="130">
        <v>1188</v>
      </c>
      <c r="M852" s="130">
        <v>20435</v>
      </c>
      <c r="N852" s="168"/>
      <c r="O852" s="143">
        <v>4</v>
      </c>
      <c r="P852" s="130">
        <v>0</v>
      </c>
      <c r="Q852" s="130">
        <v>76988</v>
      </c>
      <c r="R852" s="130">
        <v>0</v>
      </c>
      <c r="S852" s="130">
        <v>0</v>
      </c>
      <c r="T852" s="130">
        <v>4752</v>
      </c>
      <c r="U852" s="130">
        <v>81740</v>
      </c>
      <c r="V852" s="169"/>
      <c r="W852" s="142">
        <v>0</v>
      </c>
      <c r="X852" s="177">
        <v>0.09</v>
      </c>
      <c r="Y852" s="177">
        <v>6.9707443882120523E-2</v>
      </c>
      <c r="Z852" s="178">
        <v>0</v>
      </c>
      <c r="AA852" s="172"/>
      <c r="AB852" s="179">
        <v>2</v>
      </c>
      <c r="AC852" s="180">
        <v>0</v>
      </c>
      <c r="AD852" s="130">
        <v>0</v>
      </c>
      <c r="AE852" s="180">
        <v>0</v>
      </c>
      <c r="AF852" s="181">
        <v>0</v>
      </c>
      <c r="AG852" s="136"/>
    </row>
    <row r="853" spans="1:33" s="59" customFormat="1" ht="12">
      <c r="A853" s="137">
        <v>494</v>
      </c>
      <c r="B853" s="138">
        <v>494093291</v>
      </c>
      <c r="C853" s="139" t="s">
        <v>546</v>
      </c>
      <c r="D853" s="140">
        <v>93</v>
      </c>
      <c r="E853" s="139" t="s">
        <v>118</v>
      </c>
      <c r="F853" s="140">
        <v>291</v>
      </c>
      <c r="G853" s="141" t="s">
        <v>316</v>
      </c>
      <c r="H853" s="129"/>
      <c r="I853" s="130">
        <v>16562</v>
      </c>
      <c r="J853" s="130">
        <v>6514</v>
      </c>
      <c r="K853" s="130">
        <v>0</v>
      </c>
      <c r="L853" s="130">
        <v>1188</v>
      </c>
      <c r="M853" s="130">
        <v>24264</v>
      </c>
      <c r="N853" s="168"/>
      <c r="O853" s="143">
        <v>2</v>
      </c>
      <c r="P853" s="130">
        <v>0</v>
      </c>
      <c r="Q853" s="130">
        <v>46152</v>
      </c>
      <c r="R853" s="130">
        <v>0</v>
      </c>
      <c r="S853" s="130">
        <v>0</v>
      </c>
      <c r="T853" s="130">
        <v>2376</v>
      </c>
      <c r="U853" s="130">
        <v>48528</v>
      </c>
      <c r="V853" s="169"/>
      <c r="W853" s="142">
        <v>0</v>
      </c>
      <c r="X853" s="177">
        <v>0.09</v>
      </c>
      <c r="Y853" s="177">
        <v>3.405286133150686E-2</v>
      </c>
      <c r="Z853" s="178">
        <v>0</v>
      </c>
      <c r="AA853" s="172"/>
      <c r="AB853" s="179">
        <v>1</v>
      </c>
      <c r="AC853" s="180">
        <v>0</v>
      </c>
      <c r="AD853" s="130">
        <v>0</v>
      </c>
      <c r="AE853" s="180">
        <v>0</v>
      </c>
      <c r="AF853" s="181">
        <v>0</v>
      </c>
      <c r="AG853" s="136"/>
    </row>
    <row r="854" spans="1:33" s="59" customFormat="1" ht="12">
      <c r="A854" s="137">
        <v>494</v>
      </c>
      <c r="B854" s="138">
        <v>494093295</v>
      </c>
      <c r="C854" s="139" t="s">
        <v>546</v>
      </c>
      <c r="D854" s="140">
        <v>93</v>
      </c>
      <c r="E854" s="139" t="s">
        <v>118</v>
      </c>
      <c r="F854" s="140">
        <v>295</v>
      </c>
      <c r="G854" s="141" t="s">
        <v>320</v>
      </c>
      <c r="H854" s="129"/>
      <c r="I854" s="130">
        <v>12666</v>
      </c>
      <c r="J854" s="130">
        <v>6720</v>
      </c>
      <c r="K854" s="130">
        <v>0</v>
      </c>
      <c r="L854" s="130">
        <v>1188</v>
      </c>
      <c r="M854" s="130">
        <v>20574</v>
      </c>
      <c r="N854" s="168"/>
      <c r="O854" s="143">
        <v>1</v>
      </c>
      <c r="P854" s="130">
        <v>0</v>
      </c>
      <c r="Q854" s="130">
        <v>19386</v>
      </c>
      <c r="R854" s="130">
        <v>0</v>
      </c>
      <c r="S854" s="130">
        <v>0</v>
      </c>
      <c r="T854" s="130">
        <v>1188</v>
      </c>
      <c r="U854" s="130">
        <v>20574</v>
      </c>
      <c r="V854" s="169"/>
      <c r="W854" s="142">
        <v>0</v>
      </c>
      <c r="X854" s="177">
        <v>0.09</v>
      </c>
      <c r="Y854" s="177">
        <v>1.9222399839938814E-2</v>
      </c>
      <c r="Z854" s="178">
        <v>0</v>
      </c>
      <c r="AA854" s="172"/>
      <c r="AB854" s="179">
        <v>0</v>
      </c>
      <c r="AC854" s="180">
        <v>0</v>
      </c>
      <c r="AD854" s="130">
        <v>0</v>
      </c>
      <c r="AE854" s="180">
        <v>0</v>
      </c>
      <c r="AF854" s="181">
        <v>0</v>
      </c>
      <c r="AG854" s="136"/>
    </row>
    <row r="855" spans="1:33" s="59" customFormat="1" ht="12">
      <c r="A855" s="137">
        <v>494</v>
      </c>
      <c r="B855" s="138">
        <v>494093346</v>
      </c>
      <c r="C855" s="139" t="s">
        <v>546</v>
      </c>
      <c r="D855" s="140">
        <v>93</v>
      </c>
      <c r="E855" s="139" t="s">
        <v>118</v>
      </c>
      <c r="F855" s="140">
        <v>346</v>
      </c>
      <c r="G855" s="141" t="s">
        <v>371</v>
      </c>
      <c r="H855" s="129"/>
      <c r="I855" s="130">
        <v>16774</v>
      </c>
      <c r="J855" s="130">
        <v>1647</v>
      </c>
      <c r="K855" s="130">
        <v>0</v>
      </c>
      <c r="L855" s="130">
        <v>1188</v>
      </c>
      <c r="M855" s="130">
        <v>19609</v>
      </c>
      <c r="N855" s="168"/>
      <c r="O855" s="143">
        <v>1</v>
      </c>
      <c r="P855" s="130">
        <v>0</v>
      </c>
      <c r="Q855" s="130">
        <v>18421</v>
      </c>
      <c r="R855" s="130">
        <v>0</v>
      </c>
      <c r="S855" s="130">
        <v>0</v>
      </c>
      <c r="T855" s="130">
        <v>1188</v>
      </c>
      <c r="U855" s="130">
        <v>19609</v>
      </c>
      <c r="V855" s="169"/>
      <c r="W855" s="142">
        <v>0</v>
      </c>
      <c r="X855" s="177">
        <v>0.09</v>
      </c>
      <c r="Y855" s="177">
        <v>1.51968160714256E-2</v>
      </c>
      <c r="Z855" s="178">
        <v>0</v>
      </c>
      <c r="AA855" s="172"/>
      <c r="AB855" s="179">
        <v>0</v>
      </c>
      <c r="AC855" s="180">
        <v>0</v>
      </c>
      <c r="AD855" s="130">
        <v>0</v>
      </c>
      <c r="AE855" s="180">
        <v>0</v>
      </c>
      <c r="AF855" s="181">
        <v>0</v>
      </c>
      <c r="AG855" s="136"/>
    </row>
    <row r="856" spans="1:33" s="59" customFormat="1" ht="12">
      <c r="A856" s="137">
        <v>494</v>
      </c>
      <c r="B856" s="138">
        <v>494093347</v>
      </c>
      <c r="C856" s="139" t="s">
        <v>546</v>
      </c>
      <c r="D856" s="140">
        <v>93</v>
      </c>
      <c r="E856" s="139" t="s">
        <v>118</v>
      </c>
      <c r="F856" s="140">
        <v>347</v>
      </c>
      <c r="G856" s="141" t="s">
        <v>372</v>
      </c>
      <c r="H856" s="129"/>
      <c r="I856" s="130">
        <v>19506</v>
      </c>
      <c r="J856" s="130">
        <v>8718</v>
      </c>
      <c r="K856" s="130">
        <v>0</v>
      </c>
      <c r="L856" s="130">
        <v>1188</v>
      </c>
      <c r="M856" s="130">
        <v>29412</v>
      </c>
      <c r="N856" s="168"/>
      <c r="O856" s="143">
        <v>3</v>
      </c>
      <c r="P856" s="130">
        <v>0</v>
      </c>
      <c r="Q856" s="130">
        <v>84672</v>
      </c>
      <c r="R856" s="130">
        <v>0</v>
      </c>
      <c r="S856" s="130">
        <v>0</v>
      </c>
      <c r="T856" s="130">
        <v>3564</v>
      </c>
      <c r="U856" s="130">
        <v>88236</v>
      </c>
      <c r="V856" s="169"/>
      <c r="W856" s="142">
        <v>0</v>
      </c>
      <c r="X856" s="177">
        <v>0.09</v>
      </c>
      <c r="Y856" s="177">
        <v>1.265158172736386E-2</v>
      </c>
      <c r="Z856" s="178">
        <v>0</v>
      </c>
      <c r="AA856" s="172"/>
      <c r="AB856" s="179">
        <v>1</v>
      </c>
      <c r="AC856" s="180">
        <v>0</v>
      </c>
      <c r="AD856" s="130">
        <v>0</v>
      </c>
      <c r="AE856" s="180">
        <v>0</v>
      </c>
      <c r="AF856" s="181">
        <v>0</v>
      </c>
      <c r="AG856" s="136"/>
    </row>
    <row r="857" spans="1:33" s="59" customFormat="1" ht="12">
      <c r="A857" s="137">
        <v>496</v>
      </c>
      <c r="B857" s="138">
        <v>496201003</v>
      </c>
      <c r="C857" s="139" t="s">
        <v>547</v>
      </c>
      <c r="D857" s="140">
        <v>201</v>
      </c>
      <c r="E857" s="139" t="s">
        <v>226</v>
      </c>
      <c r="F857" s="140">
        <v>3</v>
      </c>
      <c r="G857" s="141" t="s">
        <v>28</v>
      </c>
      <c r="H857" s="129"/>
      <c r="I857" s="130">
        <v>13031</v>
      </c>
      <c r="J857" s="130">
        <v>1764</v>
      </c>
      <c r="K857" s="130">
        <v>0</v>
      </c>
      <c r="L857" s="130">
        <v>1188</v>
      </c>
      <c r="M857" s="130">
        <v>15983</v>
      </c>
      <c r="N857" s="168"/>
      <c r="O857" s="143">
        <v>1</v>
      </c>
      <c r="P857" s="130">
        <v>0</v>
      </c>
      <c r="Q857" s="130">
        <v>14795</v>
      </c>
      <c r="R857" s="130">
        <v>0</v>
      </c>
      <c r="S857" s="130">
        <v>0</v>
      </c>
      <c r="T857" s="130">
        <v>1188</v>
      </c>
      <c r="U857" s="130">
        <v>15983</v>
      </c>
      <c r="V857" s="169"/>
      <c r="W857" s="142">
        <v>0</v>
      </c>
      <c r="X857" s="177">
        <v>0.09</v>
      </c>
      <c r="Y857" s="177">
        <v>1.6901069131731875E-3</v>
      </c>
      <c r="Z857" s="178">
        <v>0</v>
      </c>
      <c r="AA857" s="172"/>
      <c r="AB857" s="179">
        <v>0</v>
      </c>
      <c r="AC857" s="180">
        <v>0</v>
      </c>
      <c r="AD857" s="130">
        <v>0</v>
      </c>
      <c r="AE857" s="180">
        <v>0</v>
      </c>
      <c r="AF857" s="181">
        <v>0</v>
      </c>
      <c r="AG857" s="136"/>
    </row>
    <row r="858" spans="1:33" s="59" customFormat="1" ht="12">
      <c r="A858" s="137">
        <v>496</v>
      </c>
      <c r="B858" s="138">
        <v>496201072</v>
      </c>
      <c r="C858" s="139" t="s">
        <v>547</v>
      </c>
      <c r="D858" s="140">
        <v>201</v>
      </c>
      <c r="E858" s="139" t="s">
        <v>226</v>
      </c>
      <c r="F858" s="140">
        <v>72</v>
      </c>
      <c r="G858" s="141" t="s">
        <v>97</v>
      </c>
      <c r="H858" s="129"/>
      <c r="I858" s="130">
        <v>13962</v>
      </c>
      <c r="J858" s="130">
        <v>3417</v>
      </c>
      <c r="K858" s="130">
        <v>0</v>
      </c>
      <c r="L858" s="130">
        <v>1188</v>
      </c>
      <c r="M858" s="130">
        <v>18567</v>
      </c>
      <c r="N858" s="168"/>
      <c r="O858" s="143">
        <v>1</v>
      </c>
      <c r="P858" s="130">
        <v>0</v>
      </c>
      <c r="Q858" s="130">
        <v>17379</v>
      </c>
      <c r="R858" s="130">
        <v>0</v>
      </c>
      <c r="S858" s="130">
        <v>0</v>
      </c>
      <c r="T858" s="130">
        <v>1188</v>
      </c>
      <c r="U858" s="130">
        <v>18567</v>
      </c>
      <c r="V858" s="169"/>
      <c r="W858" s="142">
        <v>0</v>
      </c>
      <c r="X858" s="177">
        <v>0.09</v>
      </c>
      <c r="Y858" s="177">
        <v>2.341129462865175E-3</v>
      </c>
      <c r="Z858" s="178">
        <v>0</v>
      </c>
      <c r="AA858" s="172"/>
      <c r="AB858" s="179">
        <v>0</v>
      </c>
      <c r="AC858" s="180">
        <v>0</v>
      </c>
      <c r="AD858" s="130">
        <v>0</v>
      </c>
      <c r="AE858" s="180">
        <v>0</v>
      </c>
      <c r="AF858" s="181">
        <v>0</v>
      </c>
      <c r="AG858" s="136"/>
    </row>
    <row r="859" spans="1:33" s="59" customFormat="1" ht="12">
      <c r="A859" s="137">
        <v>496</v>
      </c>
      <c r="B859" s="138">
        <v>496201095</v>
      </c>
      <c r="C859" s="139" t="s">
        <v>547</v>
      </c>
      <c r="D859" s="140">
        <v>201</v>
      </c>
      <c r="E859" s="139" t="s">
        <v>226</v>
      </c>
      <c r="F859" s="140">
        <v>95</v>
      </c>
      <c r="G859" s="141" t="s">
        <v>120</v>
      </c>
      <c r="H859" s="129"/>
      <c r="I859" s="130">
        <v>19340</v>
      </c>
      <c r="J859" s="130">
        <v>52</v>
      </c>
      <c r="K859" s="130">
        <v>0</v>
      </c>
      <c r="L859" s="130">
        <v>1188</v>
      </c>
      <c r="M859" s="130">
        <v>20580</v>
      </c>
      <c r="N859" s="168"/>
      <c r="O859" s="143">
        <v>2</v>
      </c>
      <c r="P859" s="130">
        <v>0</v>
      </c>
      <c r="Q859" s="130">
        <v>38784</v>
      </c>
      <c r="R859" s="130">
        <v>0</v>
      </c>
      <c r="S859" s="130">
        <v>0</v>
      </c>
      <c r="T859" s="130">
        <v>2376</v>
      </c>
      <c r="U859" s="130">
        <v>41160</v>
      </c>
      <c r="V859" s="169"/>
      <c r="W859" s="142">
        <v>0</v>
      </c>
      <c r="X859" s="177">
        <v>0.18</v>
      </c>
      <c r="Y859" s="177">
        <v>0.13742525842313502</v>
      </c>
      <c r="Z859" s="178">
        <v>0</v>
      </c>
      <c r="AA859" s="172"/>
      <c r="AB859" s="179">
        <v>1</v>
      </c>
      <c r="AC859" s="180">
        <v>0</v>
      </c>
      <c r="AD859" s="130">
        <v>0</v>
      </c>
      <c r="AE859" s="180">
        <v>0</v>
      </c>
      <c r="AF859" s="181">
        <v>0</v>
      </c>
      <c r="AG859" s="136"/>
    </row>
    <row r="860" spans="1:33" s="59" customFormat="1" ht="12">
      <c r="A860" s="137">
        <v>496</v>
      </c>
      <c r="B860" s="138">
        <v>496201201</v>
      </c>
      <c r="C860" s="139" t="s">
        <v>547</v>
      </c>
      <c r="D860" s="140">
        <v>201</v>
      </c>
      <c r="E860" s="139" t="s">
        <v>226</v>
      </c>
      <c r="F860" s="140">
        <v>201</v>
      </c>
      <c r="G860" s="141" t="s">
        <v>226</v>
      </c>
      <c r="H860" s="129"/>
      <c r="I860" s="130">
        <v>17337</v>
      </c>
      <c r="J860" s="130">
        <v>84</v>
      </c>
      <c r="K860" s="130">
        <v>515.39191919191921</v>
      </c>
      <c r="L860" s="130">
        <v>1188</v>
      </c>
      <c r="M860" s="130">
        <v>19124.391919191919</v>
      </c>
      <c r="N860" s="168"/>
      <c r="O860" s="143">
        <v>495</v>
      </c>
      <c r="P860" s="130">
        <v>0</v>
      </c>
      <c r="Q860" s="130">
        <v>8623395</v>
      </c>
      <c r="R860" s="130">
        <v>0</v>
      </c>
      <c r="S860" s="130">
        <v>255119</v>
      </c>
      <c r="T860" s="130">
        <v>588060</v>
      </c>
      <c r="U860" s="130">
        <v>9466574</v>
      </c>
      <c r="V860" s="169"/>
      <c r="W860" s="142">
        <v>0</v>
      </c>
      <c r="X860" s="177">
        <v>0.18</v>
      </c>
      <c r="Y860" s="177">
        <v>0.10679453049705818</v>
      </c>
      <c r="Z860" s="178">
        <v>0</v>
      </c>
      <c r="AA860" s="172"/>
      <c r="AB860" s="179">
        <v>122</v>
      </c>
      <c r="AC860" s="180">
        <v>0</v>
      </c>
      <c r="AD860" s="130">
        <v>0</v>
      </c>
      <c r="AE860" s="180">
        <v>0</v>
      </c>
      <c r="AF860" s="181">
        <v>0</v>
      </c>
      <c r="AG860" s="136"/>
    </row>
    <row r="861" spans="1:33" s="59" customFormat="1" ht="12">
      <c r="A861" s="137">
        <v>496</v>
      </c>
      <c r="B861" s="138">
        <v>496201331</v>
      </c>
      <c r="C861" s="139" t="s">
        <v>547</v>
      </c>
      <c r="D861" s="140">
        <v>201</v>
      </c>
      <c r="E861" s="139" t="s">
        <v>226</v>
      </c>
      <c r="F861" s="140">
        <v>331</v>
      </c>
      <c r="G861" s="141" t="s">
        <v>356</v>
      </c>
      <c r="H861" s="129"/>
      <c r="I861" s="130">
        <v>12243</v>
      </c>
      <c r="J861" s="130">
        <v>2748</v>
      </c>
      <c r="K861" s="130">
        <v>0</v>
      </c>
      <c r="L861" s="130">
        <v>1188</v>
      </c>
      <c r="M861" s="130">
        <v>16179</v>
      </c>
      <c r="N861" s="168"/>
      <c r="O861" s="143">
        <v>1</v>
      </c>
      <c r="P861" s="130">
        <v>0</v>
      </c>
      <c r="Q861" s="130">
        <v>14991</v>
      </c>
      <c r="R861" s="130">
        <v>0</v>
      </c>
      <c r="S861" s="130">
        <v>0</v>
      </c>
      <c r="T861" s="130">
        <v>1188</v>
      </c>
      <c r="U861" s="130">
        <v>16179</v>
      </c>
      <c r="V861" s="169"/>
      <c r="W861" s="142">
        <v>0</v>
      </c>
      <c r="X861" s="177">
        <v>0.09</v>
      </c>
      <c r="Y861" s="177">
        <v>2.5478260516491637E-2</v>
      </c>
      <c r="Z861" s="178">
        <v>0</v>
      </c>
      <c r="AA861" s="172"/>
      <c r="AB861" s="179">
        <v>0</v>
      </c>
      <c r="AC861" s="180">
        <v>0</v>
      </c>
      <c r="AD861" s="130">
        <v>0</v>
      </c>
      <c r="AE861" s="180">
        <v>0</v>
      </c>
      <c r="AF861" s="181">
        <v>0</v>
      </c>
      <c r="AG861" s="136"/>
    </row>
    <row r="862" spans="1:33" s="59" customFormat="1" ht="12">
      <c r="A862" s="137">
        <v>497</v>
      </c>
      <c r="B862" s="138">
        <v>497117005</v>
      </c>
      <c r="C862" s="139" t="s">
        <v>548</v>
      </c>
      <c r="D862" s="140">
        <v>117</v>
      </c>
      <c r="E862" s="139" t="s">
        <v>142</v>
      </c>
      <c r="F862" s="140">
        <v>5</v>
      </c>
      <c r="G862" s="141" t="s">
        <v>30</v>
      </c>
      <c r="H862" s="129"/>
      <c r="I862" s="130">
        <v>13005</v>
      </c>
      <c r="J862" s="130">
        <v>5554</v>
      </c>
      <c r="K862" s="130">
        <v>0</v>
      </c>
      <c r="L862" s="130">
        <v>1188</v>
      </c>
      <c r="M862" s="130">
        <v>19747</v>
      </c>
      <c r="N862" s="168"/>
      <c r="O862" s="143">
        <v>7</v>
      </c>
      <c r="P862" s="130">
        <v>0</v>
      </c>
      <c r="Q862" s="130">
        <v>129913</v>
      </c>
      <c r="R862" s="130">
        <v>0</v>
      </c>
      <c r="S862" s="130">
        <v>0</v>
      </c>
      <c r="T862" s="130">
        <v>8316</v>
      </c>
      <c r="U862" s="130">
        <v>138229</v>
      </c>
      <c r="V862" s="169"/>
      <c r="W862" s="142">
        <v>0</v>
      </c>
      <c r="X862" s="177">
        <v>0.09</v>
      </c>
      <c r="Y862" s="177">
        <v>2.0638903271765117E-2</v>
      </c>
      <c r="Z862" s="178">
        <v>0</v>
      </c>
      <c r="AA862" s="172"/>
      <c r="AB862" s="179">
        <v>0</v>
      </c>
      <c r="AC862" s="180">
        <v>0</v>
      </c>
      <c r="AD862" s="130">
        <v>0</v>
      </c>
      <c r="AE862" s="180">
        <v>0</v>
      </c>
      <c r="AF862" s="181">
        <v>0</v>
      </c>
      <c r="AG862" s="136"/>
    </row>
    <row r="863" spans="1:33" s="59" customFormat="1" ht="12">
      <c r="A863" s="137">
        <v>497</v>
      </c>
      <c r="B863" s="138">
        <v>497117008</v>
      </c>
      <c r="C863" s="139" t="s">
        <v>548</v>
      </c>
      <c r="D863" s="140">
        <v>117</v>
      </c>
      <c r="E863" s="139" t="s">
        <v>142</v>
      </c>
      <c r="F863" s="140">
        <v>8</v>
      </c>
      <c r="G863" s="141" t="s">
        <v>33</v>
      </c>
      <c r="H863" s="129"/>
      <c r="I863" s="130">
        <v>11662</v>
      </c>
      <c r="J863" s="130">
        <v>11752</v>
      </c>
      <c r="K863" s="130">
        <v>0</v>
      </c>
      <c r="L863" s="130">
        <v>1188</v>
      </c>
      <c r="M863" s="130">
        <v>24602</v>
      </c>
      <c r="N863" s="168"/>
      <c r="O863" s="143">
        <v>71</v>
      </c>
      <c r="P863" s="130">
        <v>0</v>
      </c>
      <c r="Q863" s="130">
        <v>1662394</v>
      </c>
      <c r="R863" s="130">
        <v>0</v>
      </c>
      <c r="S863" s="130">
        <v>0</v>
      </c>
      <c r="T863" s="130">
        <v>84348</v>
      </c>
      <c r="U863" s="130">
        <v>1746742</v>
      </c>
      <c r="V863" s="169"/>
      <c r="W863" s="142">
        <v>0</v>
      </c>
      <c r="X863" s="177">
        <v>0.09</v>
      </c>
      <c r="Y863" s="177">
        <v>6.0348127437416285E-2</v>
      </c>
      <c r="Z863" s="178">
        <v>0</v>
      </c>
      <c r="AA863" s="172"/>
      <c r="AB863" s="179">
        <v>14.999999999999998</v>
      </c>
      <c r="AC863" s="180">
        <v>0</v>
      </c>
      <c r="AD863" s="130">
        <v>0</v>
      </c>
      <c r="AE863" s="180">
        <v>0</v>
      </c>
      <c r="AF863" s="181">
        <v>0</v>
      </c>
      <c r="AG863" s="136"/>
    </row>
    <row r="864" spans="1:33" s="59" customFormat="1" ht="12">
      <c r="A864" s="137">
        <v>497</v>
      </c>
      <c r="B864" s="138">
        <v>497117024</v>
      </c>
      <c r="C864" s="139" t="s">
        <v>548</v>
      </c>
      <c r="D864" s="140">
        <v>117</v>
      </c>
      <c r="E864" s="139" t="s">
        <v>142</v>
      </c>
      <c r="F864" s="140">
        <v>24</v>
      </c>
      <c r="G864" s="141" t="s">
        <v>49</v>
      </c>
      <c r="H864" s="129"/>
      <c r="I864" s="130">
        <v>12485</v>
      </c>
      <c r="J864" s="130">
        <v>3220</v>
      </c>
      <c r="K864" s="130">
        <v>0</v>
      </c>
      <c r="L864" s="130">
        <v>1188</v>
      </c>
      <c r="M864" s="130">
        <v>16893</v>
      </c>
      <c r="N864" s="168"/>
      <c r="O864" s="143">
        <v>22</v>
      </c>
      <c r="P864" s="130">
        <v>0</v>
      </c>
      <c r="Q864" s="130">
        <v>345510</v>
      </c>
      <c r="R864" s="130">
        <v>0</v>
      </c>
      <c r="S864" s="130">
        <v>0</v>
      </c>
      <c r="T864" s="130">
        <v>26136</v>
      </c>
      <c r="U864" s="130">
        <v>371646</v>
      </c>
      <c r="V864" s="169"/>
      <c r="W864" s="142">
        <v>0</v>
      </c>
      <c r="X864" s="177">
        <v>0.09</v>
      </c>
      <c r="Y864" s="177">
        <v>1.6173184958679674E-2</v>
      </c>
      <c r="Z864" s="178">
        <v>0</v>
      </c>
      <c r="AA864" s="172"/>
      <c r="AB864" s="179">
        <v>1.0000000000000002</v>
      </c>
      <c r="AC864" s="180">
        <v>0</v>
      </c>
      <c r="AD864" s="130">
        <v>0</v>
      </c>
      <c r="AE864" s="180">
        <v>0</v>
      </c>
      <c r="AF864" s="181">
        <v>0</v>
      </c>
      <c r="AG864" s="136"/>
    </row>
    <row r="865" spans="1:33" s="59" customFormat="1" ht="12">
      <c r="A865" s="137">
        <v>497</v>
      </c>
      <c r="B865" s="138">
        <v>497117061</v>
      </c>
      <c r="C865" s="139" t="s">
        <v>548</v>
      </c>
      <c r="D865" s="140">
        <v>117</v>
      </c>
      <c r="E865" s="139" t="s">
        <v>142</v>
      </c>
      <c r="F865" s="140">
        <v>61</v>
      </c>
      <c r="G865" s="141" t="s">
        <v>86</v>
      </c>
      <c r="H865" s="129"/>
      <c r="I865" s="130">
        <v>13552</v>
      </c>
      <c r="J865" s="130">
        <v>574</v>
      </c>
      <c r="K865" s="130">
        <v>0</v>
      </c>
      <c r="L865" s="130">
        <v>1188</v>
      </c>
      <c r="M865" s="130">
        <v>15314</v>
      </c>
      <c r="N865" s="168"/>
      <c r="O865" s="143">
        <v>21</v>
      </c>
      <c r="P865" s="130">
        <v>0</v>
      </c>
      <c r="Q865" s="130">
        <v>296646</v>
      </c>
      <c r="R865" s="130">
        <v>0</v>
      </c>
      <c r="S865" s="130">
        <v>0</v>
      </c>
      <c r="T865" s="130">
        <v>24948</v>
      </c>
      <c r="U865" s="130">
        <v>321594</v>
      </c>
      <c r="V865" s="169"/>
      <c r="W865" s="142">
        <v>0</v>
      </c>
      <c r="X865" s="177">
        <v>0.09</v>
      </c>
      <c r="Y865" s="177">
        <v>4.4357959472982419E-2</v>
      </c>
      <c r="Z865" s="178">
        <v>0</v>
      </c>
      <c r="AA865" s="172"/>
      <c r="AB865" s="179">
        <v>0.99999999999999989</v>
      </c>
      <c r="AC865" s="180">
        <v>0</v>
      </c>
      <c r="AD865" s="130">
        <v>0</v>
      </c>
      <c r="AE865" s="180">
        <v>0</v>
      </c>
      <c r="AF865" s="181">
        <v>0</v>
      </c>
      <c r="AG865" s="136"/>
    </row>
    <row r="866" spans="1:33" s="59" customFormat="1" ht="12">
      <c r="A866" s="137">
        <v>497</v>
      </c>
      <c r="B866" s="138">
        <v>497117074</v>
      </c>
      <c r="C866" s="139" t="s">
        <v>548</v>
      </c>
      <c r="D866" s="140">
        <v>117</v>
      </c>
      <c r="E866" s="139" t="s">
        <v>142</v>
      </c>
      <c r="F866" s="140">
        <v>74</v>
      </c>
      <c r="G866" s="141" t="s">
        <v>99</v>
      </c>
      <c r="H866" s="129"/>
      <c r="I866" s="130">
        <v>12210</v>
      </c>
      <c r="J866" s="130">
        <v>11302</v>
      </c>
      <c r="K866" s="130">
        <v>0</v>
      </c>
      <c r="L866" s="130">
        <v>1188</v>
      </c>
      <c r="M866" s="130">
        <v>24700</v>
      </c>
      <c r="N866" s="168"/>
      <c r="O866" s="143">
        <v>8</v>
      </c>
      <c r="P866" s="130">
        <v>0</v>
      </c>
      <c r="Q866" s="130">
        <v>188096</v>
      </c>
      <c r="R866" s="130">
        <v>0</v>
      </c>
      <c r="S866" s="130">
        <v>0</v>
      </c>
      <c r="T866" s="130">
        <v>9504</v>
      </c>
      <c r="U866" s="130">
        <v>197600</v>
      </c>
      <c r="V866" s="169"/>
      <c r="W866" s="142">
        <v>0</v>
      </c>
      <c r="X866" s="177">
        <v>0.09</v>
      </c>
      <c r="Y866" s="177">
        <v>2.8558438875239536E-2</v>
      </c>
      <c r="Z866" s="178">
        <v>0</v>
      </c>
      <c r="AA866" s="172"/>
      <c r="AB866" s="179">
        <v>1</v>
      </c>
      <c r="AC866" s="180">
        <v>0</v>
      </c>
      <c r="AD866" s="130">
        <v>0</v>
      </c>
      <c r="AE866" s="180">
        <v>0</v>
      </c>
      <c r="AF866" s="181">
        <v>0</v>
      </c>
      <c r="AG866" s="136"/>
    </row>
    <row r="867" spans="1:33" s="59" customFormat="1" ht="12">
      <c r="A867" s="137">
        <v>497</v>
      </c>
      <c r="B867" s="138">
        <v>497117086</v>
      </c>
      <c r="C867" s="139" t="s">
        <v>548</v>
      </c>
      <c r="D867" s="140">
        <v>117</v>
      </c>
      <c r="E867" s="139" t="s">
        <v>142</v>
      </c>
      <c r="F867" s="140">
        <v>86</v>
      </c>
      <c r="G867" s="141" t="s">
        <v>111</v>
      </c>
      <c r="H867" s="129"/>
      <c r="I867" s="130">
        <v>11826</v>
      </c>
      <c r="J867" s="130">
        <v>1204</v>
      </c>
      <c r="K867" s="130">
        <v>0</v>
      </c>
      <c r="L867" s="130">
        <v>1188</v>
      </c>
      <c r="M867" s="130">
        <v>14218</v>
      </c>
      <c r="N867" s="168"/>
      <c r="O867" s="143">
        <v>23</v>
      </c>
      <c r="P867" s="130">
        <v>0</v>
      </c>
      <c r="Q867" s="130">
        <v>299690</v>
      </c>
      <c r="R867" s="130">
        <v>0</v>
      </c>
      <c r="S867" s="130">
        <v>0</v>
      </c>
      <c r="T867" s="130">
        <v>27324</v>
      </c>
      <c r="U867" s="130">
        <v>327014</v>
      </c>
      <c r="V867" s="169"/>
      <c r="W867" s="142">
        <v>0</v>
      </c>
      <c r="X867" s="177">
        <v>0.09</v>
      </c>
      <c r="Y867" s="177">
        <v>6.6268192270618906E-2</v>
      </c>
      <c r="Z867" s="178">
        <v>0</v>
      </c>
      <c r="AA867" s="172"/>
      <c r="AB867" s="179">
        <v>2.0000000000000004</v>
      </c>
      <c r="AC867" s="180">
        <v>0</v>
      </c>
      <c r="AD867" s="130">
        <v>0</v>
      </c>
      <c r="AE867" s="180">
        <v>0</v>
      </c>
      <c r="AF867" s="181">
        <v>0</v>
      </c>
      <c r="AG867" s="136"/>
    </row>
    <row r="868" spans="1:33" s="59" customFormat="1" ht="12">
      <c r="A868" s="137">
        <v>497</v>
      </c>
      <c r="B868" s="138">
        <v>497117087</v>
      </c>
      <c r="C868" s="139" t="s">
        <v>548</v>
      </c>
      <c r="D868" s="140">
        <v>117</v>
      </c>
      <c r="E868" s="139" t="s">
        <v>142</v>
      </c>
      <c r="F868" s="140">
        <v>87</v>
      </c>
      <c r="G868" s="141" t="s">
        <v>112</v>
      </c>
      <c r="H868" s="129"/>
      <c r="I868" s="130">
        <v>14023</v>
      </c>
      <c r="J868" s="130">
        <v>5387</v>
      </c>
      <c r="K868" s="130">
        <v>0</v>
      </c>
      <c r="L868" s="130">
        <v>1188</v>
      </c>
      <c r="M868" s="130">
        <v>20598</v>
      </c>
      <c r="N868" s="168"/>
      <c r="O868" s="143">
        <v>5</v>
      </c>
      <c r="P868" s="130">
        <v>0</v>
      </c>
      <c r="Q868" s="130">
        <v>97050</v>
      </c>
      <c r="R868" s="130">
        <v>0</v>
      </c>
      <c r="S868" s="130">
        <v>0</v>
      </c>
      <c r="T868" s="130">
        <v>5940</v>
      </c>
      <c r="U868" s="130">
        <v>102990</v>
      </c>
      <c r="V868" s="169"/>
      <c r="W868" s="142">
        <v>0</v>
      </c>
      <c r="X868" s="177">
        <v>0.09</v>
      </c>
      <c r="Y868" s="177">
        <v>5.9238624035842478E-3</v>
      </c>
      <c r="Z868" s="178">
        <v>0</v>
      </c>
      <c r="AA868" s="172"/>
      <c r="AB868" s="179">
        <v>1</v>
      </c>
      <c r="AC868" s="180">
        <v>0</v>
      </c>
      <c r="AD868" s="130">
        <v>0</v>
      </c>
      <c r="AE868" s="180">
        <v>0</v>
      </c>
      <c r="AF868" s="181">
        <v>0</v>
      </c>
      <c r="AG868" s="136"/>
    </row>
    <row r="869" spans="1:33" s="59" customFormat="1" ht="12">
      <c r="A869" s="137">
        <v>497</v>
      </c>
      <c r="B869" s="138">
        <v>497117111</v>
      </c>
      <c r="C869" s="139" t="s">
        <v>548</v>
      </c>
      <c r="D869" s="140">
        <v>117</v>
      </c>
      <c r="E869" s="139" t="s">
        <v>142</v>
      </c>
      <c r="F869" s="140">
        <v>111</v>
      </c>
      <c r="G869" s="141" t="s">
        <v>136</v>
      </c>
      <c r="H869" s="129"/>
      <c r="I869" s="130">
        <v>11603</v>
      </c>
      <c r="J869" s="130">
        <v>2784</v>
      </c>
      <c r="K869" s="130">
        <v>0</v>
      </c>
      <c r="L869" s="130">
        <v>1188</v>
      </c>
      <c r="M869" s="130">
        <v>15575</v>
      </c>
      <c r="N869" s="168"/>
      <c r="O869" s="143">
        <v>10</v>
      </c>
      <c r="P869" s="130">
        <v>0</v>
      </c>
      <c r="Q869" s="130">
        <v>143870</v>
      </c>
      <c r="R869" s="130">
        <v>0</v>
      </c>
      <c r="S869" s="130">
        <v>0</v>
      </c>
      <c r="T869" s="130">
        <v>11880</v>
      </c>
      <c r="U869" s="130">
        <v>155750</v>
      </c>
      <c r="V869" s="169"/>
      <c r="W869" s="142">
        <v>0</v>
      </c>
      <c r="X869" s="177">
        <v>0.09</v>
      </c>
      <c r="Y869" s="177">
        <v>3.6153122233323211E-2</v>
      </c>
      <c r="Z869" s="178">
        <v>0</v>
      </c>
      <c r="AA869" s="172"/>
      <c r="AB869" s="179">
        <v>1.9999999999999998</v>
      </c>
      <c r="AC869" s="180">
        <v>0</v>
      </c>
      <c r="AD869" s="130">
        <v>0</v>
      </c>
      <c r="AE869" s="180">
        <v>0</v>
      </c>
      <c r="AF869" s="181">
        <v>0</v>
      </c>
      <c r="AG869" s="136"/>
    </row>
    <row r="870" spans="1:33" s="59" customFormat="1" ht="12">
      <c r="A870" s="137">
        <v>497</v>
      </c>
      <c r="B870" s="138">
        <v>497117114</v>
      </c>
      <c r="C870" s="139" t="s">
        <v>548</v>
      </c>
      <c r="D870" s="140">
        <v>117</v>
      </c>
      <c r="E870" s="139" t="s">
        <v>142</v>
      </c>
      <c r="F870" s="140">
        <v>114</v>
      </c>
      <c r="G870" s="141" t="s">
        <v>139</v>
      </c>
      <c r="H870" s="129"/>
      <c r="I870" s="130">
        <v>12815</v>
      </c>
      <c r="J870" s="130">
        <v>2090</v>
      </c>
      <c r="K870" s="130">
        <v>0</v>
      </c>
      <c r="L870" s="130">
        <v>1188</v>
      </c>
      <c r="M870" s="130">
        <v>16093</v>
      </c>
      <c r="N870" s="168"/>
      <c r="O870" s="143">
        <v>17</v>
      </c>
      <c r="P870" s="130">
        <v>0</v>
      </c>
      <c r="Q870" s="130">
        <v>253385</v>
      </c>
      <c r="R870" s="130">
        <v>0</v>
      </c>
      <c r="S870" s="130">
        <v>0</v>
      </c>
      <c r="T870" s="130">
        <v>20196</v>
      </c>
      <c r="U870" s="130">
        <v>273581</v>
      </c>
      <c r="V870" s="169"/>
      <c r="W870" s="142">
        <v>0</v>
      </c>
      <c r="X870" s="177">
        <v>0.18</v>
      </c>
      <c r="Y870" s="177">
        <v>5.6658535614164632E-2</v>
      </c>
      <c r="Z870" s="178">
        <v>0</v>
      </c>
      <c r="AA870" s="172"/>
      <c r="AB870" s="179">
        <v>1.0000000000000002</v>
      </c>
      <c r="AC870" s="180">
        <v>0</v>
      </c>
      <c r="AD870" s="130">
        <v>0</v>
      </c>
      <c r="AE870" s="180">
        <v>0</v>
      </c>
      <c r="AF870" s="181">
        <v>0</v>
      </c>
      <c r="AG870" s="136"/>
    </row>
    <row r="871" spans="1:33" s="59" customFormat="1" ht="12">
      <c r="A871" s="137">
        <v>497</v>
      </c>
      <c r="B871" s="138">
        <v>497117117</v>
      </c>
      <c r="C871" s="139" t="s">
        <v>548</v>
      </c>
      <c r="D871" s="140">
        <v>117</v>
      </c>
      <c r="E871" s="139" t="s">
        <v>142</v>
      </c>
      <c r="F871" s="140">
        <v>117</v>
      </c>
      <c r="G871" s="141" t="s">
        <v>142</v>
      </c>
      <c r="H871" s="129"/>
      <c r="I871" s="130">
        <v>11641</v>
      </c>
      <c r="J871" s="130">
        <v>6130</v>
      </c>
      <c r="K871" s="130">
        <v>0</v>
      </c>
      <c r="L871" s="130">
        <v>1188</v>
      </c>
      <c r="M871" s="130">
        <v>18959</v>
      </c>
      <c r="N871" s="168"/>
      <c r="O871" s="143">
        <v>37</v>
      </c>
      <c r="P871" s="130">
        <v>0</v>
      </c>
      <c r="Q871" s="130">
        <v>657527.00000000012</v>
      </c>
      <c r="R871" s="130">
        <v>0</v>
      </c>
      <c r="S871" s="130">
        <v>0</v>
      </c>
      <c r="T871" s="130">
        <v>43956</v>
      </c>
      <c r="U871" s="130">
        <v>701483.00000000012</v>
      </c>
      <c r="V871" s="169"/>
      <c r="W871" s="142">
        <v>0</v>
      </c>
      <c r="X871" s="177">
        <v>0.09</v>
      </c>
      <c r="Y871" s="177">
        <v>9.4522914432380353E-2</v>
      </c>
      <c r="Z871" s="178">
        <v>0</v>
      </c>
      <c r="AA871" s="172"/>
      <c r="AB871" s="179">
        <v>4.0000000000000009</v>
      </c>
      <c r="AC871" s="180">
        <v>0.97706956798993883</v>
      </c>
      <c r="AD871" s="130">
        <v>18529.503292749203</v>
      </c>
      <c r="AE871" s="180">
        <v>0</v>
      </c>
      <c r="AF871" s="181">
        <v>0</v>
      </c>
      <c r="AG871" s="136"/>
    </row>
    <row r="872" spans="1:33" s="59" customFormat="1" ht="12">
      <c r="A872" s="137">
        <v>497</v>
      </c>
      <c r="B872" s="138">
        <v>497117127</v>
      </c>
      <c r="C872" s="139" t="s">
        <v>548</v>
      </c>
      <c r="D872" s="140">
        <v>117</v>
      </c>
      <c r="E872" s="139" t="s">
        <v>142</v>
      </c>
      <c r="F872" s="140">
        <v>127</v>
      </c>
      <c r="G872" s="141" t="s">
        <v>152</v>
      </c>
      <c r="H872" s="129"/>
      <c r="I872" s="130">
        <v>10705</v>
      </c>
      <c r="J872" s="130">
        <v>5597</v>
      </c>
      <c r="K872" s="130">
        <v>0</v>
      </c>
      <c r="L872" s="130">
        <v>1188</v>
      </c>
      <c r="M872" s="130">
        <v>17490</v>
      </c>
      <c r="N872" s="168"/>
      <c r="O872" s="143">
        <v>2</v>
      </c>
      <c r="P872" s="130">
        <v>0</v>
      </c>
      <c r="Q872" s="130">
        <v>32604</v>
      </c>
      <c r="R872" s="130">
        <v>0</v>
      </c>
      <c r="S872" s="130">
        <v>0</v>
      </c>
      <c r="T872" s="130">
        <v>2376</v>
      </c>
      <c r="U872" s="130">
        <v>34980</v>
      </c>
      <c r="V872" s="169"/>
      <c r="W872" s="142">
        <v>0</v>
      </c>
      <c r="X872" s="177">
        <v>0.09</v>
      </c>
      <c r="Y872" s="177">
        <v>4.2371250672695225E-2</v>
      </c>
      <c r="Z872" s="178">
        <v>0</v>
      </c>
      <c r="AA872" s="172"/>
      <c r="AB872" s="179">
        <v>0</v>
      </c>
      <c r="AC872" s="180">
        <v>0</v>
      </c>
      <c r="AD872" s="130">
        <v>0</v>
      </c>
      <c r="AE872" s="180">
        <v>0</v>
      </c>
      <c r="AF872" s="181">
        <v>0</v>
      </c>
      <c r="AG872" s="136"/>
    </row>
    <row r="873" spans="1:33" s="59" customFormat="1" ht="12">
      <c r="A873" s="137">
        <v>497</v>
      </c>
      <c r="B873" s="138">
        <v>497117137</v>
      </c>
      <c r="C873" s="139" t="s">
        <v>548</v>
      </c>
      <c r="D873" s="140">
        <v>117</v>
      </c>
      <c r="E873" s="139" t="s">
        <v>142</v>
      </c>
      <c r="F873" s="140">
        <v>137</v>
      </c>
      <c r="G873" s="141" t="s">
        <v>162</v>
      </c>
      <c r="H873" s="129"/>
      <c r="I873" s="130">
        <v>12982</v>
      </c>
      <c r="J873" s="130">
        <v>0</v>
      </c>
      <c r="K873" s="130">
        <v>0</v>
      </c>
      <c r="L873" s="130">
        <v>1188</v>
      </c>
      <c r="M873" s="130">
        <v>14170</v>
      </c>
      <c r="N873" s="168"/>
      <c r="O873" s="143">
        <v>37</v>
      </c>
      <c r="P873" s="130">
        <v>0</v>
      </c>
      <c r="Q873" s="130">
        <v>480334</v>
      </c>
      <c r="R873" s="130">
        <v>0</v>
      </c>
      <c r="S873" s="130">
        <v>0</v>
      </c>
      <c r="T873" s="130">
        <v>43956</v>
      </c>
      <c r="U873" s="130">
        <v>524290</v>
      </c>
      <c r="V873" s="169"/>
      <c r="W873" s="142">
        <v>0</v>
      </c>
      <c r="X873" s="177">
        <v>0.18</v>
      </c>
      <c r="Y873" s="177">
        <v>0.10885540473195379</v>
      </c>
      <c r="Z873" s="178">
        <v>0</v>
      </c>
      <c r="AA873" s="172"/>
      <c r="AB873" s="179">
        <v>6.9999999999999991</v>
      </c>
      <c r="AC873" s="180">
        <v>0</v>
      </c>
      <c r="AD873" s="130">
        <v>0</v>
      </c>
      <c r="AE873" s="180">
        <v>0</v>
      </c>
      <c r="AF873" s="181">
        <v>0</v>
      </c>
      <c r="AG873" s="136"/>
    </row>
    <row r="874" spans="1:33" s="59" customFormat="1" ht="12">
      <c r="A874" s="137">
        <v>497</v>
      </c>
      <c r="B874" s="138">
        <v>497117159</v>
      </c>
      <c r="C874" s="139" t="s">
        <v>548</v>
      </c>
      <c r="D874" s="140">
        <v>117</v>
      </c>
      <c r="E874" s="139" t="s">
        <v>142</v>
      </c>
      <c r="F874" s="140">
        <v>159</v>
      </c>
      <c r="G874" s="141" t="s">
        <v>184</v>
      </c>
      <c r="H874" s="129"/>
      <c r="I874" s="130">
        <v>10872</v>
      </c>
      <c r="J874" s="130">
        <v>4597</v>
      </c>
      <c r="K874" s="130">
        <v>0</v>
      </c>
      <c r="L874" s="130">
        <v>1188</v>
      </c>
      <c r="M874" s="130">
        <v>16657</v>
      </c>
      <c r="N874" s="168"/>
      <c r="O874" s="143">
        <v>6</v>
      </c>
      <c r="P874" s="130">
        <v>0</v>
      </c>
      <c r="Q874" s="130">
        <v>92814</v>
      </c>
      <c r="R874" s="130">
        <v>0</v>
      </c>
      <c r="S874" s="130">
        <v>0</v>
      </c>
      <c r="T874" s="130">
        <v>7128</v>
      </c>
      <c r="U874" s="130">
        <v>99942</v>
      </c>
      <c r="V874" s="169"/>
      <c r="W874" s="142">
        <v>0</v>
      </c>
      <c r="X874" s="177">
        <v>0.09</v>
      </c>
      <c r="Y874" s="177">
        <v>2.3151360846484746E-3</v>
      </c>
      <c r="Z874" s="178">
        <v>0</v>
      </c>
      <c r="AA874" s="172"/>
      <c r="AB874" s="179">
        <v>0.99999999999999989</v>
      </c>
      <c r="AC874" s="180">
        <v>0</v>
      </c>
      <c r="AD874" s="130">
        <v>0</v>
      </c>
      <c r="AE874" s="180">
        <v>0</v>
      </c>
      <c r="AF874" s="181">
        <v>0</v>
      </c>
      <c r="AG874" s="136"/>
    </row>
    <row r="875" spans="1:33" s="59" customFormat="1" ht="12">
      <c r="A875" s="137">
        <v>497</v>
      </c>
      <c r="B875" s="138">
        <v>497117161</v>
      </c>
      <c r="C875" s="139" t="s">
        <v>548</v>
      </c>
      <c r="D875" s="140">
        <v>117</v>
      </c>
      <c r="E875" s="139" t="s">
        <v>142</v>
      </c>
      <c r="F875" s="140">
        <v>161</v>
      </c>
      <c r="G875" s="141" t="s">
        <v>186</v>
      </c>
      <c r="H875" s="129"/>
      <c r="I875" s="130">
        <v>10679</v>
      </c>
      <c r="J875" s="130">
        <v>4500</v>
      </c>
      <c r="K875" s="130">
        <v>0</v>
      </c>
      <c r="L875" s="130">
        <v>1188</v>
      </c>
      <c r="M875" s="130">
        <v>16367</v>
      </c>
      <c r="N875" s="168"/>
      <c r="O875" s="143">
        <v>2</v>
      </c>
      <c r="P875" s="130">
        <v>0</v>
      </c>
      <c r="Q875" s="130">
        <v>30358</v>
      </c>
      <c r="R875" s="130">
        <v>0</v>
      </c>
      <c r="S875" s="130">
        <v>0</v>
      </c>
      <c r="T875" s="130">
        <v>2376</v>
      </c>
      <c r="U875" s="130">
        <v>32734</v>
      </c>
      <c r="V875" s="169"/>
      <c r="W875" s="142">
        <v>0</v>
      </c>
      <c r="X875" s="177">
        <v>0.09</v>
      </c>
      <c r="Y875" s="177">
        <v>8.5089813753324115E-3</v>
      </c>
      <c r="Z875" s="178">
        <v>0</v>
      </c>
      <c r="AA875" s="172"/>
      <c r="AB875" s="179">
        <v>0</v>
      </c>
      <c r="AC875" s="180">
        <v>0</v>
      </c>
      <c r="AD875" s="130">
        <v>0</v>
      </c>
      <c r="AE875" s="180">
        <v>0</v>
      </c>
      <c r="AF875" s="181">
        <v>0</v>
      </c>
      <c r="AG875" s="136"/>
    </row>
    <row r="876" spans="1:33" s="59" customFormat="1" ht="12">
      <c r="A876" s="137">
        <v>497</v>
      </c>
      <c r="B876" s="138">
        <v>497117210</v>
      </c>
      <c r="C876" s="139" t="s">
        <v>548</v>
      </c>
      <c r="D876" s="140">
        <v>117</v>
      </c>
      <c r="E876" s="139" t="s">
        <v>142</v>
      </c>
      <c r="F876" s="140">
        <v>210</v>
      </c>
      <c r="G876" s="141" t="s">
        <v>235</v>
      </c>
      <c r="H876" s="129"/>
      <c r="I876" s="130">
        <v>12064</v>
      </c>
      <c r="J876" s="130">
        <v>3999</v>
      </c>
      <c r="K876" s="130">
        <v>0</v>
      </c>
      <c r="L876" s="130">
        <v>1188</v>
      </c>
      <c r="M876" s="130">
        <v>17251</v>
      </c>
      <c r="N876" s="168"/>
      <c r="O876" s="143">
        <v>47</v>
      </c>
      <c r="P876" s="130">
        <v>0</v>
      </c>
      <c r="Q876" s="130">
        <v>754961</v>
      </c>
      <c r="R876" s="130">
        <v>0</v>
      </c>
      <c r="S876" s="130">
        <v>0</v>
      </c>
      <c r="T876" s="130">
        <v>55836</v>
      </c>
      <c r="U876" s="130">
        <v>810797</v>
      </c>
      <c r="V876" s="169"/>
      <c r="W876" s="142">
        <v>0</v>
      </c>
      <c r="X876" s="177">
        <v>0.09</v>
      </c>
      <c r="Y876" s="177">
        <v>5.8576259262404354E-2</v>
      </c>
      <c r="Z876" s="178">
        <v>0</v>
      </c>
      <c r="AA876" s="172"/>
      <c r="AB876" s="179">
        <v>8</v>
      </c>
      <c r="AC876" s="180">
        <v>0</v>
      </c>
      <c r="AD876" s="130">
        <v>0</v>
      </c>
      <c r="AE876" s="180">
        <v>0</v>
      </c>
      <c r="AF876" s="181">
        <v>0</v>
      </c>
      <c r="AG876" s="136"/>
    </row>
    <row r="877" spans="1:33" s="59" customFormat="1" ht="12">
      <c r="A877" s="137">
        <v>497</v>
      </c>
      <c r="B877" s="138">
        <v>497117223</v>
      </c>
      <c r="C877" s="139" t="s">
        <v>548</v>
      </c>
      <c r="D877" s="140">
        <v>117</v>
      </c>
      <c r="E877" s="139" t="s">
        <v>142</v>
      </c>
      <c r="F877" s="140">
        <v>223</v>
      </c>
      <c r="G877" s="141" t="s">
        <v>248</v>
      </c>
      <c r="H877" s="129"/>
      <c r="I877" s="130">
        <v>10612</v>
      </c>
      <c r="J877" s="130">
        <v>231</v>
      </c>
      <c r="K877" s="130">
        <v>0</v>
      </c>
      <c r="L877" s="130">
        <v>1188</v>
      </c>
      <c r="M877" s="130">
        <v>12031</v>
      </c>
      <c r="N877" s="168"/>
      <c r="O877" s="143">
        <v>3</v>
      </c>
      <c r="P877" s="130">
        <v>0</v>
      </c>
      <c r="Q877" s="130">
        <v>32529</v>
      </c>
      <c r="R877" s="130">
        <v>0</v>
      </c>
      <c r="S877" s="130">
        <v>0</v>
      </c>
      <c r="T877" s="130">
        <v>3564</v>
      </c>
      <c r="U877" s="130">
        <v>36093</v>
      </c>
      <c r="V877" s="169"/>
      <c r="W877" s="142">
        <v>0</v>
      </c>
      <c r="X877" s="177">
        <v>0.18</v>
      </c>
      <c r="Y877" s="177">
        <v>3.4548271690193239E-3</v>
      </c>
      <c r="Z877" s="178">
        <v>0</v>
      </c>
      <c r="AA877" s="172"/>
      <c r="AB877" s="179">
        <v>1</v>
      </c>
      <c r="AC877" s="180">
        <v>0</v>
      </c>
      <c r="AD877" s="130">
        <v>0</v>
      </c>
      <c r="AE877" s="180">
        <v>0</v>
      </c>
      <c r="AF877" s="181">
        <v>0</v>
      </c>
      <c r="AG877" s="136"/>
    </row>
    <row r="878" spans="1:33" s="59" customFormat="1" ht="12">
      <c r="A878" s="137">
        <v>497</v>
      </c>
      <c r="B878" s="138">
        <v>497117227</v>
      </c>
      <c r="C878" s="139" t="s">
        <v>548</v>
      </c>
      <c r="D878" s="140">
        <v>117</v>
      </c>
      <c r="E878" s="139" t="s">
        <v>142</v>
      </c>
      <c r="F878" s="140">
        <v>227</v>
      </c>
      <c r="G878" s="141" t="s">
        <v>252</v>
      </c>
      <c r="H878" s="129"/>
      <c r="I878" s="130">
        <v>10519</v>
      </c>
      <c r="J878" s="130">
        <v>2757</v>
      </c>
      <c r="K878" s="130">
        <v>0</v>
      </c>
      <c r="L878" s="130">
        <v>1188</v>
      </c>
      <c r="M878" s="130">
        <v>14464</v>
      </c>
      <c r="N878" s="168"/>
      <c r="O878" s="143">
        <v>3</v>
      </c>
      <c r="P878" s="130">
        <v>0</v>
      </c>
      <c r="Q878" s="130">
        <v>39828</v>
      </c>
      <c r="R878" s="130">
        <v>0</v>
      </c>
      <c r="S878" s="130">
        <v>0</v>
      </c>
      <c r="T878" s="130">
        <v>3564</v>
      </c>
      <c r="U878" s="130">
        <v>43392</v>
      </c>
      <c r="V878" s="169"/>
      <c r="W878" s="142">
        <v>0</v>
      </c>
      <c r="X878" s="177">
        <v>0.18</v>
      </c>
      <c r="Y878" s="177">
        <v>2.0744745366700942E-2</v>
      </c>
      <c r="Z878" s="178">
        <v>0</v>
      </c>
      <c r="AA878" s="172"/>
      <c r="AB878" s="179">
        <v>1</v>
      </c>
      <c r="AC878" s="180">
        <v>0</v>
      </c>
      <c r="AD878" s="130">
        <v>0</v>
      </c>
      <c r="AE878" s="180">
        <v>0</v>
      </c>
      <c r="AF878" s="181">
        <v>0</v>
      </c>
      <c r="AG878" s="136"/>
    </row>
    <row r="879" spans="1:33" s="59" customFormat="1" ht="12">
      <c r="A879" s="137">
        <v>497</v>
      </c>
      <c r="B879" s="138">
        <v>497117230</v>
      </c>
      <c r="C879" s="139" t="s">
        <v>548</v>
      </c>
      <c r="D879" s="140">
        <v>117</v>
      </c>
      <c r="E879" s="139" t="s">
        <v>142</v>
      </c>
      <c r="F879" s="140">
        <v>230</v>
      </c>
      <c r="G879" s="141" t="s">
        <v>255</v>
      </c>
      <c r="H879" s="129"/>
      <c r="I879" s="130">
        <v>13627</v>
      </c>
      <c r="J879" s="130">
        <v>20731</v>
      </c>
      <c r="K879" s="130">
        <v>0</v>
      </c>
      <c r="L879" s="130">
        <v>1188</v>
      </c>
      <c r="M879" s="130">
        <v>35546</v>
      </c>
      <c r="N879" s="168"/>
      <c r="O879" s="143">
        <v>1</v>
      </c>
      <c r="P879" s="130">
        <v>0</v>
      </c>
      <c r="Q879" s="130">
        <v>34358</v>
      </c>
      <c r="R879" s="130">
        <v>0</v>
      </c>
      <c r="S879" s="130">
        <v>0</v>
      </c>
      <c r="T879" s="130">
        <v>1188</v>
      </c>
      <c r="U879" s="130">
        <v>35546</v>
      </c>
      <c r="V879" s="169"/>
      <c r="W879" s="142">
        <v>0</v>
      </c>
      <c r="X879" s="177">
        <v>0.09</v>
      </c>
      <c r="Y879" s="177">
        <v>1.6060543734340526E-2</v>
      </c>
      <c r="Z879" s="178">
        <v>0</v>
      </c>
      <c r="AA879" s="172"/>
      <c r="AB879" s="179">
        <v>0</v>
      </c>
      <c r="AC879" s="180">
        <v>0</v>
      </c>
      <c r="AD879" s="130">
        <v>0</v>
      </c>
      <c r="AE879" s="180">
        <v>0</v>
      </c>
      <c r="AF879" s="181">
        <v>0</v>
      </c>
      <c r="AG879" s="136"/>
    </row>
    <row r="880" spans="1:33" s="59" customFormat="1" ht="12">
      <c r="A880" s="137">
        <v>497</v>
      </c>
      <c r="B880" s="138">
        <v>497117272</v>
      </c>
      <c r="C880" s="139" t="s">
        <v>548</v>
      </c>
      <c r="D880" s="140">
        <v>117</v>
      </c>
      <c r="E880" s="139" t="s">
        <v>142</v>
      </c>
      <c r="F880" s="140">
        <v>272</v>
      </c>
      <c r="G880" s="141" t="s">
        <v>297</v>
      </c>
      <c r="H880" s="129"/>
      <c r="I880" s="130">
        <v>10581</v>
      </c>
      <c r="J880" s="130">
        <v>15577</v>
      </c>
      <c r="K880" s="130">
        <v>0</v>
      </c>
      <c r="L880" s="130">
        <v>1188</v>
      </c>
      <c r="M880" s="130">
        <v>27346</v>
      </c>
      <c r="N880" s="168"/>
      <c r="O880" s="143">
        <v>3</v>
      </c>
      <c r="P880" s="130">
        <v>0</v>
      </c>
      <c r="Q880" s="130">
        <v>78474</v>
      </c>
      <c r="R880" s="130">
        <v>0</v>
      </c>
      <c r="S880" s="130">
        <v>0</v>
      </c>
      <c r="T880" s="130">
        <v>3564</v>
      </c>
      <c r="U880" s="130">
        <v>82038</v>
      </c>
      <c r="V880" s="169"/>
      <c r="W880" s="142">
        <v>0</v>
      </c>
      <c r="X880" s="177">
        <v>0.09</v>
      </c>
      <c r="Y880" s="177">
        <v>2.5018967727683018E-2</v>
      </c>
      <c r="Z880" s="178">
        <v>0</v>
      </c>
      <c r="AA880" s="172"/>
      <c r="AB880" s="179">
        <v>1</v>
      </c>
      <c r="AC880" s="180">
        <v>0</v>
      </c>
      <c r="AD880" s="130">
        <v>0</v>
      </c>
      <c r="AE880" s="180">
        <v>0</v>
      </c>
      <c r="AF880" s="181">
        <v>0</v>
      </c>
      <c r="AG880" s="136"/>
    </row>
    <row r="881" spans="1:33" s="59" customFormat="1" ht="12">
      <c r="A881" s="137">
        <v>497</v>
      </c>
      <c r="B881" s="138">
        <v>497117275</v>
      </c>
      <c r="C881" s="139" t="s">
        <v>548</v>
      </c>
      <c r="D881" s="140">
        <v>117</v>
      </c>
      <c r="E881" s="139" t="s">
        <v>142</v>
      </c>
      <c r="F881" s="140">
        <v>275</v>
      </c>
      <c r="G881" s="141" t="s">
        <v>300</v>
      </c>
      <c r="H881" s="129"/>
      <c r="I881" s="130">
        <v>11521</v>
      </c>
      <c r="J881" s="130">
        <v>3358</v>
      </c>
      <c r="K881" s="130">
        <v>0</v>
      </c>
      <c r="L881" s="130">
        <v>1188</v>
      </c>
      <c r="M881" s="130">
        <v>16067</v>
      </c>
      <c r="N881" s="168"/>
      <c r="O881" s="143">
        <v>4</v>
      </c>
      <c r="P881" s="130">
        <v>0</v>
      </c>
      <c r="Q881" s="130">
        <v>59516</v>
      </c>
      <c r="R881" s="130">
        <v>0</v>
      </c>
      <c r="S881" s="130">
        <v>0</v>
      </c>
      <c r="T881" s="130">
        <v>4752</v>
      </c>
      <c r="U881" s="130">
        <v>64268</v>
      </c>
      <c r="V881" s="169"/>
      <c r="W881" s="142">
        <v>0</v>
      </c>
      <c r="X881" s="177">
        <v>0.09</v>
      </c>
      <c r="Y881" s="177">
        <v>1.977052140588732E-2</v>
      </c>
      <c r="Z881" s="178">
        <v>0</v>
      </c>
      <c r="AA881" s="172"/>
      <c r="AB881" s="179">
        <v>1</v>
      </c>
      <c r="AC881" s="180">
        <v>0</v>
      </c>
      <c r="AD881" s="130">
        <v>0</v>
      </c>
      <c r="AE881" s="180">
        <v>0</v>
      </c>
      <c r="AF881" s="181">
        <v>0</v>
      </c>
      <c r="AG881" s="136"/>
    </row>
    <row r="882" spans="1:33" s="59" customFormat="1" ht="12">
      <c r="A882" s="137">
        <v>497</v>
      </c>
      <c r="B882" s="138">
        <v>497117278</v>
      </c>
      <c r="C882" s="139" t="s">
        <v>548</v>
      </c>
      <c r="D882" s="140">
        <v>117</v>
      </c>
      <c r="E882" s="139" t="s">
        <v>142</v>
      </c>
      <c r="F882" s="140">
        <v>278</v>
      </c>
      <c r="G882" s="141" t="s">
        <v>303</v>
      </c>
      <c r="H882" s="129"/>
      <c r="I882" s="130">
        <v>11677</v>
      </c>
      <c r="J882" s="130">
        <v>2168</v>
      </c>
      <c r="K882" s="130">
        <v>0</v>
      </c>
      <c r="L882" s="130">
        <v>1188</v>
      </c>
      <c r="M882" s="130">
        <v>15033</v>
      </c>
      <c r="N882" s="168"/>
      <c r="O882" s="143">
        <v>58</v>
      </c>
      <c r="P882" s="130">
        <v>0</v>
      </c>
      <c r="Q882" s="130">
        <v>803010</v>
      </c>
      <c r="R882" s="130">
        <v>0</v>
      </c>
      <c r="S882" s="130">
        <v>0</v>
      </c>
      <c r="T882" s="130">
        <v>68904</v>
      </c>
      <c r="U882" s="130">
        <v>871914</v>
      </c>
      <c r="V882" s="169"/>
      <c r="W882" s="142">
        <v>0</v>
      </c>
      <c r="X882" s="177">
        <v>0.09</v>
      </c>
      <c r="Y882" s="177">
        <v>7.2989156489209617E-2</v>
      </c>
      <c r="Z882" s="178">
        <v>0</v>
      </c>
      <c r="AA882" s="172"/>
      <c r="AB882" s="179">
        <v>10.000000000000002</v>
      </c>
      <c r="AC882" s="180">
        <v>0</v>
      </c>
      <c r="AD882" s="130">
        <v>0</v>
      </c>
      <c r="AE882" s="180">
        <v>0</v>
      </c>
      <c r="AF882" s="181">
        <v>0</v>
      </c>
      <c r="AG882" s="136"/>
    </row>
    <row r="883" spans="1:33" s="59" customFormat="1" ht="12">
      <c r="A883" s="137">
        <v>497</v>
      </c>
      <c r="B883" s="138">
        <v>497117281</v>
      </c>
      <c r="C883" s="139" t="s">
        <v>548</v>
      </c>
      <c r="D883" s="140">
        <v>117</v>
      </c>
      <c r="E883" s="139" t="s">
        <v>142</v>
      </c>
      <c r="F883" s="140">
        <v>281</v>
      </c>
      <c r="G883" s="141" t="s">
        <v>306</v>
      </c>
      <c r="H883" s="129"/>
      <c r="I883" s="130">
        <v>15788</v>
      </c>
      <c r="J883" s="130">
        <v>8</v>
      </c>
      <c r="K883" s="130">
        <v>0</v>
      </c>
      <c r="L883" s="130">
        <v>1188</v>
      </c>
      <c r="M883" s="130">
        <v>16984</v>
      </c>
      <c r="N883" s="168"/>
      <c r="O883" s="143">
        <v>79</v>
      </c>
      <c r="P883" s="130">
        <v>0</v>
      </c>
      <c r="Q883" s="130">
        <v>1247884</v>
      </c>
      <c r="R883" s="130">
        <v>0</v>
      </c>
      <c r="S883" s="130">
        <v>0</v>
      </c>
      <c r="T883" s="130">
        <v>93852</v>
      </c>
      <c r="U883" s="130">
        <v>1341736</v>
      </c>
      <c r="V883" s="169"/>
      <c r="W883" s="142">
        <v>0</v>
      </c>
      <c r="X883" s="177">
        <v>0.18</v>
      </c>
      <c r="Y883" s="177">
        <v>0.16010958440689912</v>
      </c>
      <c r="Z883" s="178">
        <v>0</v>
      </c>
      <c r="AA883" s="172"/>
      <c r="AB883" s="179">
        <v>10.000000000000002</v>
      </c>
      <c r="AC883" s="180">
        <v>0</v>
      </c>
      <c r="AD883" s="130">
        <v>0</v>
      </c>
      <c r="AE883" s="180">
        <v>0</v>
      </c>
      <c r="AF883" s="181">
        <v>0</v>
      </c>
      <c r="AG883" s="136"/>
    </row>
    <row r="884" spans="1:33" s="59" customFormat="1" ht="12">
      <c r="A884" s="137">
        <v>497</v>
      </c>
      <c r="B884" s="138">
        <v>497117325</v>
      </c>
      <c r="C884" s="139" t="s">
        <v>548</v>
      </c>
      <c r="D884" s="140">
        <v>117</v>
      </c>
      <c r="E884" s="139" t="s">
        <v>142</v>
      </c>
      <c r="F884" s="140">
        <v>325</v>
      </c>
      <c r="G884" s="141" t="s">
        <v>350</v>
      </c>
      <c r="H884" s="129"/>
      <c r="I884" s="130">
        <v>13347</v>
      </c>
      <c r="J884" s="130">
        <v>1328</v>
      </c>
      <c r="K884" s="130">
        <v>0</v>
      </c>
      <c r="L884" s="130">
        <v>1188</v>
      </c>
      <c r="M884" s="130">
        <v>15863</v>
      </c>
      <c r="N884" s="168"/>
      <c r="O884" s="143">
        <v>14</v>
      </c>
      <c r="P884" s="130">
        <v>0</v>
      </c>
      <c r="Q884" s="130">
        <v>205450</v>
      </c>
      <c r="R884" s="130">
        <v>0</v>
      </c>
      <c r="S884" s="130">
        <v>0</v>
      </c>
      <c r="T884" s="130">
        <v>16632</v>
      </c>
      <c r="U884" s="130">
        <v>222082</v>
      </c>
      <c r="V884" s="169"/>
      <c r="W884" s="142">
        <v>0</v>
      </c>
      <c r="X884" s="177">
        <v>0.09</v>
      </c>
      <c r="Y884" s="177">
        <v>1.4554676809439514E-2</v>
      </c>
      <c r="Z884" s="178">
        <v>0</v>
      </c>
      <c r="AA884" s="172"/>
      <c r="AB884" s="179">
        <v>2.9999999999999996</v>
      </c>
      <c r="AC884" s="180">
        <v>0</v>
      </c>
      <c r="AD884" s="130">
        <v>0</v>
      </c>
      <c r="AE884" s="180">
        <v>0</v>
      </c>
      <c r="AF884" s="181">
        <v>0</v>
      </c>
      <c r="AG884" s="136"/>
    </row>
    <row r="885" spans="1:33" s="59" customFormat="1" ht="12">
      <c r="A885" s="137">
        <v>497</v>
      </c>
      <c r="B885" s="138">
        <v>497117332</v>
      </c>
      <c r="C885" s="139" t="s">
        <v>548</v>
      </c>
      <c r="D885" s="140">
        <v>117</v>
      </c>
      <c r="E885" s="139" t="s">
        <v>142</v>
      </c>
      <c r="F885" s="140">
        <v>332</v>
      </c>
      <c r="G885" s="141" t="s">
        <v>357</v>
      </c>
      <c r="H885" s="129"/>
      <c r="I885" s="130">
        <v>12897</v>
      </c>
      <c r="J885" s="130">
        <v>976</v>
      </c>
      <c r="K885" s="130">
        <v>0</v>
      </c>
      <c r="L885" s="130">
        <v>1188</v>
      </c>
      <c r="M885" s="130">
        <v>15061</v>
      </c>
      <c r="N885" s="168"/>
      <c r="O885" s="143">
        <v>10</v>
      </c>
      <c r="P885" s="130">
        <v>0</v>
      </c>
      <c r="Q885" s="130">
        <v>138730</v>
      </c>
      <c r="R885" s="130">
        <v>0</v>
      </c>
      <c r="S885" s="130">
        <v>0</v>
      </c>
      <c r="T885" s="130">
        <v>11880</v>
      </c>
      <c r="U885" s="130">
        <v>150610</v>
      </c>
      <c r="V885" s="169"/>
      <c r="W885" s="142">
        <v>0</v>
      </c>
      <c r="X885" s="177">
        <v>0.09</v>
      </c>
      <c r="Y885" s="177">
        <v>2.732609643755567E-2</v>
      </c>
      <c r="Z885" s="178">
        <v>0</v>
      </c>
      <c r="AA885" s="172"/>
      <c r="AB885" s="179">
        <v>2</v>
      </c>
      <c r="AC885" s="180">
        <v>0</v>
      </c>
      <c r="AD885" s="130">
        <v>0</v>
      </c>
      <c r="AE885" s="180">
        <v>0</v>
      </c>
      <c r="AF885" s="181">
        <v>0</v>
      </c>
      <c r="AG885" s="136"/>
    </row>
    <row r="886" spans="1:33" s="59" customFormat="1" ht="12">
      <c r="A886" s="137">
        <v>497</v>
      </c>
      <c r="B886" s="138">
        <v>497117340</v>
      </c>
      <c r="C886" s="139" t="s">
        <v>548</v>
      </c>
      <c r="D886" s="140">
        <v>117</v>
      </c>
      <c r="E886" s="139" t="s">
        <v>142</v>
      </c>
      <c r="F886" s="140">
        <v>340</v>
      </c>
      <c r="G886" s="141" t="s">
        <v>365</v>
      </c>
      <c r="H886" s="129"/>
      <c r="I886" s="130">
        <v>13463</v>
      </c>
      <c r="J886" s="130">
        <v>7841</v>
      </c>
      <c r="K886" s="130">
        <v>0</v>
      </c>
      <c r="L886" s="130">
        <v>1188</v>
      </c>
      <c r="M886" s="130">
        <v>22492</v>
      </c>
      <c r="N886" s="168"/>
      <c r="O886" s="143">
        <v>2</v>
      </c>
      <c r="P886" s="130">
        <v>0</v>
      </c>
      <c r="Q886" s="130">
        <v>42608</v>
      </c>
      <c r="R886" s="130">
        <v>0</v>
      </c>
      <c r="S886" s="130">
        <v>0</v>
      </c>
      <c r="T886" s="130">
        <v>2376</v>
      </c>
      <c r="U886" s="130">
        <v>44984</v>
      </c>
      <c r="V886" s="169"/>
      <c r="W886" s="142">
        <v>0</v>
      </c>
      <c r="X886" s="177">
        <v>0.09</v>
      </c>
      <c r="Y886" s="177">
        <v>3.0929840488308012E-2</v>
      </c>
      <c r="Z886" s="178">
        <v>0</v>
      </c>
      <c r="AA886" s="172"/>
      <c r="AB886" s="179">
        <v>1</v>
      </c>
      <c r="AC886" s="180">
        <v>0</v>
      </c>
      <c r="AD886" s="130">
        <v>0</v>
      </c>
      <c r="AE886" s="180">
        <v>0</v>
      </c>
      <c r="AF886" s="181">
        <v>0</v>
      </c>
      <c r="AG886" s="136"/>
    </row>
    <row r="887" spans="1:33" s="59" customFormat="1" ht="12">
      <c r="A887" s="137">
        <v>497</v>
      </c>
      <c r="B887" s="138">
        <v>497117605</v>
      </c>
      <c r="C887" s="139" t="s">
        <v>548</v>
      </c>
      <c r="D887" s="140">
        <v>117</v>
      </c>
      <c r="E887" s="139" t="s">
        <v>142</v>
      </c>
      <c r="F887" s="140">
        <v>605</v>
      </c>
      <c r="G887" s="141" t="s">
        <v>381</v>
      </c>
      <c r="H887" s="129"/>
      <c r="I887" s="130">
        <v>12847</v>
      </c>
      <c r="J887" s="130">
        <v>8851</v>
      </c>
      <c r="K887" s="130">
        <v>0</v>
      </c>
      <c r="L887" s="130">
        <v>1188</v>
      </c>
      <c r="M887" s="130">
        <v>22886</v>
      </c>
      <c r="N887" s="168"/>
      <c r="O887" s="143">
        <v>58</v>
      </c>
      <c r="P887" s="130">
        <v>0</v>
      </c>
      <c r="Q887" s="130">
        <v>1258484</v>
      </c>
      <c r="R887" s="130">
        <v>0</v>
      </c>
      <c r="S887" s="130">
        <v>0</v>
      </c>
      <c r="T887" s="130">
        <v>68904</v>
      </c>
      <c r="U887" s="130">
        <v>1327388</v>
      </c>
      <c r="V887" s="169"/>
      <c r="W887" s="142">
        <v>0</v>
      </c>
      <c r="X887" s="177">
        <v>0.09</v>
      </c>
      <c r="Y887" s="177">
        <v>6.3066064501083319E-2</v>
      </c>
      <c r="Z887" s="178">
        <v>0</v>
      </c>
      <c r="AA887" s="172"/>
      <c r="AB887" s="179">
        <v>3.9999999999999996</v>
      </c>
      <c r="AC887" s="180">
        <v>0</v>
      </c>
      <c r="AD887" s="130">
        <v>0</v>
      </c>
      <c r="AE887" s="180">
        <v>0</v>
      </c>
      <c r="AF887" s="181">
        <v>0</v>
      </c>
      <c r="AG887" s="136"/>
    </row>
    <row r="888" spans="1:33" s="59" customFormat="1" ht="12">
      <c r="A888" s="137">
        <v>497</v>
      </c>
      <c r="B888" s="138">
        <v>497117615</v>
      </c>
      <c r="C888" s="139" t="s">
        <v>548</v>
      </c>
      <c r="D888" s="140">
        <v>117</v>
      </c>
      <c r="E888" s="139" t="s">
        <v>142</v>
      </c>
      <c r="F888" s="140">
        <v>615</v>
      </c>
      <c r="G888" s="141" t="s">
        <v>383</v>
      </c>
      <c r="H888" s="129"/>
      <c r="I888" s="130">
        <v>15899</v>
      </c>
      <c r="J888" s="130">
        <v>19</v>
      </c>
      <c r="K888" s="130">
        <v>0</v>
      </c>
      <c r="L888" s="130">
        <v>1188</v>
      </c>
      <c r="M888" s="130">
        <v>17106</v>
      </c>
      <c r="N888" s="168"/>
      <c r="O888" s="143">
        <v>1</v>
      </c>
      <c r="P888" s="130">
        <v>0</v>
      </c>
      <c r="Q888" s="130">
        <v>15918</v>
      </c>
      <c r="R888" s="130">
        <v>0</v>
      </c>
      <c r="S888" s="130">
        <v>0</v>
      </c>
      <c r="T888" s="130">
        <v>1188</v>
      </c>
      <c r="U888" s="130">
        <v>17106</v>
      </c>
      <c r="V888" s="169"/>
      <c r="W888" s="142">
        <v>0</v>
      </c>
      <c r="X888" s="177">
        <v>0.09</v>
      </c>
      <c r="Y888" s="177">
        <v>1.7602942123699286E-3</v>
      </c>
      <c r="Z888" s="178">
        <v>0</v>
      </c>
      <c r="AA888" s="172"/>
      <c r="AB888" s="179">
        <v>0</v>
      </c>
      <c r="AC888" s="180">
        <v>0</v>
      </c>
      <c r="AD888" s="130">
        <v>0</v>
      </c>
      <c r="AE888" s="180">
        <v>0</v>
      </c>
      <c r="AF888" s="181">
        <v>0</v>
      </c>
      <c r="AG888" s="136"/>
    </row>
    <row r="889" spans="1:33" s="59" customFormat="1" ht="12">
      <c r="A889" s="137">
        <v>497</v>
      </c>
      <c r="B889" s="138">
        <v>497117632</v>
      </c>
      <c r="C889" s="139" t="s">
        <v>548</v>
      </c>
      <c r="D889" s="140">
        <v>117</v>
      </c>
      <c r="E889" s="139" t="s">
        <v>142</v>
      </c>
      <c r="F889" s="140">
        <v>632</v>
      </c>
      <c r="G889" s="141" t="s">
        <v>389</v>
      </c>
      <c r="H889" s="129"/>
      <c r="I889" s="130">
        <v>10652</v>
      </c>
      <c r="J889" s="130">
        <v>6834</v>
      </c>
      <c r="K889" s="130">
        <v>0</v>
      </c>
      <c r="L889" s="130">
        <v>1188</v>
      </c>
      <c r="M889" s="130">
        <v>18674</v>
      </c>
      <c r="N889" s="168"/>
      <c r="O889" s="143">
        <v>2</v>
      </c>
      <c r="P889" s="130">
        <v>0</v>
      </c>
      <c r="Q889" s="130">
        <v>34972</v>
      </c>
      <c r="R889" s="130">
        <v>0</v>
      </c>
      <c r="S889" s="130">
        <v>0</v>
      </c>
      <c r="T889" s="130">
        <v>2376</v>
      </c>
      <c r="U889" s="130">
        <v>37348</v>
      </c>
      <c r="V889" s="169"/>
      <c r="W889" s="142">
        <v>0</v>
      </c>
      <c r="X889" s="177">
        <v>0.09</v>
      </c>
      <c r="Y889" s="177">
        <v>1.3244866873673702E-2</v>
      </c>
      <c r="Z889" s="178">
        <v>0</v>
      </c>
      <c r="AA889" s="172"/>
      <c r="AB889" s="179">
        <v>0</v>
      </c>
      <c r="AC889" s="180">
        <v>0</v>
      </c>
      <c r="AD889" s="130">
        <v>0</v>
      </c>
      <c r="AE889" s="180">
        <v>0</v>
      </c>
      <c r="AF889" s="181">
        <v>0</v>
      </c>
      <c r="AG889" s="136"/>
    </row>
    <row r="890" spans="1:33" s="59" customFormat="1" ht="12">
      <c r="A890" s="137">
        <v>497</v>
      </c>
      <c r="B890" s="138">
        <v>497117670</v>
      </c>
      <c r="C890" s="139" t="s">
        <v>548</v>
      </c>
      <c r="D890" s="140">
        <v>117</v>
      </c>
      <c r="E890" s="139" t="s">
        <v>142</v>
      </c>
      <c r="F890" s="140">
        <v>670</v>
      </c>
      <c r="G890" s="141" t="s">
        <v>399</v>
      </c>
      <c r="H890" s="129"/>
      <c r="I890" s="130">
        <v>11424</v>
      </c>
      <c r="J890" s="130">
        <v>8532</v>
      </c>
      <c r="K890" s="130">
        <v>0</v>
      </c>
      <c r="L890" s="130">
        <v>1188</v>
      </c>
      <c r="M890" s="130">
        <v>21144</v>
      </c>
      <c r="N890" s="168"/>
      <c r="O890" s="143">
        <v>4</v>
      </c>
      <c r="P890" s="130">
        <v>0</v>
      </c>
      <c r="Q890" s="130">
        <v>79824</v>
      </c>
      <c r="R890" s="130">
        <v>0</v>
      </c>
      <c r="S890" s="130">
        <v>0</v>
      </c>
      <c r="T890" s="130">
        <v>4752</v>
      </c>
      <c r="U890" s="130">
        <v>84576</v>
      </c>
      <c r="V890" s="169"/>
      <c r="W890" s="142">
        <v>0</v>
      </c>
      <c r="X890" s="177">
        <v>0.09</v>
      </c>
      <c r="Y890" s="177">
        <v>3.5023023600974597E-2</v>
      </c>
      <c r="Z890" s="178">
        <v>0</v>
      </c>
      <c r="AA890" s="172"/>
      <c r="AB890" s="179">
        <v>0</v>
      </c>
      <c r="AC890" s="180">
        <v>0</v>
      </c>
      <c r="AD890" s="130">
        <v>0</v>
      </c>
      <c r="AE890" s="180">
        <v>0</v>
      </c>
      <c r="AF890" s="181">
        <v>0</v>
      </c>
      <c r="AG890" s="136"/>
    </row>
    <row r="891" spans="1:33" s="59" customFormat="1" ht="12">
      <c r="A891" s="137">
        <v>497</v>
      </c>
      <c r="B891" s="138">
        <v>497117672</v>
      </c>
      <c r="C891" s="139" t="s">
        <v>548</v>
      </c>
      <c r="D891" s="140">
        <v>117</v>
      </c>
      <c r="E891" s="139" t="s">
        <v>142</v>
      </c>
      <c r="F891" s="140">
        <v>672</v>
      </c>
      <c r="G891" s="141" t="s">
        <v>400</v>
      </c>
      <c r="H891" s="129"/>
      <c r="I891" s="130">
        <v>14722</v>
      </c>
      <c r="J891" s="130">
        <v>5012</v>
      </c>
      <c r="K891" s="130">
        <v>0</v>
      </c>
      <c r="L891" s="130">
        <v>1188</v>
      </c>
      <c r="M891" s="130">
        <v>20922</v>
      </c>
      <c r="N891" s="168"/>
      <c r="O891" s="143">
        <v>2</v>
      </c>
      <c r="P891" s="130">
        <v>0</v>
      </c>
      <c r="Q891" s="130">
        <v>39468</v>
      </c>
      <c r="R891" s="130">
        <v>0</v>
      </c>
      <c r="S891" s="130">
        <v>0</v>
      </c>
      <c r="T891" s="130">
        <v>2376</v>
      </c>
      <c r="U891" s="130">
        <v>41844</v>
      </c>
      <c r="V891" s="169"/>
      <c r="W891" s="142">
        <v>0</v>
      </c>
      <c r="X891" s="177">
        <v>0.09</v>
      </c>
      <c r="Y891" s="177">
        <v>2.0175348295782731E-2</v>
      </c>
      <c r="Z891" s="178">
        <v>0</v>
      </c>
      <c r="AA891" s="172"/>
      <c r="AB891" s="179">
        <v>0</v>
      </c>
      <c r="AC891" s="180">
        <v>0</v>
      </c>
      <c r="AD891" s="130">
        <v>0</v>
      </c>
      <c r="AE891" s="180">
        <v>0</v>
      </c>
      <c r="AF891" s="181">
        <v>0</v>
      </c>
      <c r="AG891" s="136"/>
    </row>
    <row r="892" spans="1:33" s="59" customFormat="1" ht="12">
      <c r="A892" s="137">
        <v>497</v>
      </c>
      <c r="B892" s="138">
        <v>497117674</v>
      </c>
      <c r="C892" s="139" t="s">
        <v>548</v>
      </c>
      <c r="D892" s="140">
        <v>117</v>
      </c>
      <c r="E892" s="139" t="s">
        <v>142</v>
      </c>
      <c r="F892" s="140">
        <v>674</v>
      </c>
      <c r="G892" s="141" t="s">
        <v>402</v>
      </c>
      <c r="H892" s="129"/>
      <c r="I892" s="130">
        <v>13349</v>
      </c>
      <c r="J892" s="130">
        <v>4814</v>
      </c>
      <c r="K892" s="130">
        <v>0</v>
      </c>
      <c r="L892" s="130">
        <v>1188</v>
      </c>
      <c r="M892" s="130">
        <v>19351</v>
      </c>
      <c r="N892" s="168"/>
      <c r="O892" s="143">
        <v>6</v>
      </c>
      <c r="P892" s="130">
        <v>0</v>
      </c>
      <c r="Q892" s="130">
        <v>108978</v>
      </c>
      <c r="R892" s="130">
        <v>0</v>
      </c>
      <c r="S892" s="130">
        <v>0</v>
      </c>
      <c r="T892" s="130">
        <v>7128</v>
      </c>
      <c r="U892" s="130">
        <v>116106</v>
      </c>
      <c r="V892" s="169"/>
      <c r="W892" s="142">
        <v>0</v>
      </c>
      <c r="X892" s="177">
        <v>0.18</v>
      </c>
      <c r="Y892" s="177">
        <v>5.3462587101910222E-2</v>
      </c>
      <c r="Z892" s="178">
        <v>0</v>
      </c>
      <c r="AA892" s="172"/>
      <c r="AB892" s="179">
        <v>0</v>
      </c>
      <c r="AC892" s="180">
        <v>0</v>
      </c>
      <c r="AD892" s="130">
        <v>0</v>
      </c>
      <c r="AE892" s="180">
        <v>0</v>
      </c>
      <c r="AF892" s="181">
        <v>0</v>
      </c>
      <c r="AG892" s="136"/>
    </row>
    <row r="893" spans="1:33" s="59" customFormat="1" ht="12">
      <c r="A893" s="137">
        <v>497</v>
      </c>
      <c r="B893" s="138">
        <v>497117680</v>
      </c>
      <c r="C893" s="139" t="s">
        <v>548</v>
      </c>
      <c r="D893" s="140">
        <v>117</v>
      </c>
      <c r="E893" s="139" t="s">
        <v>142</v>
      </c>
      <c r="F893" s="140">
        <v>680</v>
      </c>
      <c r="G893" s="141" t="s">
        <v>404</v>
      </c>
      <c r="H893" s="129"/>
      <c r="I893" s="130">
        <v>10519</v>
      </c>
      <c r="J893" s="130">
        <v>3289</v>
      </c>
      <c r="K893" s="130">
        <v>0</v>
      </c>
      <c r="L893" s="130">
        <v>1188</v>
      </c>
      <c r="M893" s="130">
        <v>14996</v>
      </c>
      <c r="N893" s="168"/>
      <c r="O893" s="143">
        <v>3</v>
      </c>
      <c r="P893" s="130">
        <v>0</v>
      </c>
      <c r="Q893" s="130">
        <v>41424</v>
      </c>
      <c r="R893" s="130">
        <v>0</v>
      </c>
      <c r="S893" s="130">
        <v>0</v>
      </c>
      <c r="T893" s="130">
        <v>3564</v>
      </c>
      <c r="U893" s="130">
        <v>44988</v>
      </c>
      <c r="V893" s="169"/>
      <c r="W893" s="142">
        <v>0</v>
      </c>
      <c r="X893" s="177">
        <v>0.09</v>
      </c>
      <c r="Y893" s="177">
        <v>7.9987921970796454E-3</v>
      </c>
      <c r="Z893" s="178">
        <v>0</v>
      </c>
      <c r="AA893" s="172"/>
      <c r="AB893" s="179">
        <v>0</v>
      </c>
      <c r="AC893" s="180">
        <v>0</v>
      </c>
      <c r="AD893" s="130">
        <v>0</v>
      </c>
      <c r="AE893" s="180">
        <v>0</v>
      </c>
      <c r="AF893" s="181">
        <v>0</v>
      </c>
      <c r="AG893" s="136"/>
    </row>
    <row r="894" spans="1:33" s="59" customFormat="1" ht="12">
      <c r="A894" s="137">
        <v>497</v>
      </c>
      <c r="B894" s="138">
        <v>497117683</v>
      </c>
      <c r="C894" s="139" t="s">
        <v>548</v>
      </c>
      <c r="D894" s="140">
        <v>117</v>
      </c>
      <c r="E894" s="139" t="s">
        <v>142</v>
      </c>
      <c r="F894" s="140">
        <v>683</v>
      </c>
      <c r="G894" s="141" t="s">
        <v>405</v>
      </c>
      <c r="H894" s="129"/>
      <c r="I894" s="130">
        <v>12905</v>
      </c>
      <c r="J894" s="130">
        <v>10621</v>
      </c>
      <c r="K894" s="130">
        <v>0</v>
      </c>
      <c r="L894" s="130">
        <v>1188</v>
      </c>
      <c r="M894" s="130">
        <v>24714</v>
      </c>
      <c r="N894" s="168"/>
      <c r="O894" s="143">
        <v>5</v>
      </c>
      <c r="P894" s="130">
        <v>0</v>
      </c>
      <c r="Q894" s="130">
        <v>117630</v>
      </c>
      <c r="R894" s="130">
        <v>0</v>
      </c>
      <c r="S894" s="130">
        <v>0</v>
      </c>
      <c r="T894" s="130">
        <v>5940</v>
      </c>
      <c r="U894" s="130">
        <v>123570</v>
      </c>
      <c r="V894" s="169"/>
      <c r="W894" s="142">
        <v>0</v>
      </c>
      <c r="X894" s="177">
        <v>0.09</v>
      </c>
      <c r="Y894" s="177">
        <v>2.583901450690711E-2</v>
      </c>
      <c r="Z894" s="178">
        <v>0</v>
      </c>
      <c r="AA894" s="172"/>
      <c r="AB894" s="179">
        <v>2</v>
      </c>
      <c r="AC894" s="180">
        <v>0</v>
      </c>
      <c r="AD894" s="130">
        <v>0</v>
      </c>
      <c r="AE894" s="180">
        <v>0</v>
      </c>
      <c r="AF894" s="181">
        <v>0</v>
      </c>
      <c r="AG894" s="136"/>
    </row>
    <row r="895" spans="1:33" s="59" customFormat="1" ht="12">
      <c r="A895" s="137">
        <v>497</v>
      </c>
      <c r="B895" s="138">
        <v>497117685</v>
      </c>
      <c r="C895" s="139" t="s">
        <v>548</v>
      </c>
      <c r="D895" s="140">
        <v>117</v>
      </c>
      <c r="E895" s="139" t="s">
        <v>142</v>
      </c>
      <c r="F895" s="140">
        <v>685</v>
      </c>
      <c r="G895" s="141" t="s">
        <v>406</v>
      </c>
      <c r="H895" s="129"/>
      <c r="I895" s="130">
        <v>13622</v>
      </c>
      <c r="J895" s="130">
        <v>12341</v>
      </c>
      <c r="K895" s="130">
        <v>0</v>
      </c>
      <c r="L895" s="130">
        <v>1188</v>
      </c>
      <c r="M895" s="130">
        <v>27151</v>
      </c>
      <c r="N895" s="168"/>
      <c r="O895" s="143">
        <v>2</v>
      </c>
      <c r="P895" s="130">
        <v>0</v>
      </c>
      <c r="Q895" s="130">
        <v>51926</v>
      </c>
      <c r="R895" s="130">
        <v>0</v>
      </c>
      <c r="S895" s="130">
        <v>0</v>
      </c>
      <c r="T895" s="130">
        <v>2376</v>
      </c>
      <c r="U895" s="130">
        <v>54302</v>
      </c>
      <c r="V895" s="169"/>
      <c r="W895" s="142">
        <v>0</v>
      </c>
      <c r="X895" s="177">
        <v>0.18</v>
      </c>
      <c r="Y895" s="177">
        <v>2.1796824405935271E-2</v>
      </c>
      <c r="Z895" s="178">
        <v>0</v>
      </c>
      <c r="AA895" s="172"/>
      <c r="AB895" s="179">
        <v>2</v>
      </c>
      <c r="AC895" s="180">
        <v>0</v>
      </c>
      <c r="AD895" s="130">
        <v>0</v>
      </c>
      <c r="AE895" s="180">
        <v>0</v>
      </c>
      <c r="AF895" s="181">
        <v>0</v>
      </c>
      <c r="AG895" s="136"/>
    </row>
    <row r="896" spans="1:33" s="59" customFormat="1" ht="12">
      <c r="A896" s="137">
        <v>497</v>
      </c>
      <c r="B896" s="138">
        <v>497117717</v>
      </c>
      <c r="C896" s="139" t="s">
        <v>548</v>
      </c>
      <c r="D896" s="140">
        <v>117</v>
      </c>
      <c r="E896" s="139" t="s">
        <v>142</v>
      </c>
      <c r="F896" s="140">
        <v>717</v>
      </c>
      <c r="G896" s="141" t="s">
        <v>415</v>
      </c>
      <c r="H896" s="129"/>
      <c r="I896" s="130">
        <v>14389</v>
      </c>
      <c r="J896" s="130">
        <v>8997</v>
      </c>
      <c r="K896" s="130">
        <v>0</v>
      </c>
      <c r="L896" s="130">
        <v>1188</v>
      </c>
      <c r="M896" s="130">
        <v>24574</v>
      </c>
      <c r="N896" s="168"/>
      <c r="O896" s="143">
        <v>2</v>
      </c>
      <c r="P896" s="130">
        <v>0</v>
      </c>
      <c r="Q896" s="130">
        <v>46772</v>
      </c>
      <c r="R896" s="130">
        <v>0</v>
      </c>
      <c r="S896" s="130">
        <v>0</v>
      </c>
      <c r="T896" s="130">
        <v>2376</v>
      </c>
      <c r="U896" s="130">
        <v>49148</v>
      </c>
      <c r="V896" s="169"/>
      <c r="W896" s="142">
        <v>0</v>
      </c>
      <c r="X896" s="177">
        <v>0.09</v>
      </c>
      <c r="Y896" s="177">
        <v>3.5757980707663832E-2</v>
      </c>
      <c r="Z896" s="178">
        <v>0</v>
      </c>
      <c r="AA896" s="172"/>
      <c r="AB896" s="179">
        <v>0</v>
      </c>
      <c r="AC896" s="180">
        <v>0</v>
      </c>
      <c r="AD896" s="130">
        <v>0</v>
      </c>
      <c r="AE896" s="180">
        <v>0</v>
      </c>
      <c r="AF896" s="181">
        <v>0</v>
      </c>
      <c r="AG896" s="136"/>
    </row>
    <row r="897" spans="1:33" s="59" customFormat="1" ht="12">
      <c r="A897" s="137">
        <v>497</v>
      </c>
      <c r="B897" s="138">
        <v>497117750</v>
      </c>
      <c r="C897" s="139" t="s">
        <v>548</v>
      </c>
      <c r="D897" s="140">
        <v>117</v>
      </c>
      <c r="E897" s="139" t="s">
        <v>142</v>
      </c>
      <c r="F897" s="140">
        <v>750</v>
      </c>
      <c r="G897" s="141" t="s">
        <v>423</v>
      </c>
      <c r="H897" s="129"/>
      <c r="I897" s="130">
        <v>10332</v>
      </c>
      <c r="J897" s="130">
        <v>6298</v>
      </c>
      <c r="K897" s="130">
        <v>0</v>
      </c>
      <c r="L897" s="130">
        <v>1188</v>
      </c>
      <c r="M897" s="130">
        <v>17818</v>
      </c>
      <c r="N897" s="168"/>
      <c r="O897" s="143">
        <v>1</v>
      </c>
      <c r="P897" s="130">
        <v>0</v>
      </c>
      <c r="Q897" s="130">
        <v>16630</v>
      </c>
      <c r="R897" s="130">
        <v>0</v>
      </c>
      <c r="S897" s="130">
        <v>0</v>
      </c>
      <c r="T897" s="130">
        <v>1188</v>
      </c>
      <c r="U897" s="130">
        <v>17818</v>
      </c>
      <c r="V897" s="169"/>
      <c r="W897" s="142">
        <v>0</v>
      </c>
      <c r="X897" s="177">
        <v>0.09</v>
      </c>
      <c r="Y897" s="177">
        <v>3.6097242145179037E-2</v>
      </c>
      <c r="Z897" s="178">
        <v>0</v>
      </c>
      <c r="AA897" s="172"/>
      <c r="AB897" s="179">
        <v>0</v>
      </c>
      <c r="AC897" s="180">
        <v>0</v>
      </c>
      <c r="AD897" s="130">
        <v>0</v>
      </c>
      <c r="AE897" s="180">
        <v>0</v>
      </c>
      <c r="AF897" s="181">
        <v>0</v>
      </c>
      <c r="AG897" s="136"/>
    </row>
    <row r="898" spans="1:33" s="59" customFormat="1" ht="12">
      <c r="A898" s="137">
        <v>497</v>
      </c>
      <c r="B898" s="138">
        <v>497117755</v>
      </c>
      <c r="C898" s="139" t="s">
        <v>548</v>
      </c>
      <c r="D898" s="140">
        <v>117</v>
      </c>
      <c r="E898" s="139" t="s">
        <v>142</v>
      </c>
      <c r="F898" s="140">
        <v>755</v>
      </c>
      <c r="G898" s="141" t="s">
        <v>425</v>
      </c>
      <c r="H898" s="129"/>
      <c r="I898" s="130">
        <v>11606</v>
      </c>
      <c r="J898" s="130">
        <v>5517</v>
      </c>
      <c r="K898" s="130">
        <v>0</v>
      </c>
      <c r="L898" s="130">
        <v>1188</v>
      </c>
      <c r="M898" s="130">
        <v>18311</v>
      </c>
      <c r="N898" s="168"/>
      <c r="O898" s="143">
        <v>3</v>
      </c>
      <c r="P898" s="130">
        <v>0</v>
      </c>
      <c r="Q898" s="130">
        <v>51369</v>
      </c>
      <c r="R898" s="130">
        <v>0</v>
      </c>
      <c r="S898" s="130">
        <v>0</v>
      </c>
      <c r="T898" s="130">
        <v>3564</v>
      </c>
      <c r="U898" s="130">
        <v>54933</v>
      </c>
      <c r="V898" s="169"/>
      <c r="W898" s="142">
        <v>0</v>
      </c>
      <c r="X898" s="177">
        <v>0.09</v>
      </c>
      <c r="Y898" s="177">
        <v>3.419272336909359E-2</v>
      </c>
      <c r="Z898" s="178">
        <v>0</v>
      </c>
      <c r="AA898" s="172"/>
      <c r="AB898" s="179">
        <v>0</v>
      </c>
      <c r="AC898" s="180">
        <v>0</v>
      </c>
      <c r="AD898" s="130">
        <v>0</v>
      </c>
      <c r="AE898" s="180">
        <v>0</v>
      </c>
      <c r="AF898" s="181">
        <v>0</v>
      </c>
      <c r="AG898" s="136"/>
    </row>
    <row r="899" spans="1:33" s="59" customFormat="1" ht="12">
      <c r="A899" s="137">
        <v>497</v>
      </c>
      <c r="B899" s="138">
        <v>497117766</v>
      </c>
      <c r="C899" s="139" t="s">
        <v>548</v>
      </c>
      <c r="D899" s="140">
        <v>117</v>
      </c>
      <c r="E899" s="139" t="s">
        <v>142</v>
      </c>
      <c r="F899" s="140">
        <v>766</v>
      </c>
      <c r="G899" s="141" t="s">
        <v>429</v>
      </c>
      <c r="H899" s="129"/>
      <c r="I899" s="130">
        <v>10563</v>
      </c>
      <c r="J899" s="130">
        <v>3190</v>
      </c>
      <c r="K899" s="130">
        <v>0</v>
      </c>
      <c r="L899" s="130">
        <v>1188</v>
      </c>
      <c r="M899" s="130">
        <v>14941</v>
      </c>
      <c r="N899" s="168"/>
      <c r="O899" s="143">
        <v>3</v>
      </c>
      <c r="P899" s="130">
        <v>0</v>
      </c>
      <c r="Q899" s="130">
        <v>41259</v>
      </c>
      <c r="R899" s="130">
        <v>0</v>
      </c>
      <c r="S899" s="130">
        <v>0</v>
      </c>
      <c r="T899" s="130">
        <v>3564</v>
      </c>
      <c r="U899" s="130">
        <v>44823</v>
      </c>
      <c r="V899" s="169"/>
      <c r="W899" s="142">
        <v>0</v>
      </c>
      <c r="X899" s="177">
        <v>0.09</v>
      </c>
      <c r="Y899" s="177">
        <v>2.4865179033505347E-3</v>
      </c>
      <c r="Z899" s="178">
        <v>0</v>
      </c>
      <c r="AA899" s="172"/>
      <c r="AB899" s="179">
        <v>0</v>
      </c>
      <c r="AC899" s="180">
        <v>0</v>
      </c>
      <c r="AD899" s="130">
        <v>0</v>
      </c>
      <c r="AE899" s="180">
        <v>0</v>
      </c>
      <c r="AF899" s="181">
        <v>0</v>
      </c>
      <c r="AG899" s="136"/>
    </row>
    <row r="900" spans="1:33" s="59" customFormat="1" ht="12">
      <c r="A900" s="137">
        <v>498</v>
      </c>
      <c r="B900" s="138">
        <v>498281061</v>
      </c>
      <c r="C900" s="139" t="s">
        <v>549</v>
      </c>
      <c r="D900" s="140">
        <v>281</v>
      </c>
      <c r="E900" s="139" t="s">
        <v>306</v>
      </c>
      <c r="F900" s="140">
        <v>61</v>
      </c>
      <c r="G900" s="141" t="s">
        <v>86</v>
      </c>
      <c r="H900" s="129"/>
      <c r="I900" s="130">
        <v>19320</v>
      </c>
      <c r="J900" s="130">
        <v>819</v>
      </c>
      <c r="K900" s="130">
        <v>0</v>
      </c>
      <c r="L900" s="130">
        <v>1188</v>
      </c>
      <c r="M900" s="130">
        <v>21327</v>
      </c>
      <c r="N900" s="168"/>
      <c r="O900" s="143">
        <v>2</v>
      </c>
      <c r="P900" s="130">
        <v>0</v>
      </c>
      <c r="Q900" s="130">
        <v>40278</v>
      </c>
      <c r="R900" s="130">
        <v>0</v>
      </c>
      <c r="S900" s="130">
        <v>0</v>
      </c>
      <c r="T900" s="130">
        <v>2376</v>
      </c>
      <c r="U900" s="130">
        <v>42654</v>
      </c>
      <c r="V900" s="169"/>
      <c r="W900" s="142">
        <v>0</v>
      </c>
      <c r="X900" s="177">
        <v>0.09</v>
      </c>
      <c r="Y900" s="177">
        <v>4.4357959472982419E-2</v>
      </c>
      <c r="Z900" s="178">
        <v>0</v>
      </c>
      <c r="AA900" s="172"/>
      <c r="AB900" s="179">
        <v>0</v>
      </c>
      <c r="AC900" s="180">
        <v>0</v>
      </c>
      <c r="AD900" s="130">
        <v>0</v>
      </c>
      <c r="AE900" s="180">
        <v>0</v>
      </c>
      <c r="AF900" s="181">
        <v>0</v>
      </c>
      <c r="AG900" s="136"/>
    </row>
    <row r="901" spans="1:33" s="59" customFormat="1" ht="12">
      <c r="A901" s="137">
        <v>498</v>
      </c>
      <c r="B901" s="138">
        <v>498281087</v>
      </c>
      <c r="C901" s="139" t="s">
        <v>549</v>
      </c>
      <c r="D901" s="140">
        <v>281</v>
      </c>
      <c r="E901" s="139" t="s">
        <v>306</v>
      </c>
      <c r="F901" s="140">
        <v>87</v>
      </c>
      <c r="G901" s="141" t="s">
        <v>112</v>
      </c>
      <c r="H901" s="129"/>
      <c r="I901" s="130">
        <v>15491</v>
      </c>
      <c r="J901" s="130">
        <v>5951</v>
      </c>
      <c r="K901" s="130">
        <v>0</v>
      </c>
      <c r="L901" s="130">
        <v>1188</v>
      </c>
      <c r="M901" s="130">
        <v>22630</v>
      </c>
      <c r="N901" s="168"/>
      <c r="O901" s="143">
        <v>2</v>
      </c>
      <c r="P901" s="130">
        <v>0</v>
      </c>
      <c r="Q901" s="130">
        <v>42884</v>
      </c>
      <c r="R901" s="130">
        <v>0</v>
      </c>
      <c r="S901" s="130">
        <v>0</v>
      </c>
      <c r="T901" s="130">
        <v>2376</v>
      </c>
      <c r="U901" s="130">
        <v>45260</v>
      </c>
      <c r="V901" s="169"/>
      <c r="W901" s="142">
        <v>0</v>
      </c>
      <c r="X901" s="177">
        <v>0.09</v>
      </c>
      <c r="Y901" s="177">
        <v>5.9238624035842478E-3</v>
      </c>
      <c r="Z901" s="178">
        <v>0</v>
      </c>
      <c r="AA901" s="172"/>
      <c r="AB901" s="179">
        <v>0</v>
      </c>
      <c r="AC901" s="180">
        <v>0</v>
      </c>
      <c r="AD901" s="130">
        <v>0</v>
      </c>
      <c r="AE901" s="180">
        <v>0</v>
      </c>
      <c r="AF901" s="181">
        <v>0</v>
      </c>
      <c r="AG901" s="136"/>
    </row>
    <row r="902" spans="1:33" s="59" customFormat="1" ht="12">
      <c r="A902" s="137">
        <v>498</v>
      </c>
      <c r="B902" s="138">
        <v>498281111</v>
      </c>
      <c r="C902" s="139" t="s">
        <v>549</v>
      </c>
      <c r="D902" s="140">
        <v>281</v>
      </c>
      <c r="E902" s="139" t="s">
        <v>306</v>
      </c>
      <c r="F902" s="140">
        <v>111</v>
      </c>
      <c r="G902" s="141" t="s">
        <v>136</v>
      </c>
      <c r="H902" s="129"/>
      <c r="I902" s="130">
        <v>16201</v>
      </c>
      <c r="J902" s="130">
        <v>3888</v>
      </c>
      <c r="K902" s="130">
        <v>0</v>
      </c>
      <c r="L902" s="130">
        <v>1188</v>
      </c>
      <c r="M902" s="130">
        <v>21277</v>
      </c>
      <c r="N902" s="168"/>
      <c r="O902" s="143">
        <v>2</v>
      </c>
      <c r="P902" s="130">
        <v>0</v>
      </c>
      <c r="Q902" s="130">
        <v>40178</v>
      </c>
      <c r="R902" s="130">
        <v>0</v>
      </c>
      <c r="S902" s="130">
        <v>0</v>
      </c>
      <c r="T902" s="130">
        <v>2376</v>
      </c>
      <c r="U902" s="130">
        <v>42554</v>
      </c>
      <c r="V902" s="169"/>
      <c r="W902" s="142">
        <v>0</v>
      </c>
      <c r="X902" s="177">
        <v>0.09</v>
      </c>
      <c r="Y902" s="177">
        <v>3.6153122233323211E-2</v>
      </c>
      <c r="Z902" s="178">
        <v>0</v>
      </c>
      <c r="AA902" s="172"/>
      <c r="AB902" s="179">
        <v>1</v>
      </c>
      <c r="AC902" s="180">
        <v>0</v>
      </c>
      <c r="AD902" s="130">
        <v>0</v>
      </c>
      <c r="AE902" s="180">
        <v>0</v>
      </c>
      <c r="AF902" s="181">
        <v>0</v>
      </c>
      <c r="AG902" s="136"/>
    </row>
    <row r="903" spans="1:33" s="59" customFormat="1" ht="12">
      <c r="A903" s="137">
        <v>498</v>
      </c>
      <c r="B903" s="138">
        <v>498281137</v>
      </c>
      <c r="C903" s="139" t="s">
        <v>549</v>
      </c>
      <c r="D903" s="140">
        <v>281</v>
      </c>
      <c r="E903" s="139" t="s">
        <v>306</v>
      </c>
      <c r="F903" s="140">
        <v>137</v>
      </c>
      <c r="G903" s="141" t="s">
        <v>162</v>
      </c>
      <c r="H903" s="129"/>
      <c r="I903" s="130">
        <v>19050</v>
      </c>
      <c r="J903" s="130">
        <v>0</v>
      </c>
      <c r="K903" s="130">
        <v>0</v>
      </c>
      <c r="L903" s="130">
        <v>1188</v>
      </c>
      <c r="M903" s="130">
        <v>20238</v>
      </c>
      <c r="N903" s="168"/>
      <c r="O903" s="143">
        <v>4</v>
      </c>
      <c r="P903" s="130">
        <v>0</v>
      </c>
      <c r="Q903" s="130">
        <v>76200</v>
      </c>
      <c r="R903" s="130">
        <v>0</v>
      </c>
      <c r="S903" s="130">
        <v>0</v>
      </c>
      <c r="T903" s="130">
        <v>4752</v>
      </c>
      <c r="U903" s="130">
        <v>80952</v>
      </c>
      <c r="V903" s="169"/>
      <c r="W903" s="142">
        <v>0</v>
      </c>
      <c r="X903" s="177">
        <v>0.18</v>
      </c>
      <c r="Y903" s="177">
        <v>0.10885540473195379</v>
      </c>
      <c r="Z903" s="178">
        <v>0</v>
      </c>
      <c r="AA903" s="172"/>
      <c r="AB903" s="179">
        <v>0</v>
      </c>
      <c r="AC903" s="180">
        <v>0</v>
      </c>
      <c r="AD903" s="130">
        <v>0</v>
      </c>
      <c r="AE903" s="180">
        <v>0</v>
      </c>
      <c r="AF903" s="181">
        <v>0</v>
      </c>
      <c r="AG903" s="136"/>
    </row>
    <row r="904" spans="1:33" s="59" customFormat="1" ht="12">
      <c r="A904" s="137">
        <v>498</v>
      </c>
      <c r="B904" s="138">
        <v>498281161</v>
      </c>
      <c r="C904" s="139" t="s">
        <v>549</v>
      </c>
      <c r="D904" s="140">
        <v>281</v>
      </c>
      <c r="E904" s="139" t="s">
        <v>306</v>
      </c>
      <c r="F904" s="140">
        <v>161</v>
      </c>
      <c r="G904" s="141" t="s">
        <v>186</v>
      </c>
      <c r="H904" s="129"/>
      <c r="I904" s="130">
        <v>14514</v>
      </c>
      <c r="J904" s="130">
        <v>6116</v>
      </c>
      <c r="K904" s="130">
        <v>0</v>
      </c>
      <c r="L904" s="130">
        <v>1188</v>
      </c>
      <c r="M904" s="130">
        <v>21818</v>
      </c>
      <c r="N904" s="168"/>
      <c r="O904" s="143">
        <v>1</v>
      </c>
      <c r="P904" s="130">
        <v>0</v>
      </c>
      <c r="Q904" s="130">
        <v>20630</v>
      </c>
      <c r="R904" s="130">
        <v>0</v>
      </c>
      <c r="S904" s="130">
        <v>0</v>
      </c>
      <c r="T904" s="130">
        <v>1188</v>
      </c>
      <c r="U904" s="130">
        <v>21818</v>
      </c>
      <c r="V904" s="169"/>
      <c r="W904" s="142">
        <v>0</v>
      </c>
      <c r="X904" s="177">
        <v>0.09</v>
      </c>
      <c r="Y904" s="177">
        <v>8.5089813753324115E-3</v>
      </c>
      <c r="Z904" s="178">
        <v>0</v>
      </c>
      <c r="AA904" s="172"/>
      <c r="AB904" s="179">
        <v>0</v>
      </c>
      <c r="AC904" s="180">
        <v>0</v>
      </c>
      <c r="AD904" s="130">
        <v>0</v>
      </c>
      <c r="AE904" s="180">
        <v>0</v>
      </c>
      <c r="AF904" s="181">
        <v>0</v>
      </c>
      <c r="AG904" s="136"/>
    </row>
    <row r="905" spans="1:33" s="59" customFormat="1" ht="12">
      <c r="A905" s="137">
        <v>498</v>
      </c>
      <c r="B905" s="138">
        <v>498281281</v>
      </c>
      <c r="C905" s="139" t="s">
        <v>549</v>
      </c>
      <c r="D905" s="140">
        <v>281</v>
      </c>
      <c r="E905" s="139" t="s">
        <v>306</v>
      </c>
      <c r="F905" s="140">
        <v>281</v>
      </c>
      <c r="G905" s="141" t="s">
        <v>306</v>
      </c>
      <c r="H905" s="129"/>
      <c r="I905" s="130">
        <v>17742</v>
      </c>
      <c r="J905" s="130">
        <v>9</v>
      </c>
      <c r="K905" s="130">
        <v>0</v>
      </c>
      <c r="L905" s="130">
        <v>1188</v>
      </c>
      <c r="M905" s="130">
        <v>18939</v>
      </c>
      <c r="N905" s="168"/>
      <c r="O905" s="143">
        <v>592</v>
      </c>
      <c r="P905" s="130">
        <v>0</v>
      </c>
      <c r="Q905" s="130">
        <v>10508592</v>
      </c>
      <c r="R905" s="130">
        <v>0</v>
      </c>
      <c r="S905" s="130">
        <v>0</v>
      </c>
      <c r="T905" s="130">
        <v>703296</v>
      </c>
      <c r="U905" s="130">
        <v>11211888</v>
      </c>
      <c r="V905" s="169"/>
      <c r="W905" s="142">
        <v>0</v>
      </c>
      <c r="X905" s="177">
        <v>0.18</v>
      </c>
      <c r="Y905" s="177">
        <v>0.16010958440689912</v>
      </c>
      <c r="Z905" s="178">
        <v>0</v>
      </c>
      <c r="AA905" s="172"/>
      <c r="AB905" s="179">
        <v>102</v>
      </c>
      <c r="AC905" s="180">
        <v>0</v>
      </c>
      <c r="AD905" s="130">
        <v>0</v>
      </c>
      <c r="AE905" s="180">
        <v>0</v>
      </c>
      <c r="AF905" s="181">
        <v>0</v>
      </c>
      <c r="AG905" s="136"/>
    </row>
    <row r="906" spans="1:33" s="59" customFormat="1" ht="12">
      <c r="A906" s="137">
        <v>498</v>
      </c>
      <c r="B906" s="138">
        <v>498281620</v>
      </c>
      <c r="C906" s="139" t="s">
        <v>549</v>
      </c>
      <c r="D906" s="140">
        <v>281</v>
      </c>
      <c r="E906" s="139" t="s">
        <v>306</v>
      </c>
      <c r="F906" s="140">
        <v>620</v>
      </c>
      <c r="G906" s="141" t="s">
        <v>386</v>
      </c>
      <c r="H906" s="129"/>
      <c r="I906" s="130">
        <v>12430</v>
      </c>
      <c r="J906" s="130">
        <v>6465</v>
      </c>
      <c r="K906" s="130">
        <v>0</v>
      </c>
      <c r="L906" s="130">
        <v>1188</v>
      </c>
      <c r="M906" s="130">
        <v>20083</v>
      </c>
      <c r="N906" s="168"/>
      <c r="O906" s="143">
        <v>1</v>
      </c>
      <c r="P906" s="130">
        <v>0</v>
      </c>
      <c r="Q906" s="130">
        <v>18895</v>
      </c>
      <c r="R906" s="130">
        <v>0</v>
      </c>
      <c r="S906" s="130">
        <v>0</v>
      </c>
      <c r="T906" s="130">
        <v>1188</v>
      </c>
      <c r="U906" s="130">
        <v>20083</v>
      </c>
      <c r="V906" s="169"/>
      <c r="W906" s="142">
        <v>0</v>
      </c>
      <c r="X906" s="177">
        <v>0.09</v>
      </c>
      <c r="Y906" s="177">
        <v>1.849664109397383E-2</v>
      </c>
      <c r="Z906" s="178">
        <v>0</v>
      </c>
      <c r="AA906" s="172"/>
      <c r="AB906" s="179">
        <v>0</v>
      </c>
      <c r="AC906" s="180">
        <v>0</v>
      </c>
      <c r="AD906" s="130">
        <v>0</v>
      </c>
      <c r="AE906" s="180">
        <v>0</v>
      </c>
      <c r="AF906" s="181">
        <v>0</v>
      </c>
      <c r="AG906" s="136"/>
    </row>
    <row r="907" spans="1:33" s="59" customFormat="1" ht="12">
      <c r="A907" s="137">
        <v>499</v>
      </c>
      <c r="B907" s="138">
        <v>499061024</v>
      </c>
      <c r="C907" s="139" t="s">
        <v>550</v>
      </c>
      <c r="D907" s="140">
        <v>61</v>
      </c>
      <c r="E907" s="139" t="s">
        <v>86</v>
      </c>
      <c r="F907" s="140">
        <v>24</v>
      </c>
      <c r="G907" s="141" t="s">
        <v>49</v>
      </c>
      <c r="H907" s="129"/>
      <c r="I907" s="130">
        <v>12243</v>
      </c>
      <c r="J907" s="130">
        <v>3158</v>
      </c>
      <c r="K907" s="130">
        <v>0</v>
      </c>
      <c r="L907" s="130">
        <v>1188</v>
      </c>
      <c r="M907" s="130">
        <v>16589</v>
      </c>
      <c r="N907" s="168"/>
      <c r="O907" s="143">
        <v>1</v>
      </c>
      <c r="P907" s="130">
        <v>0</v>
      </c>
      <c r="Q907" s="130">
        <v>15401</v>
      </c>
      <c r="R907" s="130">
        <v>0</v>
      </c>
      <c r="S907" s="130">
        <v>0</v>
      </c>
      <c r="T907" s="130">
        <v>1188</v>
      </c>
      <c r="U907" s="130">
        <v>16589</v>
      </c>
      <c r="V907" s="169"/>
      <c r="W907" s="142">
        <v>0</v>
      </c>
      <c r="X907" s="177">
        <v>0.09</v>
      </c>
      <c r="Y907" s="177">
        <v>1.6173184958679674E-2</v>
      </c>
      <c r="Z907" s="178">
        <v>0</v>
      </c>
      <c r="AA907" s="172"/>
      <c r="AB907" s="179">
        <v>0</v>
      </c>
      <c r="AC907" s="180">
        <v>0</v>
      </c>
      <c r="AD907" s="130">
        <v>0</v>
      </c>
      <c r="AE907" s="180">
        <v>0</v>
      </c>
      <c r="AF907" s="181">
        <v>0</v>
      </c>
      <c r="AG907" s="136"/>
    </row>
    <row r="908" spans="1:33" s="59" customFormat="1" ht="12">
      <c r="A908" s="137">
        <v>499</v>
      </c>
      <c r="B908" s="138">
        <v>499061061</v>
      </c>
      <c r="C908" s="139" t="s">
        <v>550</v>
      </c>
      <c r="D908" s="140">
        <v>61</v>
      </c>
      <c r="E908" s="139" t="s">
        <v>86</v>
      </c>
      <c r="F908" s="140">
        <v>61</v>
      </c>
      <c r="G908" s="141" t="s">
        <v>86</v>
      </c>
      <c r="H908" s="129"/>
      <c r="I908" s="130">
        <v>15314</v>
      </c>
      <c r="J908" s="130">
        <v>649</v>
      </c>
      <c r="K908" s="130">
        <v>0</v>
      </c>
      <c r="L908" s="130">
        <v>1188</v>
      </c>
      <c r="M908" s="130">
        <v>17151</v>
      </c>
      <c r="N908" s="168"/>
      <c r="O908" s="143">
        <v>178</v>
      </c>
      <c r="P908" s="130">
        <v>0</v>
      </c>
      <c r="Q908" s="130">
        <v>2841414</v>
      </c>
      <c r="R908" s="130">
        <v>0</v>
      </c>
      <c r="S908" s="130">
        <v>0</v>
      </c>
      <c r="T908" s="130">
        <v>211464</v>
      </c>
      <c r="U908" s="130">
        <v>3052878</v>
      </c>
      <c r="V908" s="169"/>
      <c r="W908" s="142">
        <v>0</v>
      </c>
      <c r="X908" s="177">
        <v>0.09</v>
      </c>
      <c r="Y908" s="177">
        <v>4.4357959472982419E-2</v>
      </c>
      <c r="Z908" s="178">
        <v>0</v>
      </c>
      <c r="AA908" s="172"/>
      <c r="AB908" s="179">
        <v>44</v>
      </c>
      <c r="AC908" s="180">
        <v>0</v>
      </c>
      <c r="AD908" s="130">
        <v>0</v>
      </c>
      <c r="AE908" s="180">
        <v>0</v>
      </c>
      <c r="AF908" s="181">
        <v>0</v>
      </c>
      <c r="AG908" s="136"/>
    </row>
    <row r="909" spans="1:33" s="59" customFormat="1" ht="12">
      <c r="A909" s="137">
        <v>499</v>
      </c>
      <c r="B909" s="138">
        <v>499061087</v>
      </c>
      <c r="C909" s="139" t="s">
        <v>550</v>
      </c>
      <c r="D909" s="140">
        <v>61</v>
      </c>
      <c r="E909" s="139" t="s">
        <v>86</v>
      </c>
      <c r="F909" s="140">
        <v>87</v>
      </c>
      <c r="G909" s="141" t="s">
        <v>112</v>
      </c>
      <c r="H909" s="129"/>
      <c r="I909" s="130">
        <v>12243</v>
      </c>
      <c r="J909" s="130">
        <v>4704</v>
      </c>
      <c r="K909" s="130">
        <v>0</v>
      </c>
      <c r="L909" s="130">
        <v>1188</v>
      </c>
      <c r="M909" s="130">
        <v>18135</v>
      </c>
      <c r="N909" s="168"/>
      <c r="O909" s="143">
        <v>1</v>
      </c>
      <c r="P909" s="130">
        <v>0</v>
      </c>
      <c r="Q909" s="130">
        <v>16947</v>
      </c>
      <c r="R909" s="130">
        <v>0</v>
      </c>
      <c r="S909" s="130">
        <v>0</v>
      </c>
      <c r="T909" s="130">
        <v>1188</v>
      </c>
      <c r="U909" s="130">
        <v>18135</v>
      </c>
      <c r="V909" s="169"/>
      <c r="W909" s="142">
        <v>0</v>
      </c>
      <c r="X909" s="177">
        <v>0.09</v>
      </c>
      <c r="Y909" s="177">
        <v>5.9238624035842478E-3</v>
      </c>
      <c r="Z909" s="178">
        <v>0</v>
      </c>
      <c r="AA909" s="172"/>
      <c r="AB909" s="179">
        <v>1</v>
      </c>
      <c r="AC909" s="180">
        <v>0</v>
      </c>
      <c r="AD909" s="130">
        <v>0</v>
      </c>
      <c r="AE909" s="180">
        <v>0</v>
      </c>
      <c r="AF909" s="181">
        <v>0</v>
      </c>
      <c r="AG909" s="136"/>
    </row>
    <row r="910" spans="1:33" s="59" customFormat="1" ht="12">
      <c r="A910" s="137">
        <v>499</v>
      </c>
      <c r="B910" s="138">
        <v>499061111</v>
      </c>
      <c r="C910" s="139" t="s">
        <v>550</v>
      </c>
      <c r="D910" s="140">
        <v>61</v>
      </c>
      <c r="E910" s="139" t="s">
        <v>86</v>
      </c>
      <c r="F910" s="140">
        <v>111</v>
      </c>
      <c r="G910" s="141" t="s">
        <v>136</v>
      </c>
      <c r="H910" s="129"/>
      <c r="I910" s="130">
        <v>18112</v>
      </c>
      <c r="J910" s="130">
        <v>4346</v>
      </c>
      <c r="K910" s="130">
        <v>0</v>
      </c>
      <c r="L910" s="130">
        <v>1188</v>
      </c>
      <c r="M910" s="130">
        <v>23646</v>
      </c>
      <c r="N910" s="168"/>
      <c r="O910" s="143">
        <v>1</v>
      </c>
      <c r="P910" s="130">
        <v>0</v>
      </c>
      <c r="Q910" s="130">
        <v>22458</v>
      </c>
      <c r="R910" s="130">
        <v>0</v>
      </c>
      <c r="S910" s="130">
        <v>0</v>
      </c>
      <c r="T910" s="130">
        <v>1188</v>
      </c>
      <c r="U910" s="130">
        <v>23646</v>
      </c>
      <c r="V910" s="169"/>
      <c r="W910" s="142">
        <v>0</v>
      </c>
      <c r="X910" s="177">
        <v>0.09</v>
      </c>
      <c r="Y910" s="177">
        <v>3.6153122233323211E-2</v>
      </c>
      <c r="Z910" s="178">
        <v>0</v>
      </c>
      <c r="AA910" s="172"/>
      <c r="AB910" s="179">
        <v>0</v>
      </c>
      <c r="AC910" s="180">
        <v>0</v>
      </c>
      <c r="AD910" s="130">
        <v>0</v>
      </c>
      <c r="AE910" s="180">
        <v>0</v>
      </c>
      <c r="AF910" s="181">
        <v>0</v>
      </c>
      <c r="AG910" s="136"/>
    </row>
    <row r="911" spans="1:33" s="59" customFormat="1" ht="12">
      <c r="A911" s="137">
        <v>499</v>
      </c>
      <c r="B911" s="138">
        <v>499061137</v>
      </c>
      <c r="C911" s="139" t="s">
        <v>550</v>
      </c>
      <c r="D911" s="140">
        <v>61</v>
      </c>
      <c r="E911" s="139" t="s">
        <v>86</v>
      </c>
      <c r="F911" s="140">
        <v>137</v>
      </c>
      <c r="G911" s="141" t="s">
        <v>162</v>
      </c>
      <c r="H911" s="129"/>
      <c r="I911" s="130">
        <v>18863</v>
      </c>
      <c r="J911" s="130">
        <v>0</v>
      </c>
      <c r="K911" s="130">
        <v>0</v>
      </c>
      <c r="L911" s="130">
        <v>1188</v>
      </c>
      <c r="M911" s="130">
        <v>20051</v>
      </c>
      <c r="N911" s="168"/>
      <c r="O911" s="143">
        <v>4</v>
      </c>
      <c r="P911" s="130">
        <v>0</v>
      </c>
      <c r="Q911" s="130">
        <v>75452</v>
      </c>
      <c r="R911" s="130">
        <v>0</v>
      </c>
      <c r="S911" s="130">
        <v>0</v>
      </c>
      <c r="T911" s="130">
        <v>4752</v>
      </c>
      <c r="U911" s="130">
        <v>80204</v>
      </c>
      <c r="V911" s="169"/>
      <c r="W911" s="142">
        <v>0</v>
      </c>
      <c r="X911" s="177">
        <v>0.18</v>
      </c>
      <c r="Y911" s="177">
        <v>0.10885540473195379</v>
      </c>
      <c r="Z911" s="178">
        <v>0</v>
      </c>
      <c r="AA911" s="172"/>
      <c r="AB911" s="179">
        <v>0</v>
      </c>
      <c r="AC911" s="180">
        <v>0</v>
      </c>
      <c r="AD911" s="130">
        <v>0</v>
      </c>
      <c r="AE911" s="180">
        <v>0</v>
      </c>
      <c r="AF911" s="181">
        <v>0</v>
      </c>
      <c r="AG911" s="136"/>
    </row>
    <row r="912" spans="1:33" s="59" customFormat="1" ht="12">
      <c r="A912" s="137">
        <v>499</v>
      </c>
      <c r="B912" s="138">
        <v>499061161</v>
      </c>
      <c r="C912" s="139" t="s">
        <v>550</v>
      </c>
      <c r="D912" s="140">
        <v>61</v>
      </c>
      <c r="E912" s="139" t="s">
        <v>86</v>
      </c>
      <c r="F912" s="140">
        <v>161</v>
      </c>
      <c r="G912" s="141" t="s">
        <v>186</v>
      </c>
      <c r="H912" s="129"/>
      <c r="I912" s="130">
        <v>12535</v>
      </c>
      <c r="J912" s="130">
        <v>5282</v>
      </c>
      <c r="K912" s="130">
        <v>0</v>
      </c>
      <c r="L912" s="130">
        <v>1188</v>
      </c>
      <c r="M912" s="130">
        <v>19005</v>
      </c>
      <c r="N912" s="168"/>
      <c r="O912" s="143">
        <v>3</v>
      </c>
      <c r="P912" s="130">
        <v>0</v>
      </c>
      <c r="Q912" s="130">
        <v>53451</v>
      </c>
      <c r="R912" s="130">
        <v>0</v>
      </c>
      <c r="S912" s="130">
        <v>0</v>
      </c>
      <c r="T912" s="130">
        <v>3564</v>
      </c>
      <c r="U912" s="130">
        <v>57015</v>
      </c>
      <c r="V912" s="169"/>
      <c r="W912" s="142">
        <v>0</v>
      </c>
      <c r="X912" s="177">
        <v>0.09</v>
      </c>
      <c r="Y912" s="177">
        <v>8.5089813753324115E-3</v>
      </c>
      <c r="Z912" s="178">
        <v>0</v>
      </c>
      <c r="AA912" s="172"/>
      <c r="AB912" s="179">
        <v>0</v>
      </c>
      <c r="AC912" s="180">
        <v>0</v>
      </c>
      <c r="AD912" s="130">
        <v>0</v>
      </c>
      <c r="AE912" s="180">
        <v>0</v>
      </c>
      <c r="AF912" s="181">
        <v>0</v>
      </c>
      <c r="AG912" s="136"/>
    </row>
    <row r="913" spans="1:33" s="59" customFormat="1" ht="12">
      <c r="A913" s="137">
        <v>499</v>
      </c>
      <c r="B913" s="138">
        <v>499061278</v>
      </c>
      <c r="C913" s="139" t="s">
        <v>550</v>
      </c>
      <c r="D913" s="140">
        <v>61</v>
      </c>
      <c r="E913" s="139" t="s">
        <v>86</v>
      </c>
      <c r="F913" s="140">
        <v>278</v>
      </c>
      <c r="G913" s="141" t="s">
        <v>303</v>
      </c>
      <c r="H913" s="129"/>
      <c r="I913" s="130">
        <v>13444</v>
      </c>
      <c r="J913" s="130">
        <v>2496</v>
      </c>
      <c r="K913" s="130">
        <v>0</v>
      </c>
      <c r="L913" s="130">
        <v>1188</v>
      </c>
      <c r="M913" s="130">
        <v>17128</v>
      </c>
      <c r="N913" s="168"/>
      <c r="O913" s="143">
        <v>1</v>
      </c>
      <c r="P913" s="130">
        <v>0</v>
      </c>
      <c r="Q913" s="130">
        <v>15940</v>
      </c>
      <c r="R913" s="130">
        <v>0</v>
      </c>
      <c r="S913" s="130">
        <v>0</v>
      </c>
      <c r="T913" s="130">
        <v>1188</v>
      </c>
      <c r="U913" s="130">
        <v>17128</v>
      </c>
      <c r="V913" s="169"/>
      <c r="W913" s="142">
        <v>0</v>
      </c>
      <c r="X913" s="177">
        <v>0.09</v>
      </c>
      <c r="Y913" s="177">
        <v>7.2989156489209617E-2</v>
      </c>
      <c r="Z913" s="178">
        <v>0</v>
      </c>
      <c r="AA913" s="172"/>
      <c r="AB913" s="179">
        <v>0</v>
      </c>
      <c r="AC913" s="180">
        <v>0</v>
      </c>
      <c r="AD913" s="130">
        <v>0</v>
      </c>
      <c r="AE913" s="180">
        <v>0</v>
      </c>
      <c r="AF913" s="181">
        <v>0</v>
      </c>
      <c r="AG913" s="136"/>
    </row>
    <row r="914" spans="1:33" s="59" customFormat="1" ht="12">
      <c r="A914" s="137">
        <v>499</v>
      </c>
      <c r="B914" s="138">
        <v>499061281</v>
      </c>
      <c r="C914" s="139" t="s">
        <v>550</v>
      </c>
      <c r="D914" s="140">
        <v>61</v>
      </c>
      <c r="E914" s="139" t="s">
        <v>86</v>
      </c>
      <c r="F914" s="140">
        <v>281</v>
      </c>
      <c r="G914" s="141" t="s">
        <v>306</v>
      </c>
      <c r="H914" s="129"/>
      <c r="I914" s="130">
        <v>17175</v>
      </c>
      <c r="J914" s="130">
        <v>8</v>
      </c>
      <c r="K914" s="130">
        <v>0</v>
      </c>
      <c r="L914" s="130">
        <v>1188</v>
      </c>
      <c r="M914" s="130">
        <v>18371</v>
      </c>
      <c r="N914" s="168"/>
      <c r="O914" s="143">
        <v>366</v>
      </c>
      <c r="P914" s="130">
        <v>0</v>
      </c>
      <c r="Q914" s="130">
        <v>6288978</v>
      </c>
      <c r="R914" s="130">
        <v>0</v>
      </c>
      <c r="S914" s="130">
        <v>0</v>
      </c>
      <c r="T914" s="130">
        <v>434808</v>
      </c>
      <c r="U914" s="130">
        <v>6723786</v>
      </c>
      <c r="V914" s="169"/>
      <c r="W914" s="142">
        <v>0</v>
      </c>
      <c r="X914" s="177">
        <v>0.18</v>
      </c>
      <c r="Y914" s="177">
        <v>0.16010958440689912</v>
      </c>
      <c r="Z914" s="178">
        <v>0</v>
      </c>
      <c r="AA914" s="172"/>
      <c r="AB914" s="179">
        <v>98.999999999999986</v>
      </c>
      <c r="AC914" s="180">
        <v>0</v>
      </c>
      <c r="AD914" s="130">
        <v>0</v>
      </c>
      <c r="AE914" s="180">
        <v>0</v>
      </c>
      <c r="AF914" s="181">
        <v>0</v>
      </c>
      <c r="AG914" s="136"/>
    </row>
    <row r="915" spans="1:33" s="59" customFormat="1" ht="12">
      <c r="A915" s="137">
        <v>499</v>
      </c>
      <c r="B915" s="138">
        <v>499061332</v>
      </c>
      <c r="C915" s="139" t="s">
        <v>550</v>
      </c>
      <c r="D915" s="140">
        <v>61</v>
      </c>
      <c r="E915" s="139" t="s">
        <v>86</v>
      </c>
      <c r="F915" s="140">
        <v>332</v>
      </c>
      <c r="G915" s="141" t="s">
        <v>357</v>
      </c>
      <c r="H915" s="129"/>
      <c r="I915" s="130">
        <v>18823</v>
      </c>
      <c r="J915" s="130">
        <v>1425</v>
      </c>
      <c r="K915" s="130">
        <v>0</v>
      </c>
      <c r="L915" s="130">
        <v>1188</v>
      </c>
      <c r="M915" s="130">
        <v>21436</v>
      </c>
      <c r="N915" s="168"/>
      <c r="O915" s="143">
        <v>3</v>
      </c>
      <c r="P915" s="130">
        <v>0</v>
      </c>
      <c r="Q915" s="130">
        <v>60744</v>
      </c>
      <c r="R915" s="130">
        <v>0</v>
      </c>
      <c r="S915" s="130">
        <v>0</v>
      </c>
      <c r="T915" s="130">
        <v>3564</v>
      </c>
      <c r="U915" s="130">
        <v>64308</v>
      </c>
      <c r="V915" s="169"/>
      <c r="W915" s="142">
        <v>0</v>
      </c>
      <c r="X915" s="177">
        <v>0.09</v>
      </c>
      <c r="Y915" s="177">
        <v>2.732609643755567E-2</v>
      </c>
      <c r="Z915" s="178">
        <v>0</v>
      </c>
      <c r="AA915" s="172"/>
      <c r="AB915" s="179">
        <v>1</v>
      </c>
      <c r="AC915" s="180">
        <v>0</v>
      </c>
      <c r="AD915" s="130">
        <v>0</v>
      </c>
      <c r="AE915" s="180">
        <v>0</v>
      </c>
      <c r="AF915" s="181">
        <v>0</v>
      </c>
      <c r="AG915" s="136"/>
    </row>
    <row r="916" spans="1:33" s="59" customFormat="1" ht="12">
      <c r="A916" s="137">
        <v>499</v>
      </c>
      <c r="B916" s="138">
        <v>499061670</v>
      </c>
      <c r="C916" s="139" t="s">
        <v>550</v>
      </c>
      <c r="D916" s="140">
        <v>61</v>
      </c>
      <c r="E916" s="139" t="s">
        <v>86</v>
      </c>
      <c r="F916" s="140">
        <v>670</v>
      </c>
      <c r="G916" s="141" t="s">
        <v>399</v>
      </c>
      <c r="H916" s="129"/>
      <c r="I916" s="130">
        <v>12243</v>
      </c>
      <c r="J916" s="130">
        <v>9144</v>
      </c>
      <c r="K916" s="130">
        <v>0</v>
      </c>
      <c r="L916" s="130">
        <v>1188</v>
      </c>
      <c r="M916" s="130">
        <v>22575</v>
      </c>
      <c r="N916" s="168"/>
      <c r="O916" s="143">
        <v>1</v>
      </c>
      <c r="P916" s="130">
        <v>0</v>
      </c>
      <c r="Q916" s="130">
        <v>21387</v>
      </c>
      <c r="R916" s="130">
        <v>0</v>
      </c>
      <c r="S916" s="130">
        <v>0</v>
      </c>
      <c r="T916" s="130">
        <v>1188</v>
      </c>
      <c r="U916" s="130">
        <v>22575</v>
      </c>
      <c r="V916" s="169"/>
      <c r="W916" s="142">
        <v>0</v>
      </c>
      <c r="X916" s="177">
        <v>0.09</v>
      </c>
      <c r="Y916" s="177">
        <v>3.5023023600974597E-2</v>
      </c>
      <c r="Z916" s="178">
        <v>0</v>
      </c>
      <c r="AA916" s="172"/>
      <c r="AB916" s="179">
        <v>0</v>
      </c>
      <c r="AC916" s="180">
        <v>0</v>
      </c>
      <c r="AD916" s="130">
        <v>0</v>
      </c>
      <c r="AE916" s="180">
        <v>0</v>
      </c>
      <c r="AF916" s="181">
        <v>0</v>
      </c>
      <c r="AG916" s="136"/>
    </row>
    <row r="917" spans="1:33" s="59" customFormat="1" ht="12">
      <c r="A917" s="137">
        <v>499</v>
      </c>
      <c r="B917" s="138">
        <v>499061750</v>
      </c>
      <c r="C917" s="139" t="s">
        <v>550</v>
      </c>
      <c r="D917" s="140">
        <v>61</v>
      </c>
      <c r="E917" s="139" t="s">
        <v>86</v>
      </c>
      <c r="F917" s="140">
        <v>750</v>
      </c>
      <c r="G917" s="141" t="s">
        <v>423</v>
      </c>
      <c r="H917" s="129"/>
      <c r="I917" s="130">
        <v>17757</v>
      </c>
      <c r="J917" s="130">
        <v>10825</v>
      </c>
      <c r="K917" s="130">
        <v>0</v>
      </c>
      <c r="L917" s="130">
        <v>1188</v>
      </c>
      <c r="M917" s="130">
        <v>29770</v>
      </c>
      <c r="N917" s="168"/>
      <c r="O917" s="143">
        <v>1</v>
      </c>
      <c r="P917" s="130">
        <v>0</v>
      </c>
      <c r="Q917" s="130">
        <v>28582</v>
      </c>
      <c r="R917" s="130">
        <v>0</v>
      </c>
      <c r="S917" s="130">
        <v>0</v>
      </c>
      <c r="T917" s="130">
        <v>1188</v>
      </c>
      <c r="U917" s="130">
        <v>29770</v>
      </c>
      <c r="V917" s="169"/>
      <c r="W917" s="142">
        <v>0</v>
      </c>
      <c r="X917" s="177">
        <v>0.09</v>
      </c>
      <c r="Y917" s="177">
        <v>3.6097242145179037E-2</v>
      </c>
      <c r="Z917" s="178">
        <v>0</v>
      </c>
      <c r="AA917" s="172"/>
      <c r="AB917" s="179">
        <v>0</v>
      </c>
      <c r="AC917" s="180">
        <v>0</v>
      </c>
      <c r="AD917" s="130">
        <v>0</v>
      </c>
      <c r="AE917" s="180">
        <v>0</v>
      </c>
      <c r="AF917" s="181">
        <v>0</v>
      </c>
      <c r="AG917" s="136"/>
    </row>
    <row r="918" spans="1:33" s="59" customFormat="1" ht="12">
      <c r="A918" s="137">
        <v>3502</v>
      </c>
      <c r="B918" s="138">
        <v>3502281281</v>
      </c>
      <c r="C918" s="139" t="s">
        <v>552</v>
      </c>
      <c r="D918" s="140">
        <v>281</v>
      </c>
      <c r="E918" s="139" t="s">
        <v>306</v>
      </c>
      <c r="F918" s="140">
        <v>281</v>
      </c>
      <c r="G918" s="141" t="s">
        <v>306</v>
      </c>
      <c r="H918" s="129"/>
      <c r="I918" s="130">
        <v>18257</v>
      </c>
      <c r="J918" s="130">
        <v>9</v>
      </c>
      <c r="K918" s="130">
        <v>0</v>
      </c>
      <c r="L918" s="130">
        <v>1188</v>
      </c>
      <c r="M918" s="130">
        <v>19454</v>
      </c>
      <c r="N918" s="168"/>
      <c r="O918" s="143">
        <v>400</v>
      </c>
      <c r="P918" s="130">
        <v>0</v>
      </c>
      <c r="Q918" s="130">
        <v>7306400</v>
      </c>
      <c r="R918" s="130">
        <v>0</v>
      </c>
      <c r="S918" s="130">
        <v>0</v>
      </c>
      <c r="T918" s="130">
        <v>475200</v>
      </c>
      <c r="U918" s="130">
        <v>7781600</v>
      </c>
      <c r="V918" s="169"/>
      <c r="W918" s="142">
        <v>0</v>
      </c>
      <c r="X918" s="177">
        <v>0.18</v>
      </c>
      <c r="Y918" s="177">
        <v>0.16010958440689912</v>
      </c>
      <c r="Z918" s="178">
        <v>0</v>
      </c>
      <c r="AA918" s="172"/>
      <c r="AB918" s="179">
        <v>40</v>
      </c>
      <c r="AC918" s="180">
        <v>0</v>
      </c>
      <c r="AD918" s="130">
        <v>0</v>
      </c>
      <c r="AE918" s="180">
        <v>0</v>
      </c>
      <c r="AF918" s="181">
        <v>0</v>
      </c>
      <c r="AG918" s="136"/>
    </row>
    <row r="919" spans="1:33" s="59" customFormat="1" ht="12">
      <c r="A919" s="137">
        <v>3503</v>
      </c>
      <c r="B919" s="138">
        <v>3503160160</v>
      </c>
      <c r="C919" s="139" t="s">
        <v>553</v>
      </c>
      <c r="D919" s="140">
        <v>160</v>
      </c>
      <c r="E919" s="139" t="s">
        <v>185</v>
      </c>
      <c r="F919" s="140">
        <v>160</v>
      </c>
      <c r="G919" s="141" t="s">
        <v>185</v>
      </c>
      <c r="H919" s="129"/>
      <c r="I919" s="130">
        <v>16775</v>
      </c>
      <c r="J919" s="130">
        <v>35</v>
      </c>
      <c r="K919" s="130">
        <v>0</v>
      </c>
      <c r="L919" s="130">
        <v>1188</v>
      </c>
      <c r="M919" s="130">
        <v>17998</v>
      </c>
      <c r="N919" s="168"/>
      <c r="O919" s="143">
        <v>1200</v>
      </c>
      <c r="P919" s="130">
        <v>0</v>
      </c>
      <c r="Q919" s="130">
        <v>20172000</v>
      </c>
      <c r="R919" s="130">
        <v>0</v>
      </c>
      <c r="S919" s="130">
        <v>0</v>
      </c>
      <c r="T919" s="130">
        <v>1425600</v>
      </c>
      <c r="U919" s="130">
        <v>21597600</v>
      </c>
      <c r="V919" s="169"/>
      <c r="W919" s="142">
        <v>0</v>
      </c>
      <c r="X919" s="177">
        <v>0.18</v>
      </c>
      <c r="Y919" s="177">
        <v>0.13682138571675365</v>
      </c>
      <c r="Z919" s="178">
        <v>0</v>
      </c>
      <c r="AA919" s="172"/>
      <c r="AB919" s="179">
        <v>59.999999999999979</v>
      </c>
      <c r="AC919" s="180">
        <v>0</v>
      </c>
      <c r="AD919" s="130">
        <v>0</v>
      </c>
      <c r="AE919" s="180">
        <v>0</v>
      </c>
      <c r="AF919" s="181">
        <v>0</v>
      </c>
      <c r="AG919" s="136"/>
    </row>
    <row r="920" spans="1:33" s="59" customFormat="1" ht="12">
      <c r="A920" s="137">
        <v>3506</v>
      </c>
      <c r="B920" s="138">
        <v>3506262007</v>
      </c>
      <c r="C920" s="139" t="s">
        <v>554</v>
      </c>
      <c r="D920" s="140">
        <v>262</v>
      </c>
      <c r="E920" s="139" t="s">
        <v>287</v>
      </c>
      <c r="F920" s="140">
        <v>7</v>
      </c>
      <c r="G920" s="141" t="s">
        <v>32</v>
      </c>
      <c r="H920" s="129"/>
      <c r="I920" s="130">
        <v>10332</v>
      </c>
      <c r="J920" s="130">
        <v>5218</v>
      </c>
      <c r="K920" s="130">
        <v>0</v>
      </c>
      <c r="L920" s="130">
        <v>1188</v>
      </c>
      <c r="M920" s="130">
        <v>16738</v>
      </c>
      <c r="N920" s="168"/>
      <c r="O920" s="143">
        <v>1</v>
      </c>
      <c r="P920" s="130">
        <v>0</v>
      </c>
      <c r="Q920" s="130">
        <v>15550</v>
      </c>
      <c r="R920" s="130">
        <v>0</v>
      </c>
      <c r="S920" s="130">
        <v>0</v>
      </c>
      <c r="T920" s="130">
        <v>1188</v>
      </c>
      <c r="U920" s="130">
        <v>16738</v>
      </c>
      <c r="V920" s="169"/>
      <c r="W920" s="142">
        <v>0</v>
      </c>
      <c r="X920" s="177">
        <v>0.09</v>
      </c>
      <c r="Y920" s="177">
        <v>4.4294192382270677E-2</v>
      </c>
      <c r="Z920" s="178">
        <v>0</v>
      </c>
      <c r="AA920" s="172"/>
      <c r="AB920" s="179">
        <v>0</v>
      </c>
      <c r="AC920" s="180">
        <v>0</v>
      </c>
      <c r="AD920" s="130">
        <v>0</v>
      </c>
      <c r="AE920" s="180">
        <v>0</v>
      </c>
      <c r="AF920" s="181">
        <v>0</v>
      </c>
      <c r="AG920" s="136"/>
    </row>
    <row r="921" spans="1:33" s="59" customFormat="1" ht="12">
      <c r="A921" s="137">
        <v>3506</v>
      </c>
      <c r="B921" s="138">
        <v>3506262030</v>
      </c>
      <c r="C921" s="139" t="s">
        <v>554</v>
      </c>
      <c r="D921" s="140">
        <v>262</v>
      </c>
      <c r="E921" s="139" t="s">
        <v>287</v>
      </c>
      <c r="F921" s="140">
        <v>30</v>
      </c>
      <c r="G921" s="141" t="s">
        <v>55</v>
      </c>
      <c r="H921" s="129"/>
      <c r="I921" s="130">
        <v>17917</v>
      </c>
      <c r="J921" s="130">
        <v>3972</v>
      </c>
      <c r="K921" s="130">
        <v>0</v>
      </c>
      <c r="L921" s="130">
        <v>1188</v>
      </c>
      <c r="M921" s="130">
        <v>23077</v>
      </c>
      <c r="N921" s="168"/>
      <c r="O921" s="143">
        <v>2</v>
      </c>
      <c r="P921" s="130">
        <v>0</v>
      </c>
      <c r="Q921" s="130">
        <v>43778</v>
      </c>
      <c r="R921" s="130">
        <v>0</v>
      </c>
      <c r="S921" s="130">
        <v>0</v>
      </c>
      <c r="T921" s="130">
        <v>2376</v>
      </c>
      <c r="U921" s="130">
        <v>46154</v>
      </c>
      <c r="V921" s="169"/>
      <c r="W921" s="142">
        <v>0</v>
      </c>
      <c r="X921" s="177">
        <v>0.09</v>
      </c>
      <c r="Y921" s="177">
        <v>4.4381844028676043E-3</v>
      </c>
      <c r="Z921" s="178">
        <v>0</v>
      </c>
      <c r="AA921" s="172"/>
      <c r="AB921" s="179">
        <v>1</v>
      </c>
      <c r="AC921" s="180">
        <v>0</v>
      </c>
      <c r="AD921" s="130">
        <v>0</v>
      </c>
      <c r="AE921" s="180">
        <v>0</v>
      </c>
      <c r="AF921" s="181">
        <v>0</v>
      </c>
      <c r="AG921" s="136"/>
    </row>
    <row r="922" spans="1:33" s="59" customFormat="1" ht="12">
      <c r="A922" s="137">
        <v>3506</v>
      </c>
      <c r="B922" s="138">
        <v>3506262035</v>
      </c>
      <c r="C922" s="139" t="s">
        <v>554</v>
      </c>
      <c r="D922" s="140">
        <v>262</v>
      </c>
      <c r="E922" s="139" t="s">
        <v>287</v>
      </c>
      <c r="F922" s="140">
        <v>35</v>
      </c>
      <c r="G922" s="141" t="s">
        <v>60</v>
      </c>
      <c r="H922" s="129"/>
      <c r="I922" s="130">
        <v>20297</v>
      </c>
      <c r="J922" s="130">
        <v>8424</v>
      </c>
      <c r="K922" s="130">
        <v>0</v>
      </c>
      <c r="L922" s="130">
        <v>1188</v>
      </c>
      <c r="M922" s="130">
        <v>29909</v>
      </c>
      <c r="N922" s="168"/>
      <c r="O922" s="143">
        <v>1</v>
      </c>
      <c r="P922" s="130">
        <v>0</v>
      </c>
      <c r="Q922" s="130">
        <v>28721</v>
      </c>
      <c r="R922" s="130">
        <v>0</v>
      </c>
      <c r="S922" s="130">
        <v>0</v>
      </c>
      <c r="T922" s="130">
        <v>1188</v>
      </c>
      <c r="U922" s="130">
        <v>29909</v>
      </c>
      <c r="V922" s="169"/>
      <c r="W922" s="142">
        <v>0</v>
      </c>
      <c r="X922" s="177">
        <v>0.18</v>
      </c>
      <c r="Y922" s="177">
        <v>0.18442807457257207</v>
      </c>
      <c r="Z922" s="178">
        <v>0</v>
      </c>
      <c r="AA922" s="172"/>
      <c r="AB922" s="179">
        <v>0</v>
      </c>
      <c r="AC922" s="180">
        <v>0</v>
      </c>
      <c r="AD922" s="130">
        <v>0</v>
      </c>
      <c r="AE922" s="180">
        <v>0</v>
      </c>
      <c r="AF922" s="181">
        <v>0</v>
      </c>
      <c r="AG922" s="136"/>
    </row>
    <row r="923" spans="1:33" s="59" customFormat="1" ht="12">
      <c r="A923" s="137">
        <v>3506</v>
      </c>
      <c r="B923" s="138">
        <v>3506262048</v>
      </c>
      <c r="C923" s="139" t="s">
        <v>554</v>
      </c>
      <c r="D923" s="140">
        <v>262</v>
      </c>
      <c r="E923" s="139" t="s">
        <v>287</v>
      </c>
      <c r="F923" s="140">
        <v>48</v>
      </c>
      <c r="G923" s="141" t="s">
        <v>73</v>
      </c>
      <c r="H923" s="129"/>
      <c r="I923" s="130">
        <v>13465</v>
      </c>
      <c r="J923" s="130">
        <v>10896</v>
      </c>
      <c r="K923" s="130">
        <v>0</v>
      </c>
      <c r="L923" s="130">
        <v>1188</v>
      </c>
      <c r="M923" s="130">
        <v>25549</v>
      </c>
      <c r="N923" s="168"/>
      <c r="O923" s="143">
        <v>1</v>
      </c>
      <c r="P923" s="130">
        <v>0</v>
      </c>
      <c r="Q923" s="130">
        <v>24361</v>
      </c>
      <c r="R923" s="130">
        <v>0</v>
      </c>
      <c r="S923" s="130">
        <v>0</v>
      </c>
      <c r="T923" s="130">
        <v>1188</v>
      </c>
      <c r="U923" s="130">
        <v>25549</v>
      </c>
      <c r="V923" s="169"/>
      <c r="W923" s="142">
        <v>0</v>
      </c>
      <c r="X923" s="177">
        <v>0.09</v>
      </c>
      <c r="Y923" s="177">
        <v>5.1761033128458532E-4</v>
      </c>
      <c r="Z923" s="178">
        <v>0</v>
      </c>
      <c r="AA923" s="172"/>
      <c r="AB923" s="179">
        <v>0</v>
      </c>
      <c r="AC923" s="180">
        <v>0</v>
      </c>
      <c r="AD923" s="130">
        <v>0</v>
      </c>
      <c r="AE923" s="180">
        <v>0</v>
      </c>
      <c r="AF923" s="181">
        <v>0</v>
      </c>
      <c r="AG923" s="136"/>
    </row>
    <row r="924" spans="1:33" s="59" customFormat="1" ht="12">
      <c r="A924" s="137">
        <v>3506</v>
      </c>
      <c r="B924" s="138">
        <v>3506262056</v>
      </c>
      <c r="C924" s="139" t="s">
        <v>554</v>
      </c>
      <c r="D924" s="140">
        <v>262</v>
      </c>
      <c r="E924" s="139" t="s">
        <v>287</v>
      </c>
      <c r="F924" s="140">
        <v>56</v>
      </c>
      <c r="G924" s="141" t="s">
        <v>81</v>
      </c>
      <c r="H924" s="129"/>
      <c r="I924" s="130">
        <v>12243</v>
      </c>
      <c r="J924" s="130">
        <v>4021</v>
      </c>
      <c r="K924" s="130">
        <v>0</v>
      </c>
      <c r="L924" s="130">
        <v>1188</v>
      </c>
      <c r="M924" s="130">
        <v>17452</v>
      </c>
      <c r="N924" s="168"/>
      <c r="O924" s="143">
        <v>1</v>
      </c>
      <c r="P924" s="130">
        <v>0</v>
      </c>
      <c r="Q924" s="130">
        <v>16264</v>
      </c>
      <c r="R924" s="130">
        <v>0</v>
      </c>
      <c r="S924" s="130">
        <v>0</v>
      </c>
      <c r="T924" s="130">
        <v>1188</v>
      </c>
      <c r="U924" s="130">
        <v>17452</v>
      </c>
      <c r="V924" s="169"/>
      <c r="W924" s="142">
        <v>0</v>
      </c>
      <c r="X924" s="177">
        <v>0.09</v>
      </c>
      <c r="Y924" s="177">
        <v>1.8492521864433949E-2</v>
      </c>
      <c r="Z924" s="178">
        <v>0</v>
      </c>
      <c r="AA924" s="172"/>
      <c r="AB924" s="179">
        <v>1</v>
      </c>
      <c r="AC924" s="180">
        <v>0</v>
      </c>
      <c r="AD924" s="130">
        <v>0</v>
      </c>
      <c r="AE924" s="180">
        <v>0</v>
      </c>
      <c r="AF924" s="181">
        <v>0</v>
      </c>
      <c r="AG924" s="136"/>
    </row>
    <row r="925" spans="1:33" s="59" customFormat="1" ht="12">
      <c r="A925" s="137">
        <v>3506</v>
      </c>
      <c r="B925" s="138">
        <v>3506262057</v>
      </c>
      <c r="C925" s="139" t="s">
        <v>554</v>
      </c>
      <c r="D925" s="140">
        <v>262</v>
      </c>
      <c r="E925" s="139" t="s">
        <v>287</v>
      </c>
      <c r="F925" s="140">
        <v>57</v>
      </c>
      <c r="G925" s="141" t="s">
        <v>82</v>
      </c>
      <c r="H925" s="129"/>
      <c r="I925" s="130">
        <v>12981</v>
      </c>
      <c r="J925" s="130">
        <v>281</v>
      </c>
      <c r="K925" s="130">
        <v>0</v>
      </c>
      <c r="L925" s="130">
        <v>1188</v>
      </c>
      <c r="M925" s="130">
        <v>14450</v>
      </c>
      <c r="N925" s="168"/>
      <c r="O925" s="143">
        <v>3</v>
      </c>
      <c r="P925" s="130">
        <v>0</v>
      </c>
      <c r="Q925" s="130">
        <v>39786</v>
      </c>
      <c r="R925" s="130">
        <v>0</v>
      </c>
      <c r="S925" s="130">
        <v>0</v>
      </c>
      <c r="T925" s="130">
        <v>3564</v>
      </c>
      <c r="U925" s="130">
        <v>43350</v>
      </c>
      <c r="V925" s="169"/>
      <c r="W925" s="142">
        <v>0</v>
      </c>
      <c r="X925" s="177">
        <v>0.18</v>
      </c>
      <c r="Y925" s="177">
        <v>0.12345956705345312</v>
      </c>
      <c r="Z925" s="178">
        <v>0</v>
      </c>
      <c r="AA925" s="172"/>
      <c r="AB925" s="179">
        <v>1</v>
      </c>
      <c r="AC925" s="180">
        <v>0</v>
      </c>
      <c r="AD925" s="130">
        <v>0</v>
      </c>
      <c r="AE925" s="180">
        <v>0</v>
      </c>
      <c r="AF925" s="181">
        <v>0</v>
      </c>
      <c r="AG925" s="136"/>
    </row>
    <row r="926" spans="1:33" s="59" customFormat="1" ht="12">
      <c r="A926" s="137">
        <v>3506</v>
      </c>
      <c r="B926" s="138">
        <v>3506262071</v>
      </c>
      <c r="C926" s="139" t="s">
        <v>554</v>
      </c>
      <c r="D926" s="140">
        <v>262</v>
      </c>
      <c r="E926" s="139" t="s">
        <v>287</v>
      </c>
      <c r="F926" s="140">
        <v>71</v>
      </c>
      <c r="G926" s="141" t="s">
        <v>96</v>
      </c>
      <c r="H926" s="129"/>
      <c r="I926" s="130">
        <v>11584</v>
      </c>
      <c r="J926" s="130">
        <v>5051</v>
      </c>
      <c r="K926" s="130">
        <v>0</v>
      </c>
      <c r="L926" s="130">
        <v>1188</v>
      </c>
      <c r="M926" s="130">
        <v>17823</v>
      </c>
      <c r="N926" s="168"/>
      <c r="O926" s="143">
        <v>12</v>
      </c>
      <c r="P926" s="130">
        <v>0</v>
      </c>
      <c r="Q926" s="130">
        <v>199620</v>
      </c>
      <c r="R926" s="130">
        <v>0</v>
      </c>
      <c r="S926" s="130">
        <v>0</v>
      </c>
      <c r="T926" s="130">
        <v>14256</v>
      </c>
      <c r="U926" s="130">
        <v>213876</v>
      </c>
      <c r="V926" s="169"/>
      <c r="W926" s="142">
        <v>0</v>
      </c>
      <c r="X926" s="177">
        <v>0.09</v>
      </c>
      <c r="Y926" s="177">
        <v>8.1278406724978932E-3</v>
      </c>
      <c r="Z926" s="178">
        <v>0</v>
      </c>
      <c r="AA926" s="172"/>
      <c r="AB926" s="179">
        <v>1.9999999999999998</v>
      </c>
      <c r="AC926" s="180">
        <v>0</v>
      </c>
      <c r="AD926" s="130">
        <v>0</v>
      </c>
      <c r="AE926" s="180">
        <v>0</v>
      </c>
      <c r="AF926" s="181">
        <v>0</v>
      </c>
      <c r="AG926" s="136"/>
    </row>
    <row r="927" spans="1:33" s="59" customFormat="1" ht="12">
      <c r="A927" s="137">
        <v>3506</v>
      </c>
      <c r="B927" s="138">
        <v>3506262093</v>
      </c>
      <c r="C927" s="139" t="s">
        <v>554</v>
      </c>
      <c r="D927" s="140">
        <v>262</v>
      </c>
      <c r="E927" s="139" t="s">
        <v>287</v>
      </c>
      <c r="F927" s="140">
        <v>93</v>
      </c>
      <c r="G927" s="141" t="s">
        <v>118</v>
      </c>
      <c r="H927" s="129"/>
      <c r="I927" s="130">
        <v>16157</v>
      </c>
      <c r="J927" s="130">
        <v>208</v>
      </c>
      <c r="K927" s="130">
        <v>0</v>
      </c>
      <c r="L927" s="130">
        <v>1188</v>
      </c>
      <c r="M927" s="130">
        <v>17553</v>
      </c>
      <c r="N927" s="168"/>
      <c r="O927" s="143">
        <v>20</v>
      </c>
      <c r="P927" s="130">
        <v>0</v>
      </c>
      <c r="Q927" s="130">
        <v>327300</v>
      </c>
      <c r="R927" s="130">
        <v>0</v>
      </c>
      <c r="S927" s="130">
        <v>0</v>
      </c>
      <c r="T927" s="130">
        <v>23760</v>
      </c>
      <c r="U927" s="130">
        <v>351060</v>
      </c>
      <c r="V927" s="169"/>
      <c r="W927" s="142">
        <v>0</v>
      </c>
      <c r="X927" s="177">
        <v>0.18</v>
      </c>
      <c r="Y927" s="177">
        <v>8.9885551686166743E-2</v>
      </c>
      <c r="Z927" s="178">
        <v>0</v>
      </c>
      <c r="AA927" s="172"/>
      <c r="AB927" s="179">
        <v>3.9999999999999996</v>
      </c>
      <c r="AC927" s="180">
        <v>0</v>
      </c>
      <c r="AD927" s="130">
        <v>0</v>
      </c>
      <c r="AE927" s="180">
        <v>0</v>
      </c>
      <c r="AF927" s="181">
        <v>0</v>
      </c>
      <c r="AG927" s="136"/>
    </row>
    <row r="928" spans="1:33" s="59" customFormat="1" ht="12">
      <c r="A928" s="137">
        <v>3506</v>
      </c>
      <c r="B928" s="138">
        <v>3506262163</v>
      </c>
      <c r="C928" s="139" t="s">
        <v>554</v>
      </c>
      <c r="D928" s="140">
        <v>262</v>
      </c>
      <c r="E928" s="139" t="s">
        <v>287</v>
      </c>
      <c r="F928" s="140">
        <v>163</v>
      </c>
      <c r="G928" s="141" t="s">
        <v>188</v>
      </c>
      <c r="H928" s="129"/>
      <c r="I928" s="130">
        <v>16550</v>
      </c>
      <c r="J928" s="130">
        <v>110</v>
      </c>
      <c r="K928" s="130">
        <v>0</v>
      </c>
      <c r="L928" s="130">
        <v>1188</v>
      </c>
      <c r="M928" s="130">
        <v>17848</v>
      </c>
      <c r="N928" s="168"/>
      <c r="O928" s="143">
        <v>238</v>
      </c>
      <c r="P928" s="130">
        <v>0</v>
      </c>
      <c r="Q928" s="130">
        <v>3965080</v>
      </c>
      <c r="R928" s="130">
        <v>0</v>
      </c>
      <c r="S928" s="130">
        <v>0</v>
      </c>
      <c r="T928" s="130">
        <v>282744</v>
      </c>
      <c r="U928" s="130">
        <v>4247824</v>
      </c>
      <c r="V928" s="169"/>
      <c r="W928" s="142">
        <v>0</v>
      </c>
      <c r="X928" s="177">
        <v>0.113490033140277</v>
      </c>
      <c r="Y928" s="177">
        <v>0.10020806784376603</v>
      </c>
      <c r="Z928" s="178">
        <v>0</v>
      </c>
      <c r="AA928" s="172"/>
      <c r="AB928" s="179">
        <v>65</v>
      </c>
      <c r="AC928" s="180">
        <v>0</v>
      </c>
      <c r="AD928" s="130">
        <v>0</v>
      </c>
      <c r="AE928" s="180">
        <v>0</v>
      </c>
      <c r="AF928" s="181">
        <v>0</v>
      </c>
      <c r="AG928" s="136"/>
    </row>
    <row r="929" spans="1:33" s="59" customFormat="1" ht="12">
      <c r="A929" s="137">
        <v>3506</v>
      </c>
      <c r="B929" s="138">
        <v>3506262164</v>
      </c>
      <c r="C929" s="139" t="s">
        <v>554</v>
      </c>
      <c r="D929" s="140">
        <v>262</v>
      </c>
      <c r="E929" s="139" t="s">
        <v>287</v>
      </c>
      <c r="F929" s="140">
        <v>164</v>
      </c>
      <c r="G929" s="141" t="s">
        <v>189</v>
      </c>
      <c r="H929" s="129"/>
      <c r="I929" s="130">
        <v>10332</v>
      </c>
      <c r="J929" s="130">
        <v>4559</v>
      </c>
      <c r="K929" s="130">
        <v>0</v>
      </c>
      <c r="L929" s="130">
        <v>1188</v>
      </c>
      <c r="M929" s="130">
        <v>16079</v>
      </c>
      <c r="N929" s="168"/>
      <c r="O929" s="143">
        <v>1</v>
      </c>
      <c r="P929" s="130">
        <v>0</v>
      </c>
      <c r="Q929" s="130">
        <v>14891</v>
      </c>
      <c r="R929" s="130">
        <v>0</v>
      </c>
      <c r="S929" s="130">
        <v>0</v>
      </c>
      <c r="T929" s="130">
        <v>1188</v>
      </c>
      <c r="U929" s="130">
        <v>16079</v>
      </c>
      <c r="V929" s="169"/>
      <c r="W929" s="142">
        <v>0</v>
      </c>
      <c r="X929" s="177">
        <v>0.09</v>
      </c>
      <c r="Y929" s="177">
        <v>4.3586291353849517E-3</v>
      </c>
      <c r="Z929" s="178">
        <v>0</v>
      </c>
      <c r="AA929" s="172"/>
      <c r="AB929" s="179">
        <v>0</v>
      </c>
      <c r="AC929" s="180">
        <v>0</v>
      </c>
      <c r="AD929" s="130">
        <v>0</v>
      </c>
      <c r="AE929" s="180">
        <v>0</v>
      </c>
      <c r="AF929" s="181">
        <v>0</v>
      </c>
      <c r="AG929" s="136"/>
    </row>
    <row r="930" spans="1:33" s="59" customFormat="1" ht="12">
      <c r="A930" s="137">
        <v>3506</v>
      </c>
      <c r="B930" s="138">
        <v>3506262165</v>
      </c>
      <c r="C930" s="139" t="s">
        <v>554</v>
      </c>
      <c r="D930" s="140">
        <v>262</v>
      </c>
      <c r="E930" s="139" t="s">
        <v>287</v>
      </c>
      <c r="F930" s="140">
        <v>165</v>
      </c>
      <c r="G930" s="141" t="s">
        <v>190</v>
      </c>
      <c r="H930" s="129"/>
      <c r="I930" s="130">
        <v>15171</v>
      </c>
      <c r="J930" s="130">
        <v>0</v>
      </c>
      <c r="K930" s="130">
        <v>0</v>
      </c>
      <c r="L930" s="130">
        <v>1188</v>
      </c>
      <c r="M930" s="130">
        <v>16359</v>
      </c>
      <c r="N930" s="168"/>
      <c r="O930" s="143">
        <v>40</v>
      </c>
      <c r="P930" s="130">
        <v>0</v>
      </c>
      <c r="Q930" s="130">
        <v>606840</v>
      </c>
      <c r="R930" s="130">
        <v>0</v>
      </c>
      <c r="S930" s="130">
        <v>0</v>
      </c>
      <c r="T930" s="130">
        <v>47520</v>
      </c>
      <c r="U930" s="130">
        <v>654360</v>
      </c>
      <c r="V930" s="169"/>
      <c r="W930" s="142">
        <v>0</v>
      </c>
      <c r="X930" s="177">
        <v>9.8299999999999998E-2</v>
      </c>
      <c r="Y930" s="177">
        <v>8.348768009130407E-2</v>
      </c>
      <c r="Z930" s="178">
        <v>0</v>
      </c>
      <c r="AA930" s="172"/>
      <c r="AB930" s="179">
        <v>17.333333333333332</v>
      </c>
      <c r="AC930" s="180">
        <v>0</v>
      </c>
      <c r="AD930" s="130">
        <v>0</v>
      </c>
      <c r="AE930" s="180">
        <v>0</v>
      </c>
      <c r="AF930" s="181">
        <v>0</v>
      </c>
      <c r="AG930" s="136"/>
    </row>
    <row r="931" spans="1:33" s="59" customFormat="1" ht="12">
      <c r="A931" s="137">
        <v>3506</v>
      </c>
      <c r="B931" s="138">
        <v>3506262176</v>
      </c>
      <c r="C931" s="139" t="s">
        <v>554</v>
      </c>
      <c r="D931" s="140">
        <v>262</v>
      </c>
      <c r="E931" s="139" t="s">
        <v>287</v>
      </c>
      <c r="F931" s="140">
        <v>176</v>
      </c>
      <c r="G931" s="141" t="s">
        <v>201</v>
      </c>
      <c r="H931" s="129"/>
      <c r="I931" s="130">
        <v>14406</v>
      </c>
      <c r="J931" s="130">
        <v>4899</v>
      </c>
      <c r="K931" s="130">
        <v>0</v>
      </c>
      <c r="L931" s="130">
        <v>1188</v>
      </c>
      <c r="M931" s="130">
        <v>20493</v>
      </c>
      <c r="N931" s="168"/>
      <c r="O931" s="143">
        <v>6</v>
      </c>
      <c r="P931" s="130">
        <v>0</v>
      </c>
      <c r="Q931" s="130">
        <v>115830</v>
      </c>
      <c r="R931" s="130">
        <v>0</v>
      </c>
      <c r="S931" s="130">
        <v>0</v>
      </c>
      <c r="T931" s="130">
        <v>7128</v>
      </c>
      <c r="U931" s="130">
        <v>122958</v>
      </c>
      <c r="V931" s="169"/>
      <c r="W931" s="142">
        <v>0</v>
      </c>
      <c r="X931" s="177">
        <v>0.09</v>
      </c>
      <c r="Y931" s="177">
        <v>8.7334594973897381E-2</v>
      </c>
      <c r="Z931" s="178">
        <v>0</v>
      </c>
      <c r="AA931" s="172"/>
      <c r="AB931" s="179">
        <v>1</v>
      </c>
      <c r="AC931" s="180">
        <v>0</v>
      </c>
      <c r="AD931" s="130">
        <v>0</v>
      </c>
      <c r="AE931" s="180">
        <v>0</v>
      </c>
      <c r="AF931" s="181">
        <v>0</v>
      </c>
      <c r="AG931" s="136"/>
    </row>
    <row r="932" spans="1:33" s="59" customFormat="1" ht="12">
      <c r="A932" s="137">
        <v>3506</v>
      </c>
      <c r="B932" s="138">
        <v>3506262178</v>
      </c>
      <c r="C932" s="139" t="s">
        <v>554</v>
      </c>
      <c r="D932" s="140">
        <v>262</v>
      </c>
      <c r="E932" s="139" t="s">
        <v>287</v>
      </c>
      <c r="F932" s="140">
        <v>178</v>
      </c>
      <c r="G932" s="141" t="s">
        <v>203</v>
      </c>
      <c r="H932" s="129"/>
      <c r="I932" s="130">
        <v>14661</v>
      </c>
      <c r="J932" s="130">
        <v>1594</v>
      </c>
      <c r="K932" s="130">
        <v>0</v>
      </c>
      <c r="L932" s="130">
        <v>1188</v>
      </c>
      <c r="M932" s="130">
        <v>17443</v>
      </c>
      <c r="N932" s="168"/>
      <c r="O932" s="143">
        <v>4</v>
      </c>
      <c r="P932" s="130">
        <v>0</v>
      </c>
      <c r="Q932" s="130">
        <v>65020</v>
      </c>
      <c r="R932" s="130">
        <v>0</v>
      </c>
      <c r="S932" s="130">
        <v>0</v>
      </c>
      <c r="T932" s="130">
        <v>4752</v>
      </c>
      <c r="U932" s="130">
        <v>69772</v>
      </c>
      <c r="V932" s="169"/>
      <c r="W932" s="142">
        <v>0</v>
      </c>
      <c r="X932" s="177">
        <v>0.09</v>
      </c>
      <c r="Y932" s="177">
        <v>6.2047928969851042E-2</v>
      </c>
      <c r="Z932" s="178">
        <v>0</v>
      </c>
      <c r="AA932" s="172"/>
      <c r="AB932" s="179">
        <v>1</v>
      </c>
      <c r="AC932" s="180">
        <v>0</v>
      </c>
      <c r="AD932" s="130">
        <v>0</v>
      </c>
      <c r="AE932" s="180">
        <v>0</v>
      </c>
      <c r="AF932" s="181">
        <v>0</v>
      </c>
      <c r="AG932" s="136"/>
    </row>
    <row r="933" spans="1:33" s="59" customFormat="1" ht="12">
      <c r="A933" s="137">
        <v>3506</v>
      </c>
      <c r="B933" s="138">
        <v>3506262181</v>
      </c>
      <c r="C933" s="139" t="s">
        <v>554</v>
      </c>
      <c r="D933" s="140">
        <v>262</v>
      </c>
      <c r="E933" s="139" t="s">
        <v>287</v>
      </c>
      <c r="F933" s="140">
        <v>181</v>
      </c>
      <c r="G933" s="141" t="s">
        <v>206</v>
      </c>
      <c r="H933" s="129"/>
      <c r="I933" s="130">
        <v>18823</v>
      </c>
      <c r="J933" s="130">
        <v>266</v>
      </c>
      <c r="K933" s="130">
        <v>0</v>
      </c>
      <c r="L933" s="130">
        <v>1188</v>
      </c>
      <c r="M933" s="130">
        <v>20277</v>
      </c>
      <c r="N933" s="168"/>
      <c r="O933" s="143">
        <v>1</v>
      </c>
      <c r="P933" s="130">
        <v>0</v>
      </c>
      <c r="Q933" s="130">
        <v>19089</v>
      </c>
      <c r="R933" s="130">
        <v>0</v>
      </c>
      <c r="S933" s="130">
        <v>0</v>
      </c>
      <c r="T933" s="130">
        <v>1188</v>
      </c>
      <c r="U933" s="130">
        <v>20277</v>
      </c>
      <c r="V933" s="169"/>
      <c r="W933" s="142">
        <v>0</v>
      </c>
      <c r="X933" s="177">
        <v>0.09</v>
      </c>
      <c r="Y933" s="177">
        <v>2.5884168680408944E-2</v>
      </c>
      <c r="Z933" s="178">
        <v>0</v>
      </c>
      <c r="AA933" s="172"/>
      <c r="AB933" s="179">
        <v>0</v>
      </c>
      <c r="AC933" s="180">
        <v>0</v>
      </c>
      <c r="AD933" s="130">
        <v>0</v>
      </c>
      <c r="AE933" s="180">
        <v>0</v>
      </c>
      <c r="AF933" s="181">
        <v>0</v>
      </c>
      <c r="AG933" s="136"/>
    </row>
    <row r="934" spans="1:33" s="59" customFormat="1" ht="12">
      <c r="A934" s="137">
        <v>3506</v>
      </c>
      <c r="B934" s="138">
        <v>3506262211</v>
      </c>
      <c r="C934" s="139" t="s">
        <v>554</v>
      </c>
      <c r="D934" s="140">
        <v>262</v>
      </c>
      <c r="E934" s="139" t="s">
        <v>287</v>
      </c>
      <c r="F934" s="140">
        <v>211</v>
      </c>
      <c r="G934" s="141" t="s">
        <v>236</v>
      </c>
      <c r="H934" s="129"/>
      <c r="I934" s="130">
        <v>12243</v>
      </c>
      <c r="J934" s="130">
        <v>3021</v>
      </c>
      <c r="K934" s="130">
        <v>0</v>
      </c>
      <c r="L934" s="130">
        <v>1188</v>
      </c>
      <c r="M934" s="130">
        <v>16452</v>
      </c>
      <c r="N934" s="168"/>
      <c r="O934" s="143">
        <v>2</v>
      </c>
      <c r="P934" s="130">
        <v>0</v>
      </c>
      <c r="Q934" s="130">
        <v>30528</v>
      </c>
      <c r="R934" s="130">
        <v>0</v>
      </c>
      <c r="S934" s="130">
        <v>0</v>
      </c>
      <c r="T934" s="130">
        <v>2376</v>
      </c>
      <c r="U934" s="130">
        <v>32904</v>
      </c>
      <c r="V934" s="169"/>
      <c r="W934" s="142">
        <v>0</v>
      </c>
      <c r="X934" s="177">
        <v>0.09</v>
      </c>
      <c r="Y934" s="177">
        <v>2.1992299723087804E-3</v>
      </c>
      <c r="Z934" s="178">
        <v>0</v>
      </c>
      <c r="AA934" s="172"/>
      <c r="AB934" s="179">
        <v>1</v>
      </c>
      <c r="AC934" s="180">
        <v>0</v>
      </c>
      <c r="AD934" s="130">
        <v>0</v>
      </c>
      <c r="AE934" s="180">
        <v>0</v>
      </c>
      <c r="AF934" s="181">
        <v>0</v>
      </c>
      <c r="AG934" s="136"/>
    </row>
    <row r="935" spans="1:33" s="59" customFormat="1" ht="12">
      <c r="A935" s="137">
        <v>3506</v>
      </c>
      <c r="B935" s="138">
        <v>3506262229</v>
      </c>
      <c r="C935" s="139" t="s">
        <v>554</v>
      </c>
      <c r="D935" s="140">
        <v>262</v>
      </c>
      <c r="E935" s="139" t="s">
        <v>287</v>
      </c>
      <c r="F935" s="140">
        <v>229</v>
      </c>
      <c r="G935" s="141" t="s">
        <v>254</v>
      </c>
      <c r="H935" s="129"/>
      <c r="I935" s="130">
        <v>15579</v>
      </c>
      <c r="J935" s="130">
        <v>1173</v>
      </c>
      <c r="K935" s="130">
        <v>0</v>
      </c>
      <c r="L935" s="130">
        <v>1188</v>
      </c>
      <c r="M935" s="130">
        <v>17940</v>
      </c>
      <c r="N935" s="168"/>
      <c r="O935" s="143">
        <v>88</v>
      </c>
      <c r="P935" s="130">
        <v>0</v>
      </c>
      <c r="Q935" s="130">
        <v>1474176</v>
      </c>
      <c r="R935" s="130">
        <v>0</v>
      </c>
      <c r="S935" s="130">
        <v>0</v>
      </c>
      <c r="T935" s="130">
        <v>104544</v>
      </c>
      <c r="U935" s="130">
        <v>1578720</v>
      </c>
      <c r="V935" s="169"/>
      <c r="W935" s="142">
        <v>0</v>
      </c>
      <c r="X935" s="177">
        <v>0.09</v>
      </c>
      <c r="Y935" s="177">
        <v>2.6866580203209849E-2</v>
      </c>
      <c r="Z935" s="178">
        <v>0</v>
      </c>
      <c r="AA935" s="172"/>
      <c r="AB935" s="179">
        <v>16.999999999999996</v>
      </c>
      <c r="AC935" s="180">
        <v>0</v>
      </c>
      <c r="AD935" s="130">
        <v>0</v>
      </c>
      <c r="AE935" s="180">
        <v>0</v>
      </c>
      <c r="AF935" s="181">
        <v>0</v>
      </c>
      <c r="AG935" s="136"/>
    </row>
    <row r="936" spans="1:33" s="59" customFormat="1" ht="12">
      <c r="A936" s="137">
        <v>3506</v>
      </c>
      <c r="B936" s="138">
        <v>3506262243</v>
      </c>
      <c r="C936" s="139" t="s">
        <v>554</v>
      </c>
      <c r="D936" s="140">
        <v>262</v>
      </c>
      <c r="E936" s="139" t="s">
        <v>287</v>
      </c>
      <c r="F936" s="140">
        <v>243</v>
      </c>
      <c r="G936" s="141" t="s">
        <v>268</v>
      </c>
      <c r="H936" s="129"/>
      <c r="I936" s="130">
        <v>10332</v>
      </c>
      <c r="J936" s="130">
        <v>1472</v>
      </c>
      <c r="K936" s="130">
        <v>0</v>
      </c>
      <c r="L936" s="130">
        <v>1188</v>
      </c>
      <c r="M936" s="130">
        <v>12992</v>
      </c>
      <c r="N936" s="168"/>
      <c r="O936" s="143">
        <v>1</v>
      </c>
      <c r="P936" s="130">
        <v>0</v>
      </c>
      <c r="Q936" s="130">
        <v>11804</v>
      </c>
      <c r="R936" s="130">
        <v>0</v>
      </c>
      <c r="S936" s="130">
        <v>0</v>
      </c>
      <c r="T936" s="130">
        <v>1188</v>
      </c>
      <c r="U936" s="130">
        <v>12992</v>
      </c>
      <c r="V936" s="169"/>
      <c r="W936" s="142">
        <v>0</v>
      </c>
      <c r="X936" s="177">
        <v>0.09</v>
      </c>
      <c r="Y936" s="177">
        <v>6.4449431719393047E-3</v>
      </c>
      <c r="Z936" s="178">
        <v>0</v>
      </c>
      <c r="AA936" s="172"/>
      <c r="AB936" s="179">
        <v>0</v>
      </c>
      <c r="AC936" s="180">
        <v>0</v>
      </c>
      <c r="AD936" s="130">
        <v>0</v>
      </c>
      <c r="AE936" s="180">
        <v>0</v>
      </c>
      <c r="AF936" s="181">
        <v>0</v>
      </c>
      <c r="AG936" s="136"/>
    </row>
    <row r="937" spans="1:33" s="59" customFormat="1" ht="12">
      <c r="A937" s="137">
        <v>3506</v>
      </c>
      <c r="B937" s="138">
        <v>3506262244</v>
      </c>
      <c r="C937" s="139" t="s">
        <v>554</v>
      </c>
      <c r="D937" s="140">
        <v>262</v>
      </c>
      <c r="E937" s="139" t="s">
        <v>287</v>
      </c>
      <c r="F937" s="140">
        <v>244</v>
      </c>
      <c r="G937" s="141" t="s">
        <v>269</v>
      </c>
      <c r="H937" s="129"/>
      <c r="I937" s="130">
        <v>12243</v>
      </c>
      <c r="J937" s="130">
        <v>3485</v>
      </c>
      <c r="K937" s="130">
        <v>0</v>
      </c>
      <c r="L937" s="130">
        <v>1188</v>
      </c>
      <c r="M937" s="130">
        <v>16916</v>
      </c>
      <c r="N937" s="168"/>
      <c r="O937" s="143">
        <v>1</v>
      </c>
      <c r="P937" s="130">
        <v>0</v>
      </c>
      <c r="Q937" s="130">
        <v>15728</v>
      </c>
      <c r="R937" s="130">
        <v>0</v>
      </c>
      <c r="S937" s="130">
        <v>0</v>
      </c>
      <c r="T937" s="130">
        <v>1188</v>
      </c>
      <c r="U937" s="130">
        <v>16916</v>
      </c>
      <c r="V937" s="169"/>
      <c r="W937" s="142">
        <v>0</v>
      </c>
      <c r="X937" s="177">
        <v>0.09</v>
      </c>
      <c r="Y937" s="177">
        <v>0.10187165835696251</v>
      </c>
      <c r="Z937" s="178">
        <v>0</v>
      </c>
      <c r="AA937" s="172"/>
      <c r="AB937" s="179">
        <v>1</v>
      </c>
      <c r="AC937" s="180">
        <v>0.27732799033346223</v>
      </c>
      <c r="AD937" s="130">
        <v>4690.8146319646939</v>
      </c>
      <c r="AE937" s="180">
        <v>0</v>
      </c>
      <c r="AF937" s="181">
        <v>0</v>
      </c>
      <c r="AG937" s="136"/>
    </row>
    <row r="938" spans="1:33" s="59" customFormat="1" ht="12">
      <c r="A938" s="137">
        <v>3506</v>
      </c>
      <c r="B938" s="138">
        <v>3506262246</v>
      </c>
      <c r="C938" s="139" t="s">
        <v>554</v>
      </c>
      <c r="D938" s="140">
        <v>262</v>
      </c>
      <c r="E938" s="139" t="s">
        <v>287</v>
      </c>
      <c r="F938" s="140">
        <v>246</v>
      </c>
      <c r="G938" s="141" t="s">
        <v>271</v>
      </c>
      <c r="H938" s="129"/>
      <c r="I938" s="130">
        <v>10332</v>
      </c>
      <c r="J938" s="130">
        <v>4006</v>
      </c>
      <c r="K938" s="130">
        <v>0</v>
      </c>
      <c r="L938" s="130">
        <v>1188</v>
      </c>
      <c r="M938" s="130">
        <v>15526</v>
      </c>
      <c r="N938" s="168"/>
      <c r="O938" s="143">
        <v>1</v>
      </c>
      <c r="P938" s="130">
        <v>0</v>
      </c>
      <c r="Q938" s="130">
        <v>14338</v>
      </c>
      <c r="R938" s="130">
        <v>0</v>
      </c>
      <c r="S938" s="130">
        <v>0</v>
      </c>
      <c r="T938" s="130">
        <v>1188</v>
      </c>
      <c r="U938" s="130">
        <v>15526</v>
      </c>
      <c r="V938" s="169"/>
      <c r="W938" s="142">
        <v>0</v>
      </c>
      <c r="X938" s="177">
        <v>0.09</v>
      </c>
      <c r="Y938" s="177">
        <v>1.0053919790459092E-3</v>
      </c>
      <c r="Z938" s="178">
        <v>0</v>
      </c>
      <c r="AA938" s="172"/>
      <c r="AB938" s="179">
        <v>0</v>
      </c>
      <c r="AC938" s="180">
        <v>0</v>
      </c>
      <c r="AD938" s="130">
        <v>0</v>
      </c>
      <c r="AE938" s="180">
        <v>0</v>
      </c>
      <c r="AF938" s="181">
        <v>0</v>
      </c>
      <c r="AG938" s="136"/>
    </row>
    <row r="939" spans="1:33" s="59" customFormat="1" ht="12">
      <c r="A939" s="137">
        <v>3506</v>
      </c>
      <c r="B939" s="138">
        <v>3506262248</v>
      </c>
      <c r="C939" s="139" t="s">
        <v>554</v>
      </c>
      <c r="D939" s="140">
        <v>262</v>
      </c>
      <c r="E939" s="139" t="s">
        <v>287</v>
      </c>
      <c r="F939" s="140">
        <v>248</v>
      </c>
      <c r="G939" s="141" t="s">
        <v>273</v>
      </c>
      <c r="H939" s="129"/>
      <c r="I939" s="130">
        <v>14572</v>
      </c>
      <c r="J939" s="130">
        <v>960</v>
      </c>
      <c r="K939" s="130">
        <v>0</v>
      </c>
      <c r="L939" s="130">
        <v>1188</v>
      </c>
      <c r="M939" s="130">
        <v>16720</v>
      </c>
      <c r="N939" s="168"/>
      <c r="O939" s="143">
        <v>25</v>
      </c>
      <c r="P939" s="130">
        <v>0</v>
      </c>
      <c r="Q939" s="130">
        <v>388300</v>
      </c>
      <c r="R939" s="130">
        <v>0</v>
      </c>
      <c r="S939" s="130">
        <v>0</v>
      </c>
      <c r="T939" s="130">
        <v>29700</v>
      </c>
      <c r="U939" s="130">
        <v>418000</v>
      </c>
      <c r="V939" s="169"/>
      <c r="W939" s="142">
        <v>0</v>
      </c>
      <c r="X939" s="177">
        <v>0.09</v>
      </c>
      <c r="Y939" s="177">
        <v>6.8512801438183821E-2</v>
      </c>
      <c r="Z939" s="178">
        <v>0</v>
      </c>
      <c r="AA939" s="172"/>
      <c r="AB939" s="179">
        <v>5.9999999999999991</v>
      </c>
      <c r="AC939" s="180">
        <v>0</v>
      </c>
      <c r="AD939" s="130">
        <v>0</v>
      </c>
      <c r="AE939" s="180">
        <v>0</v>
      </c>
      <c r="AF939" s="181">
        <v>0</v>
      </c>
      <c r="AG939" s="136"/>
    </row>
    <row r="940" spans="1:33" s="59" customFormat="1" ht="12">
      <c r="A940" s="137">
        <v>3506</v>
      </c>
      <c r="B940" s="138">
        <v>3506262258</v>
      </c>
      <c r="C940" s="139" t="s">
        <v>554</v>
      </c>
      <c r="D940" s="140">
        <v>262</v>
      </c>
      <c r="E940" s="139" t="s">
        <v>287</v>
      </c>
      <c r="F940" s="140">
        <v>258</v>
      </c>
      <c r="G940" s="141" t="s">
        <v>283</v>
      </c>
      <c r="H940" s="129"/>
      <c r="I940" s="130">
        <v>15773</v>
      </c>
      <c r="J940" s="130">
        <v>5274</v>
      </c>
      <c r="K940" s="130">
        <v>0</v>
      </c>
      <c r="L940" s="130">
        <v>1188</v>
      </c>
      <c r="M940" s="130">
        <v>22235</v>
      </c>
      <c r="N940" s="168"/>
      <c r="O940" s="143">
        <v>8</v>
      </c>
      <c r="P940" s="130">
        <v>0</v>
      </c>
      <c r="Q940" s="130">
        <v>168376</v>
      </c>
      <c r="R940" s="130">
        <v>0</v>
      </c>
      <c r="S940" s="130">
        <v>0</v>
      </c>
      <c r="T940" s="130">
        <v>9504</v>
      </c>
      <c r="U940" s="130">
        <v>177880</v>
      </c>
      <c r="V940" s="169"/>
      <c r="W940" s="142">
        <v>0</v>
      </c>
      <c r="X940" s="177">
        <v>0.09</v>
      </c>
      <c r="Y940" s="177">
        <v>0.11216849563303749</v>
      </c>
      <c r="Z940" s="178">
        <v>0</v>
      </c>
      <c r="AA940" s="172"/>
      <c r="AB940" s="179">
        <v>3</v>
      </c>
      <c r="AC940" s="180">
        <v>1.5395302648012801</v>
      </c>
      <c r="AD940" s="130">
        <v>34232.493483272541</v>
      </c>
      <c r="AE940" s="180">
        <v>0</v>
      </c>
      <c r="AF940" s="181">
        <v>0</v>
      </c>
      <c r="AG940" s="136"/>
    </row>
    <row r="941" spans="1:33" s="59" customFormat="1" ht="12">
      <c r="A941" s="137">
        <v>3506</v>
      </c>
      <c r="B941" s="138">
        <v>3506262262</v>
      </c>
      <c r="C941" s="139" t="s">
        <v>554</v>
      </c>
      <c r="D941" s="140">
        <v>262</v>
      </c>
      <c r="E941" s="139" t="s">
        <v>287</v>
      </c>
      <c r="F941" s="140">
        <v>262</v>
      </c>
      <c r="G941" s="141" t="s">
        <v>287</v>
      </c>
      <c r="H941" s="129"/>
      <c r="I941" s="130">
        <v>14494</v>
      </c>
      <c r="J941" s="130">
        <v>2891</v>
      </c>
      <c r="K941" s="130">
        <v>0</v>
      </c>
      <c r="L941" s="130">
        <v>1188</v>
      </c>
      <c r="M941" s="130">
        <v>18573</v>
      </c>
      <c r="N941" s="168"/>
      <c r="O941" s="143">
        <v>130</v>
      </c>
      <c r="P941" s="130">
        <v>0</v>
      </c>
      <c r="Q941" s="130">
        <v>2260050.0000000005</v>
      </c>
      <c r="R941" s="130">
        <v>0</v>
      </c>
      <c r="S941" s="130">
        <v>0</v>
      </c>
      <c r="T941" s="130">
        <v>154440</v>
      </c>
      <c r="U941" s="130">
        <v>2414490.0000000005</v>
      </c>
      <c r="V941" s="169"/>
      <c r="W941" s="142">
        <v>0</v>
      </c>
      <c r="X941" s="177">
        <v>0.09</v>
      </c>
      <c r="Y941" s="177">
        <v>0.10202414826885364</v>
      </c>
      <c r="Z941" s="178">
        <v>0</v>
      </c>
      <c r="AA941" s="172"/>
      <c r="AB941" s="179">
        <v>49.800000000000004</v>
      </c>
      <c r="AC941" s="180">
        <v>13.732285937536535</v>
      </c>
      <c r="AD941" s="130">
        <v>255045.79102407262</v>
      </c>
      <c r="AE941" s="180">
        <v>0</v>
      </c>
      <c r="AF941" s="181">
        <v>0</v>
      </c>
      <c r="AG941" s="136"/>
    </row>
    <row r="942" spans="1:33" s="59" customFormat="1" ht="12">
      <c r="A942" s="137">
        <v>3506</v>
      </c>
      <c r="B942" s="138">
        <v>3506262284</v>
      </c>
      <c r="C942" s="139" t="s">
        <v>554</v>
      </c>
      <c r="D942" s="140">
        <v>262</v>
      </c>
      <c r="E942" s="139" t="s">
        <v>287</v>
      </c>
      <c r="F942" s="140">
        <v>284</v>
      </c>
      <c r="G942" s="141" t="s">
        <v>309</v>
      </c>
      <c r="H942" s="129"/>
      <c r="I942" s="130">
        <v>15143</v>
      </c>
      <c r="J942" s="130">
        <v>6142</v>
      </c>
      <c r="K942" s="130">
        <v>0</v>
      </c>
      <c r="L942" s="130">
        <v>1188</v>
      </c>
      <c r="M942" s="130">
        <v>22473</v>
      </c>
      <c r="N942" s="168"/>
      <c r="O942" s="143">
        <v>1</v>
      </c>
      <c r="P942" s="130">
        <v>0</v>
      </c>
      <c r="Q942" s="130">
        <v>21285</v>
      </c>
      <c r="R942" s="130">
        <v>0</v>
      </c>
      <c r="S942" s="130">
        <v>0</v>
      </c>
      <c r="T942" s="130">
        <v>1188</v>
      </c>
      <c r="U942" s="130">
        <v>22473</v>
      </c>
      <c r="V942" s="169"/>
      <c r="W942" s="142">
        <v>0</v>
      </c>
      <c r="X942" s="177">
        <v>0.09</v>
      </c>
      <c r="Y942" s="177">
        <v>6.9707443882120523E-2</v>
      </c>
      <c r="Z942" s="178">
        <v>0</v>
      </c>
      <c r="AA942" s="172"/>
      <c r="AB942" s="179">
        <v>1</v>
      </c>
      <c r="AC942" s="180">
        <v>0</v>
      </c>
      <c r="AD942" s="130">
        <v>0</v>
      </c>
      <c r="AE942" s="180">
        <v>0</v>
      </c>
      <c r="AF942" s="181">
        <v>0</v>
      </c>
      <c r="AG942" s="136"/>
    </row>
    <row r="943" spans="1:33" s="59" customFormat="1" ht="12">
      <c r="A943" s="137">
        <v>3506</v>
      </c>
      <c r="B943" s="138">
        <v>3506262291</v>
      </c>
      <c r="C943" s="139" t="s">
        <v>554</v>
      </c>
      <c r="D943" s="140">
        <v>262</v>
      </c>
      <c r="E943" s="139" t="s">
        <v>287</v>
      </c>
      <c r="F943" s="140">
        <v>291</v>
      </c>
      <c r="G943" s="141" t="s">
        <v>316</v>
      </c>
      <c r="H943" s="129"/>
      <c r="I943" s="130">
        <v>17439</v>
      </c>
      <c r="J943" s="130">
        <v>6859</v>
      </c>
      <c r="K943" s="130">
        <v>0</v>
      </c>
      <c r="L943" s="130">
        <v>1188</v>
      </c>
      <c r="M943" s="130">
        <v>25486</v>
      </c>
      <c r="N943" s="168"/>
      <c r="O943" s="143">
        <v>2</v>
      </c>
      <c r="P943" s="130">
        <v>0</v>
      </c>
      <c r="Q943" s="130">
        <v>48596</v>
      </c>
      <c r="R943" s="130">
        <v>0</v>
      </c>
      <c r="S943" s="130">
        <v>0</v>
      </c>
      <c r="T943" s="130">
        <v>2376</v>
      </c>
      <c r="U943" s="130">
        <v>50972</v>
      </c>
      <c r="V943" s="169"/>
      <c r="W943" s="142">
        <v>0</v>
      </c>
      <c r="X943" s="177">
        <v>0.09</v>
      </c>
      <c r="Y943" s="177">
        <v>3.405286133150686E-2</v>
      </c>
      <c r="Z943" s="178">
        <v>0</v>
      </c>
      <c r="AA943" s="172"/>
      <c r="AB943" s="179">
        <v>1</v>
      </c>
      <c r="AC943" s="180">
        <v>0</v>
      </c>
      <c r="AD943" s="130">
        <v>0</v>
      </c>
      <c r="AE943" s="180">
        <v>0</v>
      </c>
      <c r="AF943" s="181">
        <v>0</v>
      </c>
      <c r="AG943" s="136"/>
    </row>
    <row r="944" spans="1:33" s="59" customFormat="1" ht="12">
      <c r="A944" s="137">
        <v>3506</v>
      </c>
      <c r="B944" s="138">
        <v>3506262295</v>
      </c>
      <c r="C944" s="139" t="s">
        <v>554</v>
      </c>
      <c r="D944" s="140">
        <v>262</v>
      </c>
      <c r="E944" s="139" t="s">
        <v>287</v>
      </c>
      <c r="F944" s="140">
        <v>295</v>
      </c>
      <c r="G944" s="141" t="s">
        <v>320</v>
      </c>
      <c r="H944" s="129"/>
      <c r="I944" s="130">
        <v>12243</v>
      </c>
      <c r="J944" s="130">
        <v>6496</v>
      </c>
      <c r="K944" s="130">
        <v>0</v>
      </c>
      <c r="L944" s="130">
        <v>1188</v>
      </c>
      <c r="M944" s="130">
        <v>19927</v>
      </c>
      <c r="N944" s="168"/>
      <c r="O944" s="143">
        <v>1</v>
      </c>
      <c r="P944" s="130">
        <v>0</v>
      </c>
      <c r="Q944" s="130">
        <v>18739</v>
      </c>
      <c r="R944" s="130">
        <v>0</v>
      </c>
      <c r="S944" s="130">
        <v>0</v>
      </c>
      <c r="T944" s="130">
        <v>1188</v>
      </c>
      <c r="U944" s="130">
        <v>19927</v>
      </c>
      <c r="V944" s="169"/>
      <c r="W944" s="142">
        <v>0</v>
      </c>
      <c r="X944" s="177">
        <v>0.09</v>
      </c>
      <c r="Y944" s="177">
        <v>1.9222399839938814E-2</v>
      </c>
      <c r="Z944" s="178">
        <v>0</v>
      </c>
      <c r="AA944" s="172"/>
      <c r="AB944" s="179">
        <v>1</v>
      </c>
      <c r="AC944" s="180">
        <v>0</v>
      </c>
      <c r="AD944" s="130">
        <v>0</v>
      </c>
      <c r="AE944" s="180">
        <v>0</v>
      </c>
      <c r="AF944" s="181">
        <v>0</v>
      </c>
      <c r="AG944" s="136"/>
    </row>
    <row r="945" spans="1:33" s="59" customFormat="1" ht="12">
      <c r="A945" s="137">
        <v>3506</v>
      </c>
      <c r="B945" s="138">
        <v>3506262305</v>
      </c>
      <c r="C945" s="139" t="s">
        <v>554</v>
      </c>
      <c r="D945" s="140">
        <v>262</v>
      </c>
      <c r="E945" s="139" t="s">
        <v>287</v>
      </c>
      <c r="F945" s="140">
        <v>305</v>
      </c>
      <c r="G945" s="141" t="s">
        <v>330</v>
      </c>
      <c r="H945" s="129"/>
      <c r="I945" s="130">
        <v>12243</v>
      </c>
      <c r="J945" s="130">
        <v>5138</v>
      </c>
      <c r="K945" s="130">
        <v>0</v>
      </c>
      <c r="L945" s="130">
        <v>1188</v>
      </c>
      <c r="M945" s="130">
        <v>18569</v>
      </c>
      <c r="N945" s="168"/>
      <c r="O945" s="143">
        <v>1</v>
      </c>
      <c r="P945" s="130">
        <v>0</v>
      </c>
      <c r="Q945" s="130">
        <v>17381</v>
      </c>
      <c r="R945" s="130">
        <v>0</v>
      </c>
      <c r="S945" s="130">
        <v>0</v>
      </c>
      <c r="T945" s="130">
        <v>1188</v>
      </c>
      <c r="U945" s="130">
        <v>18569</v>
      </c>
      <c r="V945" s="169"/>
      <c r="W945" s="142">
        <v>0</v>
      </c>
      <c r="X945" s="177">
        <v>0.09</v>
      </c>
      <c r="Y945" s="177">
        <v>2.4824617818245361E-2</v>
      </c>
      <c r="Z945" s="178">
        <v>0</v>
      </c>
      <c r="AA945" s="172"/>
      <c r="AB945" s="179">
        <v>0</v>
      </c>
      <c r="AC945" s="180">
        <v>0</v>
      </c>
      <c r="AD945" s="130">
        <v>0</v>
      </c>
      <c r="AE945" s="180">
        <v>0</v>
      </c>
      <c r="AF945" s="181">
        <v>0</v>
      </c>
      <c r="AG945" s="136"/>
    </row>
    <row r="946" spans="1:33" s="59" customFormat="1" ht="12">
      <c r="A946" s="137">
        <v>3506</v>
      </c>
      <c r="B946" s="138">
        <v>3506262346</v>
      </c>
      <c r="C946" s="139" t="s">
        <v>554</v>
      </c>
      <c r="D946" s="140">
        <v>262</v>
      </c>
      <c r="E946" s="139" t="s">
        <v>287</v>
      </c>
      <c r="F946" s="140">
        <v>346</v>
      </c>
      <c r="G946" s="141" t="s">
        <v>371</v>
      </c>
      <c r="H946" s="129"/>
      <c r="I946" s="130">
        <v>18112</v>
      </c>
      <c r="J946" s="130">
        <v>1778</v>
      </c>
      <c r="K946" s="130">
        <v>0</v>
      </c>
      <c r="L946" s="130">
        <v>1188</v>
      </c>
      <c r="M946" s="130">
        <v>21078</v>
      </c>
      <c r="N946" s="168"/>
      <c r="O946" s="143">
        <v>2</v>
      </c>
      <c r="P946" s="130">
        <v>0</v>
      </c>
      <c r="Q946" s="130">
        <v>39780</v>
      </c>
      <c r="R946" s="130">
        <v>0</v>
      </c>
      <c r="S946" s="130">
        <v>0</v>
      </c>
      <c r="T946" s="130">
        <v>2376</v>
      </c>
      <c r="U946" s="130">
        <v>42156</v>
      </c>
      <c r="V946" s="169"/>
      <c r="W946" s="142">
        <v>0</v>
      </c>
      <c r="X946" s="177">
        <v>0.09</v>
      </c>
      <c r="Y946" s="177">
        <v>1.51968160714256E-2</v>
      </c>
      <c r="Z946" s="178">
        <v>0</v>
      </c>
      <c r="AA946" s="172"/>
      <c r="AB946" s="179">
        <v>1</v>
      </c>
      <c r="AC946" s="180">
        <v>0</v>
      </c>
      <c r="AD946" s="130">
        <v>0</v>
      </c>
      <c r="AE946" s="180">
        <v>0</v>
      </c>
      <c r="AF946" s="181">
        <v>0</v>
      </c>
      <c r="AG946" s="136"/>
    </row>
    <row r="947" spans="1:33" s="59" customFormat="1" ht="12">
      <c r="A947" s="137">
        <v>3506</v>
      </c>
      <c r="B947" s="138">
        <v>3506262347</v>
      </c>
      <c r="C947" s="139" t="s">
        <v>554</v>
      </c>
      <c r="D947" s="140">
        <v>262</v>
      </c>
      <c r="E947" s="139" t="s">
        <v>287</v>
      </c>
      <c r="F947" s="140">
        <v>347</v>
      </c>
      <c r="G947" s="141" t="s">
        <v>372</v>
      </c>
      <c r="H947" s="129"/>
      <c r="I947" s="130">
        <v>15249</v>
      </c>
      <c r="J947" s="130">
        <v>6816</v>
      </c>
      <c r="K947" s="130">
        <v>0</v>
      </c>
      <c r="L947" s="130">
        <v>1188</v>
      </c>
      <c r="M947" s="130">
        <v>23253</v>
      </c>
      <c r="N947" s="168"/>
      <c r="O947" s="143">
        <v>5</v>
      </c>
      <c r="P947" s="130">
        <v>0</v>
      </c>
      <c r="Q947" s="130">
        <v>110325</v>
      </c>
      <c r="R947" s="130">
        <v>0</v>
      </c>
      <c r="S947" s="130">
        <v>0</v>
      </c>
      <c r="T947" s="130">
        <v>5940</v>
      </c>
      <c r="U947" s="130">
        <v>116265</v>
      </c>
      <c r="V947" s="169"/>
      <c r="W947" s="142">
        <v>0</v>
      </c>
      <c r="X947" s="177">
        <v>0.09</v>
      </c>
      <c r="Y947" s="177">
        <v>1.265158172736386E-2</v>
      </c>
      <c r="Z947" s="178">
        <v>0</v>
      </c>
      <c r="AA947" s="172"/>
      <c r="AB947" s="179">
        <v>3</v>
      </c>
      <c r="AC947" s="180">
        <v>0</v>
      </c>
      <c r="AD947" s="130">
        <v>0</v>
      </c>
      <c r="AE947" s="180">
        <v>0</v>
      </c>
      <c r="AF947" s="181">
        <v>0</v>
      </c>
      <c r="AG947" s="136"/>
    </row>
    <row r="948" spans="1:33" s="59" customFormat="1" ht="12">
      <c r="A948" s="137">
        <v>3506</v>
      </c>
      <c r="B948" s="138">
        <v>3506262705</v>
      </c>
      <c r="C948" s="139" t="s">
        <v>554</v>
      </c>
      <c r="D948" s="140">
        <v>262</v>
      </c>
      <c r="E948" s="139" t="s">
        <v>287</v>
      </c>
      <c r="F948" s="140">
        <v>705</v>
      </c>
      <c r="G948" s="141" t="s">
        <v>411</v>
      </c>
      <c r="H948" s="129"/>
      <c r="I948" s="130">
        <v>12243</v>
      </c>
      <c r="J948" s="130">
        <v>8062</v>
      </c>
      <c r="K948" s="130">
        <v>0</v>
      </c>
      <c r="L948" s="130">
        <v>1188</v>
      </c>
      <c r="M948" s="130">
        <v>21493</v>
      </c>
      <c r="N948" s="168"/>
      <c r="O948" s="143">
        <v>1</v>
      </c>
      <c r="P948" s="130">
        <v>0</v>
      </c>
      <c r="Q948" s="130">
        <v>20305</v>
      </c>
      <c r="R948" s="130">
        <v>0</v>
      </c>
      <c r="S948" s="130">
        <v>0</v>
      </c>
      <c r="T948" s="130">
        <v>1188</v>
      </c>
      <c r="U948" s="130">
        <v>21493</v>
      </c>
      <c r="V948" s="169"/>
      <c r="W948" s="142">
        <v>0</v>
      </c>
      <c r="X948" s="177">
        <v>0.09</v>
      </c>
      <c r="Y948" s="177">
        <v>1.1148708341037763E-3</v>
      </c>
      <c r="Z948" s="178">
        <v>0</v>
      </c>
      <c r="AA948" s="172"/>
      <c r="AB948" s="179">
        <v>0</v>
      </c>
      <c r="AC948" s="180">
        <v>0</v>
      </c>
      <c r="AD948" s="130">
        <v>0</v>
      </c>
      <c r="AE948" s="180">
        <v>0</v>
      </c>
      <c r="AF948" s="181">
        <v>0</v>
      </c>
      <c r="AG948" s="136"/>
    </row>
    <row r="949" spans="1:33" s="59" customFormat="1" ht="12">
      <c r="A949" s="137">
        <v>3508</v>
      </c>
      <c r="B949" s="138">
        <v>3508281061</v>
      </c>
      <c r="C949" s="139" t="s">
        <v>567</v>
      </c>
      <c r="D949" s="140">
        <v>281</v>
      </c>
      <c r="E949" s="139" t="s">
        <v>306</v>
      </c>
      <c r="F949" s="140">
        <v>61</v>
      </c>
      <c r="G949" s="141" t="s">
        <v>86</v>
      </c>
      <c r="H949" s="129"/>
      <c r="I949" s="130">
        <v>15782</v>
      </c>
      <c r="J949" s="130">
        <v>669</v>
      </c>
      <c r="K949" s="130">
        <v>0</v>
      </c>
      <c r="L949" s="130">
        <v>1188</v>
      </c>
      <c r="M949" s="130">
        <v>17639</v>
      </c>
      <c r="N949" s="168"/>
      <c r="O949" s="143">
        <v>3</v>
      </c>
      <c r="P949" s="130">
        <v>0</v>
      </c>
      <c r="Q949" s="130">
        <v>49353</v>
      </c>
      <c r="R949" s="130">
        <v>0</v>
      </c>
      <c r="S949" s="130">
        <v>0</v>
      </c>
      <c r="T949" s="130">
        <v>3564</v>
      </c>
      <c r="U949" s="130">
        <v>52917</v>
      </c>
      <c r="V949" s="169"/>
      <c r="W949" s="142">
        <v>0</v>
      </c>
      <c r="X949" s="177">
        <v>0.09</v>
      </c>
      <c r="Y949" s="177">
        <v>4.4357959472982419E-2</v>
      </c>
      <c r="Z949" s="178">
        <v>0</v>
      </c>
      <c r="AA949" s="172"/>
      <c r="AB949" s="179">
        <v>0</v>
      </c>
      <c r="AC949" s="180">
        <v>0</v>
      </c>
      <c r="AD949" s="130">
        <v>0</v>
      </c>
      <c r="AE949" s="180">
        <v>0</v>
      </c>
      <c r="AF949" s="181">
        <v>0</v>
      </c>
      <c r="AG949" s="136"/>
    </row>
    <row r="950" spans="1:33" s="59" customFormat="1" ht="12">
      <c r="A950" s="137">
        <v>3508</v>
      </c>
      <c r="B950" s="138">
        <v>3508281137</v>
      </c>
      <c r="C950" s="139" t="s">
        <v>567</v>
      </c>
      <c r="D950" s="140">
        <v>281</v>
      </c>
      <c r="E950" s="139" t="s">
        <v>306</v>
      </c>
      <c r="F950" s="140">
        <v>137</v>
      </c>
      <c r="G950" s="141" t="s">
        <v>162</v>
      </c>
      <c r="H950" s="129"/>
      <c r="I950" s="130">
        <v>20232</v>
      </c>
      <c r="J950" s="130">
        <v>0</v>
      </c>
      <c r="K950" s="130">
        <v>0</v>
      </c>
      <c r="L950" s="130">
        <v>1188</v>
      </c>
      <c r="M950" s="130">
        <v>21420</v>
      </c>
      <c r="N950" s="168"/>
      <c r="O950" s="143">
        <v>5</v>
      </c>
      <c r="P950" s="130">
        <v>0</v>
      </c>
      <c r="Q950" s="130">
        <v>101160</v>
      </c>
      <c r="R950" s="130">
        <v>0</v>
      </c>
      <c r="S950" s="130">
        <v>0</v>
      </c>
      <c r="T950" s="130">
        <v>5940</v>
      </c>
      <c r="U950" s="130">
        <v>107100</v>
      </c>
      <c r="V950" s="169"/>
      <c r="W950" s="142">
        <v>0</v>
      </c>
      <c r="X950" s="177">
        <v>0.18</v>
      </c>
      <c r="Y950" s="177">
        <v>0.10885540473195379</v>
      </c>
      <c r="Z950" s="178">
        <v>0</v>
      </c>
      <c r="AA950" s="172"/>
      <c r="AB950" s="179">
        <v>0</v>
      </c>
      <c r="AC950" s="180">
        <v>0</v>
      </c>
      <c r="AD950" s="130">
        <v>0</v>
      </c>
      <c r="AE950" s="180">
        <v>0</v>
      </c>
      <c r="AF950" s="181">
        <v>0</v>
      </c>
      <c r="AG950" s="136"/>
    </row>
    <row r="951" spans="1:33" s="59" customFormat="1" ht="12">
      <c r="A951" s="137">
        <v>3508</v>
      </c>
      <c r="B951" s="138">
        <v>3508281281</v>
      </c>
      <c r="C951" s="139" t="s">
        <v>567</v>
      </c>
      <c r="D951" s="140">
        <v>281</v>
      </c>
      <c r="E951" s="139" t="s">
        <v>306</v>
      </c>
      <c r="F951" s="140">
        <v>281</v>
      </c>
      <c r="G951" s="141" t="s">
        <v>306</v>
      </c>
      <c r="H951" s="129"/>
      <c r="I951" s="130">
        <v>19667</v>
      </c>
      <c r="J951" s="130">
        <v>10</v>
      </c>
      <c r="K951" s="130">
        <v>0</v>
      </c>
      <c r="L951" s="130">
        <v>1188</v>
      </c>
      <c r="M951" s="130">
        <v>20865</v>
      </c>
      <c r="N951" s="168"/>
      <c r="O951" s="143">
        <v>202</v>
      </c>
      <c r="P951" s="130">
        <v>0</v>
      </c>
      <c r="Q951" s="130">
        <v>3974754</v>
      </c>
      <c r="R951" s="130">
        <v>0</v>
      </c>
      <c r="S951" s="130">
        <v>0</v>
      </c>
      <c r="T951" s="130">
        <v>239976</v>
      </c>
      <c r="U951" s="130">
        <v>4214730</v>
      </c>
      <c r="V951" s="169"/>
      <c r="W951" s="142">
        <v>0</v>
      </c>
      <c r="X951" s="177">
        <v>0.18</v>
      </c>
      <c r="Y951" s="177">
        <v>0.16010958440689912</v>
      </c>
      <c r="Z951" s="178">
        <v>0</v>
      </c>
      <c r="AA951" s="172"/>
      <c r="AB951" s="179">
        <v>0</v>
      </c>
      <c r="AC951" s="180">
        <v>0</v>
      </c>
      <c r="AD951" s="130">
        <v>0</v>
      </c>
      <c r="AE951" s="180">
        <v>0</v>
      </c>
      <c r="AF951" s="181">
        <v>0</v>
      </c>
      <c r="AG951" s="136"/>
    </row>
    <row r="952" spans="1:33" s="59" customFormat="1" ht="12">
      <c r="A952" s="137">
        <v>3509</v>
      </c>
      <c r="B952" s="138">
        <v>3509095095</v>
      </c>
      <c r="C952" s="139" t="s">
        <v>555</v>
      </c>
      <c r="D952" s="140">
        <v>95</v>
      </c>
      <c r="E952" s="139" t="s">
        <v>120</v>
      </c>
      <c r="F952" s="140">
        <v>95</v>
      </c>
      <c r="G952" s="141" t="s">
        <v>120</v>
      </c>
      <c r="H952" s="129"/>
      <c r="I952" s="130">
        <v>17925</v>
      </c>
      <c r="J952" s="130">
        <v>48</v>
      </c>
      <c r="K952" s="130">
        <v>0</v>
      </c>
      <c r="L952" s="130">
        <v>1188</v>
      </c>
      <c r="M952" s="130">
        <v>19161</v>
      </c>
      <c r="N952" s="168"/>
      <c r="O952" s="143">
        <v>587</v>
      </c>
      <c r="P952" s="130">
        <v>0</v>
      </c>
      <c r="Q952" s="130">
        <v>10550151</v>
      </c>
      <c r="R952" s="130">
        <v>0</v>
      </c>
      <c r="S952" s="130">
        <v>0</v>
      </c>
      <c r="T952" s="130">
        <v>697356</v>
      </c>
      <c r="U952" s="130">
        <v>11247507</v>
      </c>
      <c r="V952" s="169"/>
      <c r="W952" s="142">
        <v>0</v>
      </c>
      <c r="X952" s="177">
        <v>0.18</v>
      </c>
      <c r="Y952" s="177">
        <v>0.13742525842313502</v>
      </c>
      <c r="Z952" s="178">
        <v>0</v>
      </c>
      <c r="AA952" s="172"/>
      <c r="AB952" s="179">
        <v>56.999999999999986</v>
      </c>
      <c r="AC952" s="180">
        <v>0</v>
      </c>
      <c r="AD952" s="130">
        <v>0</v>
      </c>
      <c r="AE952" s="180">
        <v>0</v>
      </c>
      <c r="AF952" s="181">
        <v>0</v>
      </c>
      <c r="AG952" s="136"/>
    </row>
    <row r="953" spans="1:33" s="59" customFormat="1" ht="12">
      <c r="A953" s="137">
        <v>3509</v>
      </c>
      <c r="B953" s="138">
        <v>3509095201</v>
      </c>
      <c r="C953" s="139" t="s">
        <v>555</v>
      </c>
      <c r="D953" s="140">
        <v>95</v>
      </c>
      <c r="E953" s="139" t="s">
        <v>120</v>
      </c>
      <c r="F953" s="140">
        <v>201</v>
      </c>
      <c r="G953" s="141" t="s">
        <v>226</v>
      </c>
      <c r="H953" s="129"/>
      <c r="I953" s="130">
        <v>18863</v>
      </c>
      <c r="J953" s="130">
        <v>92</v>
      </c>
      <c r="K953" s="130">
        <v>0</v>
      </c>
      <c r="L953" s="130">
        <v>1188</v>
      </c>
      <c r="M953" s="130">
        <v>20143</v>
      </c>
      <c r="N953" s="168"/>
      <c r="O953" s="143">
        <v>6</v>
      </c>
      <c r="P953" s="130">
        <v>0</v>
      </c>
      <c r="Q953" s="130">
        <v>113730</v>
      </c>
      <c r="R953" s="130">
        <v>0</v>
      </c>
      <c r="S953" s="130">
        <v>0</v>
      </c>
      <c r="T953" s="130">
        <v>7128</v>
      </c>
      <c r="U953" s="130">
        <v>120858</v>
      </c>
      <c r="V953" s="169"/>
      <c r="W953" s="142">
        <v>0</v>
      </c>
      <c r="X953" s="177">
        <v>0.18</v>
      </c>
      <c r="Y953" s="177">
        <v>0.10679453049705818</v>
      </c>
      <c r="Z953" s="178">
        <v>0</v>
      </c>
      <c r="AA953" s="172"/>
      <c r="AB953" s="179">
        <v>0</v>
      </c>
      <c r="AC953" s="180">
        <v>0</v>
      </c>
      <c r="AD953" s="130">
        <v>0</v>
      </c>
      <c r="AE953" s="180">
        <v>0</v>
      </c>
      <c r="AF953" s="181">
        <v>0</v>
      </c>
      <c r="AG953" s="136"/>
    </row>
    <row r="954" spans="1:33" s="59" customFormat="1" ht="12">
      <c r="A954" s="137">
        <v>3509</v>
      </c>
      <c r="B954" s="138">
        <v>3509095292</v>
      </c>
      <c r="C954" s="139" t="s">
        <v>555</v>
      </c>
      <c r="D954" s="140">
        <v>95</v>
      </c>
      <c r="E954" s="139" t="s">
        <v>120</v>
      </c>
      <c r="F954" s="140">
        <v>292</v>
      </c>
      <c r="G954" s="141" t="s">
        <v>317</v>
      </c>
      <c r="H954" s="129"/>
      <c r="I954" s="130">
        <v>17649</v>
      </c>
      <c r="J954" s="130">
        <v>2069</v>
      </c>
      <c r="K954" s="130">
        <v>0</v>
      </c>
      <c r="L954" s="130">
        <v>1188</v>
      </c>
      <c r="M954" s="130">
        <v>20906</v>
      </c>
      <c r="N954" s="168"/>
      <c r="O954" s="143">
        <v>3</v>
      </c>
      <c r="P954" s="130">
        <v>0</v>
      </c>
      <c r="Q954" s="130">
        <v>59154</v>
      </c>
      <c r="R954" s="130">
        <v>0</v>
      </c>
      <c r="S954" s="130">
        <v>0</v>
      </c>
      <c r="T954" s="130">
        <v>3564</v>
      </c>
      <c r="U954" s="130">
        <v>62718</v>
      </c>
      <c r="V954" s="169"/>
      <c r="W954" s="142">
        <v>0</v>
      </c>
      <c r="X954" s="177">
        <v>0.09</v>
      </c>
      <c r="Y954" s="177">
        <v>1.2330249601569485E-2</v>
      </c>
      <c r="Z954" s="178">
        <v>0</v>
      </c>
      <c r="AA954" s="172"/>
      <c r="AB954" s="179">
        <v>0</v>
      </c>
      <c r="AC954" s="180">
        <v>0</v>
      </c>
      <c r="AD954" s="130">
        <v>0</v>
      </c>
      <c r="AE954" s="180">
        <v>0</v>
      </c>
      <c r="AF954" s="181">
        <v>0</v>
      </c>
      <c r="AG954" s="136"/>
    </row>
    <row r="955" spans="1:33" s="59" customFormat="1" ht="12">
      <c r="A955" s="137">
        <v>3509</v>
      </c>
      <c r="B955" s="138">
        <v>3509095293</v>
      </c>
      <c r="C955" s="139" t="s">
        <v>555</v>
      </c>
      <c r="D955" s="140">
        <v>95</v>
      </c>
      <c r="E955" s="139" t="s">
        <v>120</v>
      </c>
      <c r="F955" s="140">
        <v>293</v>
      </c>
      <c r="G955" s="141" t="s">
        <v>318</v>
      </c>
      <c r="H955" s="129"/>
      <c r="I955" s="130">
        <v>16272</v>
      </c>
      <c r="J955" s="130">
        <v>439</v>
      </c>
      <c r="K955" s="130">
        <v>0</v>
      </c>
      <c r="L955" s="130">
        <v>1188</v>
      </c>
      <c r="M955" s="130">
        <v>17899</v>
      </c>
      <c r="N955" s="168"/>
      <c r="O955" s="143">
        <v>1</v>
      </c>
      <c r="P955" s="130">
        <v>0</v>
      </c>
      <c r="Q955" s="130">
        <v>16711</v>
      </c>
      <c r="R955" s="130">
        <v>0</v>
      </c>
      <c r="S955" s="130">
        <v>0</v>
      </c>
      <c r="T955" s="130">
        <v>1188</v>
      </c>
      <c r="U955" s="130">
        <v>17899</v>
      </c>
      <c r="V955" s="169"/>
      <c r="W955" s="142">
        <v>0</v>
      </c>
      <c r="X955" s="177">
        <v>0.18</v>
      </c>
      <c r="Y955" s="177">
        <v>1.0537741496786417E-2</v>
      </c>
      <c r="Z955" s="178">
        <v>0</v>
      </c>
      <c r="AA955" s="172"/>
      <c r="AB955" s="179">
        <v>0</v>
      </c>
      <c r="AC955" s="180">
        <v>0</v>
      </c>
      <c r="AD955" s="130">
        <v>0</v>
      </c>
      <c r="AE955" s="180">
        <v>0</v>
      </c>
      <c r="AF955" s="181">
        <v>0</v>
      </c>
      <c r="AG955" s="136"/>
    </row>
    <row r="956" spans="1:33" s="59" customFormat="1" ht="12">
      <c r="A956" s="137">
        <v>3509</v>
      </c>
      <c r="B956" s="138">
        <v>3509095331</v>
      </c>
      <c r="C956" s="139" t="s">
        <v>555</v>
      </c>
      <c r="D956" s="140">
        <v>95</v>
      </c>
      <c r="E956" s="139" t="s">
        <v>120</v>
      </c>
      <c r="F956" s="140">
        <v>331</v>
      </c>
      <c r="G956" s="141" t="s">
        <v>356</v>
      </c>
      <c r="H956" s="129"/>
      <c r="I956" s="130">
        <v>15846</v>
      </c>
      <c r="J956" s="130">
        <v>3556</v>
      </c>
      <c r="K956" s="130">
        <v>0</v>
      </c>
      <c r="L956" s="130">
        <v>1188</v>
      </c>
      <c r="M956" s="130">
        <v>20590</v>
      </c>
      <c r="N956" s="168"/>
      <c r="O956" s="143">
        <v>3</v>
      </c>
      <c r="P956" s="130">
        <v>0</v>
      </c>
      <c r="Q956" s="130">
        <v>58206</v>
      </c>
      <c r="R956" s="130">
        <v>0</v>
      </c>
      <c r="S956" s="130">
        <v>0</v>
      </c>
      <c r="T956" s="130">
        <v>3564</v>
      </c>
      <c r="U956" s="130">
        <v>61770</v>
      </c>
      <c r="V956" s="169"/>
      <c r="W956" s="142">
        <v>0</v>
      </c>
      <c r="X956" s="177">
        <v>0.09</v>
      </c>
      <c r="Y956" s="177">
        <v>2.5478260516491637E-2</v>
      </c>
      <c r="Z956" s="178">
        <v>0</v>
      </c>
      <c r="AA956" s="172"/>
      <c r="AB956" s="179">
        <v>1</v>
      </c>
      <c r="AC956" s="180">
        <v>0</v>
      </c>
      <c r="AD956" s="130">
        <v>0</v>
      </c>
      <c r="AE956" s="180">
        <v>0</v>
      </c>
      <c r="AF956" s="181">
        <v>0</v>
      </c>
      <c r="AG956" s="136"/>
    </row>
    <row r="957" spans="1:33" s="59" customFormat="1" ht="12">
      <c r="A957" s="137">
        <v>3510</v>
      </c>
      <c r="B957" s="138">
        <v>3510281005</v>
      </c>
      <c r="C957" s="139" t="s">
        <v>556</v>
      </c>
      <c r="D957" s="140">
        <v>281</v>
      </c>
      <c r="E957" s="139" t="s">
        <v>306</v>
      </c>
      <c r="F957" s="140">
        <v>5</v>
      </c>
      <c r="G957" s="141" t="s">
        <v>30</v>
      </c>
      <c r="H957" s="129"/>
      <c r="I957" s="130">
        <v>14732</v>
      </c>
      <c r="J957" s="130">
        <v>6292</v>
      </c>
      <c r="K957" s="130">
        <v>0</v>
      </c>
      <c r="L957" s="130">
        <v>1188</v>
      </c>
      <c r="M957" s="130">
        <v>22212</v>
      </c>
      <c r="N957" s="168"/>
      <c r="O957" s="143">
        <v>1</v>
      </c>
      <c r="P957" s="130">
        <v>0</v>
      </c>
      <c r="Q957" s="130">
        <v>21024</v>
      </c>
      <c r="R957" s="130">
        <v>0</v>
      </c>
      <c r="S957" s="130">
        <v>0</v>
      </c>
      <c r="T957" s="130">
        <v>1188</v>
      </c>
      <c r="U957" s="130">
        <v>22212</v>
      </c>
      <c r="V957" s="169"/>
      <c r="W957" s="142">
        <v>0</v>
      </c>
      <c r="X957" s="177">
        <v>0.09</v>
      </c>
      <c r="Y957" s="177">
        <v>2.0638903271765117E-2</v>
      </c>
      <c r="Z957" s="178">
        <v>0</v>
      </c>
      <c r="AA957" s="172"/>
      <c r="AB957" s="179">
        <v>1</v>
      </c>
      <c r="AC957" s="180">
        <v>0</v>
      </c>
      <c r="AD957" s="130">
        <v>0</v>
      </c>
      <c r="AE957" s="180">
        <v>0</v>
      </c>
      <c r="AF957" s="181">
        <v>0</v>
      </c>
      <c r="AG957" s="136"/>
    </row>
    <row r="958" spans="1:33" s="59" customFormat="1" ht="12">
      <c r="A958" s="137">
        <v>3510</v>
      </c>
      <c r="B958" s="138">
        <v>3510281061</v>
      </c>
      <c r="C958" s="139" t="s">
        <v>556</v>
      </c>
      <c r="D958" s="140">
        <v>281</v>
      </c>
      <c r="E958" s="139" t="s">
        <v>306</v>
      </c>
      <c r="F958" s="140">
        <v>61</v>
      </c>
      <c r="G958" s="141" t="s">
        <v>86</v>
      </c>
      <c r="H958" s="129"/>
      <c r="I958" s="130">
        <v>15814</v>
      </c>
      <c r="J958" s="130">
        <v>670</v>
      </c>
      <c r="K958" s="130">
        <v>0</v>
      </c>
      <c r="L958" s="130">
        <v>1188</v>
      </c>
      <c r="M958" s="130">
        <v>17672</v>
      </c>
      <c r="N958" s="168"/>
      <c r="O958" s="143">
        <v>3</v>
      </c>
      <c r="P958" s="130">
        <v>0</v>
      </c>
      <c r="Q958" s="130">
        <v>49452</v>
      </c>
      <c r="R958" s="130">
        <v>0</v>
      </c>
      <c r="S958" s="130">
        <v>0</v>
      </c>
      <c r="T958" s="130">
        <v>3564</v>
      </c>
      <c r="U958" s="130">
        <v>53016</v>
      </c>
      <c r="V958" s="169"/>
      <c r="W958" s="142">
        <v>0</v>
      </c>
      <c r="X958" s="177">
        <v>0.09</v>
      </c>
      <c r="Y958" s="177">
        <v>4.4357959472982419E-2</v>
      </c>
      <c r="Z958" s="178">
        <v>0</v>
      </c>
      <c r="AA958" s="172"/>
      <c r="AB958" s="179">
        <v>2</v>
      </c>
      <c r="AC958" s="180">
        <v>0</v>
      </c>
      <c r="AD958" s="130">
        <v>0</v>
      </c>
      <c r="AE958" s="180">
        <v>0</v>
      </c>
      <c r="AF958" s="181">
        <v>0</v>
      </c>
      <c r="AG958" s="136"/>
    </row>
    <row r="959" spans="1:33" s="59" customFormat="1" ht="12">
      <c r="A959" s="137">
        <v>3510</v>
      </c>
      <c r="B959" s="138">
        <v>3510281137</v>
      </c>
      <c r="C959" s="139" t="s">
        <v>556</v>
      </c>
      <c r="D959" s="140">
        <v>281</v>
      </c>
      <c r="E959" s="139" t="s">
        <v>306</v>
      </c>
      <c r="F959" s="140">
        <v>137</v>
      </c>
      <c r="G959" s="141" t="s">
        <v>162</v>
      </c>
      <c r="H959" s="129"/>
      <c r="I959" s="130">
        <v>18131</v>
      </c>
      <c r="J959" s="130">
        <v>0</v>
      </c>
      <c r="K959" s="130">
        <v>0</v>
      </c>
      <c r="L959" s="130">
        <v>1188</v>
      </c>
      <c r="M959" s="130">
        <v>19319</v>
      </c>
      <c r="N959" s="168"/>
      <c r="O959" s="143">
        <v>5</v>
      </c>
      <c r="P959" s="130">
        <v>0</v>
      </c>
      <c r="Q959" s="130">
        <v>90655</v>
      </c>
      <c r="R959" s="130">
        <v>0</v>
      </c>
      <c r="S959" s="130">
        <v>0</v>
      </c>
      <c r="T959" s="130">
        <v>5940</v>
      </c>
      <c r="U959" s="130">
        <v>96595</v>
      </c>
      <c r="V959" s="169"/>
      <c r="W959" s="142">
        <v>0</v>
      </c>
      <c r="X959" s="177">
        <v>0.18</v>
      </c>
      <c r="Y959" s="177">
        <v>0.10885540473195379</v>
      </c>
      <c r="Z959" s="178">
        <v>0</v>
      </c>
      <c r="AA959" s="172"/>
      <c r="AB959" s="179">
        <v>3</v>
      </c>
      <c r="AC959" s="180">
        <v>0</v>
      </c>
      <c r="AD959" s="130">
        <v>0</v>
      </c>
      <c r="AE959" s="180">
        <v>0</v>
      </c>
      <c r="AF959" s="181">
        <v>0</v>
      </c>
      <c r="AG959" s="136"/>
    </row>
    <row r="960" spans="1:33" s="59" customFormat="1" ht="12">
      <c r="A960" s="137">
        <v>3510</v>
      </c>
      <c r="B960" s="138">
        <v>3510281278</v>
      </c>
      <c r="C960" s="139" t="s">
        <v>556</v>
      </c>
      <c r="D960" s="140">
        <v>281</v>
      </c>
      <c r="E960" s="139" t="s">
        <v>306</v>
      </c>
      <c r="F960" s="140">
        <v>278</v>
      </c>
      <c r="G960" s="141" t="s">
        <v>303</v>
      </c>
      <c r="H960" s="129"/>
      <c r="I960" s="130">
        <v>18944</v>
      </c>
      <c r="J960" s="130">
        <v>3518</v>
      </c>
      <c r="K960" s="130">
        <v>0</v>
      </c>
      <c r="L960" s="130">
        <v>1188</v>
      </c>
      <c r="M960" s="130">
        <v>23650</v>
      </c>
      <c r="N960" s="168"/>
      <c r="O960" s="143">
        <v>1</v>
      </c>
      <c r="P960" s="130">
        <v>0</v>
      </c>
      <c r="Q960" s="130">
        <v>22462</v>
      </c>
      <c r="R960" s="130">
        <v>0</v>
      </c>
      <c r="S960" s="130">
        <v>0</v>
      </c>
      <c r="T960" s="130">
        <v>1188</v>
      </c>
      <c r="U960" s="130">
        <v>23650</v>
      </c>
      <c r="V960" s="169"/>
      <c r="W960" s="142">
        <v>0</v>
      </c>
      <c r="X960" s="177">
        <v>0.09</v>
      </c>
      <c r="Y960" s="177">
        <v>7.2989156489209617E-2</v>
      </c>
      <c r="Z960" s="178">
        <v>0</v>
      </c>
      <c r="AA960" s="172"/>
      <c r="AB960" s="179">
        <v>0</v>
      </c>
      <c r="AC960" s="180">
        <v>0</v>
      </c>
      <c r="AD960" s="130">
        <v>0</v>
      </c>
      <c r="AE960" s="180">
        <v>0</v>
      </c>
      <c r="AF960" s="181">
        <v>0</v>
      </c>
      <c r="AG960" s="136"/>
    </row>
    <row r="961" spans="1:33" s="59" customFormat="1" ht="12">
      <c r="A961" s="137">
        <v>3510</v>
      </c>
      <c r="B961" s="138">
        <v>3510281281</v>
      </c>
      <c r="C961" s="139" t="s">
        <v>556</v>
      </c>
      <c r="D961" s="140">
        <v>281</v>
      </c>
      <c r="E961" s="139" t="s">
        <v>306</v>
      </c>
      <c r="F961" s="140">
        <v>281</v>
      </c>
      <c r="G961" s="141" t="s">
        <v>306</v>
      </c>
      <c r="H961" s="129"/>
      <c r="I961" s="130">
        <v>16844</v>
      </c>
      <c r="J961" s="130">
        <v>8</v>
      </c>
      <c r="K961" s="130">
        <v>0</v>
      </c>
      <c r="L961" s="130">
        <v>1188</v>
      </c>
      <c r="M961" s="130">
        <v>18040</v>
      </c>
      <c r="N961" s="168"/>
      <c r="O961" s="143">
        <v>468</v>
      </c>
      <c r="P961" s="130">
        <v>0</v>
      </c>
      <c r="Q961" s="130">
        <v>7886736</v>
      </c>
      <c r="R961" s="130">
        <v>0</v>
      </c>
      <c r="S961" s="130">
        <v>0</v>
      </c>
      <c r="T961" s="130">
        <v>555984</v>
      </c>
      <c r="U961" s="130">
        <v>8442720</v>
      </c>
      <c r="V961" s="169"/>
      <c r="W961" s="142">
        <v>0</v>
      </c>
      <c r="X961" s="177">
        <v>0.18</v>
      </c>
      <c r="Y961" s="177">
        <v>0.16010958440689912</v>
      </c>
      <c r="Z961" s="178">
        <v>0</v>
      </c>
      <c r="AA961" s="172"/>
      <c r="AB961" s="179">
        <v>127.00000000000001</v>
      </c>
      <c r="AC961" s="180">
        <v>0</v>
      </c>
      <c r="AD961" s="130">
        <v>0</v>
      </c>
      <c r="AE961" s="180">
        <v>0</v>
      </c>
      <c r="AF961" s="181">
        <v>0</v>
      </c>
      <c r="AG961" s="136"/>
    </row>
    <row r="962" spans="1:33" s="59" customFormat="1" ht="12">
      <c r="A962" s="137">
        <v>3510</v>
      </c>
      <c r="B962" s="138">
        <v>3510281332</v>
      </c>
      <c r="C962" s="139" t="s">
        <v>556</v>
      </c>
      <c r="D962" s="140">
        <v>281</v>
      </c>
      <c r="E962" s="139" t="s">
        <v>306</v>
      </c>
      <c r="F962" s="140">
        <v>332</v>
      </c>
      <c r="G962" s="141" t="s">
        <v>357</v>
      </c>
      <c r="H962" s="129"/>
      <c r="I962" s="130">
        <v>17098</v>
      </c>
      <c r="J962" s="130">
        <v>1295</v>
      </c>
      <c r="K962" s="130">
        <v>0</v>
      </c>
      <c r="L962" s="130">
        <v>1188</v>
      </c>
      <c r="M962" s="130">
        <v>19581</v>
      </c>
      <c r="N962" s="168"/>
      <c r="O962" s="143">
        <v>5</v>
      </c>
      <c r="P962" s="130">
        <v>0</v>
      </c>
      <c r="Q962" s="130">
        <v>91965</v>
      </c>
      <c r="R962" s="130">
        <v>0</v>
      </c>
      <c r="S962" s="130">
        <v>0</v>
      </c>
      <c r="T962" s="130">
        <v>5940</v>
      </c>
      <c r="U962" s="130">
        <v>97905</v>
      </c>
      <c r="V962" s="169"/>
      <c r="W962" s="142">
        <v>0</v>
      </c>
      <c r="X962" s="177">
        <v>0.09</v>
      </c>
      <c r="Y962" s="177">
        <v>2.732609643755567E-2</v>
      </c>
      <c r="Z962" s="178">
        <v>0</v>
      </c>
      <c r="AA962" s="172"/>
      <c r="AB962" s="179">
        <v>3</v>
      </c>
      <c r="AC962" s="180">
        <v>0</v>
      </c>
      <c r="AD962" s="130">
        <v>0</v>
      </c>
      <c r="AE962" s="180">
        <v>0</v>
      </c>
      <c r="AF962" s="181">
        <v>0</v>
      </c>
      <c r="AG962" s="136"/>
    </row>
    <row r="963" spans="1:33" s="59" customFormat="1" ht="12">
      <c r="A963" s="137">
        <v>3510</v>
      </c>
      <c r="B963" s="138">
        <v>3510281672</v>
      </c>
      <c r="C963" s="139" t="s">
        <v>556</v>
      </c>
      <c r="D963" s="140">
        <v>281</v>
      </c>
      <c r="E963" s="139" t="s">
        <v>306</v>
      </c>
      <c r="F963" s="140">
        <v>672</v>
      </c>
      <c r="G963" s="141" t="s">
        <v>400</v>
      </c>
      <c r="H963" s="129"/>
      <c r="I963" s="130">
        <v>14722</v>
      </c>
      <c r="J963" s="130">
        <v>5012</v>
      </c>
      <c r="K963" s="130">
        <v>0</v>
      </c>
      <c r="L963" s="130">
        <v>1188</v>
      </c>
      <c r="M963" s="130">
        <v>20922</v>
      </c>
      <c r="N963" s="168"/>
      <c r="O963" s="143">
        <v>1</v>
      </c>
      <c r="P963" s="130">
        <v>0</v>
      </c>
      <c r="Q963" s="130">
        <v>19734</v>
      </c>
      <c r="R963" s="130">
        <v>0</v>
      </c>
      <c r="S963" s="130">
        <v>0</v>
      </c>
      <c r="T963" s="130">
        <v>1188</v>
      </c>
      <c r="U963" s="130">
        <v>20922</v>
      </c>
      <c r="V963" s="169"/>
      <c r="W963" s="142">
        <v>0</v>
      </c>
      <c r="X963" s="177">
        <v>0.09</v>
      </c>
      <c r="Y963" s="177">
        <v>2.0175348295782731E-2</v>
      </c>
      <c r="Z963" s="178">
        <v>0</v>
      </c>
      <c r="AA963" s="172"/>
      <c r="AB963" s="179">
        <v>0</v>
      </c>
      <c r="AC963" s="180">
        <v>0</v>
      </c>
      <c r="AD963" s="130">
        <v>0</v>
      </c>
      <c r="AE963" s="180">
        <v>0</v>
      </c>
      <c r="AF963" s="181">
        <v>0</v>
      </c>
      <c r="AG963" s="136"/>
    </row>
    <row r="964" spans="1:33" s="59" customFormat="1" ht="12">
      <c r="A964" s="137">
        <v>3510</v>
      </c>
      <c r="B964" s="138">
        <v>3510281680</v>
      </c>
      <c r="C964" s="139" t="s">
        <v>556</v>
      </c>
      <c r="D964" s="140">
        <v>281</v>
      </c>
      <c r="E964" s="139" t="s">
        <v>306</v>
      </c>
      <c r="F964" s="140">
        <v>680</v>
      </c>
      <c r="G964" s="141" t="s">
        <v>404</v>
      </c>
      <c r="H964" s="129"/>
      <c r="I964" s="130">
        <v>15227</v>
      </c>
      <c r="J964" s="130">
        <v>4762</v>
      </c>
      <c r="K964" s="130">
        <v>0</v>
      </c>
      <c r="L964" s="130">
        <v>1188</v>
      </c>
      <c r="M964" s="130">
        <v>21177</v>
      </c>
      <c r="N964" s="168"/>
      <c r="O964" s="143">
        <v>2</v>
      </c>
      <c r="P964" s="130">
        <v>0</v>
      </c>
      <c r="Q964" s="130">
        <v>39978</v>
      </c>
      <c r="R964" s="130">
        <v>0</v>
      </c>
      <c r="S964" s="130">
        <v>0</v>
      </c>
      <c r="T964" s="130">
        <v>2376</v>
      </c>
      <c r="U964" s="130">
        <v>42354</v>
      </c>
      <c r="V964" s="169"/>
      <c r="W964" s="142">
        <v>0</v>
      </c>
      <c r="X964" s="177">
        <v>0.09</v>
      </c>
      <c r="Y964" s="177">
        <v>7.9987921970796454E-3</v>
      </c>
      <c r="Z964" s="178">
        <v>0</v>
      </c>
      <c r="AA964" s="172"/>
      <c r="AB964" s="179">
        <v>1</v>
      </c>
      <c r="AC964" s="180">
        <v>0</v>
      </c>
      <c r="AD964" s="130">
        <v>0</v>
      </c>
      <c r="AE964" s="180">
        <v>0</v>
      </c>
      <c r="AF964" s="181">
        <v>0</v>
      </c>
      <c r="AG964" s="136"/>
    </row>
    <row r="965" spans="1:33" s="59" customFormat="1" ht="12">
      <c r="A965" s="137">
        <v>3513</v>
      </c>
      <c r="B965" s="138">
        <v>3513044001</v>
      </c>
      <c r="C965" s="139" t="s">
        <v>557</v>
      </c>
      <c r="D965" s="140">
        <v>44</v>
      </c>
      <c r="E965" s="139" t="s">
        <v>69</v>
      </c>
      <c r="F965" s="140">
        <v>1</v>
      </c>
      <c r="G965" s="141" t="s">
        <v>26</v>
      </c>
      <c r="H965" s="129"/>
      <c r="I965" s="130">
        <v>12243</v>
      </c>
      <c r="J965" s="130">
        <v>1228</v>
      </c>
      <c r="K965" s="130">
        <v>0</v>
      </c>
      <c r="L965" s="130">
        <v>1188</v>
      </c>
      <c r="M965" s="130">
        <v>14659</v>
      </c>
      <c r="N965" s="168"/>
      <c r="O965" s="143">
        <v>1</v>
      </c>
      <c r="P965" s="130">
        <v>0</v>
      </c>
      <c r="Q965" s="130">
        <v>13471</v>
      </c>
      <c r="R965" s="130">
        <v>0</v>
      </c>
      <c r="S965" s="130">
        <v>0</v>
      </c>
      <c r="T965" s="130">
        <v>1188</v>
      </c>
      <c r="U965" s="130">
        <v>14659</v>
      </c>
      <c r="V965" s="169"/>
      <c r="W965" s="142">
        <v>0</v>
      </c>
      <c r="X965" s="177">
        <v>0.09</v>
      </c>
      <c r="Y965" s="177">
        <v>2.3066391762444214E-2</v>
      </c>
      <c r="Z965" s="178">
        <v>0</v>
      </c>
      <c r="AA965" s="172"/>
      <c r="AB965" s="179">
        <v>0</v>
      </c>
      <c r="AC965" s="180">
        <v>0</v>
      </c>
      <c r="AD965" s="130">
        <v>0</v>
      </c>
      <c r="AE965" s="180">
        <v>0</v>
      </c>
      <c r="AF965" s="181">
        <v>0</v>
      </c>
      <c r="AG965" s="136"/>
    </row>
    <row r="966" spans="1:33" s="59" customFormat="1" ht="12">
      <c r="A966" s="137">
        <v>3513</v>
      </c>
      <c r="B966" s="138">
        <v>3513044016</v>
      </c>
      <c r="C966" s="139" t="s">
        <v>557</v>
      </c>
      <c r="D966" s="140">
        <v>44</v>
      </c>
      <c r="E966" s="139" t="s">
        <v>69</v>
      </c>
      <c r="F966" s="140">
        <v>16</v>
      </c>
      <c r="G966" s="141" t="s">
        <v>41</v>
      </c>
      <c r="H966" s="129"/>
      <c r="I966" s="130">
        <v>15177</v>
      </c>
      <c r="J966" s="130">
        <v>325</v>
      </c>
      <c r="K966" s="130">
        <v>0</v>
      </c>
      <c r="L966" s="130">
        <v>1188</v>
      </c>
      <c r="M966" s="130">
        <v>16690</v>
      </c>
      <c r="N966" s="168"/>
      <c r="O966" s="143">
        <v>1</v>
      </c>
      <c r="P966" s="130">
        <v>0</v>
      </c>
      <c r="Q966" s="130">
        <v>15502</v>
      </c>
      <c r="R966" s="130">
        <v>0</v>
      </c>
      <c r="S966" s="130">
        <v>0</v>
      </c>
      <c r="T966" s="130">
        <v>1188</v>
      </c>
      <c r="U966" s="130">
        <v>16690</v>
      </c>
      <c r="V966" s="169"/>
      <c r="W966" s="142">
        <v>0</v>
      </c>
      <c r="X966" s="177">
        <v>0.09</v>
      </c>
      <c r="Y966" s="177">
        <v>3.6840640450435481E-2</v>
      </c>
      <c r="Z966" s="178">
        <v>0</v>
      </c>
      <c r="AA966" s="172"/>
      <c r="AB966" s="179">
        <v>1</v>
      </c>
      <c r="AC966" s="180">
        <v>0</v>
      </c>
      <c r="AD966" s="130">
        <v>0</v>
      </c>
      <c r="AE966" s="180">
        <v>0</v>
      </c>
      <c r="AF966" s="181">
        <v>0</v>
      </c>
      <c r="AG966" s="136"/>
    </row>
    <row r="967" spans="1:33" s="59" customFormat="1" ht="12">
      <c r="A967" s="137">
        <v>3513</v>
      </c>
      <c r="B967" s="138">
        <v>3513044018</v>
      </c>
      <c r="C967" s="139" t="s">
        <v>557</v>
      </c>
      <c r="D967" s="140">
        <v>44</v>
      </c>
      <c r="E967" s="139" t="s">
        <v>69</v>
      </c>
      <c r="F967" s="140">
        <v>18</v>
      </c>
      <c r="G967" s="141" t="s">
        <v>43</v>
      </c>
      <c r="H967" s="129"/>
      <c r="I967" s="130">
        <v>18823</v>
      </c>
      <c r="J967" s="130">
        <v>9113</v>
      </c>
      <c r="K967" s="130">
        <v>0</v>
      </c>
      <c r="L967" s="130">
        <v>1188</v>
      </c>
      <c r="M967" s="130">
        <v>29124</v>
      </c>
      <c r="N967" s="168"/>
      <c r="O967" s="143">
        <v>1</v>
      </c>
      <c r="P967" s="130">
        <v>0</v>
      </c>
      <c r="Q967" s="130">
        <v>27936</v>
      </c>
      <c r="R967" s="130">
        <v>0</v>
      </c>
      <c r="S967" s="130">
        <v>0</v>
      </c>
      <c r="T967" s="130">
        <v>1188</v>
      </c>
      <c r="U967" s="130">
        <v>29124</v>
      </c>
      <c r="V967" s="169"/>
      <c r="W967" s="142">
        <v>0</v>
      </c>
      <c r="X967" s="177">
        <v>0.09</v>
      </c>
      <c r="Y967" s="177">
        <v>3.7013636007683336E-2</v>
      </c>
      <c r="Z967" s="178">
        <v>0</v>
      </c>
      <c r="AA967" s="172"/>
      <c r="AB967" s="179">
        <v>1</v>
      </c>
      <c r="AC967" s="180">
        <v>0</v>
      </c>
      <c r="AD967" s="130">
        <v>0</v>
      </c>
      <c r="AE967" s="180">
        <v>0</v>
      </c>
      <c r="AF967" s="181">
        <v>0</v>
      </c>
      <c r="AG967" s="136"/>
    </row>
    <row r="968" spans="1:33" s="59" customFormat="1" ht="12">
      <c r="A968" s="137">
        <v>3513</v>
      </c>
      <c r="B968" s="138">
        <v>3513044035</v>
      </c>
      <c r="C968" s="139" t="s">
        <v>557</v>
      </c>
      <c r="D968" s="140">
        <v>44</v>
      </c>
      <c r="E968" s="139" t="s">
        <v>69</v>
      </c>
      <c r="F968" s="140">
        <v>35</v>
      </c>
      <c r="G968" s="141" t="s">
        <v>60</v>
      </c>
      <c r="H968" s="129"/>
      <c r="I968" s="130">
        <v>18276</v>
      </c>
      <c r="J968" s="130">
        <v>7586</v>
      </c>
      <c r="K968" s="130">
        <v>0</v>
      </c>
      <c r="L968" s="130">
        <v>1188</v>
      </c>
      <c r="M968" s="130">
        <v>27050</v>
      </c>
      <c r="N968" s="168"/>
      <c r="O968" s="143">
        <v>1</v>
      </c>
      <c r="P968" s="130">
        <v>0</v>
      </c>
      <c r="Q968" s="130">
        <v>25862</v>
      </c>
      <c r="R968" s="130">
        <v>0</v>
      </c>
      <c r="S968" s="130">
        <v>0</v>
      </c>
      <c r="T968" s="130">
        <v>1188</v>
      </c>
      <c r="U968" s="130">
        <v>27050</v>
      </c>
      <c r="V968" s="169"/>
      <c r="W968" s="142">
        <v>0</v>
      </c>
      <c r="X968" s="177">
        <v>0.18</v>
      </c>
      <c r="Y968" s="177">
        <v>0.18442807457257207</v>
      </c>
      <c r="Z968" s="178">
        <v>0</v>
      </c>
      <c r="AA968" s="172"/>
      <c r="AB968" s="179">
        <v>0</v>
      </c>
      <c r="AC968" s="180">
        <v>0</v>
      </c>
      <c r="AD968" s="130">
        <v>0</v>
      </c>
      <c r="AE968" s="180">
        <v>0</v>
      </c>
      <c r="AF968" s="181">
        <v>0</v>
      </c>
      <c r="AG968" s="136"/>
    </row>
    <row r="969" spans="1:33" s="59" customFormat="1" ht="12">
      <c r="A969" s="137">
        <v>3513</v>
      </c>
      <c r="B969" s="138">
        <v>3513044044</v>
      </c>
      <c r="C969" s="139" t="s">
        <v>557</v>
      </c>
      <c r="D969" s="140">
        <v>44</v>
      </c>
      <c r="E969" s="139" t="s">
        <v>69</v>
      </c>
      <c r="F969" s="140">
        <v>44</v>
      </c>
      <c r="G969" s="141" t="s">
        <v>69</v>
      </c>
      <c r="H969" s="129"/>
      <c r="I969" s="130">
        <v>16814</v>
      </c>
      <c r="J969" s="130">
        <v>586</v>
      </c>
      <c r="K969" s="130">
        <v>0</v>
      </c>
      <c r="L969" s="130">
        <v>1188</v>
      </c>
      <c r="M969" s="130">
        <v>18588</v>
      </c>
      <c r="N969" s="168"/>
      <c r="O969" s="143">
        <v>652</v>
      </c>
      <c r="P969" s="130">
        <v>0</v>
      </c>
      <c r="Q969" s="130">
        <v>11344800</v>
      </c>
      <c r="R969" s="130">
        <v>0</v>
      </c>
      <c r="S969" s="130">
        <v>0</v>
      </c>
      <c r="T969" s="130">
        <v>774576</v>
      </c>
      <c r="U969" s="130">
        <v>12119376</v>
      </c>
      <c r="V969" s="169"/>
      <c r="W969" s="142">
        <v>0</v>
      </c>
      <c r="X969" s="177">
        <v>0.18</v>
      </c>
      <c r="Y969" s="177">
        <v>9.3367395584958116E-2</v>
      </c>
      <c r="Z969" s="178">
        <v>0</v>
      </c>
      <c r="AA969" s="172"/>
      <c r="AB969" s="179">
        <v>124.00000000000003</v>
      </c>
      <c r="AC969" s="180">
        <v>0</v>
      </c>
      <c r="AD969" s="130">
        <v>0</v>
      </c>
      <c r="AE969" s="180">
        <v>0</v>
      </c>
      <c r="AF969" s="181">
        <v>0</v>
      </c>
      <c r="AG969" s="136"/>
    </row>
    <row r="970" spans="1:33" s="59" customFormat="1" ht="12">
      <c r="A970" s="137">
        <v>3513</v>
      </c>
      <c r="B970" s="138">
        <v>3513044050</v>
      </c>
      <c r="C970" s="139" t="s">
        <v>557</v>
      </c>
      <c r="D970" s="140">
        <v>44</v>
      </c>
      <c r="E970" s="139" t="s">
        <v>69</v>
      </c>
      <c r="F970" s="140">
        <v>50</v>
      </c>
      <c r="G970" s="141" t="s">
        <v>75</v>
      </c>
      <c r="H970" s="129"/>
      <c r="I970" s="130">
        <v>16047</v>
      </c>
      <c r="J970" s="130">
        <v>7319</v>
      </c>
      <c r="K970" s="130">
        <v>0</v>
      </c>
      <c r="L970" s="130">
        <v>1188</v>
      </c>
      <c r="M970" s="130">
        <v>24554</v>
      </c>
      <c r="N970" s="168"/>
      <c r="O970" s="143">
        <v>2</v>
      </c>
      <c r="P970" s="130">
        <v>0</v>
      </c>
      <c r="Q970" s="130">
        <v>46732</v>
      </c>
      <c r="R970" s="130">
        <v>0</v>
      </c>
      <c r="S970" s="130">
        <v>0</v>
      </c>
      <c r="T970" s="130">
        <v>2376</v>
      </c>
      <c r="U970" s="130">
        <v>49108</v>
      </c>
      <c r="V970" s="169"/>
      <c r="W970" s="142">
        <v>0</v>
      </c>
      <c r="X970" s="177">
        <v>0.09</v>
      </c>
      <c r="Y970" s="177">
        <v>6.5476157914056725E-3</v>
      </c>
      <c r="Z970" s="178">
        <v>0</v>
      </c>
      <c r="AA970" s="172"/>
      <c r="AB970" s="179">
        <v>1</v>
      </c>
      <c r="AC970" s="180">
        <v>0</v>
      </c>
      <c r="AD970" s="130">
        <v>0</v>
      </c>
      <c r="AE970" s="180">
        <v>0</v>
      </c>
      <c r="AF970" s="181">
        <v>0</v>
      </c>
      <c r="AG970" s="136"/>
    </row>
    <row r="971" spans="1:33" s="59" customFormat="1" ht="12">
      <c r="A971" s="137">
        <v>3513</v>
      </c>
      <c r="B971" s="138">
        <v>3513044083</v>
      </c>
      <c r="C971" s="139" t="s">
        <v>557</v>
      </c>
      <c r="D971" s="140">
        <v>44</v>
      </c>
      <c r="E971" s="139" t="s">
        <v>69</v>
      </c>
      <c r="F971" s="140">
        <v>83</v>
      </c>
      <c r="G971" s="141" t="s">
        <v>108</v>
      </c>
      <c r="H971" s="129"/>
      <c r="I971" s="130">
        <v>20302</v>
      </c>
      <c r="J971" s="130">
        <v>3283</v>
      </c>
      <c r="K971" s="130">
        <v>0</v>
      </c>
      <c r="L971" s="130">
        <v>1188</v>
      </c>
      <c r="M971" s="130">
        <v>24773</v>
      </c>
      <c r="N971" s="168"/>
      <c r="O971" s="143">
        <v>3</v>
      </c>
      <c r="P971" s="130">
        <v>0</v>
      </c>
      <c r="Q971" s="130">
        <v>70755</v>
      </c>
      <c r="R971" s="130">
        <v>0</v>
      </c>
      <c r="S971" s="130">
        <v>0</v>
      </c>
      <c r="T971" s="130">
        <v>3564</v>
      </c>
      <c r="U971" s="130">
        <v>74319</v>
      </c>
      <c r="V971" s="169"/>
      <c r="W971" s="142">
        <v>0</v>
      </c>
      <c r="X971" s="177">
        <v>0.09</v>
      </c>
      <c r="Y971" s="177">
        <v>8.6929540118029138E-3</v>
      </c>
      <c r="Z971" s="178">
        <v>0</v>
      </c>
      <c r="AA971" s="172"/>
      <c r="AB971" s="179">
        <v>1</v>
      </c>
      <c r="AC971" s="180">
        <v>0</v>
      </c>
      <c r="AD971" s="130">
        <v>0</v>
      </c>
      <c r="AE971" s="180">
        <v>0</v>
      </c>
      <c r="AF971" s="181">
        <v>0</v>
      </c>
      <c r="AG971" s="136"/>
    </row>
    <row r="972" spans="1:33" s="59" customFormat="1" ht="12">
      <c r="A972" s="137">
        <v>3513</v>
      </c>
      <c r="B972" s="138">
        <v>3513044095</v>
      </c>
      <c r="C972" s="139" t="s">
        <v>557</v>
      </c>
      <c r="D972" s="140">
        <v>44</v>
      </c>
      <c r="E972" s="139" t="s">
        <v>69</v>
      </c>
      <c r="F972" s="140">
        <v>95</v>
      </c>
      <c r="G972" s="141" t="s">
        <v>120</v>
      </c>
      <c r="H972" s="129"/>
      <c r="I972" s="130">
        <v>22718</v>
      </c>
      <c r="J972" s="130">
        <v>61</v>
      </c>
      <c r="K972" s="130">
        <v>0</v>
      </c>
      <c r="L972" s="130">
        <v>1188</v>
      </c>
      <c r="M972" s="130">
        <v>23967</v>
      </c>
      <c r="N972" s="168"/>
      <c r="O972" s="143">
        <v>1</v>
      </c>
      <c r="P972" s="130">
        <v>0</v>
      </c>
      <c r="Q972" s="130">
        <v>22779</v>
      </c>
      <c r="R972" s="130">
        <v>0</v>
      </c>
      <c r="S972" s="130">
        <v>0</v>
      </c>
      <c r="T972" s="130">
        <v>1188</v>
      </c>
      <c r="U972" s="130">
        <v>23967</v>
      </c>
      <c r="V972" s="169"/>
      <c r="W972" s="142">
        <v>0</v>
      </c>
      <c r="X972" s="177">
        <v>0.18</v>
      </c>
      <c r="Y972" s="177">
        <v>0.13742525842313502</v>
      </c>
      <c r="Z972" s="178">
        <v>0</v>
      </c>
      <c r="AA972" s="172"/>
      <c r="AB972" s="179">
        <v>0</v>
      </c>
      <c r="AC972" s="180">
        <v>0</v>
      </c>
      <c r="AD972" s="130">
        <v>0</v>
      </c>
      <c r="AE972" s="180">
        <v>0</v>
      </c>
      <c r="AF972" s="181">
        <v>0</v>
      </c>
      <c r="AG972" s="136"/>
    </row>
    <row r="973" spans="1:33" s="59" customFormat="1" ht="12">
      <c r="A973" s="137">
        <v>3513</v>
      </c>
      <c r="B973" s="138">
        <v>3513044133</v>
      </c>
      <c r="C973" s="139" t="s">
        <v>557</v>
      </c>
      <c r="D973" s="140">
        <v>44</v>
      </c>
      <c r="E973" s="139" t="s">
        <v>69</v>
      </c>
      <c r="F973" s="140">
        <v>133</v>
      </c>
      <c r="G973" s="141" t="s">
        <v>158</v>
      </c>
      <c r="H973" s="129"/>
      <c r="I973" s="130">
        <v>18467</v>
      </c>
      <c r="J973" s="130">
        <v>2465</v>
      </c>
      <c r="K973" s="130">
        <v>0</v>
      </c>
      <c r="L973" s="130">
        <v>1188</v>
      </c>
      <c r="M973" s="130">
        <v>22120</v>
      </c>
      <c r="N973" s="168"/>
      <c r="O973" s="143">
        <v>2</v>
      </c>
      <c r="P973" s="130">
        <v>0</v>
      </c>
      <c r="Q973" s="130">
        <v>41864</v>
      </c>
      <c r="R973" s="130">
        <v>0</v>
      </c>
      <c r="S973" s="130">
        <v>0</v>
      </c>
      <c r="T973" s="130">
        <v>2376</v>
      </c>
      <c r="U973" s="130">
        <v>44240</v>
      </c>
      <c r="V973" s="169"/>
      <c r="W973" s="142">
        <v>0</v>
      </c>
      <c r="X973" s="177">
        <v>0.09</v>
      </c>
      <c r="Y973" s="177">
        <v>3.392077105832738E-2</v>
      </c>
      <c r="Z973" s="178">
        <v>0</v>
      </c>
      <c r="AA973" s="172"/>
      <c r="AB973" s="179">
        <v>0</v>
      </c>
      <c r="AC973" s="180">
        <v>0</v>
      </c>
      <c r="AD973" s="130">
        <v>0</v>
      </c>
      <c r="AE973" s="180">
        <v>0</v>
      </c>
      <c r="AF973" s="181">
        <v>0</v>
      </c>
      <c r="AG973" s="136"/>
    </row>
    <row r="974" spans="1:33" s="59" customFormat="1" ht="12">
      <c r="A974" s="137">
        <v>3513</v>
      </c>
      <c r="B974" s="138">
        <v>3513044167</v>
      </c>
      <c r="C974" s="139" t="s">
        <v>557</v>
      </c>
      <c r="D974" s="140">
        <v>44</v>
      </c>
      <c r="E974" s="139" t="s">
        <v>69</v>
      </c>
      <c r="F974" s="140">
        <v>167</v>
      </c>
      <c r="G974" s="141" t="s">
        <v>192</v>
      </c>
      <c r="H974" s="129"/>
      <c r="I974" s="130">
        <v>13236</v>
      </c>
      <c r="J974" s="130">
        <v>6354</v>
      </c>
      <c r="K974" s="130">
        <v>0</v>
      </c>
      <c r="L974" s="130">
        <v>1188</v>
      </c>
      <c r="M974" s="130">
        <v>20778</v>
      </c>
      <c r="N974" s="168"/>
      <c r="O974" s="143">
        <v>1</v>
      </c>
      <c r="P974" s="130">
        <v>0</v>
      </c>
      <c r="Q974" s="130">
        <v>19590</v>
      </c>
      <c r="R974" s="130">
        <v>0</v>
      </c>
      <c r="S974" s="130">
        <v>0</v>
      </c>
      <c r="T974" s="130">
        <v>1188</v>
      </c>
      <c r="U974" s="130">
        <v>20778</v>
      </c>
      <c r="V974" s="169"/>
      <c r="W974" s="142">
        <v>0</v>
      </c>
      <c r="X974" s="177">
        <v>0.09</v>
      </c>
      <c r="Y974" s="177">
        <v>1.834368530815458E-2</v>
      </c>
      <c r="Z974" s="178">
        <v>0</v>
      </c>
      <c r="AA974" s="172"/>
      <c r="AB974" s="179">
        <v>0</v>
      </c>
      <c r="AC974" s="180">
        <v>0</v>
      </c>
      <c r="AD974" s="130">
        <v>0</v>
      </c>
      <c r="AE974" s="180">
        <v>0</v>
      </c>
      <c r="AF974" s="181">
        <v>0</v>
      </c>
      <c r="AG974" s="136"/>
    </row>
    <row r="975" spans="1:33" s="59" customFormat="1" ht="12">
      <c r="A975" s="137">
        <v>3513</v>
      </c>
      <c r="B975" s="138">
        <v>3513044182</v>
      </c>
      <c r="C975" s="139" t="s">
        <v>557</v>
      </c>
      <c r="D975" s="140">
        <v>44</v>
      </c>
      <c r="E975" s="139" t="s">
        <v>69</v>
      </c>
      <c r="F975" s="140">
        <v>182</v>
      </c>
      <c r="G975" s="141" t="s">
        <v>207</v>
      </c>
      <c r="H975" s="129"/>
      <c r="I975" s="130">
        <v>18600</v>
      </c>
      <c r="J975" s="130">
        <v>3629</v>
      </c>
      <c r="K975" s="130">
        <v>0</v>
      </c>
      <c r="L975" s="130">
        <v>1188</v>
      </c>
      <c r="M975" s="130">
        <v>23417</v>
      </c>
      <c r="N975" s="168"/>
      <c r="O975" s="143">
        <v>1</v>
      </c>
      <c r="P975" s="130">
        <v>0</v>
      </c>
      <c r="Q975" s="130">
        <v>22229</v>
      </c>
      <c r="R975" s="130">
        <v>0</v>
      </c>
      <c r="S975" s="130">
        <v>0</v>
      </c>
      <c r="T975" s="130">
        <v>1188</v>
      </c>
      <c r="U975" s="130">
        <v>23417</v>
      </c>
      <c r="V975" s="169"/>
      <c r="W975" s="142">
        <v>0</v>
      </c>
      <c r="X975" s="177">
        <v>0.09</v>
      </c>
      <c r="Y975" s="177">
        <v>1.481566567890411E-2</v>
      </c>
      <c r="Z975" s="178">
        <v>0</v>
      </c>
      <c r="AA975" s="172"/>
      <c r="AB975" s="179">
        <v>1</v>
      </c>
      <c r="AC975" s="180">
        <v>0</v>
      </c>
      <c r="AD975" s="130">
        <v>0</v>
      </c>
      <c r="AE975" s="180">
        <v>0</v>
      </c>
      <c r="AF975" s="181">
        <v>0</v>
      </c>
      <c r="AG975" s="136"/>
    </row>
    <row r="976" spans="1:33" s="59" customFormat="1" ht="12">
      <c r="A976" s="137">
        <v>3513</v>
      </c>
      <c r="B976" s="138">
        <v>3513044201</v>
      </c>
      <c r="C976" s="139" t="s">
        <v>557</v>
      </c>
      <c r="D976" s="140">
        <v>44</v>
      </c>
      <c r="E976" s="139" t="s">
        <v>69</v>
      </c>
      <c r="F976" s="140">
        <v>201</v>
      </c>
      <c r="G976" s="141" t="s">
        <v>226</v>
      </c>
      <c r="H976" s="129"/>
      <c r="I976" s="130">
        <v>17907</v>
      </c>
      <c r="J976" s="130">
        <v>87</v>
      </c>
      <c r="K976" s="130">
        <v>0</v>
      </c>
      <c r="L976" s="130">
        <v>1188</v>
      </c>
      <c r="M976" s="130">
        <v>19182</v>
      </c>
      <c r="N976" s="168"/>
      <c r="O976" s="143">
        <v>1</v>
      </c>
      <c r="P976" s="130">
        <v>0</v>
      </c>
      <c r="Q976" s="130">
        <v>17994</v>
      </c>
      <c r="R976" s="130">
        <v>0</v>
      </c>
      <c r="S976" s="130">
        <v>0</v>
      </c>
      <c r="T976" s="130">
        <v>1188</v>
      </c>
      <c r="U976" s="130">
        <v>19182</v>
      </c>
      <c r="V976" s="169"/>
      <c r="W976" s="142">
        <v>0</v>
      </c>
      <c r="X976" s="177">
        <v>0.18</v>
      </c>
      <c r="Y976" s="177">
        <v>0.10679453049705818</v>
      </c>
      <c r="Z976" s="178">
        <v>0</v>
      </c>
      <c r="AA976" s="172"/>
      <c r="AB976" s="179">
        <v>0</v>
      </c>
      <c r="AC976" s="180">
        <v>0</v>
      </c>
      <c r="AD976" s="130">
        <v>0</v>
      </c>
      <c r="AE976" s="180">
        <v>0</v>
      </c>
      <c r="AF976" s="181">
        <v>0</v>
      </c>
      <c r="AG976" s="136"/>
    </row>
    <row r="977" spans="1:33" s="59" customFormat="1" ht="12">
      <c r="A977" s="137">
        <v>3513</v>
      </c>
      <c r="B977" s="138">
        <v>3513044218</v>
      </c>
      <c r="C977" s="139" t="s">
        <v>557</v>
      </c>
      <c r="D977" s="140">
        <v>44</v>
      </c>
      <c r="E977" s="139" t="s">
        <v>69</v>
      </c>
      <c r="F977" s="140">
        <v>218</v>
      </c>
      <c r="G977" s="141" t="s">
        <v>243</v>
      </c>
      <c r="H977" s="129"/>
      <c r="I977" s="130">
        <v>16446</v>
      </c>
      <c r="J977" s="130">
        <v>7144</v>
      </c>
      <c r="K977" s="130">
        <v>0</v>
      </c>
      <c r="L977" s="130">
        <v>1188</v>
      </c>
      <c r="M977" s="130">
        <v>24778</v>
      </c>
      <c r="N977" s="168"/>
      <c r="O977" s="143">
        <v>2</v>
      </c>
      <c r="P977" s="130">
        <v>0</v>
      </c>
      <c r="Q977" s="130">
        <v>47180</v>
      </c>
      <c r="R977" s="130">
        <v>0</v>
      </c>
      <c r="S977" s="130">
        <v>0</v>
      </c>
      <c r="T977" s="130">
        <v>2376</v>
      </c>
      <c r="U977" s="130">
        <v>49556</v>
      </c>
      <c r="V977" s="169"/>
      <c r="W977" s="142">
        <v>0</v>
      </c>
      <c r="X977" s="177">
        <v>0.09</v>
      </c>
      <c r="Y977" s="177">
        <v>2.9889412081604765E-2</v>
      </c>
      <c r="Z977" s="178">
        <v>0</v>
      </c>
      <c r="AA977" s="172"/>
      <c r="AB977" s="179">
        <v>0</v>
      </c>
      <c r="AC977" s="180">
        <v>0</v>
      </c>
      <c r="AD977" s="130">
        <v>0</v>
      </c>
      <c r="AE977" s="180">
        <v>0</v>
      </c>
      <c r="AF977" s="181">
        <v>0</v>
      </c>
      <c r="AG977" s="136"/>
    </row>
    <row r="978" spans="1:33" s="59" customFormat="1" ht="12">
      <c r="A978" s="137">
        <v>3513</v>
      </c>
      <c r="B978" s="138">
        <v>3513044244</v>
      </c>
      <c r="C978" s="139" t="s">
        <v>557</v>
      </c>
      <c r="D978" s="140">
        <v>44</v>
      </c>
      <c r="E978" s="139" t="s">
        <v>69</v>
      </c>
      <c r="F978" s="140">
        <v>244</v>
      </c>
      <c r="G978" s="141" t="s">
        <v>269</v>
      </c>
      <c r="H978" s="129"/>
      <c r="I978" s="130">
        <v>16645</v>
      </c>
      <c r="J978" s="130">
        <v>4738</v>
      </c>
      <c r="K978" s="130">
        <v>0</v>
      </c>
      <c r="L978" s="130">
        <v>1188</v>
      </c>
      <c r="M978" s="130">
        <v>22571</v>
      </c>
      <c r="N978" s="168"/>
      <c r="O978" s="143">
        <v>35</v>
      </c>
      <c r="P978" s="130">
        <v>0</v>
      </c>
      <c r="Q978" s="130">
        <v>748405.00000000012</v>
      </c>
      <c r="R978" s="130">
        <v>0</v>
      </c>
      <c r="S978" s="130">
        <v>0</v>
      </c>
      <c r="T978" s="130">
        <v>41580</v>
      </c>
      <c r="U978" s="130">
        <v>789985.00000000012</v>
      </c>
      <c r="V978" s="169"/>
      <c r="W978" s="142">
        <v>0</v>
      </c>
      <c r="X978" s="177">
        <v>0.09</v>
      </c>
      <c r="Y978" s="177">
        <v>0.10187165835696251</v>
      </c>
      <c r="Z978" s="178">
        <v>0</v>
      </c>
      <c r="AA978" s="172"/>
      <c r="AB978" s="179">
        <v>11.285714285714285</v>
      </c>
      <c r="AC978" s="180">
        <v>3.1298444623347881</v>
      </c>
      <c r="AD978" s="130">
        <v>70644.46413810477</v>
      </c>
      <c r="AE978" s="180">
        <v>0</v>
      </c>
      <c r="AF978" s="181">
        <v>0</v>
      </c>
      <c r="AG978" s="136"/>
    </row>
    <row r="979" spans="1:33" s="59" customFormat="1" ht="12">
      <c r="A979" s="137">
        <v>3513</v>
      </c>
      <c r="B979" s="138">
        <v>3513044293</v>
      </c>
      <c r="C979" s="139" t="s">
        <v>557</v>
      </c>
      <c r="D979" s="140">
        <v>44</v>
      </c>
      <c r="E979" s="139" t="s">
        <v>69</v>
      </c>
      <c r="F979" s="140">
        <v>293</v>
      </c>
      <c r="G979" s="141" t="s">
        <v>318</v>
      </c>
      <c r="H979" s="129"/>
      <c r="I979" s="130">
        <v>17146</v>
      </c>
      <c r="J979" s="130">
        <v>463</v>
      </c>
      <c r="K979" s="130">
        <v>0</v>
      </c>
      <c r="L979" s="130">
        <v>1188</v>
      </c>
      <c r="M979" s="130">
        <v>18797</v>
      </c>
      <c r="N979" s="168"/>
      <c r="O979" s="143">
        <v>25</v>
      </c>
      <c r="P979" s="130">
        <v>0</v>
      </c>
      <c r="Q979" s="130">
        <v>440225</v>
      </c>
      <c r="R979" s="130">
        <v>0</v>
      </c>
      <c r="S979" s="130">
        <v>0</v>
      </c>
      <c r="T979" s="130">
        <v>29700</v>
      </c>
      <c r="U979" s="130">
        <v>469925</v>
      </c>
      <c r="V979" s="169"/>
      <c r="W979" s="142">
        <v>0</v>
      </c>
      <c r="X979" s="177">
        <v>0.18</v>
      </c>
      <c r="Y979" s="177">
        <v>1.0537741496786417E-2</v>
      </c>
      <c r="Z979" s="178">
        <v>0</v>
      </c>
      <c r="AA979" s="172"/>
      <c r="AB979" s="179">
        <v>5.1428571428571423</v>
      </c>
      <c r="AC979" s="180">
        <v>0</v>
      </c>
      <c r="AD979" s="130">
        <v>0</v>
      </c>
      <c r="AE979" s="180">
        <v>0</v>
      </c>
      <c r="AF979" s="181">
        <v>0</v>
      </c>
      <c r="AG979" s="136"/>
    </row>
    <row r="980" spans="1:33" s="59" customFormat="1" ht="12">
      <c r="A980" s="137">
        <v>3513</v>
      </c>
      <c r="B980" s="138">
        <v>3513044625</v>
      </c>
      <c r="C980" s="139" t="s">
        <v>557</v>
      </c>
      <c r="D980" s="140">
        <v>44</v>
      </c>
      <c r="E980" s="139" t="s">
        <v>69</v>
      </c>
      <c r="F980" s="140">
        <v>625</v>
      </c>
      <c r="G980" s="141" t="s">
        <v>388</v>
      </c>
      <c r="H980" s="129"/>
      <c r="I980" s="130">
        <v>10332</v>
      </c>
      <c r="J980" s="130">
        <v>1307</v>
      </c>
      <c r="K980" s="130">
        <v>0</v>
      </c>
      <c r="L980" s="130">
        <v>1188</v>
      </c>
      <c r="M980" s="130">
        <v>12827</v>
      </c>
      <c r="N980" s="168"/>
      <c r="O980" s="143">
        <v>2</v>
      </c>
      <c r="P980" s="130">
        <v>0</v>
      </c>
      <c r="Q980" s="130">
        <v>23278</v>
      </c>
      <c r="R980" s="130">
        <v>0</v>
      </c>
      <c r="S980" s="130">
        <v>0</v>
      </c>
      <c r="T980" s="130">
        <v>2376</v>
      </c>
      <c r="U980" s="130">
        <v>25654</v>
      </c>
      <c r="V980" s="169"/>
      <c r="W980" s="142">
        <v>0</v>
      </c>
      <c r="X980" s="177">
        <v>0.09</v>
      </c>
      <c r="Y980" s="177">
        <v>5.1844221837652801E-3</v>
      </c>
      <c r="Z980" s="178">
        <v>0</v>
      </c>
      <c r="AA980" s="172"/>
      <c r="AB980" s="179">
        <v>0</v>
      </c>
      <c r="AC980" s="180">
        <v>0</v>
      </c>
      <c r="AD980" s="130">
        <v>0</v>
      </c>
      <c r="AE980" s="180">
        <v>0</v>
      </c>
      <c r="AF980" s="181">
        <v>0</v>
      </c>
      <c r="AG980" s="136"/>
    </row>
    <row r="981" spans="1:33" s="59" customFormat="1" ht="12">
      <c r="A981" s="137">
        <v>3513</v>
      </c>
      <c r="B981" s="138">
        <v>3513044780</v>
      </c>
      <c r="C981" s="139" t="s">
        <v>557</v>
      </c>
      <c r="D981" s="140">
        <v>44</v>
      </c>
      <c r="E981" s="139" t="s">
        <v>69</v>
      </c>
      <c r="F981" s="140">
        <v>780</v>
      </c>
      <c r="G981" s="141" t="s">
        <v>436</v>
      </c>
      <c r="H981" s="129"/>
      <c r="I981" s="130">
        <v>16165</v>
      </c>
      <c r="J981" s="130">
        <v>4002</v>
      </c>
      <c r="K981" s="130">
        <v>0</v>
      </c>
      <c r="L981" s="130">
        <v>1188</v>
      </c>
      <c r="M981" s="130">
        <v>21355</v>
      </c>
      <c r="N981" s="168"/>
      <c r="O981" s="143">
        <v>4</v>
      </c>
      <c r="P981" s="130">
        <v>0</v>
      </c>
      <c r="Q981" s="130">
        <v>80668</v>
      </c>
      <c r="R981" s="130">
        <v>0</v>
      </c>
      <c r="S981" s="130">
        <v>0</v>
      </c>
      <c r="T981" s="130">
        <v>4752</v>
      </c>
      <c r="U981" s="130">
        <v>85420</v>
      </c>
      <c r="V981" s="169"/>
      <c r="W981" s="142">
        <v>0</v>
      </c>
      <c r="X981" s="177">
        <v>0.09</v>
      </c>
      <c r="Y981" s="177">
        <v>2.2996309465011369E-2</v>
      </c>
      <c r="Z981" s="178">
        <v>0</v>
      </c>
      <c r="AA981" s="172"/>
      <c r="AB981" s="179">
        <v>2</v>
      </c>
      <c r="AC981" s="180">
        <v>0</v>
      </c>
      <c r="AD981" s="130">
        <v>0</v>
      </c>
      <c r="AE981" s="180">
        <v>0</v>
      </c>
      <c r="AF981" s="181">
        <v>0</v>
      </c>
      <c r="AG981" s="136"/>
    </row>
    <row r="982" spans="1:33" s="59" customFormat="1" ht="12">
      <c r="A982" s="137">
        <v>3514</v>
      </c>
      <c r="B982" s="138">
        <v>3514281281</v>
      </c>
      <c r="C982" s="139" t="s">
        <v>558</v>
      </c>
      <c r="D982" s="140">
        <v>281</v>
      </c>
      <c r="E982" s="139" t="s">
        <v>306</v>
      </c>
      <c r="F982" s="140">
        <v>281</v>
      </c>
      <c r="G982" s="141" t="s">
        <v>306</v>
      </c>
      <c r="H982" s="129"/>
      <c r="I982" s="130">
        <v>18245</v>
      </c>
      <c r="J982" s="130">
        <v>9</v>
      </c>
      <c r="K982" s="130">
        <v>0</v>
      </c>
      <c r="L982" s="130">
        <v>1188</v>
      </c>
      <c r="M982" s="130">
        <v>19442</v>
      </c>
      <c r="N982" s="168"/>
      <c r="O982" s="143">
        <v>540</v>
      </c>
      <c r="P982" s="130">
        <v>0</v>
      </c>
      <c r="Q982" s="130">
        <v>9857160</v>
      </c>
      <c r="R982" s="130">
        <v>0</v>
      </c>
      <c r="S982" s="130">
        <v>0</v>
      </c>
      <c r="T982" s="130">
        <v>641520</v>
      </c>
      <c r="U982" s="130">
        <v>10498680</v>
      </c>
      <c r="V982" s="169"/>
      <c r="W982" s="142">
        <v>0</v>
      </c>
      <c r="X982" s="177">
        <v>0.18</v>
      </c>
      <c r="Y982" s="177">
        <v>0.16010958440689912</v>
      </c>
      <c r="Z982" s="178">
        <v>0</v>
      </c>
      <c r="AA982" s="172"/>
      <c r="AB982" s="179">
        <v>50.000000000000007</v>
      </c>
      <c r="AC982" s="180">
        <v>0</v>
      </c>
      <c r="AD982" s="130">
        <v>0</v>
      </c>
      <c r="AE982" s="180">
        <v>0</v>
      </c>
      <c r="AF982" s="181">
        <v>0</v>
      </c>
      <c r="AG982" s="136"/>
    </row>
    <row r="983" spans="1:33" s="59" customFormat="1" ht="12">
      <c r="A983" s="137">
        <v>3515</v>
      </c>
      <c r="B983" s="138">
        <v>3515287043</v>
      </c>
      <c r="C983" s="139" t="s">
        <v>568</v>
      </c>
      <c r="D983" s="140">
        <v>287</v>
      </c>
      <c r="E983" s="139" t="s">
        <v>312</v>
      </c>
      <c r="F983" s="140">
        <v>43</v>
      </c>
      <c r="G983" s="141" t="s">
        <v>68</v>
      </c>
      <c r="H983" s="129"/>
      <c r="I983" s="130">
        <v>10688</v>
      </c>
      <c r="J983" s="130">
        <v>4369</v>
      </c>
      <c r="K983" s="130">
        <v>0</v>
      </c>
      <c r="L983" s="130">
        <v>1188</v>
      </c>
      <c r="M983" s="130">
        <v>16245</v>
      </c>
      <c r="N983" s="168"/>
      <c r="O983" s="143">
        <v>4</v>
      </c>
      <c r="P983" s="130">
        <v>0</v>
      </c>
      <c r="Q983" s="130">
        <v>60228</v>
      </c>
      <c r="R983" s="130">
        <v>0</v>
      </c>
      <c r="S983" s="130">
        <v>0</v>
      </c>
      <c r="T983" s="130">
        <v>4752</v>
      </c>
      <c r="U983" s="130">
        <v>64980</v>
      </c>
      <c r="V983" s="169"/>
      <c r="W983" s="142">
        <v>0</v>
      </c>
      <c r="X983" s="177">
        <v>0.09</v>
      </c>
      <c r="Y983" s="177">
        <v>1.244766241049465E-2</v>
      </c>
      <c r="Z983" s="178">
        <v>0</v>
      </c>
      <c r="AA983" s="172"/>
      <c r="AB983" s="179">
        <v>1</v>
      </c>
      <c r="AC983" s="180">
        <v>0</v>
      </c>
      <c r="AD983" s="130">
        <v>0</v>
      </c>
      <c r="AE983" s="180">
        <v>0</v>
      </c>
      <c r="AF983" s="181">
        <v>0</v>
      </c>
      <c r="AG983" s="136"/>
    </row>
    <row r="984" spans="1:33" s="59" customFormat="1" ht="12">
      <c r="A984" s="137">
        <v>3515</v>
      </c>
      <c r="B984" s="138">
        <v>3515287045</v>
      </c>
      <c r="C984" s="139" t="s">
        <v>568</v>
      </c>
      <c r="D984" s="140">
        <v>287</v>
      </c>
      <c r="E984" s="139" t="s">
        <v>312</v>
      </c>
      <c r="F984" s="140">
        <v>45</v>
      </c>
      <c r="G984" s="141" t="s">
        <v>70</v>
      </c>
      <c r="H984" s="129"/>
      <c r="I984" s="130">
        <v>13500</v>
      </c>
      <c r="J984" s="130">
        <v>3404</v>
      </c>
      <c r="K984" s="130">
        <v>0</v>
      </c>
      <c r="L984" s="130">
        <v>1188</v>
      </c>
      <c r="M984" s="130">
        <v>18092</v>
      </c>
      <c r="N984" s="168"/>
      <c r="O984" s="143">
        <v>5</v>
      </c>
      <c r="P984" s="130">
        <v>0</v>
      </c>
      <c r="Q984" s="130">
        <v>84520</v>
      </c>
      <c r="R984" s="130">
        <v>0</v>
      </c>
      <c r="S984" s="130">
        <v>0</v>
      </c>
      <c r="T984" s="130">
        <v>5940</v>
      </c>
      <c r="U984" s="130">
        <v>90460</v>
      </c>
      <c r="V984" s="169"/>
      <c r="W984" s="142">
        <v>0</v>
      </c>
      <c r="X984" s="177">
        <v>0.09</v>
      </c>
      <c r="Y984" s="177">
        <v>2.1160569583191811E-2</v>
      </c>
      <c r="Z984" s="178">
        <v>0</v>
      </c>
      <c r="AA984" s="172"/>
      <c r="AB984" s="179">
        <v>2</v>
      </c>
      <c r="AC984" s="180">
        <v>0</v>
      </c>
      <c r="AD984" s="130">
        <v>0</v>
      </c>
      <c r="AE984" s="180">
        <v>0</v>
      </c>
      <c r="AF984" s="181">
        <v>0</v>
      </c>
      <c r="AG984" s="136"/>
    </row>
    <row r="985" spans="1:33" s="59" customFormat="1" ht="12">
      <c r="A985" s="137">
        <v>3515</v>
      </c>
      <c r="B985" s="138">
        <v>3515287135</v>
      </c>
      <c r="C985" s="139" t="s">
        <v>568</v>
      </c>
      <c r="D985" s="140">
        <v>287</v>
      </c>
      <c r="E985" s="139" t="s">
        <v>312</v>
      </c>
      <c r="F985" s="140">
        <v>135</v>
      </c>
      <c r="G985" s="141" t="s">
        <v>160</v>
      </c>
      <c r="H985" s="129"/>
      <c r="I985" s="130">
        <v>11879</v>
      </c>
      <c r="J985" s="130">
        <v>3595</v>
      </c>
      <c r="K985" s="130">
        <v>0</v>
      </c>
      <c r="L985" s="130">
        <v>1188</v>
      </c>
      <c r="M985" s="130">
        <v>16662</v>
      </c>
      <c r="N985" s="168"/>
      <c r="O985" s="143">
        <v>6</v>
      </c>
      <c r="P985" s="130">
        <v>0</v>
      </c>
      <c r="Q985" s="130">
        <v>92844</v>
      </c>
      <c r="R985" s="130">
        <v>0</v>
      </c>
      <c r="S985" s="130">
        <v>0</v>
      </c>
      <c r="T985" s="130">
        <v>7128</v>
      </c>
      <c r="U985" s="130">
        <v>99972</v>
      </c>
      <c r="V985" s="169"/>
      <c r="W985" s="142">
        <v>0</v>
      </c>
      <c r="X985" s="177">
        <v>0.09</v>
      </c>
      <c r="Y985" s="177">
        <v>2.8154479440268717E-2</v>
      </c>
      <c r="Z985" s="178">
        <v>0</v>
      </c>
      <c r="AA985" s="172"/>
      <c r="AB985" s="179">
        <v>2</v>
      </c>
      <c r="AC985" s="180">
        <v>0</v>
      </c>
      <c r="AD985" s="130">
        <v>0</v>
      </c>
      <c r="AE985" s="180">
        <v>0</v>
      </c>
      <c r="AF985" s="181">
        <v>0</v>
      </c>
      <c r="AG985" s="136"/>
    </row>
    <row r="986" spans="1:33" s="59" customFormat="1" ht="12">
      <c r="A986" s="137">
        <v>3515</v>
      </c>
      <c r="B986" s="138">
        <v>3515287151</v>
      </c>
      <c r="C986" s="139" t="s">
        <v>568</v>
      </c>
      <c r="D986" s="140">
        <v>287</v>
      </c>
      <c r="E986" s="139" t="s">
        <v>312</v>
      </c>
      <c r="F986" s="140">
        <v>151</v>
      </c>
      <c r="G986" s="141" t="s">
        <v>176</v>
      </c>
      <c r="H986" s="129"/>
      <c r="I986" s="130">
        <v>10679</v>
      </c>
      <c r="J986" s="130">
        <v>842</v>
      </c>
      <c r="K986" s="130">
        <v>0</v>
      </c>
      <c r="L986" s="130">
        <v>1188</v>
      </c>
      <c r="M986" s="130">
        <v>12709</v>
      </c>
      <c r="N986" s="168"/>
      <c r="O986" s="143">
        <v>2</v>
      </c>
      <c r="P986" s="130">
        <v>0</v>
      </c>
      <c r="Q986" s="130">
        <v>23042</v>
      </c>
      <c r="R986" s="130">
        <v>0</v>
      </c>
      <c r="S986" s="130">
        <v>0</v>
      </c>
      <c r="T986" s="130">
        <v>2376</v>
      </c>
      <c r="U986" s="130">
        <v>25418</v>
      </c>
      <c r="V986" s="169"/>
      <c r="W986" s="142">
        <v>0</v>
      </c>
      <c r="X986" s="177">
        <v>0.09</v>
      </c>
      <c r="Y986" s="177">
        <v>8.3943669783190528E-3</v>
      </c>
      <c r="Z986" s="178">
        <v>0</v>
      </c>
      <c r="AA986" s="172"/>
      <c r="AB986" s="179">
        <v>1</v>
      </c>
      <c r="AC986" s="180">
        <v>0</v>
      </c>
      <c r="AD986" s="130">
        <v>0</v>
      </c>
      <c r="AE986" s="180">
        <v>0</v>
      </c>
      <c r="AF986" s="181">
        <v>0</v>
      </c>
      <c r="AG986" s="136"/>
    </row>
    <row r="987" spans="1:33" s="59" customFormat="1" ht="12">
      <c r="A987" s="137">
        <v>3515</v>
      </c>
      <c r="B987" s="138">
        <v>3515287161</v>
      </c>
      <c r="C987" s="139" t="s">
        <v>568</v>
      </c>
      <c r="D987" s="140">
        <v>287</v>
      </c>
      <c r="E987" s="139" t="s">
        <v>312</v>
      </c>
      <c r="F987" s="140">
        <v>161</v>
      </c>
      <c r="G987" s="141" t="s">
        <v>186</v>
      </c>
      <c r="H987" s="129"/>
      <c r="I987" s="130">
        <v>14514</v>
      </c>
      <c r="J987" s="130">
        <v>6116</v>
      </c>
      <c r="K987" s="130">
        <v>0</v>
      </c>
      <c r="L987" s="130">
        <v>1188</v>
      </c>
      <c r="M987" s="130">
        <v>21818</v>
      </c>
      <c r="N987" s="168"/>
      <c r="O987" s="143">
        <v>1</v>
      </c>
      <c r="P987" s="130">
        <v>0</v>
      </c>
      <c r="Q987" s="130">
        <v>20630</v>
      </c>
      <c r="R987" s="130">
        <v>0</v>
      </c>
      <c r="S987" s="130">
        <v>0</v>
      </c>
      <c r="T987" s="130">
        <v>1188</v>
      </c>
      <c r="U987" s="130">
        <v>21818</v>
      </c>
      <c r="V987" s="169"/>
      <c r="W987" s="142">
        <v>0</v>
      </c>
      <c r="X987" s="177">
        <v>0.09</v>
      </c>
      <c r="Y987" s="177">
        <v>8.5089813753324115E-3</v>
      </c>
      <c r="Z987" s="178">
        <v>0</v>
      </c>
      <c r="AA987" s="172"/>
      <c r="AB987" s="179">
        <v>0</v>
      </c>
      <c r="AC987" s="180">
        <v>0</v>
      </c>
      <c r="AD987" s="130">
        <v>0</v>
      </c>
      <c r="AE987" s="180">
        <v>0</v>
      </c>
      <c r="AF987" s="181">
        <v>0</v>
      </c>
      <c r="AG987" s="136"/>
    </row>
    <row r="988" spans="1:33" s="59" customFormat="1" ht="12">
      <c r="A988" s="137">
        <v>3515</v>
      </c>
      <c r="B988" s="138">
        <v>3515287191</v>
      </c>
      <c r="C988" s="139" t="s">
        <v>568</v>
      </c>
      <c r="D988" s="140">
        <v>287</v>
      </c>
      <c r="E988" s="139" t="s">
        <v>312</v>
      </c>
      <c r="F988" s="140">
        <v>191</v>
      </c>
      <c r="G988" s="141" t="s">
        <v>216</v>
      </c>
      <c r="H988" s="129"/>
      <c r="I988" s="130">
        <v>12016</v>
      </c>
      <c r="J988" s="130">
        <v>3468</v>
      </c>
      <c r="K988" s="130">
        <v>0</v>
      </c>
      <c r="L988" s="130">
        <v>1188</v>
      </c>
      <c r="M988" s="130">
        <v>16672</v>
      </c>
      <c r="N988" s="168"/>
      <c r="O988" s="143">
        <v>40</v>
      </c>
      <c r="P988" s="130">
        <v>0</v>
      </c>
      <c r="Q988" s="130">
        <v>619360</v>
      </c>
      <c r="R988" s="130">
        <v>0</v>
      </c>
      <c r="S988" s="130">
        <v>0</v>
      </c>
      <c r="T988" s="130">
        <v>47520</v>
      </c>
      <c r="U988" s="130">
        <v>666880</v>
      </c>
      <c r="V988" s="169"/>
      <c r="W988" s="142">
        <v>0</v>
      </c>
      <c r="X988" s="177">
        <v>0.09</v>
      </c>
      <c r="Y988" s="177">
        <v>4.4883767216758234E-2</v>
      </c>
      <c r="Z988" s="178">
        <v>0</v>
      </c>
      <c r="AA988" s="172"/>
      <c r="AB988" s="179">
        <v>16</v>
      </c>
      <c r="AC988" s="180">
        <v>0</v>
      </c>
      <c r="AD988" s="130">
        <v>0</v>
      </c>
      <c r="AE988" s="180">
        <v>0</v>
      </c>
      <c r="AF988" s="181">
        <v>0</v>
      </c>
      <c r="AG988" s="136"/>
    </row>
    <row r="989" spans="1:33" s="59" customFormat="1" ht="12">
      <c r="A989" s="137">
        <v>3515</v>
      </c>
      <c r="B989" s="138">
        <v>3515287215</v>
      </c>
      <c r="C989" s="139" t="s">
        <v>568</v>
      </c>
      <c r="D989" s="140">
        <v>287</v>
      </c>
      <c r="E989" s="139" t="s">
        <v>312</v>
      </c>
      <c r="F989" s="140">
        <v>215</v>
      </c>
      <c r="G989" s="141" t="s">
        <v>240</v>
      </c>
      <c r="H989" s="129"/>
      <c r="I989" s="130">
        <v>13676</v>
      </c>
      <c r="J989" s="130">
        <v>1027</v>
      </c>
      <c r="K989" s="130">
        <v>0</v>
      </c>
      <c r="L989" s="130">
        <v>1188</v>
      </c>
      <c r="M989" s="130">
        <v>15891</v>
      </c>
      <c r="N989" s="168"/>
      <c r="O989" s="143">
        <v>15</v>
      </c>
      <c r="P989" s="130">
        <v>0</v>
      </c>
      <c r="Q989" s="130">
        <v>220545</v>
      </c>
      <c r="R989" s="130">
        <v>0</v>
      </c>
      <c r="S989" s="130">
        <v>0</v>
      </c>
      <c r="T989" s="130">
        <v>17820</v>
      </c>
      <c r="U989" s="130">
        <v>238365</v>
      </c>
      <c r="V989" s="169"/>
      <c r="W989" s="142">
        <v>0</v>
      </c>
      <c r="X989" s="177">
        <v>0.18</v>
      </c>
      <c r="Y989" s="177">
        <v>2.884838288150238E-2</v>
      </c>
      <c r="Z989" s="178">
        <v>0</v>
      </c>
      <c r="AA989" s="172"/>
      <c r="AB989" s="179">
        <v>3</v>
      </c>
      <c r="AC989" s="180">
        <v>0</v>
      </c>
      <c r="AD989" s="130">
        <v>0</v>
      </c>
      <c r="AE989" s="180">
        <v>0</v>
      </c>
      <c r="AF989" s="181">
        <v>0</v>
      </c>
      <c r="AG989" s="136"/>
    </row>
    <row r="990" spans="1:33" s="59" customFormat="1" ht="12">
      <c r="A990" s="137">
        <v>3515</v>
      </c>
      <c r="B990" s="138">
        <v>3515287226</v>
      </c>
      <c r="C990" s="139" t="s">
        <v>568</v>
      </c>
      <c r="D990" s="140">
        <v>287</v>
      </c>
      <c r="E990" s="139" t="s">
        <v>312</v>
      </c>
      <c r="F990" s="140">
        <v>226</v>
      </c>
      <c r="G990" s="141" t="s">
        <v>251</v>
      </c>
      <c r="H990" s="129"/>
      <c r="I990" s="130">
        <v>10332</v>
      </c>
      <c r="J990" s="130">
        <v>958</v>
      </c>
      <c r="K990" s="130">
        <v>0</v>
      </c>
      <c r="L990" s="130">
        <v>1188</v>
      </c>
      <c r="M990" s="130">
        <v>12478</v>
      </c>
      <c r="N990" s="168"/>
      <c r="O990" s="143">
        <v>1</v>
      </c>
      <c r="P990" s="130">
        <v>0</v>
      </c>
      <c r="Q990" s="130">
        <v>11290</v>
      </c>
      <c r="R990" s="130">
        <v>0</v>
      </c>
      <c r="S990" s="130">
        <v>0</v>
      </c>
      <c r="T990" s="130">
        <v>1188</v>
      </c>
      <c r="U990" s="130">
        <v>12478</v>
      </c>
      <c r="V990" s="169"/>
      <c r="W990" s="142">
        <v>0</v>
      </c>
      <c r="X990" s="177">
        <v>0.18</v>
      </c>
      <c r="Y990" s="177">
        <v>1.1631118084344581E-2</v>
      </c>
      <c r="Z990" s="178">
        <v>0</v>
      </c>
      <c r="AA990" s="172"/>
      <c r="AB990" s="179">
        <v>0</v>
      </c>
      <c r="AC990" s="180">
        <v>0</v>
      </c>
      <c r="AD990" s="130">
        <v>0</v>
      </c>
      <c r="AE990" s="180">
        <v>0</v>
      </c>
      <c r="AF990" s="181">
        <v>0</v>
      </c>
      <c r="AG990" s="136"/>
    </row>
    <row r="991" spans="1:33" s="59" customFormat="1" ht="12">
      <c r="A991" s="137">
        <v>3515</v>
      </c>
      <c r="B991" s="138">
        <v>3515287227</v>
      </c>
      <c r="C991" s="139" t="s">
        <v>568</v>
      </c>
      <c r="D991" s="140">
        <v>287</v>
      </c>
      <c r="E991" s="139" t="s">
        <v>312</v>
      </c>
      <c r="F991" s="140">
        <v>227</v>
      </c>
      <c r="G991" s="141" t="s">
        <v>252</v>
      </c>
      <c r="H991" s="129"/>
      <c r="I991" s="130">
        <v>13673</v>
      </c>
      <c r="J991" s="130">
        <v>3584</v>
      </c>
      <c r="K991" s="130">
        <v>0</v>
      </c>
      <c r="L991" s="130">
        <v>1188</v>
      </c>
      <c r="M991" s="130">
        <v>18445</v>
      </c>
      <c r="N991" s="168"/>
      <c r="O991" s="143">
        <v>21</v>
      </c>
      <c r="P991" s="130">
        <v>0</v>
      </c>
      <c r="Q991" s="130">
        <v>362397</v>
      </c>
      <c r="R991" s="130">
        <v>0</v>
      </c>
      <c r="S991" s="130">
        <v>0</v>
      </c>
      <c r="T991" s="130">
        <v>24948</v>
      </c>
      <c r="U991" s="130">
        <v>387345</v>
      </c>
      <c r="V991" s="169"/>
      <c r="W991" s="142">
        <v>0</v>
      </c>
      <c r="X991" s="177">
        <v>0.18</v>
      </c>
      <c r="Y991" s="177">
        <v>2.0744745366700942E-2</v>
      </c>
      <c r="Z991" s="178">
        <v>0</v>
      </c>
      <c r="AA991" s="172"/>
      <c r="AB991" s="179">
        <v>13.666666666666666</v>
      </c>
      <c r="AC991" s="180">
        <v>0</v>
      </c>
      <c r="AD991" s="130">
        <v>0</v>
      </c>
      <c r="AE991" s="180">
        <v>0</v>
      </c>
      <c r="AF991" s="181">
        <v>0</v>
      </c>
      <c r="AG991" s="136"/>
    </row>
    <row r="992" spans="1:33" s="59" customFormat="1" ht="12">
      <c r="A992" s="137">
        <v>3515</v>
      </c>
      <c r="B992" s="138">
        <v>3515287277</v>
      </c>
      <c r="C992" s="139" t="s">
        <v>568</v>
      </c>
      <c r="D992" s="140">
        <v>287</v>
      </c>
      <c r="E992" s="139" t="s">
        <v>312</v>
      </c>
      <c r="F992" s="140">
        <v>277</v>
      </c>
      <c r="G992" s="141" t="s">
        <v>302</v>
      </c>
      <c r="H992" s="129"/>
      <c r="I992" s="130">
        <v>15374</v>
      </c>
      <c r="J992" s="130">
        <v>52</v>
      </c>
      <c r="K992" s="130">
        <v>0</v>
      </c>
      <c r="L992" s="130">
        <v>1188</v>
      </c>
      <c r="M992" s="130">
        <v>16614</v>
      </c>
      <c r="N992" s="168"/>
      <c r="O992" s="143">
        <v>120</v>
      </c>
      <c r="P992" s="130">
        <v>0</v>
      </c>
      <c r="Q992" s="130">
        <v>1851120</v>
      </c>
      <c r="R992" s="130">
        <v>0</v>
      </c>
      <c r="S992" s="130">
        <v>0</v>
      </c>
      <c r="T992" s="130">
        <v>142560</v>
      </c>
      <c r="U992" s="130">
        <v>1993680</v>
      </c>
      <c r="V992" s="169"/>
      <c r="W992" s="142">
        <v>0</v>
      </c>
      <c r="X992" s="177">
        <v>0.18</v>
      </c>
      <c r="Y992" s="177">
        <v>5.3541781526874457E-2</v>
      </c>
      <c r="Z992" s="178">
        <v>0</v>
      </c>
      <c r="AA992" s="172"/>
      <c r="AB992" s="179">
        <v>38</v>
      </c>
      <c r="AC992" s="180">
        <v>0</v>
      </c>
      <c r="AD992" s="130">
        <v>0</v>
      </c>
      <c r="AE992" s="180">
        <v>0</v>
      </c>
      <c r="AF992" s="181">
        <v>0</v>
      </c>
      <c r="AG992" s="136"/>
    </row>
    <row r="993" spans="1:33" s="59" customFormat="1" ht="12">
      <c r="A993" s="137">
        <v>3515</v>
      </c>
      <c r="B993" s="138">
        <v>3515287287</v>
      </c>
      <c r="C993" s="139" t="s">
        <v>568</v>
      </c>
      <c r="D993" s="140">
        <v>287</v>
      </c>
      <c r="E993" s="139" t="s">
        <v>312</v>
      </c>
      <c r="F993" s="140">
        <v>287</v>
      </c>
      <c r="G993" s="141" t="s">
        <v>312</v>
      </c>
      <c r="H993" s="129"/>
      <c r="I993" s="130">
        <v>12802</v>
      </c>
      <c r="J993" s="130">
        <v>4971</v>
      </c>
      <c r="K993" s="130">
        <v>0</v>
      </c>
      <c r="L993" s="130">
        <v>1188</v>
      </c>
      <c r="M993" s="130">
        <v>18961</v>
      </c>
      <c r="N993" s="168"/>
      <c r="O993" s="143">
        <v>28</v>
      </c>
      <c r="P993" s="130">
        <v>0</v>
      </c>
      <c r="Q993" s="130">
        <v>497644</v>
      </c>
      <c r="R993" s="130">
        <v>0</v>
      </c>
      <c r="S993" s="130">
        <v>0</v>
      </c>
      <c r="T993" s="130">
        <v>33264</v>
      </c>
      <c r="U993" s="130">
        <v>530908</v>
      </c>
      <c r="V993" s="169"/>
      <c r="W993" s="142">
        <v>0</v>
      </c>
      <c r="X993" s="177">
        <v>0.09</v>
      </c>
      <c r="Y993" s="177">
        <v>3.4173641902495659E-2</v>
      </c>
      <c r="Z993" s="178">
        <v>0</v>
      </c>
      <c r="AA993" s="172"/>
      <c r="AB993" s="179">
        <v>7.8571428571428559</v>
      </c>
      <c r="AC993" s="180">
        <v>0</v>
      </c>
      <c r="AD993" s="130">
        <v>0</v>
      </c>
      <c r="AE993" s="180">
        <v>0</v>
      </c>
      <c r="AF993" s="181">
        <v>0</v>
      </c>
      <c r="AG993" s="136"/>
    </row>
    <row r="994" spans="1:33" s="59" customFormat="1" ht="12">
      <c r="A994" s="137">
        <v>3515</v>
      </c>
      <c r="B994" s="138">
        <v>3515287306</v>
      </c>
      <c r="C994" s="139" t="s">
        <v>568</v>
      </c>
      <c r="D994" s="140">
        <v>287</v>
      </c>
      <c r="E994" s="139" t="s">
        <v>312</v>
      </c>
      <c r="F994" s="140">
        <v>306</v>
      </c>
      <c r="G994" s="141" t="s">
        <v>331</v>
      </c>
      <c r="H994" s="129"/>
      <c r="I994" s="130">
        <v>13358</v>
      </c>
      <c r="J994" s="130">
        <v>3136</v>
      </c>
      <c r="K994" s="130">
        <v>0</v>
      </c>
      <c r="L994" s="130">
        <v>1188</v>
      </c>
      <c r="M994" s="130">
        <v>17682</v>
      </c>
      <c r="N994" s="168"/>
      <c r="O994" s="143">
        <v>5</v>
      </c>
      <c r="P994" s="130">
        <v>0</v>
      </c>
      <c r="Q994" s="130">
        <v>82470</v>
      </c>
      <c r="R994" s="130">
        <v>0</v>
      </c>
      <c r="S994" s="130">
        <v>0</v>
      </c>
      <c r="T994" s="130">
        <v>5940</v>
      </c>
      <c r="U994" s="130">
        <v>88410</v>
      </c>
      <c r="V994" s="169"/>
      <c r="W994" s="142">
        <v>0</v>
      </c>
      <c r="X994" s="177">
        <v>0.09</v>
      </c>
      <c r="Y994" s="177">
        <v>3.5475688547524149E-2</v>
      </c>
      <c r="Z994" s="178">
        <v>0</v>
      </c>
      <c r="AA994" s="172"/>
      <c r="AB994" s="179">
        <v>3</v>
      </c>
      <c r="AC994" s="180">
        <v>0</v>
      </c>
      <c r="AD994" s="130">
        <v>0</v>
      </c>
      <c r="AE994" s="180">
        <v>0</v>
      </c>
      <c r="AF994" s="181">
        <v>0</v>
      </c>
      <c r="AG994" s="136"/>
    </row>
    <row r="995" spans="1:33" s="59" customFormat="1" ht="12">
      <c r="A995" s="137">
        <v>3515</v>
      </c>
      <c r="B995" s="138">
        <v>3515287309</v>
      </c>
      <c r="C995" s="139" t="s">
        <v>568</v>
      </c>
      <c r="D995" s="140">
        <v>287</v>
      </c>
      <c r="E995" s="139" t="s">
        <v>312</v>
      </c>
      <c r="F995" s="140">
        <v>309</v>
      </c>
      <c r="G995" s="141" t="s">
        <v>334</v>
      </c>
      <c r="H995" s="129"/>
      <c r="I995" s="130">
        <v>16912</v>
      </c>
      <c r="J995" s="130">
        <v>986</v>
      </c>
      <c r="K995" s="130">
        <v>0</v>
      </c>
      <c r="L995" s="130">
        <v>1188</v>
      </c>
      <c r="M995" s="130">
        <v>19086</v>
      </c>
      <c r="N995" s="168"/>
      <c r="O995" s="143">
        <v>2</v>
      </c>
      <c r="P995" s="130">
        <v>0</v>
      </c>
      <c r="Q995" s="130">
        <v>35796</v>
      </c>
      <c r="R995" s="130">
        <v>0</v>
      </c>
      <c r="S995" s="130">
        <v>0</v>
      </c>
      <c r="T995" s="130">
        <v>2376</v>
      </c>
      <c r="U995" s="130">
        <v>38172</v>
      </c>
      <c r="V995" s="169"/>
      <c r="W995" s="142">
        <v>0</v>
      </c>
      <c r="X995" s="177">
        <v>0.09</v>
      </c>
      <c r="Y995" s="177">
        <v>4.9466337845092386E-3</v>
      </c>
      <c r="Z995" s="178">
        <v>0</v>
      </c>
      <c r="AA995" s="172"/>
      <c r="AB995" s="179">
        <v>0</v>
      </c>
      <c r="AC995" s="180">
        <v>0</v>
      </c>
      <c r="AD995" s="130">
        <v>0</v>
      </c>
      <c r="AE995" s="180">
        <v>0</v>
      </c>
      <c r="AF995" s="181">
        <v>0</v>
      </c>
      <c r="AG995" s="136"/>
    </row>
    <row r="996" spans="1:33" s="59" customFormat="1" ht="12">
      <c r="A996" s="137">
        <v>3515</v>
      </c>
      <c r="B996" s="138">
        <v>3515287316</v>
      </c>
      <c r="C996" s="139" t="s">
        <v>568</v>
      </c>
      <c r="D996" s="140">
        <v>287</v>
      </c>
      <c r="E996" s="139" t="s">
        <v>312</v>
      </c>
      <c r="F996" s="140">
        <v>316</v>
      </c>
      <c r="G996" s="141" t="s">
        <v>341</v>
      </c>
      <c r="H996" s="129"/>
      <c r="I996" s="130">
        <v>15749</v>
      </c>
      <c r="J996" s="130">
        <v>1254</v>
      </c>
      <c r="K996" s="130">
        <v>0</v>
      </c>
      <c r="L996" s="130">
        <v>1188</v>
      </c>
      <c r="M996" s="130">
        <v>18191</v>
      </c>
      <c r="N996" s="168"/>
      <c r="O996" s="143">
        <v>19</v>
      </c>
      <c r="P996" s="130">
        <v>0</v>
      </c>
      <c r="Q996" s="130">
        <v>323057</v>
      </c>
      <c r="R996" s="130">
        <v>0</v>
      </c>
      <c r="S996" s="130">
        <v>0</v>
      </c>
      <c r="T996" s="130">
        <v>22572</v>
      </c>
      <c r="U996" s="130">
        <v>345629</v>
      </c>
      <c r="V996" s="169"/>
      <c r="W996" s="142">
        <v>0</v>
      </c>
      <c r="X996" s="177">
        <v>0.18</v>
      </c>
      <c r="Y996" s="177">
        <v>1.4537002742640089E-2</v>
      </c>
      <c r="Z996" s="178">
        <v>0</v>
      </c>
      <c r="AA996" s="172"/>
      <c r="AB996" s="179">
        <v>7.7142857142857135</v>
      </c>
      <c r="AC996" s="180">
        <v>0</v>
      </c>
      <c r="AD996" s="130">
        <v>0</v>
      </c>
      <c r="AE996" s="180">
        <v>0</v>
      </c>
      <c r="AF996" s="181">
        <v>0</v>
      </c>
      <c r="AG996" s="136"/>
    </row>
    <row r="997" spans="1:33" s="59" customFormat="1" ht="12">
      <c r="A997" s="137">
        <v>3515</v>
      </c>
      <c r="B997" s="138">
        <v>3515287658</v>
      </c>
      <c r="C997" s="139" t="s">
        <v>568</v>
      </c>
      <c r="D997" s="140">
        <v>287</v>
      </c>
      <c r="E997" s="139" t="s">
        <v>312</v>
      </c>
      <c r="F997" s="140">
        <v>658</v>
      </c>
      <c r="G997" s="141" t="s">
        <v>395</v>
      </c>
      <c r="H997" s="129"/>
      <c r="I997" s="130">
        <v>12377</v>
      </c>
      <c r="J997" s="130">
        <v>2021</v>
      </c>
      <c r="K997" s="130">
        <v>0</v>
      </c>
      <c r="L997" s="130">
        <v>1188</v>
      </c>
      <c r="M997" s="130">
        <v>15586</v>
      </c>
      <c r="N997" s="168"/>
      <c r="O997" s="143">
        <v>4</v>
      </c>
      <c r="P997" s="130">
        <v>0</v>
      </c>
      <c r="Q997" s="130">
        <v>57592</v>
      </c>
      <c r="R997" s="130">
        <v>0</v>
      </c>
      <c r="S997" s="130">
        <v>0</v>
      </c>
      <c r="T997" s="130">
        <v>4752</v>
      </c>
      <c r="U997" s="130">
        <v>62344</v>
      </c>
      <c r="V997" s="169"/>
      <c r="W997" s="142">
        <v>0</v>
      </c>
      <c r="X997" s="177">
        <v>0.09</v>
      </c>
      <c r="Y997" s="177">
        <v>3.517518715987278E-3</v>
      </c>
      <c r="Z997" s="178">
        <v>0</v>
      </c>
      <c r="AA997" s="172"/>
      <c r="AB997" s="179">
        <v>2</v>
      </c>
      <c r="AC997" s="180">
        <v>0</v>
      </c>
      <c r="AD997" s="130">
        <v>0</v>
      </c>
      <c r="AE997" s="180">
        <v>0</v>
      </c>
      <c r="AF997" s="181">
        <v>0</v>
      </c>
      <c r="AG997" s="136"/>
    </row>
    <row r="998" spans="1:33" s="59" customFormat="1" ht="12">
      <c r="A998" s="137">
        <v>3515</v>
      </c>
      <c r="B998" s="138">
        <v>3515287767</v>
      </c>
      <c r="C998" s="139" t="s">
        <v>568</v>
      </c>
      <c r="D998" s="140">
        <v>287</v>
      </c>
      <c r="E998" s="139" t="s">
        <v>312</v>
      </c>
      <c r="F998" s="140">
        <v>767</v>
      </c>
      <c r="G998" s="141" t="s">
        <v>430</v>
      </c>
      <c r="H998" s="129"/>
      <c r="I998" s="130">
        <v>12048</v>
      </c>
      <c r="J998" s="130">
        <v>1392</v>
      </c>
      <c r="K998" s="130">
        <v>0</v>
      </c>
      <c r="L998" s="130">
        <v>1188</v>
      </c>
      <c r="M998" s="130">
        <v>14628</v>
      </c>
      <c r="N998" s="168"/>
      <c r="O998" s="143">
        <v>61</v>
      </c>
      <c r="P998" s="130">
        <v>0</v>
      </c>
      <c r="Q998" s="130">
        <v>819840</v>
      </c>
      <c r="R998" s="130">
        <v>0</v>
      </c>
      <c r="S998" s="130">
        <v>0</v>
      </c>
      <c r="T998" s="130">
        <v>72468</v>
      </c>
      <c r="U998" s="130">
        <v>892308</v>
      </c>
      <c r="V998" s="169"/>
      <c r="W998" s="142">
        <v>0</v>
      </c>
      <c r="X998" s="177">
        <v>0.09</v>
      </c>
      <c r="Y998" s="177">
        <v>3.8357597032711403E-2</v>
      </c>
      <c r="Z998" s="178">
        <v>0</v>
      </c>
      <c r="AA998" s="172"/>
      <c r="AB998" s="179">
        <v>26</v>
      </c>
      <c r="AC998" s="180">
        <v>0</v>
      </c>
      <c r="AD998" s="130">
        <v>0</v>
      </c>
      <c r="AE998" s="180">
        <v>0</v>
      </c>
      <c r="AF998" s="181">
        <v>0</v>
      </c>
      <c r="AG998" s="136"/>
    </row>
    <row r="999" spans="1:33" s="59" customFormat="1" ht="12">
      <c r="A999" s="137">
        <v>3515</v>
      </c>
      <c r="B999" s="138">
        <v>3515287770</v>
      </c>
      <c r="C999" s="139" t="s">
        <v>568</v>
      </c>
      <c r="D999" s="140">
        <v>287</v>
      </c>
      <c r="E999" s="139" t="s">
        <v>312</v>
      </c>
      <c r="F999" s="140">
        <v>770</v>
      </c>
      <c r="G999" s="141" t="s">
        <v>431</v>
      </c>
      <c r="H999" s="129"/>
      <c r="I999" s="130">
        <v>11806</v>
      </c>
      <c r="J999" s="130">
        <v>1782</v>
      </c>
      <c r="K999" s="130">
        <v>0</v>
      </c>
      <c r="L999" s="130">
        <v>1188</v>
      </c>
      <c r="M999" s="130">
        <v>14776</v>
      </c>
      <c r="N999" s="168"/>
      <c r="O999" s="143">
        <v>16</v>
      </c>
      <c r="P999" s="130">
        <v>0</v>
      </c>
      <c r="Q999" s="130">
        <v>217408</v>
      </c>
      <c r="R999" s="130">
        <v>0</v>
      </c>
      <c r="S999" s="130">
        <v>0</v>
      </c>
      <c r="T999" s="130">
        <v>19008</v>
      </c>
      <c r="U999" s="130">
        <v>236416</v>
      </c>
      <c r="V999" s="169"/>
      <c r="W999" s="142">
        <v>0</v>
      </c>
      <c r="X999" s="177">
        <v>0.09</v>
      </c>
      <c r="Y999" s="177">
        <v>8.9889702580456896E-3</v>
      </c>
      <c r="Z999" s="178">
        <v>0</v>
      </c>
      <c r="AA999" s="172"/>
      <c r="AB999" s="179">
        <v>0</v>
      </c>
      <c r="AC999" s="180">
        <v>0</v>
      </c>
      <c r="AD999" s="130">
        <v>0</v>
      </c>
      <c r="AE999" s="180">
        <v>0</v>
      </c>
      <c r="AF999" s="181">
        <v>0</v>
      </c>
      <c r="AG999" s="136"/>
    </row>
    <row r="1000" spans="1:33" s="59" customFormat="1" ht="12">
      <c r="A1000" s="137">
        <v>3515</v>
      </c>
      <c r="B1000" s="138">
        <v>3515287778</v>
      </c>
      <c r="C1000" s="139" t="s">
        <v>568</v>
      </c>
      <c r="D1000" s="140">
        <v>287</v>
      </c>
      <c r="E1000" s="139" t="s">
        <v>312</v>
      </c>
      <c r="F1000" s="140">
        <v>778</v>
      </c>
      <c r="G1000" s="141" t="s">
        <v>435</v>
      </c>
      <c r="H1000" s="129"/>
      <c r="I1000" s="130">
        <v>15051</v>
      </c>
      <c r="J1000" s="130">
        <v>2491</v>
      </c>
      <c r="K1000" s="130">
        <v>0</v>
      </c>
      <c r="L1000" s="130">
        <v>1188</v>
      </c>
      <c r="M1000" s="130">
        <v>18730</v>
      </c>
      <c r="N1000" s="168"/>
      <c r="O1000" s="143">
        <v>10</v>
      </c>
      <c r="P1000" s="130">
        <v>0</v>
      </c>
      <c r="Q1000" s="130">
        <v>175420</v>
      </c>
      <c r="R1000" s="130">
        <v>0</v>
      </c>
      <c r="S1000" s="130">
        <v>0</v>
      </c>
      <c r="T1000" s="130">
        <v>11880</v>
      </c>
      <c r="U1000" s="130">
        <v>187300</v>
      </c>
      <c r="V1000" s="169"/>
      <c r="W1000" s="142">
        <v>0</v>
      </c>
      <c r="X1000" s="177">
        <v>0.09</v>
      </c>
      <c r="Y1000" s="177">
        <v>9.1262060865062583E-3</v>
      </c>
      <c r="Z1000" s="178">
        <v>0</v>
      </c>
      <c r="AA1000" s="172"/>
      <c r="AB1000" s="179">
        <v>5</v>
      </c>
      <c r="AC1000" s="180">
        <v>0</v>
      </c>
      <c r="AD1000" s="130">
        <v>0</v>
      </c>
      <c r="AE1000" s="180">
        <v>0</v>
      </c>
      <c r="AF1000" s="181">
        <v>0</v>
      </c>
      <c r="AG1000" s="136"/>
    </row>
    <row r="1001" spans="1:33" s="59" customFormat="1" ht="12">
      <c r="A1001" s="137">
        <v>3516</v>
      </c>
      <c r="B1001" s="138">
        <v>3516332005</v>
      </c>
      <c r="C1001" s="139" t="s">
        <v>559</v>
      </c>
      <c r="D1001" s="140">
        <v>332</v>
      </c>
      <c r="E1001" s="139" t="s">
        <v>357</v>
      </c>
      <c r="F1001" s="140">
        <v>5</v>
      </c>
      <c r="G1001" s="141" t="s">
        <v>30</v>
      </c>
      <c r="H1001" s="129"/>
      <c r="I1001" s="130">
        <v>14687</v>
      </c>
      <c r="J1001" s="130">
        <v>6272</v>
      </c>
      <c r="K1001" s="130">
        <v>0</v>
      </c>
      <c r="L1001" s="130">
        <v>1188</v>
      </c>
      <c r="M1001" s="130">
        <v>22147</v>
      </c>
      <c r="N1001" s="168"/>
      <c r="O1001" s="143">
        <v>52</v>
      </c>
      <c r="P1001" s="130">
        <v>0</v>
      </c>
      <c r="Q1001" s="130">
        <v>1089868</v>
      </c>
      <c r="R1001" s="130">
        <v>0</v>
      </c>
      <c r="S1001" s="130">
        <v>0</v>
      </c>
      <c r="T1001" s="130">
        <v>61776</v>
      </c>
      <c r="U1001" s="130">
        <v>1151644</v>
      </c>
      <c r="V1001" s="169"/>
      <c r="W1001" s="142">
        <v>0</v>
      </c>
      <c r="X1001" s="177">
        <v>0.09</v>
      </c>
      <c r="Y1001" s="177">
        <v>2.0638903271765117E-2</v>
      </c>
      <c r="Z1001" s="178">
        <v>0</v>
      </c>
      <c r="AA1001" s="172"/>
      <c r="AB1001" s="179">
        <v>7.9999999999999982</v>
      </c>
      <c r="AC1001" s="180">
        <v>0</v>
      </c>
      <c r="AD1001" s="130">
        <v>0</v>
      </c>
      <c r="AE1001" s="180">
        <v>0</v>
      </c>
      <c r="AF1001" s="181">
        <v>0</v>
      </c>
      <c r="AG1001" s="136"/>
    </row>
    <row r="1002" spans="1:33" s="59" customFormat="1" ht="12">
      <c r="A1002" s="137">
        <v>3516</v>
      </c>
      <c r="B1002" s="138">
        <v>3516332061</v>
      </c>
      <c r="C1002" s="139" t="s">
        <v>559</v>
      </c>
      <c r="D1002" s="140">
        <v>332</v>
      </c>
      <c r="E1002" s="139" t="s">
        <v>357</v>
      </c>
      <c r="F1002" s="140">
        <v>61</v>
      </c>
      <c r="G1002" s="141" t="s">
        <v>86</v>
      </c>
      <c r="H1002" s="129"/>
      <c r="I1002" s="130">
        <v>17079</v>
      </c>
      <c r="J1002" s="130">
        <v>724</v>
      </c>
      <c r="K1002" s="130">
        <v>0</v>
      </c>
      <c r="L1002" s="130">
        <v>1188</v>
      </c>
      <c r="M1002" s="130">
        <v>18991</v>
      </c>
      <c r="N1002" s="168"/>
      <c r="O1002" s="143">
        <v>26</v>
      </c>
      <c r="P1002" s="130">
        <v>0</v>
      </c>
      <c r="Q1002" s="130">
        <v>462878</v>
      </c>
      <c r="R1002" s="130">
        <v>0</v>
      </c>
      <c r="S1002" s="130">
        <v>0</v>
      </c>
      <c r="T1002" s="130">
        <v>30888</v>
      </c>
      <c r="U1002" s="130">
        <v>493766</v>
      </c>
      <c r="V1002" s="169"/>
      <c r="W1002" s="142">
        <v>0</v>
      </c>
      <c r="X1002" s="177">
        <v>0.09</v>
      </c>
      <c r="Y1002" s="177">
        <v>4.4357959472982419E-2</v>
      </c>
      <c r="Z1002" s="178">
        <v>0</v>
      </c>
      <c r="AA1002" s="172"/>
      <c r="AB1002" s="179">
        <v>1.9999999999999996</v>
      </c>
      <c r="AC1002" s="180">
        <v>0</v>
      </c>
      <c r="AD1002" s="130">
        <v>0</v>
      </c>
      <c r="AE1002" s="180">
        <v>0</v>
      </c>
      <c r="AF1002" s="181">
        <v>0</v>
      </c>
      <c r="AG1002" s="136"/>
    </row>
    <row r="1003" spans="1:33" s="59" customFormat="1" ht="12">
      <c r="A1003" s="137">
        <v>3516</v>
      </c>
      <c r="B1003" s="138">
        <v>3516332086</v>
      </c>
      <c r="C1003" s="139" t="s">
        <v>559</v>
      </c>
      <c r="D1003" s="140">
        <v>332</v>
      </c>
      <c r="E1003" s="139" t="s">
        <v>357</v>
      </c>
      <c r="F1003" s="140">
        <v>86</v>
      </c>
      <c r="G1003" s="141" t="s">
        <v>111</v>
      </c>
      <c r="H1003" s="129"/>
      <c r="I1003" s="130">
        <v>10332</v>
      </c>
      <c r="J1003" s="130">
        <v>1052</v>
      </c>
      <c r="K1003" s="130">
        <v>0</v>
      </c>
      <c r="L1003" s="130">
        <v>1188</v>
      </c>
      <c r="M1003" s="130">
        <v>12572</v>
      </c>
      <c r="N1003" s="168"/>
      <c r="O1003" s="143">
        <v>1</v>
      </c>
      <c r="P1003" s="130">
        <v>0</v>
      </c>
      <c r="Q1003" s="130">
        <v>11384</v>
      </c>
      <c r="R1003" s="130">
        <v>0</v>
      </c>
      <c r="S1003" s="130">
        <v>0</v>
      </c>
      <c r="T1003" s="130">
        <v>1188</v>
      </c>
      <c r="U1003" s="130">
        <v>12572</v>
      </c>
      <c r="V1003" s="169"/>
      <c r="W1003" s="142">
        <v>0</v>
      </c>
      <c r="X1003" s="177">
        <v>0.09</v>
      </c>
      <c r="Y1003" s="177">
        <v>6.6268192270618906E-2</v>
      </c>
      <c r="Z1003" s="178">
        <v>0</v>
      </c>
      <c r="AA1003" s="172"/>
      <c r="AB1003" s="179">
        <v>0</v>
      </c>
      <c r="AC1003" s="180">
        <v>0</v>
      </c>
      <c r="AD1003" s="130">
        <v>0</v>
      </c>
      <c r="AE1003" s="180">
        <v>0</v>
      </c>
      <c r="AF1003" s="181">
        <v>0</v>
      </c>
      <c r="AG1003" s="136"/>
    </row>
    <row r="1004" spans="1:33" s="59" customFormat="1" ht="12">
      <c r="A1004" s="137">
        <v>3516</v>
      </c>
      <c r="B1004" s="138">
        <v>3516332111</v>
      </c>
      <c r="C1004" s="139" t="s">
        <v>559</v>
      </c>
      <c r="D1004" s="140">
        <v>332</v>
      </c>
      <c r="E1004" s="139" t="s">
        <v>357</v>
      </c>
      <c r="F1004" s="140">
        <v>111</v>
      </c>
      <c r="G1004" s="141" t="s">
        <v>136</v>
      </c>
      <c r="H1004" s="129"/>
      <c r="I1004" s="130">
        <v>14269</v>
      </c>
      <c r="J1004" s="130">
        <v>3424</v>
      </c>
      <c r="K1004" s="130">
        <v>0</v>
      </c>
      <c r="L1004" s="130">
        <v>1188</v>
      </c>
      <c r="M1004" s="130">
        <v>18881</v>
      </c>
      <c r="N1004" s="168"/>
      <c r="O1004" s="143">
        <v>1</v>
      </c>
      <c r="P1004" s="130">
        <v>0</v>
      </c>
      <c r="Q1004" s="130">
        <v>17693</v>
      </c>
      <c r="R1004" s="130">
        <v>0</v>
      </c>
      <c r="S1004" s="130">
        <v>0</v>
      </c>
      <c r="T1004" s="130">
        <v>1188</v>
      </c>
      <c r="U1004" s="130">
        <v>18881</v>
      </c>
      <c r="V1004" s="169"/>
      <c r="W1004" s="142">
        <v>0</v>
      </c>
      <c r="X1004" s="177">
        <v>0.09</v>
      </c>
      <c r="Y1004" s="177">
        <v>3.6153122233323211E-2</v>
      </c>
      <c r="Z1004" s="178">
        <v>0</v>
      </c>
      <c r="AA1004" s="172"/>
      <c r="AB1004" s="179">
        <v>0</v>
      </c>
      <c r="AC1004" s="180">
        <v>0</v>
      </c>
      <c r="AD1004" s="130">
        <v>0</v>
      </c>
      <c r="AE1004" s="180">
        <v>0</v>
      </c>
      <c r="AF1004" s="181">
        <v>0</v>
      </c>
      <c r="AG1004" s="136"/>
    </row>
    <row r="1005" spans="1:33" s="59" customFormat="1" ht="12">
      <c r="A1005" s="137">
        <v>3516</v>
      </c>
      <c r="B1005" s="138">
        <v>3516332137</v>
      </c>
      <c r="C1005" s="139" t="s">
        <v>559</v>
      </c>
      <c r="D1005" s="140">
        <v>332</v>
      </c>
      <c r="E1005" s="139" t="s">
        <v>357</v>
      </c>
      <c r="F1005" s="140">
        <v>137</v>
      </c>
      <c r="G1005" s="141" t="s">
        <v>162</v>
      </c>
      <c r="H1005" s="129"/>
      <c r="I1005" s="130">
        <v>15871</v>
      </c>
      <c r="J1005" s="130">
        <v>0</v>
      </c>
      <c r="K1005" s="130">
        <v>0</v>
      </c>
      <c r="L1005" s="130">
        <v>1188</v>
      </c>
      <c r="M1005" s="130">
        <v>17059</v>
      </c>
      <c r="N1005" s="168"/>
      <c r="O1005" s="143">
        <v>87</v>
      </c>
      <c r="P1005" s="130">
        <v>0</v>
      </c>
      <c r="Q1005" s="130">
        <v>1380777</v>
      </c>
      <c r="R1005" s="130">
        <v>0</v>
      </c>
      <c r="S1005" s="130">
        <v>0</v>
      </c>
      <c r="T1005" s="130">
        <v>103356</v>
      </c>
      <c r="U1005" s="130">
        <v>1484133</v>
      </c>
      <c r="V1005" s="169"/>
      <c r="W1005" s="142">
        <v>0</v>
      </c>
      <c r="X1005" s="177">
        <v>0.18</v>
      </c>
      <c r="Y1005" s="177">
        <v>0.10885540473195379</v>
      </c>
      <c r="Z1005" s="178">
        <v>0</v>
      </c>
      <c r="AA1005" s="172"/>
      <c r="AB1005" s="179">
        <v>15.999999999999996</v>
      </c>
      <c r="AC1005" s="180">
        <v>0</v>
      </c>
      <c r="AD1005" s="130">
        <v>0</v>
      </c>
      <c r="AE1005" s="180">
        <v>0</v>
      </c>
      <c r="AF1005" s="181">
        <v>0</v>
      </c>
      <c r="AG1005" s="136"/>
    </row>
    <row r="1006" spans="1:33" s="59" customFormat="1" ht="12">
      <c r="A1006" s="137">
        <v>3516</v>
      </c>
      <c r="B1006" s="138">
        <v>3516332159</v>
      </c>
      <c r="C1006" s="139" t="s">
        <v>559</v>
      </c>
      <c r="D1006" s="140">
        <v>332</v>
      </c>
      <c r="E1006" s="139" t="s">
        <v>357</v>
      </c>
      <c r="F1006" s="140">
        <v>159</v>
      </c>
      <c r="G1006" s="141" t="s">
        <v>184</v>
      </c>
      <c r="H1006" s="129"/>
      <c r="I1006" s="130">
        <v>12181</v>
      </c>
      <c r="J1006" s="130">
        <v>5151</v>
      </c>
      <c r="K1006" s="130">
        <v>0</v>
      </c>
      <c r="L1006" s="130">
        <v>1188</v>
      </c>
      <c r="M1006" s="130">
        <v>18520</v>
      </c>
      <c r="N1006" s="168"/>
      <c r="O1006" s="143">
        <v>1</v>
      </c>
      <c r="P1006" s="130">
        <v>0</v>
      </c>
      <c r="Q1006" s="130">
        <v>17332</v>
      </c>
      <c r="R1006" s="130">
        <v>0</v>
      </c>
      <c r="S1006" s="130">
        <v>0</v>
      </c>
      <c r="T1006" s="130">
        <v>1188</v>
      </c>
      <c r="U1006" s="130">
        <v>18520</v>
      </c>
      <c r="V1006" s="169"/>
      <c r="W1006" s="142">
        <v>0</v>
      </c>
      <c r="X1006" s="177">
        <v>0.09</v>
      </c>
      <c r="Y1006" s="177">
        <v>2.3151360846484746E-3</v>
      </c>
      <c r="Z1006" s="178">
        <v>0</v>
      </c>
      <c r="AA1006" s="172"/>
      <c r="AB1006" s="179">
        <v>0</v>
      </c>
      <c r="AC1006" s="180">
        <v>0</v>
      </c>
      <c r="AD1006" s="130">
        <v>0</v>
      </c>
      <c r="AE1006" s="180">
        <v>0</v>
      </c>
      <c r="AF1006" s="181">
        <v>0</v>
      </c>
      <c r="AG1006" s="136"/>
    </row>
    <row r="1007" spans="1:33" s="59" customFormat="1" ht="12">
      <c r="A1007" s="137">
        <v>3516</v>
      </c>
      <c r="B1007" s="138">
        <v>3516332191</v>
      </c>
      <c r="C1007" s="139" t="s">
        <v>559</v>
      </c>
      <c r="D1007" s="140">
        <v>332</v>
      </c>
      <c r="E1007" s="139" t="s">
        <v>357</v>
      </c>
      <c r="F1007" s="140">
        <v>191</v>
      </c>
      <c r="G1007" s="141" t="s">
        <v>216</v>
      </c>
      <c r="H1007" s="129"/>
      <c r="I1007" s="130">
        <v>14027</v>
      </c>
      <c r="J1007" s="130">
        <v>4049</v>
      </c>
      <c r="K1007" s="130">
        <v>0</v>
      </c>
      <c r="L1007" s="130">
        <v>1188</v>
      </c>
      <c r="M1007" s="130">
        <v>19264</v>
      </c>
      <c r="N1007" s="168"/>
      <c r="O1007" s="143">
        <v>1</v>
      </c>
      <c r="P1007" s="130">
        <v>0</v>
      </c>
      <c r="Q1007" s="130">
        <v>18076</v>
      </c>
      <c r="R1007" s="130">
        <v>0</v>
      </c>
      <c r="S1007" s="130">
        <v>0</v>
      </c>
      <c r="T1007" s="130">
        <v>1188</v>
      </c>
      <c r="U1007" s="130">
        <v>19264</v>
      </c>
      <c r="V1007" s="169"/>
      <c r="W1007" s="142">
        <v>0</v>
      </c>
      <c r="X1007" s="177">
        <v>0.09</v>
      </c>
      <c r="Y1007" s="177">
        <v>4.4883767216758234E-2</v>
      </c>
      <c r="Z1007" s="178">
        <v>0</v>
      </c>
      <c r="AA1007" s="172"/>
      <c r="AB1007" s="179">
        <v>0</v>
      </c>
      <c r="AC1007" s="180">
        <v>0</v>
      </c>
      <c r="AD1007" s="130">
        <v>0</v>
      </c>
      <c r="AE1007" s="180">
        <v>0</v>
      </c>
      <c r="AF1007" s="181">
        <v>0</v>
      </c>
      <c r="AG1007" s="136"/>
    </row>
    <row r="1008" spans="1:33" s="59" customFormat="1" ht="12">
      <c r="A1008" s="137">
        <v>3516</v>
      </c>
      <c r="B1008" s="138">
        <v>3516332278</v>
      </c>
      <c r="C1008" s="139" t="s">
        <v>559</v>
      </c>
      <c r="D1008" s="140">
        <v>332</v>
      </c>
      <c r="E1008" s="139" t="s">
        <v>357</v>
      </c>
      <c r="F1008" s="140">
        <v>278</v>
      </c>
      <c r="G1008" s="141" t="s">
        <v>303</v>
      </c>
      <c r="H1008" s="129"/>
      <c r="I1008" s="130">
        <v>13444</v>
      </c>
      <c r="J1008" s="130">
        <v>2496</v>
      </c>
      <c r="K1008" s="130">
        <v>0</v>
      </c>
      <c r="L1008" s="130">
        <v>1188</v>
      </c>
      <c r="M1008" s="130">
        <v>17128</v>
      </c>
      <c r="N1008" s="168"/>
      <c r="O1008" s="143">
        <v>2</v>
      </c>
      <c r="P1008" s="130">
        <v>0</v>
      </c>
      <c r="Q1008" s="130">
        <v>31880</v>
      </c>
      <c r="R1008" s="130">
        <v>0</v>
      </c>
      <c r="S1008" s="130">
        <v>0</v>
      </c>
      <c r="T1008" s="130">
        <v>2376</v>
      </c>
      <c r="U1008" s="130">
        <v>34256</v>
      </c>
      <c r="V1008" s="169"/>
      <c r="W1008" s="142">
        <v>0</v>
      </c>
      <c r="X1008" s="177">
        <v>0.09</v>
      </c>
      <c r="Y1008" s="177">
        <v>7.2989156489209617E-2</v>
      </c>
      <c r="Z1008" s="178">
        <v>0</v>
      </c>
      <c r="AA1008" s="172"/>
      <c r="AB1008" s="179">
        <v>0</v>
      </c>
      <c r="AC1008" s="180">
        <v>0</v>
      </c>
      <c r="AD1008" s="130">
        <v>0</v>
      </c>
      <c r="AE1008" s="180">
        <v>0</v>
      </c>
      <c r="AF1008" s="181">
        <v>0</v>
      </c>
      <c r="AG1008" s="136"/>
    </row>
    <row r="1009" spans="1:33" s="59" customFormat="1" ht="12">
      <c r="A1009" s="137">
        <v>3516</v>
      </c>
      <c r="B1009" s="138">
        <v>3516332281</v>
      </c>
      <c r="C1009" s="139" t="s">
        <v>559</v>
      </c>
      <c r="D1009" s="140">
        <v>332</v>
      </c>
      <c r="E1009" s="139" t="s">
        <v>357</v>
      </c>
      <c r="F1009" s="140">
        <v>281</v>
      </c>
      <c r="G1009" s="141" t="s">
        <v>306</v>
      </c>
      <c r="H1009" s="129"/>
      <c r="I1009" s="130">
        <v>17596</v>
      </c>
      <c r="J1009" s="130">
        <v>9</v>
      </c>
      <c r="K1009" s="130">
        <v>0</v>
      </c>
      <c r="L1009" s="130">
        <v>1188</v>
      </c>
      <c r="M1009" s="130">
        <v>18793</v>
      </c>
      <c r="N1009" s="168"/>
      <c r="O1009" s="143">
        <v>149</v>
      </c>
      <c r="P1009" s="130">
        <v>0</v>
      </c>
      <c r="Q1009" s="130">
        <v>2623145</v>
      </c>
      <c r="R1009" s="130">
        <v>0</v>
      </c>
      <c r="S1009" s="130">
        <v>0</v>
      </c>
      <c r="T1009" s="130">
        <v>177012</v>
      </c>
      <c r="U1009" s="130">
        <v>2800157</v>
      </c>
      <c r="V1009" s="169"/>
      <c r="W1009" s="142">
        <v>0</v>
      </c>
      <c r="X1009" s="177">
        <v>0.18</v>
      </c>
      <c r="Y1009" s="177">
        <v>0.16010958440689912</v>
      </c>
      <c r="Z1009" s="178">
        <v>0</v>
      </c>
      <c r="AA1009" s="172"/>
      <c r="AB1009" s="179">
        <v>27</v>
      </c>
      <c r="AC1009" s="180">
        <v>0</v>
      </c>
      <c r="AD1009" s="130">
        <v>0</v>
      </c>
      <c r="AE1009" s="180">
        <v>0</v>
      </c>
      <c r="AF1009" s="181">
        <v>0</v>
      </c>
      <c r="AG1009" s="136"/>
    </row>
    <row r="1010" spans="1:33" s="59" customFormat="1" ht="12">
      <c r="A1010" s="137">
        <v>3516</v>
      </c>
      <c r="B1010" s="138">
        <v>3516332325</v>
      </c>
      <c r="C1010" s="139" t="s">
        <v>559</v>
      </c>
      <c r="D1010" s="140">
        <v>332</v>
      </c>
      <c r="E1010" s="139" t="s">
        <v>357</v>
      </c>
      <c r="F1010" s="140">
        <v>325</v>
      </c>
      <c r="G1010" s="141" t="s">
        <v>350</v>
      </c>
      <c r="H1010" s="129"/>
      <c r="I1010" s="130">
        <v>14050</v>
      </c>
      <c r="J1010" s="130">
        <v>1398</v>
      </c>
      <c r="K1010" s="130">
        <v>0</v>
      </c>
      <c r="L1010" s="130">
        <v>1188</v>
      </c>
      <c r="M1010" s="130">
        <v>16636</v>
      </c>
      <c r="N1010" s="168"/>
      <c r="O1010" s="143">
        <v>38</v>
      </c>
      <c r="P1010" s="130">
        <v>0</v>
      </c>
      <c r="Q1010" s="130">
        <v>587024</v>
      </c>
      <c r="R1010" s="130">
        <v>0</v>
      </c>
      <c r="S1010" s="130">
        <v>0</v>
      </c>
      <c r="T1010" s="130">
        <v>45144</v>
      </c>
      <c r="U1010" s="130">
        <v>632168</v>
      </c>
      <c r="V1010" s="169"/>
      <c r="W1010" s="142">
        <v>0</v>
      </c>
      <c r="X1010" s="177">
        <v>0.09</v>
      </c>
      <c r="Y1010" s="177">
        <v>1.4554676809439514E-2</v>
      </c>
      <c r="Z1010" s="178">
        <v>0</v>
      </c>
      <c r="AA1010" s="172"/>
      <c r="AB1010" s="179">
        <v>3.9999999999999991</v>
      </c>
      <c r="AC1010" s="180">
        <v>0</v>
      </c>
      <c r="AD1010" s="130">
        <v>0</v>
      </c>
      <c r="AE1010" s="180">
        <v>0</v>
      </c>
      <c r="AF1010" s="181">
        <v>0</v>
      </c>
      <c r="AG1010" s="136"/>
    </row>
    <row r="1011" spans="1:33" s="59" customFormat="1" ht="12">
      <c r="A1011" s="137">
        <v>3516</v>
      </c>
      <c r="B1011" s="138">
        <v>3516332332</v>
      </c>
      <c r="C1011" s="139" t="s">
        <v>559</v>
      </c>
      <c r="D1011" s="140">
        <v>332</v>
      </c>
      <c r="E1011" s="139" t="s">
        <v>357</v>
      </c>
      <c r="F1011" s="140">
        <v>332</v>
      </c>
      <c r="G1011" s="141" t="s">
        <v>357</v>
      </c>
      <c r="H1011" s="129"/>
      <c r="I1011" s="130">
        <v>16312</v>
      </c>
      <c r="J1011" s="130">
        <v>1235</v>
      </c>
      <c r="K1011" s="130">
        <v>0</v>
      </c>
      <c r="L1011" s="130">
        <v>1188</v>
      </c>
      <c r="M1011" s="130">
        <v>18735</v>
      </c>
      <c r="N1011" s="168"/>
      <c r="O1011" s="143">
        <v>67</v>
      </c>
      <c r="P1011" s="130">
        <v>0</v>
      </c>
      <c r="Q1011" s="130">
        <v>1175649</v>
      </c>
      <c r="R1011" s="130">
        <v>0</v>
      </c>
      <c r="S1011" s="130">
        <v>0</v>
      </c>
      <c r="T1011" s="130">
        <v>79596</v>
      </c>
      <c r="U1011" s="130">
        <v>1255245</v>
      </c>
      <c r="V1011" s="169"/>
      <c r="W1011" s="142">
        <v>0</v>
      </c>
      <c r="X1011" s="177">
        <v>0.09</v>
      </c>
      <c r="Y1011" s="177">
        <v>2.732609643755567E-2</v>
      </c>
      <c r="Z1011" s="178">
        <v>0</v>
      </c>
      <c r="AA1011" s="172"/>
      <c r="AB1011" s="179">
        <v>14</v>
      </c>
      <c r="AC1011" s="180">
        <v>0</v>
      </c>
      <c r="AD1011" s="130">
        <v>0</v>
      </c>
      <c r="AE1011" s="180">
        <v>0</v>
      </c>
      <c r="AF1011" s="181">
        <v>0</v>
      </c>
      <c r="AG1011" s="136"/>
    </row>
    <row r="1012" spans="1:33" s="59" customFormat="1" ht="12">
      <c r="A1012" s="137">
        <v>3516</v>
      </c>
      <c r="B1012" s="138">
        <v>3516332770</v>
      </c>
      <c r="C1012" s="139" t="s">
        <v>559</v>
      </c>
      <c r="D1012" s="140">
        <v>332</v>
      </c>
      <c r="E1012" s="139" t="s">
        <v>357</v>
      </c>
      <c r="F1012" s="140">
        <v>770</v>
      </c>
      <c r="G1012" s="141" t="s">
        <v>431</v>
      </c>
      <c r="H1012" s="129"/>
      <c r="I1012" s="130">
        <v>15028</v>
      </c>
      <c r="J1012" s="130">
        <v>2268</v>
      </c>
      <c r="K1012" s="130">
        <v>0</v>
      </c>
      <c r="L1012" s="130">
        <v>1188</v>
      </c>
      <c r="M1012" s="130">
        <v>18484</v>
      </c>
      <c r="N1012" s="168"/>
      <c r="O1012" s="143">
        <v>1</v>
      </c>
      <c r="P1012" s="130">
        <v>0</v>
      </c>
      <c r="Q1012" s="130">
        <v>17296</v>
      </c>
      <c r="R1012" s="130">
        <v>0</v>
      </c>
      <c r="S1012" s="130">
        <v>0</v>
      </c>
      <c r="T1012" s="130">
        <v>1188</v>
      </c>
      <c r="U1012" s="130">
        <v>18484</v>
      </c>
      <c r="V1012" s="169"/>
      <c r="W1012" s="142">
        <v>0</v>
      </c>
      <c r="X1012" s="177">
        <v>0.09</v>
      </c>
      <c r="Y1012" s="177">
        <v>8.9889702580456896E-3</v>
      </c>
      <c r="Z1012" s="178">
        <v>0</v>
      </c>
      <c r="AA1012" s="172"/>
      <c r="AB1012" s="179">
        <v>0</v>
      </c>
      <c r="AC1012" s="180">
        <v>0</v>
      </c>
      <c r="AD1012" s="130">
        <v>0</v>
      </c>
      <c r="AE1012" s="180">
        <v>0</v>
      </c>
      <c r="AF1012" s="181">
        <v>0</v>
      </c>
      <c r="AG1012" s="136"/>
    </row>
    <row r="1013" spans="1:33" s="59" customFormat="1" ht="12">
      <c r="A1013" s="137">
        <v>3517</v>
      </c>
      <c r="B1013" s="138">
        <v>3517239001</v>
      </c>
      <c r="C1013" s="139" t="s">
        <v>560</v>
      </c>
      <c r="D1013" s="140">
        <v>239</v>
      </c>
      <c r="E1013" s="139" t="s">
        <v>264</v>
      </c>
      <c r="F1013" s="140">
        <v>1</v>
      </c>
      <c r="G1013" s="141" t="s">
        <v>26</v>
      </c>
      <c r="H1013" s="129"/>
      <c r="I1013" s="130">
        <v>12617</v>
      </c>
      <c r="J1013" s="130">
        <v>1265</v>
      </c>
      <c r="K1013" s="130">
        <v>0</v>
      </c>
      <c r="L1013" s="130">
        <v>1188</v>
      </c>
      <c r="M1013" s="130">
        <v>15070</v>
      </c>
      <c r="N1013" s="168"/>
      <c r="O1013" s="143">
        <v>1</v>
      </c>
      <c r="P1013" s="130">
        <v>0</v>
      </c>
      <c r="Q1013" s="130">
        <v>13882</v>
      </c>
      <c r="R1013" s="130">
        <v>0</v>
      </c>
      <c r="S1013" s="130">
        <v>0</v>
      </c>
      <c r="T1013" s="130">
        <v>1188</v>
      </c>
      <c r="U1013" s="130">
        <v>15070</v>
      </c>
      <c r="V1013" s="169"/>
      <c r="W1013" s="142">
        <v>0</v>
      </c>
      <c r="X1013" s="177">
        <v>0.09</v>
      </c>
      <c r="Y1013" s="177">
        <v>2.3066391762444214E-2</v>
      </c>
      <c r="Z1013" s="178">
        <v>0</v>
      </c>
      <c r="AA1013" s="172"/>
      <c r="AB1013" s="179">
        <v>0</v>
      </c>
      <c r="AC1013" s="180">
        <v>0</v>
      </c>
      <c r="AD1013" s="130">
        <v>0</v>
      </c>
      <c r="AE1013" s="180">
        <v>0</v>
      </c>
      <c r="AF1013" s="181">
        <v>0</v>
      </c>
      <c r="AG1013" s="136"/>
    </row>
    <row r="1014" spans="1:33" s="59" customFormat="1" ht="12">
      <c r="A1014" s="137">
        <v>3517</v>
      </c>
      <c r="B1014" s="138">
        <v>3517239003</v>
      </c>
      <c r="C1014" s="139" t="s">
        <v>560</v>
      </c>
      <c r="D1014" s="140">
        <v>239</v>
      </c>
      <c r="E1014" s="139" t="s">
        <v>264</v>
      </c>
      <c r="F1014" s="140">
        <v>3</v>
      </c>
      <c r="G1014" s="141" t="s">
        <v>28</v>
      </c>
      <c r="H1014" s="129"/>
      <c r="I1014" s="130">
        <v>13031</v>
      </c>
      <c r="J1014" s="130">
        <v>1764</v>
      </c>
      <c r="K1014" s="130">
        <v>0</v>
      </c>
      <c r="L1014" s="130">
        <v>1188</v>
      </c>
      <c r="M1014" s="130">
        <v>15983</v>
      </c>
      <c r="N1014" s="168"/>
      <c r="O1014" s="143">
        <v>1</v>
      </c>
      <c r="P1014" s="130">
        <v>0</v>
      </c>
      <c r="Q1014" s="130">
        <v>14795</v>
      </c>
      <c r="R1014" s="130">
        <v>0</v>
      </c>
      <c r="S1014" s="130">
        <v>0</v>
      </c>
      <c r="T1014" s="130">
        <v>1188</v>
      </c>
      <c r="U1014" s="130">
        <v>15983</v>
      </c>
      <c r="V1014" s="169"/>
      <c r="W1014" s="142">
        <v>0</v>
      </c>
      <c r="X1014" s="177">
        <v>0.09</v>
      </c>
      <c r="Y1014" s="177">
        <v>1.6901069131731875E-3</v>
      </c>
      <c r="Z1014" s="178">
        <v>0</v>
      </c>
      <c r="AA1014" s="172"/>
      <c r="AB1014" s="179">
        <v>0</v>
      </c>
      <c r="AC1014" s="180">
        <v>0</v>
      </c>
      <c r="AD1014" s="130">
        <v>0</v>
      </c>
      <c r="AE1014" s="180">
        <v>0</v>
      </c>
      <c r="AF1014" s="181">
        <v>0</v>
      </c>
      <c r="AG1014" s="136"/>
    </row>
    <row r="1015" spans="1:33" s="59" customFormat="1" ht="12">
      <c r="A1015" s="137">
        <v>3517</v>
      </c>
      <c r="B1015" s="138">
        <v>3517239036</v>
      </c>
      <c r="C1015" s="139" t="s">
        <v>560</v>
      </c>
      <c r="D1015" s="140">
        <v>239</v>
      </c>
      <c r="E1015" s="139" t="s">
        <v>264</v>
      </c>
      <c r="F1015" s="140">
        <v>36</v>
      </c>
      <c r="G1015" s="141" t="s">
        <v>61</v>
      </c>
      <c r="H1015" s="129"/>
      <c r="I1015" s="130">
        <v>17178</v>
      </c>
      <c r="J1015" s="130">
        <v>8128</v>
      </c>
      <c r="K1015" s="130">
        <v>0</v>
      </c>
      <c r="L1015" s="130">
        <v>1188</v>
      </c>
      <c r="M1015" s="130">
        <v>26494</v>
      </c>
      <c r="N1015" s="168"/>
      <c r="O1015" s="143">
        <v>6</v>
      </c>
      <c r="P1015" s="130">
        <v>0</v>
      </c>
      <c r="Q1015" s="130">
        <v>151836</v>
      </c>
      <c r="R1015" s="130">
        <v>0</v>
      </c>
      <c r="S1015" s="130">
        <v>0</v>
      </c>
      <c r="T1015" s="130">
        <v>7128</v>
      </c>
      <c r="U1015" s="130">
        <v>158964</v>
      </c>
      <c r="V1015" s="169"/>
      <c r="W1015" s="142">
        <v>0</v>
      </c>
      <c r="X1015" s="177">
        <v>0.09</v>
      </c>
      <c r="Y1015" s="177">
        <v>7.1939124877613697E-2</v>
      </c>
      <c r="Z1015" s="178">
        <v>0</v>
      </c>
      <c r="AA1015" s="172"/>
      <c r="AB1015" s="179">
        <v>0</v>
      </c>
      <c r="AC1015" s="180">
        <v>0</v>
      </c>
      <c r="AD1015" s="130">
        <v>0</v>
      </c>
      <c r="AE1015" s="180">
        <v>0</v>
      </c>
      <c r="AF1015" s="181">
        <v>0</v>
      </c>
      <c r="AG1015" s="136"/>
    </row>
    <row r="1016" spans="1:33" s="59" customFormat="1" ht="12">
      <c r="A1016" s="137">
        <v>3517</v>
      </c>
      <c r="B1016" s="138">
        <v>3517239040</v>
      </c>
      <c r="C1016" s="139" t="s">
        <v>560</v>
      </c>
      <c r="D1016" s="140">
        <v>239</v>
      </c>
      <c r="E1016" s="139" t="s">
        <v>264</v>
      </c>
      <c r="F1016" s="140">
        <v>40</v>
      </c>
      <c r="G1016" s="141" t="s">
        <v>65</v>
      </c>
      <c r="H1016" s="129"/>
      <c r="I1016" s="130">
        <v>17951</v>
      </c>
      <c r="J1016" s="130">
        <v>4288</v>
      </c>
      <c r="K1016" s="130">
        <v>0</v>
      </c>
      <c r="L1016" s="130">
        <v>1188</v>
      </c>
      <c r="M1016" s="130">
        <v>23427</v>
      </c>
      <c r="N1016" s="168"/>
      <c r="O1016" s="143">
        <v>4</v>
      </c>
      <c r="P1016" s="130">
        <v>0</v>
      </c>
      <c r="Q1016" s="130">
        <v>88956</v>
      </c>
      <c r="R1016" s="130">
        <v>0</v>
      </c>
      <c r="S1016" s="130">
        <v>0</v>
      </c>
      <c r="T1016" s="130">
        <v>4752</v>
      </c>
      <c r="U1016" s="130">
        <v>93708</v>
      </c>
      <c r="V1016" s="169"/>
      <c r="W1016" s="142">
        <v>0</v>
      </c>
      <c r="X1016" s="177">
        <v>0.09</v>
      </c>
      <c r="Y1016" s="177">
        <v>5.8585931681889103E-3</v>
      </c>
      <c r="Z1016" s="178">
        <v>0</v>
      </c>
      <c r="AA1016" s="172"/>
      <c r="AB1016" s="179">
        <v>1</v>
      </c>
      <c r="AC1016" s="180">
        <v>0</v>
      </c>
      <c r="AD1016" s="130">
        <v>0</v>
      </c>
      <c r="AE1016" s="180">
        <v>0</v>
      </c>
      <c r="AF1016" s="181">
        <v>0</v>
      </c>
      <c r="AG1016" s="136"/>
    </row>
    <row r="1017" spans="1:33" s="59" customFormat="1" ht="12">
      <c r="A1017" s="137">
        <v>3517</v>
      </c>
      <c r="B1017" s="138">
        <v>3517239044</v>
      </c>
      <c r="C1017" s="139" t="s">
        <v>560</v>
      </c>
      <c r="D1017" s="140">
        <v>239</v>
      </c>
      <c r="E1017" s="139" t="s">
        <v>264</v>
      </c>
      <c r="F1017" s="140">
        <v>44</v>
      </c>
      <c r="G1017" s="141" t="s">
        <v>69</v>
      </c>
      <c r="H1017" s="129"/>
      <c r="I1017" s="130">
        <v>19935</v>
      </c>
      <c r="J1017" s="130">
        <v>695</v>
      </c>
      <c r="K1017" s="130">
        <v>0</v>
      </c>
      <c r="L1017" s="130">
        <v>1188</v>
      </c>
      <c r="M1017" s="130">
        <v>21818</v>
      </c>
      <c r="N1017" s="168"/>
      <c r="O1017" s="143">
        <v>2</v>
      </c>
      <c r="P1017" s="130">
        <v>0</v>
      </c>
      <c r="Q1017" s="130">
        <v>41260</v>
      </c>
      <c r="R1017" s="130">
        <v>0</v>
      </c>
      <c r="S1017" s="130">
        <v>0</v>
      </c>
      <c r="T1017" s="130">
        <v>2376</v>
      </c>
      <c r="U1017" s="130">
        <v>43636</v>
      </c>
      <c r="V1017" s="169"/>
      <c r="W1017" s="142">
        <v>0</v>
      </c>
      <c r="X1017" s="177">
        <v>0.18</v>
      </c>
      <c r="Y1017" s="177">
        <v>9.3367395584958116E-2</v>
      </c>
      <c r="Z1017" s="178">
        <v>0</v>
      </c>
      <c r="AA1017" s="172"/>
      <c r="AB1017" s="179">
        <v>0</v>
      </c>
      <c r="AC1017" s="180">
        <v>0</v>
      </c>
      <c r="AD1017" s="130">
        <v>0</v>
      </c>
      <c r="AE1017" s="180">
        <v>0</v>
      </c>
      <c r="AF1017" s="181">
        <v>0</v>
      </c>
      <c r="AG1017" s="136"/>
    </row>
    <row r="1018" spans="1:33" s="59" customFormat="1" ht="12">
      <c r="A1018" s="137">
        <v>3517</v>
      </c>
      <c r="B1018" s="138">
        <v>3517239052</v>
      </c>
      <c r="C1018" s="139" t="s">
        <v>560</v>
      </c>
      <c r="D1018" s="140">
        <v>239</v>
      </c>
      <c r="E1018" s="139" t="s">
        <v>264</v>
      </c>
      <c r="F1018" s="140">
        <v>52</v>
      </c>
      <c r="G1018" s="141" t="s">
        <v>77</v>
      </c>
      <c r="H1018" s="129"/>
      <c r="I1018" s="130">
        <v>16728</v>
      </c>
      <c r="J1018" s="130">
        <v>6655</v>
      </c>
      <c r="K1018" s="130">
        <v>0</v>
      </c>
      <c r="L1018" s="130">
        <v>1188</v>
      </c>
      <c r="M1018" s="130">
        <v>24571</v>
      </c>
      <c r="N1018" s="168"/>
      <c r="O1018" s="143">
        <v>13</v>
      </c>
      <c r="P1018" s="130">
        <v>0</v>
      </c>
      <c r="Q1018" s="130">
        <v>303979</v>
      </c>
      <c r="R1018" s="130">
        <v>0</v>
      </c>
      <c r="S1018" s="130">
        <v>0</v>
      </c>
      <c r="T1018" s="130">
        <v>15444</v>
      </c>
      <c r="U1018" s="130">
        <v>319423</v>
      </c>
      <c r="V1018" s="169"/>
      <c r="W1018" s="142">
        <v>0</v>
      </c>
      <c r="X1018" s="177">
        <v>0.09</v>
      </c>
      <c r="Y1018" s="177">
        <v>4.2133949927527239E-2</v>
      </c>
      <c r="Z1018" s="178">
        <v>0</v>
      </c>
      <c r="AA1018" s="172"/>
      <c r="AB1018" s="179">
        <v>0</v>
      </c>
      <c r="AC1018" s="180">
        <v>0</v>
      </c>
      <c r="AD1018" s="130">
        <v>0</v>
      </c>
      <c r="AE1018" s="180">
        <v>0</v>
      </c>
      <c r="AF1018" s="181">
        <v>0</v>
      </c>
      <c r="AG1018" s="136"/>
    </row>
    <row r="1019" spans="1:33" s="59" customFormat="1" ht="12">
      <c r="A1019" s="137">
        <v>3517</v>
      </c>
      <c r="B1019" s="138">
        <v>3517239072</v>
      </c>
      <c r="C1019" s="139" t="s">
        <v>560</v>
      </c>
      <c r="D1019" s="140">
        <v>239</v>
      </c>
      <c r="E1019" s="139" t="s">
        <v>264</v>
      </c>
      <c r="F1019" s="140">
        <v>72</v>
      </c>
      <c r="G1019" s="141" t="s">
        <v>97</v>
      </c>
      <c r="H1019" s="129"/>
      <c r="I1019" s="130">
        <v>17951</v>
      </c>
      <c r="J1019" s="130">
        <v>4394</v>
      </c>
      <c r="K1019" s="130">
        <v>0</v>
      </c>
      <c r="L1019" s="130">
        <v>1188</v>
      </c>
      <c r="M1019" s="130">
        <v>23533</v>
      </c>
      <c r="N1019" s="168"/>
      <c r="O1019" s="143">
        <v>2</v>
      </c>
      <c r="P1019" s="130">
        <v>0</v>
      </c>
      <c r="Q1019" s="130">
        <v>44690</v>
      </c>
      <c r="R1019" s="130">
        <v>0</v>
      </c>
      <c r="S1019" s="130">
        <v>0</v>
      </c>
      <c r="T1019" s="130">
        <v>2376</v>
      </c>
      <c r="U1019" s="130">
        <v>47066</v>
      </c>
      <c r="V1019" s="169"/>
      <c r="W1019" s="142">
        <v>0</v>
      </c>
      <c r="X1019" s="177">
        <v>0.09</v>
      </c>
      <c r="Y1019" s="177">
        <v>2.341129462865175E-3</v>
      </c>
      <c r="Z1019" s="178">
        <v>0</v>
      </c>
      <c r="AA1019" s="172"/>
      <c r="AB1019" s="179">
        <v>0</v>
      </c>
      <c r="AC1019" s="180">
        <v>0</v>
      </c>
      <c r="AD1019" s="130">
        <v>0</v>
      </c>
      <c r="AE1019" s="180">
        <v>0</v>
      </c>
      <c r="AF1019" s="181">
        <v>0</v>
      </c>
      <c r="AG1019" s="136"/>
    </row>
    <row r="1020" spans="1:33" s="59" customFormat="1" ht="12">
      <c r="A1020" s="137">
        <v>3517</v>
      </c>
      <c r="B1020" s="138">
        <v>3517239073</v>
      </c>
      <c r="C1020" s="139" t="s">
        <v>560</v>
      </c>
      <c r="D1020" s="140">
        <v>239</v>
      </c>
      <c r="E1020" s="139" t="s">
        <v>264</v>
      </c>
      <c r="F1020" s="140">
        <v>73</v>
      </c>
      <c r="G1020" s="141" t="s">
        <v>98</v>
      </c>
      <c r="H1020" s="129"/>
      <c r="I1020" s="130">
        <v>12617</v>
      </c>
      <c r="J1020" s="130">
        <v>9269</v>
      </c>
      <c r="K1020" s="130">
        <v>0</v>
      </c>
      <c r="L1020" s="130">
        <v>1188</v>
      </c>
      <c r="M1020" s="130">
        <v>23074</v>
      </c>
      <c r="N1020" s="168"/>
      <c r="O1020" s="143">
        <v>1</v>
      </c>
      <c r="P1020" s="130">
        <v>0</v>
      </c>
      <c r="Q1020" s="130">
        <v>21886</v>
      </c>
      <c r="R1020" s="130">
        <v>0</v>
      </c>
      <c r="S1020" s="130">
        <v>0</v>
      </c>
      <c r="T1020" s="130">
        <v>1188</v>
      </c>
      <c r="U1020" s="130">
        <v>23074</v>
      </c>
      <c r="V1020" s="169"/>
      <c r="W1020" s="142">
        <v>0</v>
      </c>
      <c r="X1020" s="177">
        <v>0.09</v>
      </c>
      <c r="Y1020" s="177">
        <v>1.245437118714759E-2</v>
      </c>
      <c r="Z1020" s="178">
        <v>0</v>
      </c>
      <c r="AA1020" s="172"/>
      <c r="AB1020" s="179">
        <v>0</v>
      </c>
      <c r="AC1020" s="180">
        <v>0</v>
      </c>
      <c r="AD1020" s="130">
        <v>0</v>
      </c>
      <c r="AE1020" s="180">
        <v>0</v>
      </c>
      <c r="AF1020" s="181">
        <v>0</v>
      </c>
      <c r="AG1020" s="136"/>
    </row>
    <row r="1021" spans="1:33" s="59" customFormat="1" ht="12">
      <c r="A1021" s="137">
        <v>3517</v>
      </c>
      <c r="B1021" s="138">
        <v>3517239082</v>
      </c>
      <c r="C1021" s="139" t="s">
        <v>560</v>
      </c>
      <c r="D1021" s="140">
        <v>239</v>
      </c>
      <c r="E1021" s="139" t="s">
        <v>264</v>
      </c>
      <c r="F1021" s="140">
        <v>82</v>
      </c>
      <c r="G1021" s="141" t="s">
        <v>107</v>
      </c>
      <c r="H1021" s="129"/>
      <c r="I1021" s="130">
        <v>12617</v>
      </c>
      <c r="J1021" s="130">
        <v>5790</v>
      </c>
      <c r="K1021" s="130">
        <v>0</v>
      </c>
      <c r="L1021" s="130">
        <v>1188</v>
      </c>
      <c r="M1021" s="130">
        <v>19595</v>
      </c>
      <c r="N1021" s="168"/>
      <c r="O1021" s="143">
        <v>1</v>
      </c>
      <c r="P1021" s="130">
        <v>0</v>
      </c>
      <c r="Q1021" s="130">
        <v>18407</v>
      </c>
      <c r="R1021" s="130">
        <v>0</v>
      </c>
      <c r="S1021" s="130">
        <v>0</v>
      </c>
      <c r="T1021" s="130">
        <v>1188</v>
      </c>
      <c r="U1021" s="130">
        <v>19595</v>
      </c>
      <c r="V1021" s="169"/>
      <c r="W1021" s="142">
        <v>0</v>
      </c>
      <c r="X1021" s="177">
        <v>0.09</v>
      </c>
      <c r="Y1021" s="177">
        <v>6.0996355076768701E-3</v>
      </c>
      <c r="Z1021" s="178">
        <v>0</v>
      </c>
      <c r="AA1021" s="172"/>
      <c r="AB1021" s="179">
        <v>0</v>
      </c>
      <c r="AC1021" s="180">
        <v>0</v>
      </c>
      <c r="AD1021" s="130">
        <v>0</v>
      </c>
      <c r="AE1021" s="180">
        <v>0</v>
      </c>
      <c r="AF1021" s="181">
        <v>0</v>
      </c>
      <c r="AG1021" s="136"/>
    </row>
    <row r="1022" spans="1:33" s="59" customFormat="1" ht="12">
      <c r="A1022" s="137">
        <v>3517</v>
      </c>
      <c r="B1022" s="138">
        <v>3517239083</v>
      </c>
      <c r="C1022" s="139" t="s">
        <v>560</v>
      </c>
      <c r="D1022" s="140">
        <v>239</v>
      </c>
      <c r="E1022" s="139" t="s">
        <v>264</v>
      </c>
      <c r="F1022" s="140">
        <v>83</v>
      </c>
      <c r="G1022" s="141" t="s">
        <v>108</v>
      </c>
      <c r="H1022" s="129"/>
      <c r="I1022" s="130">
        <v>12617</v>
      </c>
      <c r="J1022" s="130">
        <v>2040</v>
      </c>
      <c r="K1022" s="130">
        <v>0</v>
      </c>
      <c r="L1022" s="130">
        <v>1188</v>
      </c>
      <c r="M1022" s="130">
        <v>15845</v>
      </c>
      <c r="N1022" s="168"/>
      <c r="O1022" s="143">
        <v>1</v>
      </c>
      <c r="P1022" s="130">
        <v>0</v>
      </c>
      <c r="Q1022" s="130">
        <v>14657</v>
      </c>
      <c r="R1022" s="130">
        <v>0</v>
      </c>
      <c r="S1022" s="130">
        <v>0</v>
      </c>
      <c r="T1022" s="130">
        <v>1188</v>
      </c>
      <c r="U1022" s="130">
        <v>15845</v>
      </c>
      <c r="V1022" s="169"/>
      <c r="W1022" s="142">
        <v>0</v>
      </c>
      <c r="X1022" s="177">
        <v>0.09</v>
      </c>
      <c r="Y1022" s="177">
        <v>8.6929540118029138E-3</v>
      </c>
      <c r="Z1022" s="178">
        <v>0</v>
      </c>
      <c r="AA1022" s="172"/>
      <c r="AB1022" s="179">
        <v>0</v>
      </c>
      <c r="AC1022" s="180">
        <v>0</v>
      </c>
      <c r="AD1022" s="130">
        <v>0</v>
      </c>
      <c r="AE1022" s="180">
        <v>0</v>
      </c>
      <c r="AF1022" s="181">
        <v>0</v>
      </c>
      <c r="AG1022" s="136"/>
    </row>
    <row r="1023" spans="1:33" s="59" customFormat="1" ht="12">
      <c r="A1023" s="137">
        <v>3517</v>
      </c>
      <c r="B1023" s="138">
        <v>3517239094</v>
      </c>
      <c r="C1023" s="139" t="s">
        <v>560</v>
      </c>
      <c r="D1023" s="140">
        <v>239</v>
      </c>
      <c r="E1023" s="139" t="s">
        <v>264</v>
      </c>
      <c r="F1023" s="140">
        <v>94</v>
      </c>
      <c r="G1023" s="141" t="s">
        <v>119</v>
      </c>
      <c r="H1023" s="129"/>
      <c r="I1023" s="130">
        <v>18685</v>
      </c>
      <c r="J1023" s="130">
        <v>900</v>
      </c>
      <c r="K1023" s="130">
        <v>0</v>
      </c>
      <c r="L1023" s="130">
        <v>1188</v>
      </c>
      <c r="M1023" s="130">
        <v>20773</v>
      </c>
      <c r="N1023" s="168"/>
      <c r="O1023" s="143">
        <v>2</v>
      </c>
      <c r="P1023" s="130">
        <v>0</v>
      </c>
      <c r="Q1023" s="130">
        <v>39170</v>
      </c>
      <c r="R1023" s="130">
        <v>0</v>
      </c>
      <c r="S1023" s="130">
        <v>0</v>
      </c>
      <c r="T1023" s="130">
        <v>2376</v>
      </c>
      <c r="U1023" s="130">
        <v>41546</v>
      </c>
      <c r="V1023" s="169"/>
      <c r="W1023" s="142">
        <v>0</v>
      </c>
      <c r="X1023" s="177">
        <v>0.09</v>
      </c>
      <c r="Y1023" s="177">
        <v>1.5988874333143482E-3</v>
      </c>
      <c r="Z1023" s="178">
        <v>0</v>
      </c>
      <c r="AA1023" s="172"/>
      <c r="AB1023" s="179">
        <v>0</v>
      </c>
      <c r="AC1023" s="180">
        <v>0</v>
      </c>
      <c r="AD1023" s="130">
        <v>0</v>
      </c>
      <c r="AE1023" s="180">
        <v>0</v>
      </c>
      <c r="AF1023" s="181">
        <v>0</v>
      </c>
      <c r="AG1023" s="136"/>
    </row>
    <row r="1024" spans="1:33" s="59" customFormat="1" ht="12">
      <c r="A1024" s="137">
        <v>3517</v>
      </c>
      <c r="B1024" s="138">
        <v>3517239095</v>
      </c>
      <c r="C1024" s="139" t="s">
        <v>560</v>
      </c>
      <c r="D1024" s="140">
        <v>239</v>
      </c>
      <c r="E1024" s="139" t="s">
        <v>264</v>
      </c>
      <c r="F1024" s="140">
        <v>95</v>
      </c>
      <c r="G1024" s="141" t="s">
        <v>120</v>
      </c>
      <c r="H1024" s="129"/>
      <c r="I1024" s="130">
        <v>20449</v>
      </c>
      <c r="J1024" s="130">
        <v>55</v>
      </c>
      <c r="K1024" s="130">
        <v>0</v>
      </c>
      <c r="L1024" s="130">
        <v>1188</v>
      </c>
      <c r="M1024" s="130">
        <v>21692</v>
      </c>
      <c r="N1024" s="168"/>
      <c r="O1024" s="143">
        <v>2</v>
      </c>
      <c r="P1024" s="130">
        <v>0</v>
      </c>
      <c r="Q1024" s="130">
        <v>41008</v>
      </c>
      <c r="R1024" s="130">
        <v>0</v>
      </c>
      <c r="S1024" s="130">
        <v>0</v>
      </c>
      <c r="T1024" s="130">
        <v>2376</v>
      </c>
      <c r="U1024" s="130">
        <v>43384</v>
      </c>
      <c r="V1024" s="169"/>
      <c r="W1024" s="142">
        <v>0</v>
      </c>
      <c r="X1024" s="177">
        <v>0.18</v>
      </c>
      <c r="Y1024" s="177">
        <v>0.13742525842313502</v>
      </c>
      <c r="Z1024" s="178">
        <v>0</v>
      </c>
      <c r="AA1024" s="172"/>
      <c r="AB1024" s="179">
        <v>0</v>
      </c>
      <c r="AC1024" s="180">
        <v>0</v>
      </c>
      <c r="AD1024" s="130">
        <v>0</v>
      </c>
      <c r="AE1024" s="180">
        <v>0</v>
      </c>
      <c r="AF1024" s="181">
        <v>0</v>
      </c>
      <c r="AG1024" s="136"/>
    </row>
    <row r="1025" spans="1:33" s="59" customFormat="1" ht="12">
      <c r="A1025" s="137">
        <v>3517</v>
      </c>
      <c r="B1025" s="138">
        <v>3517239096</v>
      </c>
      <c r="C1025" s="139" t="s">
        <v>560</v>
      </c>
      <c r="D1025" s="140">
        <v>239</v>
      </c>
      <c r="E1025" s="139" t="s">
        <v>264</v>
      </c>
      <c r="F1025" s="140">
        <v>96</v>
      </c>
      <c r="G1025" s="141" t="s">
        <v>121</v>
      </c>
      <c r="H1025" s="129"/>
      <c r="I1025" s="130">
        <v>18685</v>
      </c>
      <c r="J1025" s="130">
        <v>10601</v>
      </c>
      <c r="K1025" s="130">
        <v>0</v>
      </c>
      <c r="L1025" s="130">
        <v>1188</v>
      </c>
      <c r="M1025" s="130">
        <v>30474</v>
      </c>
      <c r="N1025" s="168"/>
      <c r="O1025" s="143">
        <v>8</v>
      </c>
      <c r="P1025" s="130">
        <v>0</v>
      </c>
      <c r="Q1025" s="130">
        <v>234288</v>
      </c>
      <c r="R1025" s="130">
        <v>0</v>
      </c>
      <c r="S1025" s="130">
        <v>0</v>
      </c>
      <c r="T1025" s="130">
        <v>9504</v>
      </c>
      <c r="U1025" s="130">
        <v>243792</v>
      </c>
      <c r="V1025" s="169"/>
      <c r="W1025" s="142">
        <v>0</v>
      </c>
      <c r="X1025" s="177">
        <v>0.09</v>
      </c>
      <c r="Y1025" s="177">
        <v>3.9181317034834288E-2</v>
      </c>
      <c r="Z1025" s="178">
        <v>0</v>
      </c>
      <c r="AA1025" s="172"/>
      <c r="AB1025" s="179">
        <v>1</v>
      </c>
      <c r="AC1025" s="180">
        <v>0</v>
      </c>
      <c r="AD1025" s="130">
        <v>0</v>
      </c>
      <c r="AE1025" s="180">
        <v>0</v>
      </c>
      <c r="AF1025" s="181">
        <v>0</v>
      </c>
      <c r="AG1025" s="136"/>
    </row>
    <row r="1026" spans="1:33" s="59" customFormat="1" ht="12">
      <c r="A1026" s="137">
        <v>3517</v>
      </c>
      <c r="B1026" s="138">
        <v>3517239131</v>
      </c>
      <c r="C1026" s="139" t="s">
        <v>560</v>
      </c>
      <c r="D1026" s="140">
        <v>239</v>
      </c>
      <c r="E1026" s="139" t="s">
        <v>264</v>
      </c>
      <c r="F1026" s="140">
        <v>131</v>
      </c>
      <c r="G1026" s="141" t="s">
        <v>156</v>
      </c>
      <c r="H1026" s="129"/>
      <c r="I1026" s="130">
        <v>17026</v>
      </c>
      <c r="J1026" s="130">
        <v>8019</v>
      </c>
      <c r="K1026" s="130">
        <v>0</v>
      </c>
      <c r="L1026" s="130">
        <v>1188</v>
      </c>
      <c r="M1026" s="130">
        <v>26233</v>
      </c>
      <c r="N1026" s="168"/>
      <c r="O1026" s="143">
        <v>1</v>
      </c>
      <c r="P1026" s="130">
        <v>0</v>
      </c>
      <c r="Q1026" s="130">
        <v>25045</v>
      </c>
      <c r="R1026" s="130">
        <v>0</v>
      </c>
      <c r="S1026" s="130">
        <v>0</v>
      </c>
      <c r="T1026" s="130">
        <v>1188</v>
      </c>
      <c r="U1026" s="130">
        <v>26233</v>
      </c>
      <c r="V1026" s="169"/>
      <c r="W1026" s="142">
        <v>0</v>
      </c>
      <c r="X1026" s="177">
        <v>0.09</v>
      </c>
      <c r="Y1026" s="177">
        <v>2.9597027375609071E-3</v>
      </c>
      <c r="Z1026" s="178">
        <v>0</v>
      </c>
      <c r="AA1026" s="172"/>
      <c r="AB1026" s="179">
        <v>1</v>
      </c>
      <c r="AC1026" s="180">
        <v>0</v>
      </c>
      <c r="AD1026" s="130">
        <v>0</v>
      </c>
      <c r="AE1026" s="180">
        <v>0</v>
      </c>
      <c r="AF1026" s="181">
        <v>0</v>
      </c>
      <c r="AG1026" s="136"/>
    </row>
    <row r="1027" spans="1:33" s="59" customFormat="1" ht="12">
      <c r="A1027" s="137">
        <v>3517</v>
      </c>
      <c r="B1027" s="138">
        <v>3517239171</v>
      </c>
      <c r="C1027" s="139" t="s">
        <v>560</v>
      </c>
      <c r="D1027" s="140">
        <v>239</v>
      </c>
      <c r="E1027" s="139" t="s">
        <v>264</v>
      </c>
      <c r="F1027" s="140">
        <v>171</v>
      </c>
      <c r="G1027" s="141" t="s">
        <v>196</v>
      </c>
      <c r="H1027" s="129"/>
      <c r="I1027" s="130">
        <v>15269</v>
      </c>
      <c r="J1027" s="130">
        <v>4230</v>
      </c>
      <c r="K1027" s="130">
        <v>0</v>
      </c>
      <c r="L1027" s="130">
        <v>1188</v>
      </c>
      <c r="M1027" s="130">
        <v>20687</v>
      </c>
      <c r="N1027" s="168"/>
      <c r="O1027" s="143">
        <v>15</v>
      </c>
      <c r="P1027" s="130">
        <v>0</v>
      </c>
      <c r="Q1027" s="130">
        <v>292485</v>
      </c>
      <c r="R1027" s="130">
        <v>0</v>
      </c>
      <c r="S1027" s="130">
        <v>0</v>
      </c>
      <c r="T1027" s="130">
        <v>17820</v>
      </c>
      <c r="U1027" s="130">
        <v>310305</v>
      </c>
      <c r="V1027" s="169"/>
      <c r="W1027" s="142">
        <v>0</v>
      </c>
      <c r="X1027" s="177">
        <v>0.09</v>
      </c>
      <c r="Y1027" s="177">
        <v>1.3194065878979153E-2</v>
      </c>
      <c r="Z1027" s="178">
        <v>0</v>
      </c>
      <c r="AA1027" s="172"/>
      <c r="AB1027" s="179">
        <v>0</v>
      </c>
      <c r="AC1027" s="180">
        <v>0</v>
      </c>
      <c r="AD1027" s="130">
        <v>0</v>
      </c>
      <c r="AE1027" s="180">
        <v>0</v>
      </c>
      <c r="AF1027" s="181">
        <v>0</v>
      </c>
      <c r="AG1027" s="136"/>
    </row>
    <row r="1028" spans="1:33" s="59" customFormat="1" ht="12">
      <c r="A1028" s="137">
        <v>3517</v>
      </c>
      <c r="B1028" s="138">
        <v>3517239172</v>
      </c>
      <c r="C1028" s="139" t="s">
        <v>560</v>
      </c>
      <c r="D1028" s="140">
        <v>239</v>
      </c>
      <c r="E1028" s="139" t="s">
        <v>264</v>
      </c>
      <c r="F1028" s="140">
        <v>172</v>
      </c>
      <c r="G1028" s="141" t="s">
        <v>197</v>
      </c>
      <c r="H1028" s="129"/>
      <c r="I1028" s="130">
        <v>14414</v>
      </c>
      <c r="J1028" s="130">
        <v>12226</v>
      </c>
      <c r="K1028" s="130">
        <v>0</v>
      </c>
      <c r="L1028" s="130">
        <v>1188</v>
      </c>
      <c r="M1028" s="130">
        <v>27828</v>
      </c>
      <c r="N1028" s="168"/>
      <c r="O1028" s="143">
        <v>2</v>
      </c>
      <c r="P1028" s="130">
        <v>0</v>
      </c>
      <c r="Q1028" s="130">
        <v>53280</v>
      </c>
      <c r="R1028" s="130">
        <v>0</v>
      </c>
      <c r="S1028" s="130">
        <v>0</v>
      </c>
      <c r="T1028" s="130">
        <v>2376</v>
      </c>
      <c r="U1028" s="130">
        <v>55656</v>
      </c>
      <c r="V1028" s="169"/>
      <c r="W1028" s="142">
        <v>0</v>
      </c>
      <c r="X1028" s="177">
        <v>0.09</v>
      </c>
      <c r="Y1028" s="177">
        <v>3.1697581889260487E-2</v>
      </c>
      <c r="Z1028" s="178">
        <v>0</v>
      </c>
      <c r="AA1028" s="172"/>
      <c r="AB1028" s="179">
        <v>0</v>
      </c>
      <c r="AC1028" s="180">
        <v>0</v>
      </c>
      <c r="AD1028" s="130">
        <v>0</v>
      </c>
      <c r="AE1028" s="180">
        <v>0</v>
      </c>
      <c r="AF1028" s="181">
        <v>0</v>
      </c>
      <c r="AG1028" s="136"/>
    </row>
    <row r="1029" spans="1:33" s="59" customFormat="1" ht="12">
      <c r="A1029" s="137">
        <v>3517</v>
      </c>
      <c r="B1029" s="138">
        <v>3517239182</v>
      </c>
      <c r="C1029" s="139" t="s">
        <v>560</v>
      </c>
      <c r="D1029" s="140">
        <v>239</v>
      </c>
      <c r="E1029" s="139" t="s">
        <v>264</v>
      </c>
      <c r="F1029" s="140">
        <v>182</v>
      </c>
      <c r="G1029" s="141" t="s">
        <v>207</v>
      </c>
      <c r="H1029" s="129"/>
      <c r="I1029" s="130">
        <v>17927</v>
      </c>
      <c r="J1029" s="130">
        <v>3498</v>
      </c>
      <c r="K1029" s="130">
        <v>0</v>
      </c>
      <c r="L1029" s="130">
        <v>1188</v>
      </c>
      <c r="M1029" s="130">
        <v>22613</v>
      </c>
      <c r="N1029" s="168"/>
      <c r="O1029" s="143">
        <v>6</v>
      </c>
      <c r="P1029" s="130">
        <v>0</v>
      </c>
      <c r="Q1029" s="130">
        <v>128550</v>
      </c>
      <c r="R1029" s="130">
        <v>0</v>
      </c>
      <c r="S1029" s="130">
        <v>0</v>
      </c>
      <c r="T1029" s="130">
        <v>7128</v>
      </c>
      <c r="U1029" s="130">
        <v>135678</v>
      </c>
      <c r="V1029" s="169"/>
      <c r="W1029" s="142">
        <v>0</v>
      </c>
      <c r="X1029" s="177">
        <v>0.09</v>
      </c>
      <c r="Y1029" s="177">
        <v>1.481566567890411E-2</v>
      </c>
      <c r="Z1029" s="178">
        <v>0</v>
      </c>
      <c r="AA1029" s="172"/>
      <c r="AB1029" s="179">
        <v>0</v>
      </c>
      <c r="AC1029" s="180">
        <v>0</v>
      </c>
      <c r="AD1029" s="130">
        <v>0</v>
      </c>
      <c r="AE1029" s="180">
        <v>0</v>
      </c>
      <c r="AF1029" s="181">
        <v>0</v>
      </c>
      <c r="AG1029" s="136"/>
    </row>
    <row r="1030" spans="1:33" s="59" customFormat="1" ht="12">
      <c r="A1030" s="137">
        <v>3517</v>
      </c>
      <c r="B1030" s="138">
        <v>3517239201</v>
      </c>
      <c r="C1030" s="139" t="s">
        <v>560</v>
      </c>
      <c r="D1030" s="140">
        <v>239</v>
      </c>
      <c r="E1030" s="139" t="s">
        <v>264</v>
      </c>
      <c r="F1030" s="140">
        <v>201</v>
      </c>
      <c r="G1030" s="141" t="s">
        <v>226</v>
      </c>
      <c r="H1030" s="129"/>
      <c r="I1030" s="130">
        <v>18371</v>
      </c>
      <c r="J1030" s="130">
        <v>90</v>
      </c>
      <c r="K1030" s="130">
        <v>0</v>
      </c>
      <c r="L1030" s="130">
        <v>1188</v>
      </c>
      <c r="M1030" s="130">
        <v>19649</v>
      </c>
      <c r="N1030" s="168"/>
      <c r="O1030" s="143">
        <v>5</v>
      </c>
      <c r="P1030" s="130">
        <v>0</v>
      </c>
      <c r="Q1030" s="130">
        <v>92305</v>
      </c>
      <c r="R1030" s="130">
        <v>0</v>
      </c>
      <c r="S1030" s="130">
        <v>0</v>
      </c>
      <c r="T1030" s="130">
        <v>5940</v>
      </c>
      <c r="U1030" s="130">
        <v>98245</v>
      </c>
      <c r="V1030" s="169"/>
      <c r="W1030" s="142">
        <v>0</v>
      </c>
      <c r="X1030" s="177">
        <v>0.18</v>
      </c>
      <c r="Y1030" s="177">
        <v>0.10679453049705818</v>
      </c>
      <c r="Z1030" s="178">
        <v>0</v>
      </c>
      <c r="AA1030" s="172"/>
      <c r="AB1030" s="179">
        <v>1</v>
      </c>
      <c r="AC1030" s="180">
        <v>0</v>
      </c>
      <c r="AD1030" s="130">
        <v>0</v>
      </c>
      <c r="AE1030" s="180">
        <v>0</v>
      </c>
      <c r="AF1030" s="181">
        <v>0</v>
      </c>
      <c r="AG1030" s="136"/>
    </row>
    <row r="1031" spans="1:33" s="59" customFormat="1" ht="12">
      <c r="A1031" s="137">
        <v>3517</v>
      </c>
      <c r="B1031" s="138">
        <v>3517239219</v>
      </c>
      <c r="C1031" s="139" t="s">
        <v>560</v>
      </c>
      <c r="D1031" s="140">
        <v>239</v>
      </c>
      <c r="E1031" s="139" t="s">
        <v>264</v>
      </c>
      <c r="F1031" s="140">
        <v>219</v>
      </c>
      <c r="G1031" s="141" t="s">
        <v>244</v>
      </c>
      <c r="H1031" s="129"/>
      <c r="I1031" s="130">
        <v>12360</v>
      </c>
      <c r="J1031" s="130">
        <v>6063</v>
      </c>
      <c r="K1031" s="130">
        <v>0</v>
      </c>
      <c r="L1031" s="130">
        <v>1188</v>
      </c>
      <c r="M1031" s="130">
        <v>19611</v>
      </c>
      <c r="N1031" s="168"/>
      <c r="O1031" s="143">
        <v>1</v>
      </c>
      <c r="P1031" s="130">
        <v>0</v>
      </c>
      <c r="Q1031" s="130">
        <v>18423</v>
      </c>
      <c r="R1031" s="130">
        <v>0</v>
      </c>
      <c r="S1031" s="130">
        <v>0</v>
      </c>
      <c r="T1031" s="130">
        <v>1188</v>
      </c>
      <c r="U1031" s="130">
        <v>19611</v>
      </c>
      <c r="V1031" s="169"/>
      <c r="W1031" s="142">
        <v>0</v>
      </c>
      <c r="X1031" s="177">
        <v>0.09</v>
      </c>
      <c r="Y1031" s="177">
        <v>5.181245123266098E-3</v>
      </c>
      <c r="Z1031" s="178">
        <v>0</v>
      </c>
      <c r="AA1031" s="172"/>
      <c r="AB1031" s="179">
        <v>0</v>
      </c>
      <c r="AC1031" s="180">
        <v>0</v>
      </c>
      <c r="AD1031" s="130">
        <v>0</v>
      </c>
      <c r="AE1031" s="180">
        <v>0</v>
      </c>
      <c r="AF1031" s="181">
        <v>0</v>
      </c>
      <c r="AG1031" s="136"/>
    </row>
    <row r="1032" spans="1:33" s="59" customFormat="1" ht="12">
      <c r="A1032" s="137">
        <v>3517</v>
      </c>
      <c r="B1032" s="138">
        <v>3517239231</v>
      </c>
      <c r="C1032" s="139" t="s">
        <v>560</v>
      </c>
      <c r="D1032" s="140">
        <v>239</v>
      </c>
      <c r="E1032" s="139" t="s">
        <v>264</v>
      </c>
      <c r="F1032" s="140">
        <v>231</v>
      </c>
      <c r="G1032" s="141" t="s">
        <v>256</v>
      </c>
      <c r="H1032" s="129"/>
      <c r="I1032" s="130">
        <v>16321</v>
      </c>
      <c r="J1032" s="130">
        <v>4409</v>
      </c>
      <c r="K1032" s="130">
        <v>0</v>
      </c>
      <c r="L1032" s="130">
        <v>1188</v>
      </c>
      <c r="M1032" s="130">
        <v>21918</v>
      </c>
      <c r="N1032" s="168"/>
      <c r="O1032" s="143">
        <v>13</v>
      </c>
      <c r="P1032" s="130">
        <v>0</v>
      </c>
      <c r="Q1032" s="130">
        <v>269490</v>
      </c>
      <c r="R1032" s="130">
        <v>0</v>
      </c>
      <c r="S1032" s="130">
        <v>0</v>
      </c>
      <c r="T1032" s="130">
        <v>15444</v>
      </c>
      <c r="U1032" s="130">
        <v>284934</v>
      </c>
      <c r="V1032" s="169"/>
      <c r="W1032" s="142">
        <v>0</v>
      </c>
      <c r="X1032" s="177">
        <v>0.09</v>
      </c>
      <c r="Y1032" s="177">
        <v>1.978902283081815E-2</v>
      </c>
      <c r="Z1032" s="178">
        <v>0</v>
      </c>
      <c r="AA1032" s="172"/>
      <c r="AB1032" s="179">
        <v>0</v>
      </c>
      <c r="AC1032" s="180">
        <v>0</v>
      </c>
      <c r="AD1032" s="130">
        <v>0</v>
      </c>
      <c r="AE1032" s="180">
        <v>0</v>
      </c>
      <c r="AF1032" s="181">
        <v>0</v>
      </c>
      <c r="AG1032" s="136"/>
    </row>
    <row r="1033" spans="1:33" s="59" customFormat="1" ht="12">
      <c r="A1033" s="137">
        <v>3517</v>
      </c>
      <c r="B1033" s="138">
        <v>3517239239</v>
      </c>
      <c r="C1033" s="139" t="s">
        <v>560</v>
      </c>
      <c r="D1033" s="140">
        <v>239</v>
      </c>
      <c r="E1033" s="139" t="s">
        <v>264</v>
      </c>
      <c r="F1033" s="140">
        <v>239</v>
      </c>
      <c r="G1033" s="141" t="s">
        <v>264</v>
      </c>
      <c r="H1033" s="129"/>
      <c r="I1033" s="130">
        <v>16631</v>
      </c>
      <c r="J1033" s="130">
        <v>5649</v>
      </c>
      <c r="K1033" s="130">
        <v>0</v>
      </c>
      <c r="L1033" s="130">
        <v>1188</v>
      </c>
      <c r="M1033" s="130">
        <v>23468</v>
      </c>
      <c r="N1033" s="168"/>
      <c r="O1033" s="143">
        <v>108</v>
      </c>
      <c r="P1033" s="130">
        <v>0</v>
      </c>
      <c r="Q1033" s="130">
        <v>2406240</v>
      </c>
      <c r="R1033" s="130">
        <v>0</v>
      </c>
      <c r="S1033" s="130">
        <v>0</v>
      </c>
      <c r="T1033" s="130">
        <v>128304</v>
      </c>
      <c r="U1033" s="130">
        <v>2534544</v>
      </c>
      <c r="V1033" s="169"/>
      <c r="W1033" s="142">
        <v>0</v>
      </c>
      <c r="X1033" s="177">
        <v>0.09</v>
      </c>
      <c r="Y1033" s="177">
        <v>5.8901033918469896E-2</v>
      </c>
      <c r="Z1033" s="178">
        <v>0</v>
      </c>
      <c r="AA1033" s="172"/>
      <c r="AB1033" s="179">
        <v>13</v>
      </c>
      <c r="AC1033" s="180">
        <v>0</v>
      </c>
      <c r="AD1033" s="130">
        <v>0</v>
      </c>
      <c r="AE1033" s="180">
        <v>0</v>
      </c>
      <c r="AF1033" s="181">
        <v>0</v>
      </c>
      <c r="AG1033" s="136"/>
    </row>
    <row r="1034" spans="1:33" s="59" customFormat="1" ht="12">
      <c r="A1034" s="137">
        <v>3517</v>
      </c>
      <c r="B1034" s="138">
        <v>3517239261</v>
      </c>
      <c r="C1034" s="139" t="s">
        <v>560</v>
      </c>
      <c r="D1034" s="140">
        <v>239</v>
      </c>
      <c r="E1034" s="139" t="s">
        <v>264</v>
      </c>
      <c r="F1034" s="140">
        <v>261</v>
      </c>
      <c r="G1034" s="141" t="s">
        <v>286</v>
      </c>
      <c r="H1034" s="129"/>
      <c r="I1034" s="130">
        <v>12617</v>
      </c>
      <c r="J1034" s="130">
        <v>8838</v>
      </c>
      <c r="K1034" s="130">
        <v>0</v>
      </c>
      <c r="L1034" s="130">
        <v>1188</v>
      </c>
      <c r="M1034" s="130">
        <v>22643</v>
      </c>
      <c r="N1034" s="168"/>
      <c r="O1034" s="143">
        <v>3</v>
      </c>
      <c r="P1034" s="130">
        <v>0</v>
      </c>
      <c r="Q1034" s="130">
        <v>64365</v>
      </c>
      <c r="R1034" s="130">
        <v>0</v>
      </c>
      <c r="S1034" s="130">
        <v>0</v>
      </c>
      <c r="T1034" s="130">
        <v>3564</v>
      </c>
      <c r="U1034" s="130">
        <v>67929</v>
      </c>
      <c r="V1034" s="169"/>
      <c r="W1034" s="142">
        <v>0</v>
      </c>
      <c r="X1034" s="177">
        <v>0.09</v>
      </c>
      <c r="Y1034" s="177">
        <v>7.6391982458951679E-2</v>
      </c>
      <c r="Z1034" s="178">
        <v>0</v>
      </c>
      <c r="AA1034" s="172"/>
      <c r="AB1034" s="179">
        <v>0</v>
      </c>
      <c r="AC1034" s="180">
        <v>0</v>
      </c>
      <c r="AD1034" s="130">
        <v>0</v>
      </c>
      <c r="AE1034" s="180">
        <v>0</v>
      </c>
      <c r="AF1034" s="181">
        <v>0</v>
      </c>
      <c r="AG1034" s="136"/>
    </row>
    <row r="1035" spans="1:33" s="59" customFormat="1" ht="12">
      <c r="A1035" s="137">
        <v>3517</v>
      </c>
      <c r="B1035" s="138">
        <v>3517239264</v>
      </c>
      <c r="C1035" s="139" t="s">
        <v>560</v>
      </c>
      <c r="D1035" s="140">
        <v>239</v>
      </c>
      <c r="E1035" s="139" t="s">
        <v>264</v>
      </c>
      <c r="F1035" s="140">
        <v>264</v>
      </c>
      <c r="G1035" s="141" t="s">
        <v>289</v>
      </c>
      <c r="H1035" s="129"/>
      <c r="I1035" s="130">
        <v>14898</v>
      </c>
      <c r="J1035" s="130">
        <v>7311</v>
      </c>
      <c r="K1035" s="130">
        <v>0</v>
      </c>
      <c r="L1035" s="130">
        <v>1188</v>
      </c>
      <c r="M1035" s="130">
        <v>23397</v>
      </c>
      <c r="N1035" s="168"/>
      <c r="O1035" s="143">
        <v>2</v>
      </c>
      <c r="P1035" s="130">
        <v>0</v>
      </c>
      <c r="Q1035" s="130">
        <v>44418</v>
      </c>
      <c r="R1035" s="130">
        <v>0</v>
      </c>
      <c r="S1035" s="130">
        <v>0</v>
      </c>
      <c r="T1035" s="130">
        <v>2376</v>
      </c>
      <c r="U1035" s="130">
        <v>46794</v>
      </c>
      <c r="V1035" s="169"/>
      <c r="W1035" s="142">
        <v>0</v>
      </c>
      <c r="X1035" s="177">
        <v>0.09</v>
      </c>
      <c r="Y1035" s="177">
        <v>6.8693594380906083E-3</v>
      </c>
      <c r="Z1035" s="178">
        <v>0</v>
      </c>
      <c r="AA1035" s="172"/>
      <c r="AB1035" s="179">
        <v>0</v>
      </c>
      <c r="AC1035" s="180">
        <v>0</v>
      </c>
      <c r="AD1035" s="130">
        <v>0</v>
      </c>
      <c r="AE1035" s="180">
        <v>0</v>
      </c>
      <c r="AF1035" s="181">
        <v>0</v>
      </c>
      <c r="AG1035" s="136"/>
    </row>
    <row r="1036" spans="1:33" s="59" customFormat="1" ht="12">
      <c r="A1036" s="137">
        <v>3517</v>
      </c>
      <c r="B1036" s="138">
        <v>3517239293</v>
      </c>
      <c r="C1036" s="139" t="s">
        <v>560</v>
      </c>
      <c r="D1036" s="140">
        <v>239</v>
      </c>
      <c r="E1036" s="139" t="s">
        <v>264</v>
      </c>
      <c r="F1036" s="140">
        <v>293</v>
      </c>
      <c r="G1036" s="141" t="s">
        <v>318</v>
      </c>
      <c r="H1036" s="129"/>
      <c r="I1036" s="130">
        <v>14885</v>
      </c>
      <c r="J1036" s="130">
        <v>402</v>
      </c>
      <c r="K1036" s="130">
        <v>0</v>
      </c>
      <c r="L1036" s="130">
        <v>1188</v>
      </c>
      <c r="M1036" s="130">
        <v>16475</v>
      </c>
      <c r="N1036" s="168"/>
      <c r="O1036" s="143">
        <v>6</v>
      </c>
      <c r="P1036" s="130">
        <v>0</v>
      </c>
      <c r="Q1036" s="130">
        <v>91722</v>
      </c>
      <c r="R1036" s="130">
        <v>0</v>
      </c>
      <c r="S1036" s="130">
        <v>0</v>
      </c>
      <c r="T1036" s="130">
        <v>7128</v>
      </c>
      <c r="U1036" s="130">
        <v>98850</v>
      </c>
      <c r="V1036" s="169"/>
      <c r="W1036" s="142">
        <v>0</v>
      </c>
      <c r="X1036" s="177">
        <v>0.18</v>
      </c>
      <c r="Y1036" s="177">
        <v>1.0537741496786417E-2</v>
      </c>
      <c r="Z1036" s="178">
        <v>0</v>
      </c>
      <c r="AA1036" s="172"/>
      <c r="AB1036" s="179">
        <v>0</v>
      </c>
      <c r="AC1036" s="180">
        <v>0</v>
      </c>
      <c r="AD1036" s="130">
        <v>0</v>
      </c>
      <c r="AE1036" s="180">
        <v>0</v>
      </c>
      <c r="AF1036" s="181">
        <v>0</v>
      </c>
      <c r="AG1036" s="136"/>
    </row>
    <row r="1037" spans="1:33" s="59" customFormat="1" ht="12">
      <c r="A1037" s="137">
        <v>3517</v>
      </c>
      <c r="B1037" s="138">
        <v>3517239310</v>
      </c>
      <c r="C1037" s="139" t="s">
        <v>560</v>
      </c>
      <c r="D1037" s="140">
        <v>239</v>
      </c>
      <c r="E1037" s="139" t="s">
        <v>264</v>
      </c>
      <c r="F1037" s="140">
        <v>310</v>
      </c>
      <c r="G1037" s="141" t="s">
        <v>335</v>
      </c>
      <c r="H1037" s="129"/>
      <c r="I1037" s="130">
        <v>18695</v>
      </c>
      <c r="J1037" s="130">
        <v>3961</v>
      </c>
      <c r="K1037" s="130">
        <v>0</v>
      </c>
      <c r="L1037" s="130">
        <v>1188</v>
      </c>
      <c r="M1037" s="130">
        <v>23844</v>
      </c>
      <c r="N1037" s="168"/>
      <c r="O1037" s="143">
        <v>31</v>
      </c>
      <c r="P1037" s="130">
        <v>0</v>
      </c>
      <c r="Q1037" s="130">
        <v>702336</v>
      </c>
      <c r="R1037" s="130">
        <v>0</v>
      </c>
      <c r="S1037" s="130">
        <v>0</v>
      </c>
      <c r="T1037" s="130">
        <v>36828</v>
      </c>
      <c r="U1037" s="130">
        <v>739164</v>
      </c>
      <c r="V1037" s="169"/>
      <c r="W1037" s="142">
        <v>0</v>
      </c>
      <c r="X1037" s="177">
        <v>0.09</v>
      </c>
      <c r="Y1037" s="177">
        <v>5.1275113760107321E-2</v>
      </c>
      <c r="Z1037" s="178">
        <v>0</v>
      </c>
      <c r="AA1037" s="172"/>
      <c r="AB1037" s="179">
        <v>5</v>
      </c>
      <c r="AC1037" s="180">
        <v>0</v>
      </c>
      <c r="AD1037" s="130">
        <v>0</v>
      </c>
      <c r="AE1037" s="180">
        <v>0</v>
      </c>
      <c r="AF1037" s="181">
        <v>0</v>
      </c>
      <c r="AG1037" s="136"/>
    </row>
    <row r="1038" spans="1:33" s="59" customFormat="1" ht="12">
      <c r="A1038" s="137">
        <v>3517</v>
      </c>
      <c r="B1038" s="138">
        <v>3517239331</v>
      </c>
      <c r="C1038" s="139" t="s">
        <v>560</v>
      </c>
      <c r="D1038" s="140">
        <v>239</v>
      </c>
      <c r="E1038" s="139" t="s">
        <v>264</v>
      </c>
      <c r="F1038" s="140">
        <v>331</v>
      </c>
      <c r="G1038" s="141" t="s">
        <v>356</v>
      </c>
      <c r="H1038" s="129"/>
      <c r="I1038" s="130">
        <v>18318</v>
      </c>
      <c r="J1038" s="130">
        <v>4111</v>
      </c>
      <c r="K1038" s="130">
        <v>0</v>
      </c>
      <c r="L1038" s="130">
        <v>1188</v>
      </c>
      <c r="M1038" s="130">
        <v>23617</v>
      </c>
      <c r="N1038" s="168"/>
      <c r="O1038" s="143">
        <v>1</v>
      </c>
      <c r="P1038" s="130">
        <v>0</v>
      </c>
      <c r="Q1038" s="130">
        <v>22429</v>
      </c>
      <c r="R1038" s="130">
        <v>0</v>
      </c>
      <c r="S1038" s="130">
        <v>0</v>
      </c>
      <c r="T1038" s="130">
        <v>1188</v>
      </c>
      <c r="U1038" s="130">
        <v>23617</v>
      </c>
      <c r="V1038" s="169"/>
      <c r="W1038" s="142">
        <v>0</v>
      </c>
      <c r="X1038" s="177">
        <v>0.09</v>
      </c>
      <c r="Y1038" s="177">
        <v>2.5478260516491637E-2</v>
      </c>
      <c r="Z1038" s="178">
        <v>0</v>
      </c>
      <c r="AA1038" s="172"/>
      <c r="AB1038" s="179">
        <v>0</v>
      </c>
      <c r="AC1038" s="180">
        <v>0</v>
      </c>
      <c r="AD1038" s="130">
        <v>0</v>
      </c>
      <c r="AE1038" s="180">
        <v>0</v>
      </c>
      <c r="AF1038" s="181">
        <v>0</v>
      </c>
      <c r="AG1038" s="136"/>
    </row>
    <row r="1039" spans="1:33" s="59" customFormat="1" ht="12">
      <c r="A1039" s="137">
        <v>3517</v>
      </c>
      <c r="B1039" s="138">
        <v>3517239336</v>
      </c>
      <c r="C1039" s="139" t="s">
        <v>560</v>
      </c>
      <c r="D1039" s="140">
        <v>239</v>
      </c>
      <c r="E1039" s="139" t="s">
        <v>264</v>
      </c>
      <c r="F1039" s="140">
        <v>336</v>
      </c>
      <c r="G1039" s="141" t="s">
        <v>361</v>
      </c>
      <c r="H1039" s="129"/>
      <c r="I1039" s="130">
        <v>15044</v>
      </c>
      <c r="J1039" s="130">
        <v>2014</v>
      </c>
      <c r="K1039" s="130">
        <v>0</v>
      </c>
      <c r="L1039" s="130">
        <v>1188</v>
      </c>
      <c r="M1039" s="130">
        <v>18246</v>
      </c>
      <c r="N1039" s="168"/>
      <c r="O1039" s="143">
        <v>5</v>
      </c>
      <c r="P1039" s="130">
        <v>0</v>
      </c>
      <c r="Q1039" s="130">
        <v>85290</v>
      </c>
      <c r="R1039" s="130">
        <v>0</v>
      </c>
      <c r="S1039" s="130">
        <v>0</v>
      </c>
      <c r="T1039" s="130">
        <v>5940</v>
      </c>
      <c r="U1039" s="130">
        <v>91230</v>
      </c>
      <c r="V1039" s="169"/>
      <c r="W1039" s="142">
        <v>0</v>
      </c>
      <c r="X1039" s="177">
        <v>0.09</v>
      </c>
      <c r="Y1039" s="177">
        <v>4.8588345715660924E-2</v>
      </c>
      <c r="Z1039" s="178">
        <v>0</v>
      </c>
      <c r="AA1039" s="172"/>
      <c r="AB1039" s="179">
        <v>0</v>
      </c>
      <c r="AC1039" s="180">
        <v>0</v>
      </c>
      <c r="AD1039" s="130">
        <v>0</v>
      </c>
      <c r="AE1039" s="180">
        <v>0</v>
      </c>
      <c r="AF1039" s="181">
        <v>0</v>
      </c>
      <c r="AG1039" s="136"/>
    </row>
    <row r="1040" spans="1:33" s="59" customFormat="1" ht="12">
      <c r="A1040" s="137">
        <v>3517</v>
      </c>
      <c r="B1040" s="138">
        <v>3517239625</v>
      </c>
      <c r="C1040" s="139" t="s">
        <v>560</v>
      </c>
      <c r="D1040" s="140">
        <v>239</v>
      </c>
      <c r="E1040" s="139" t="s">
        <v>264</v>
      </c>
      <c r="F1040" s="140">
        <v>625</v>
      </c>
      <c r="G1040" s="141" t="s">
        <v>388</v>
      </c>
      <c r="H1040" s="129"/>
      <c r="I1040" s="130">
        <v>17951</v>
      </c>
      <c r="J1040" s="130">
        <v>2270</v>
      </c>
      <c r="K1040" s="130">
        <v>0</v>
      </c>
      <c r="L1040" s="130">
        <v>1188</v>
      </c>
      <c r="M1040" s="130">
        <v>21409</v>
      </c>
      <c r="N1040" s="168"/>
      <c r="O1040" s="143">
        <v>3</v>
      </c>
      <c r="P1040" s="130">
        <v>0</v>
      </c>
      <c r="Q1040" s="130">
        <v>60663</v>
      </c>
      <c r="R1040" s="130">
        <v>0</v>
      </c>
      <c r="S1040" s="130">
        <v>0</v>
      </c>
      <c r="T1040" s="130">
        <v>3564</v>
      </c>
      <c r="U1040" s="130">
        <v>64227</v>
      </c>
      <c r="V1040" s="169"/>
      <c r="W1040" s="142">
        <v>0</v>
      </c>
      <c r="X1040" s="177">
        <v>0.09</v>
      </c>
      <c r="Y1040" s="177">
        <v>5.1844221837652801E-3</v>
      </c>
      <c r="Z1040" s="178">
        <v>0</v>
      </c>
      <c r="AA1040" s="172"/>
      <c r="AB1040" s="179">
        <v>0</v>
      </c>
      <c r="AC1040" s="180">
        <v>0</v>
      </c>
      <c r="AD1040" s="130">
        <v>0</v>
      </c>
      <c r="AE1040" s="180">
        <v>0</v>
      </c>
      <c r="AF1040" s="181">
        <v>0</v>
      </c>
      <c r="AG1040" s="136"/>
    </row>
    <row r="1041" spans="1:33" s="59" customFormat="1" ht="12">
      <c r="A1041" s="137">
        <v>3517</v>
      </c>
      <c r="B1041" s="138">
        <v>3517239665</v>
      </c>
      <c r="C1041" s="139" t="s">
        <v>560</v>
      </c>
      <c r="D1041" s="140">
        <v>239</v>
      </c>
      <c r="E1041" s="139" t="s">
        <v>264</v>
      </c>
      <c r="F1041" s="140">
        <v>665</v>
      </c>
      <c r="G1041" s="141" t="s">
        <v>398</v>
      </c>
      <c r="H1041" s="129"/>
      <c r="I1041" s="130">
        <v>15051</v>
      </c>
      <c r="J1041" s="130">
        <v>1848</v>
      </c>
      <c r="K1041" s="130">
        <v>0</v>
      </c>
      <c r="L1041" s="130">
        <v>1188</v>
      </c>
      <c r="M1041" s="130">
        <v>18087</v>
      </c>
      <c r="N1041" s="168"/>
      <c r="O1041" s="143">
        <v>1</v>
      </c>
      <c r="P1041" s="130">
        <v>0</v>
      </c>
      <c r="Q1041" s="130">
        <v>16899</v>
      </c>
      <c r="R1041" s="130">
        <v>0</v>
      </c>
      <c r="S1041" s="130">
        <v>0</v>
      </c>
      <c r="T1041" s="130">
        <v>1188</v>
      </c>
      <c r="U1041" s="130">
        <v>18087</v>
      </c>
      <c r="V1041" s="169"/>
      <c r="W1041" s="142">
        <v>0</v>
      </c>
      <c r="X1041" s="177">
        <v>0.09</v>
      </c>
      <c r="Y1041" s="177">
        <v>6.4788433257017873E-3</v>
      </c>
      <c r="Z1041" s="178">
        <v>0</v>
      </c>
      <c r="AA1041" s="172"/>
      <c r="AB1041" s="179">
        <v>0</v>
      </c>
      <c r="AC1041" s="180">
        <v>0</v>
      </c>
      <c r="AD1041" s="130">
        <v>0</v>
      </c>
      <c r="AE1041" s="180">
        <v>0</v>
      </c>
      <c r="AF1041" s="181">
        <v>0</v>
      </c>
      <c r="AG1041" s="136"/>
    </row>
    <row r="1042" spans="1:33" s="59" customFormat="1" ht="12">
      <c r="A1042" s="137">
        <v>3517</v>
      </c>
      <c r="B1042" s="138">
        <v>3517239740</v>
      </c>
      <c r="C1042" s="139" t="s">
        <v>560</v>
      </c>
      <c r="D1042" s="140">
        <v>239</v>
      </c>
      <c r="E1042" s="139" t="s">
        <v>264</v>
      </c>
      <c r="F1042" s="140">
        <v>740</v>
      </c>
      <c r="G1042" s="141" t="s">
        <v>421</v>
      </c>
      <c r="H1042" s="129"/>
      <c r="I1042" s="130">
        <v>13834</v>
      </c>
      <c r="J1042" s="130">
        <v>7286</v>
      </c>
      <c r="K1042" s="130">
        <v>0</v>
      </c>
      <c r="L1042" s="130">
        <v>1188</v>
      </c>
      <c r="M1042" s="130">
        <v>22308</v>
      </c>
      <c r="N1042" s="168"/>
      <c r="O1042" s="143">
        <v>4</v>
      </c>
      <c r="P1042" s="130">
        <v>0</v>
      </c>
      <c r="Q1042" s="130">
        <v>84480</v>
      </c>
      <c r="R1042" s="130">
        <v>0</v>
      </c>
      <c r="S1042" s="130">
        <v>0</v>
      </c>
      <c r="T1042" s="130">
        <v>4752</v>
      </c>
      <c r="U1042" s="130">
        <v>89232</v>
      </c>
      <c r="V1042" s="169"/>
      <c r="W1042" s="142">
        <v>0</v>
      </c>
      <c r="X1042" s="177">
        <v>0.09</v>
      </c>
      <c r="Y1042" s="177">
        <v>1.3667739993861467E-2</v>
      </c>
      <c r="Z1042" s="178">
        <v>0</v>
      </c>
      <c r="AA1042" s="172"/>
      <c r="AB1042" s="179">
        <v>1</v>
      </c>
      <c r="AC1042" s="180">
        <v>0</v>
      </c>
      <c r="AD1042" s="130">
        <v>0</v>
      </c>
      <c r="AE1042" s="180">
        <v>0</v>
      </c>
      <c r="AF1042" s="181">
        <v>0</v>
      </c>
      <c r="AG1042" s="136"/>
    </row>
    <row r="1043" spans="1:33" s="59" customFormat="1" ht="12">
      <c r="A1043" s="137">
        <v>3517</v>
      </c>
      <c r="B1043" s="138">
        <v>3517239760</v>
      </c>
      <c r="C1043" s="139" t="s">
        <v>560</v>
      </c>
      <c r="D1043" s="140">
        <v>239</v>
      </c>
      <c r="E1043" s="139" t="s">
        <v>264</v>
      </c>
      <c r="F1043" s="140">
        <v>760</v>
      </c>
      <c r="G1043" s="141" t="s">
        <v>426</v>
      </c>
      <c r="H1043" s="129"/>
      <c r="I1043" s="130">
        <v>15179</v>
      </c>
      <c r="J1043" s="130">
        <v>3234</v>
      </c>
      <c r="K1043" s="130">
        <v>0</v>
      </c>
      <c r="L1043" s="130">
        <v>1188</v>
      </c>
      <c r="M1043" s="130">
        <v>19601</v>
      </c>
      <c r="N1043" s="168"/>
      <c r="O1043" s="143">
        <v>20</v>
      </c>
      <c r="P1043" s="130">
        <v>0</v>
      </c>
      <c r="Q1043" s="130">
        <v>368260</v>
      </c>
      <c r="R1043" s="130">
        <v>0</v>
      </c>
      <c r="S1043" s="130">
        <v>0</v>
      </c>
      <c r="T1043" s="130">
        <v>23760</v>
      </c>
      <c r="U1043" s="130">
        <v>392020</v>
      </c>
      <c r="V1043" s="169"/>
      <c r="W1043" s="142">
        <v>0</v>
      </c>
      <c r="X1043" s="177">
        <v>0.09</v>
      </c>
      <c r="Y1043" s="177">
        <v>4.1020518352446488E-2</v>
      </c>
      <c r="Z1043" s="178">
        <v>0</v>
      </c>
      <c r="AA1043" s="172"/>
      <c r="AB1043" s="179">
        <v>5</v>
      </c>
      <c r="AC1043" s="180">
        <v>0</v>
      </c>
      <c r="AD1043" s="130">
        <v>0</v>
      </c>
      <c r="AE1043" s="180">
        <v>0</v>
      </c>
      <c r="AF1043" s="181">
        <v>0</v>
      </c>
      <c r="AG1043" s="136"/>
    </row>
    <row r="1044" spans="1:33" s="59" customFormat="1" ht="12">
      <c r="A1044" s="137">
        <v>3517</v>
      </c>
      <c r="B1044" s="138">
        <v>3517239780</v>
      </c>
      <c r="C1044" s="139" t="s">
        <v>560</v>
      </c>
      <c r="D1044" s="140">
        <v>239</v>
      </c>
      <c r="E1044" s="139" t="s">
        <v>264</v>
      </c>
      <c r="F1044" s="140">
        <v>780</v>
      </c>
      <c r="G1044" s="141" t="s">
        <v>436</v>
      </c>
      <c r="H1044" s="129"/>
      <c r="I1044" s="130">
        <v>15284</v>
      </c>
      <c r="J1044" s="130">
        <v>3784</v>
      </c>
      <c r="K1044" s="130">
        <v>0</v>
      </c>
      <c r="L1044" s="130">
        <v>1188</v>
      </c>
      <c r="M1044" s="130">
        <v>20256</v>
      </c>
      <c r="N1044" s="168"/>
      <c r="O1044" s="143">
        <v>4</v>
      </c>
      <c r="P1044" s="130">
        <v>0</v>
      </c>
      <c r="Q1044" s="130">
        <v>76272</v>
      </c>
      <c r="R1044" s="130">
        <v>0</v>
      </c>
      <c r="S1044" s="130">
        <v>0</v>
      </c>
      <c r="T1044" s="130">
        <v>4752</v>
      </c>
      <c r="U1044" s="130">
        <v>81024</v>
      </c>
      <c r="V1044" s="169"/>
      <c r="W1044" s="142">
        <v>0</v>
      </c>
      <c r="X1044" s="177">
        <v>0.09</v>
      </c>
      <c r="Y1044" s="177">
        <v>2.2996309465011369E-2</v>
      </c>
      <c r="Z1044" s="178">
        <v>0</v>
      </c>
      <c r="AA1044" s="172"/>
      <c r="AB1044" s="179">
        <v>0</v>
      </c>
      <c r="AC1044" s="180">
        <v>0</v>
      </c>
      <c r="AD1044" s="130">
        <v>0</v>
      </c>
      <c r="AE1044" s="180">
        <v>0</v>
      </c>
      <c r="AF1044" s="181">
        <v>0</v>
      </c>
      <c r="AG1044" s="136"/>
    </row>
    <row r="1045" spans="1:33" s="59" customFormat="1" ht="12">
      <c r="A1045" s="137">
        <v>3518</v>
      </c>
      <c r="B1045" s="138">
        <v>3518149128</v>
      </c>
      <c r="C1045" s="139" t="s">
        <v>569</v>
      </c>
      <c r="D1045" s="140">
        <v>149</v>
      </c>
      <c r="E1045" s="139" t="s">
        <v>174</v>
      </c>
      <c r="F1045" s="140">
        <v>128</v>
      </c>
      <c r="G1045" s="141" t="s">
        <v>153</v>
      </c>
      <c r="H1045" s="129"/>
      <c r="I1045" s="130">
        <v>17569</v>
      </c>
      <c r="J1045" s="130">
        <v>1825</v>
      </c>
      <c r="K1045" s="130">
        <v>0</v>
      </c>
      <c r="L1045" s="130">
        <v>1188</v>
      </c>
      <c r="M1045" s="130">
        <v>20582</v>
      </c>
      <c r="N1045" s="168"/>
      <c r="O1045" s="143">
        <v>26</v>
      </c>
      <c r="P1045" s="130">
        <v>0</v>
      </c>
      <c r="Q1045" s="130">
        <v>504244</v>
      </c>
      <c r="R1045" s="130">
        <v>0</v>
      </c>
      <c r="S1045" s="130">
        <v>0</v>
      </c>
      <c r="T1045" s="130">
        <v>30888</v>
      </c>
      <c r="U1045" s="130">
        <v>535132</v>
      </c>
      <c r="V1045" s="169"/>
      <c r="W1045" s="142">
        <v>0</v>
      </c>
      <c r="X1045" s="177">
        <v>0.09</v>
      </c>
      <c r="Y1045" s="177">
        <v>4.2494669676569306E-2</v>
      </c>
      <c r="Z1045" s="178">
        <v>0</v>
      </c>
      <c r="AA1045" s="172"/>
      <c r="AB1045" s="179">
        <v>0</v>
      </c>
      <c r="AC1045" s="180">
        <v>0</v>
      </c>
      <c r="AD1045" s="130">
        <v>0</v>
      </c>
      <c r="AE1045" s="180">
        <v>0</v>
      </c>
      <c r="AF1045" s="181">
        <v>0</v>
      </c>
      <c r="AG1045" s="136"/>
    </row>
    <row r="1046" spans="1:33" s="59" customFormat="1" ht="12">
      <c r="A1046" s="137">
        <v>3518</v>
      </c>
      <c r="B1046" s="138">
        <v>3518149149</v>
      </c>
      <c r="C1046" s="139" t="s">
        <v>569</v>
      </c>
      <c r="D1046" s="140">
        <v>149</v>
      </c>
      <c r="E1046" s="139" t="s">
        <v>174</v>
      </c>
      <c r="F1046" s="140">
        <v>149</v>
      </c>
      <c r="G1046" s="141" t="s">
        <v>174</v>
      </c>
      <c r="H1046" s="129"/>
      <c r="I1046" s="130">
        <v>20152</v>
      </c>
      <c r="J1046" s="130">
        <v>151</v>
      </c>
      <c r="K1046" s="130">
        <v>0</v>
      </c>
      <c r="L1046" s="130">
        <v>1188</v>
      </c>
      <c r="M1046" s="130">
        <v>21491</v>
      </c>
      <c r="N1046" s="168"/>
      <c r="O1046" s="143">
        <v>143</v>
      </c>
      <c r="P1046" s="130">
        <v>0</v>
      </c>
      <c r="Q1046" s="130">
        <v>2903329</v>
      </c>
      <c r="R1046" s="130">
        <v>0</v>
      </c>
      <c r="S1046" s="130">
        <v>0</v>
      </c>
      <c r="T1046" s="130">
        <v>169884</v>
      </c>
      <c r="U1046" s="130">
        <v>3073213</v>
      </c>
      <c r="V1046" s="169"/>
      <c r="W1046" s="142">
        <v>0</v>
      </c>
      <c r="X1046" s="177">
        <v>0.18</v>
      </c>
      <c r="Y1046" s="177">
        <v>0.12927866425186785</v>
      </c>
      <c r="Z1046" s="178">
        <v>0</v>
      </c>
      <c r="AA1046" s="172"/>
      <c r="AB1046" s="179">
        <v>0</v>
      </c>
      <c r="AC1046" s="180">
        <v>0</v>
      </c>
      <c r="AD1046" s="130">
        <v>0</v>
      </c>
      <c r="AE1046" s="180">
        <v>0</v>
      </c>
      <c r="AF1046" s="181">
        <v>0</v>
      </c>
      <c r="AG1046" s="136"/>
    </row>
    <row r="1047" spans="1:33" s="59" customFormat="1" ht="12">
      <c r="A1047" s="137">
        <v>3518</v>
      </c>
      <c r="B1047" s="138">
        <v>3518149181</v>
      </c>
      <c r="C1047" s="139" t="s">
        <v>569</v>
      </c>
      <c r="D1047" s="140">
        <v>149</v>
      </c>
      <c r="E1047" s="139" t="s">
        <v>174</v>
      </c>
      <c r="F1047" s="140">
        <v>181</v>
      </c>
      <c r="G1047" s="141" t="s">
        <v>206</v>
      </c>
      <c r="H1047" s="129"/>
      <c r="I1047" s="130">
        <v>18165</v>
      </c>
      <c r="J1047" s="130">
        <v>257</v>
      </c>
      <c r="K1047" s="130">
        <v>0</v>
      </c>
      <c r="L1047" s="130">
        <v>1188</v>
      </c>
      <c r="M1047" s="130">
        <v>19610</v>
      </c>
      <c r="N1047" s="168"/>
      <c r="O1047" s="143">
        <v>11</v>
      </c>
      <c r="P1047" s="130">
        <v>0</v>
      </c>
      <c r="Q1047" s="130">
        <v>202642</v>
      </c>
      <c r="R1047" s="130">
        <v>0</v>
      </c>
      <c r="S1047" s="130">
        <v>0</v>
      </c>
      <c r="T1047" s="130">
        <v>13068</v>
      </c>
      <c r="U1047" s="130">
        <v>215710</v>
      </c>
      <c r="V1047" s="169"/>
      <c r="W1047" s="142">
        <v>0</v>
      </c>
      <c r="X1047" s="177">
        <v>0.09</v>
      </c>
      <c r="Y1047" s="177">
        <v>2.5884168680408944E-2</v>
      </c>
      <c r="Z1047" s="178">
        <v>0</v>
      </c>
      <c r="AA1047" s="172"/>
      <c r="AB1047" s="179">
        <v>0</v>
      </c>
      <c r="AC1047" s="180">
        <v>0</v>
      </c>
      <c r="AD1047" s="130">
        <v>0</v>
      </c>
      <c r="AE1047" s="180">
        <v>0</v>
      </c>
      <c r="AF1047" s="181">
        <v>0</v>
      </c>
      <c r="AG1047" s="136"/>
    </row>
    <row r="1048" spans="1:33" s="59" customFormat="1" ht="12">
      <c r="A1048" s="137">
        <v>3519</v>
      </c>
      <c r="B1048" s="138">
        <v>3519348017</v>
      </c>
      <c r="C1048" s="139" t="s">
        <v>623</v>
      </c>
      <c r="D1048" s="140">
        <v>348</v>
      </c>
      <c r="E1048" s="139" t="s">
        <v>373</v>
      </c>
      <c r="F1048" s="140">
        <v>17</v>
      </c>
      <c r="G1048" s="141" t="s">
        <v>42</v>
      </c>
      <c r="H1048" s="129"/>
      <c r="I1048" s="130">
        <v>13285</v>
      </c>
      <c r="J1048" s="130">
        <v>2949</v>
      </c>
      <c r="K1048" s="130">
        <v>0</v>
      </c>
      <c r="L1048" s="130">
        <v>1188</v>
      </c>
      <c r="M1048" s="130">
        <v>17422</v>
      </c>
      <c r="N1048" s="168"/>
      <c r="O1048" s="143">
        <v>1</v>
      </c>
      <c r="P1048" s="130">
        <v>0</v>
      </c>
      <c r="Q1048" s="130">
        <v>16234</v>
      </c>
      <c r="R1048" s="130">
        <v>0</v>
      </c>
      <c r="S1048" s="130">
        <v>0</v>
      </c>
      <c r="T1048" s="130">
        <v>1188</v>
      </c>
      <c r="U1048" s="130">
        <v>17422</v>
      </c>
      <c r="V1048" s="169"/>
      <c r="W1048" s="142">
        <v>0</v>
      </c>
      <c r="X1048" s="177">
        <v>0.09</v>
      </c>
      <c r="Y1048" s="177">
        <v>3.1317615401160437E-3</v>
      </c>
      <c r="Z1048" s="178">
        <v>0</v>
      </c>
      <c r="AA1048" s="172"/>
      <c r="AB1048" s="179">
        <v>0</v>
      </c>
      <c r="AC1048" s="180">
        <v>0</v>
      </c>
      <c r="AD1048" s="130">
        <v>0</v>
      </c>
      <c r="AE1048" s="180">
        <v>0</v>
      </c>
      <c r="AF1048" s="181">
        <v>0</v>
      </c>
      <c r="AG1048" s="136"/>
    </row>
    <row r="1049" spans="1:33" s="59" customFormat="1" ht="12">
      <c r="A1049" s="137">
        <v>3519</v>
      </c>
      <c r="B1049" s="138">
        <v>3519348049</v>
      </c>
      <c r="C1049" s="139" t="s">
        <v>623</v>
      </c>
      <c r="D1049" s="140">
        <v>348</v>
      </c>
      <c r="E1049" s="139" t="s">
        <v>373</v>
      </c>
      <c r="F1049" s="140">
        <v>49</v>
      </c>
      <c r="G1049" s="141" t="s">
        <v>74</v>
      </c>
      <c r="H1049" s="129"/>
      <c r="I1049" s="130">
        <v>16036</v>
      </c>
      <c r="J1049" s="130">
        <v>20259</v>
      </c>
      <c r="K1049" s="130">
        <v>0</v>
      </c>
      <c r="L1049" s="130">
        <v>1188</v>
      </c>
      <c r="M1049" s="130">
        <v>37483</v>
      </c>
      <c r="N1049" s="168"/>
      <c r="O1049" s="143">
        <v>2</v>
      </c>
      <c r="P1049" s="130">
        <v>0</v>
      </c>
      <c r="Q1049" s="130">
        <v>72590</v>
      </c>
      <c r="R1049" s="130">
        <v>0</v>
      </c>
      <c r="S1049" s="130">
        <v>0</v>
      </c>
      <c r="T1049" s="130">
        <v>2376</v>
      </c>
      <c r="U1049" s="130">
        <v>74966</v>
      </c>
      <c r="V1049" s="169"/>
      <c r="W1049" s="142">
        <v>0</v>
      </c>
      <c r="X1049" s="177">
        <v>0.09</v>
      </c>
      <c r="Y1049" s="177">
        <v>8.9527889506742675E-2</v>
      </c>
      <c r="Z1049" s="178">
        <v>0</v>
      </c>
      <c r="AA1049" s="172"/>
      <c r="AB1049" s="179">
        <v>0</v>
      </c>
      <c r="AC1049" s="180">
        <v>0</v>
      </c>
      <c r="AD1049" s="130">
        <v>0</v>
      </c>
      <c r="AE1049" s="180">
        <v>0</v>
      </c>
      <c r="AF1049" s="181">
        <v>0</v>
      </c>
      <c r="AG1049" s="136"/>
    </row>
    <row r="1050" spans="1:33" s="59" customFormat="1" ht="12">
      <c r="A1050" s="137">
        <v>3519</v>
      </c>
      <c r="B1050" s="138">
        <v>3519348100</v>
      </c>
      <c r="C1050" s="139" t="s">
        <v>623</v>
      </c>
      <c r="D1050" s="140">
        <v>348</v>
      </c>
      <c r="E1050" s="139" t="s">
        <v>373</v>
      </c>
      <c r="F1050" s="140">
        <v>100</v>
      </c>
      <c r="G1050" s="141" t="s">
        <v>125</v>
      </c>
      <c r="H1050" s="129"/>
      <c r="I1050" s="130">
        <v>16329</v>
      </c>
      <c r="J1050" s="130">
        <v>5396</v>
      </c>
      <c r="K1050" s="130">
        <v>0</v>
      </c>
      <c r="L1050" s="130">
        <v>1188</v>
      </c>
      <c r="M1050" s="130">
        <v>22913</v>
      </c>
      <c r="N1050" s="168"/>
      <c r="O1050" s="143">
        <v>2</v>
      </c>
      <c r="P1050" s="130">
        <v>0</v>
      </c>
      <c r="Q1050" s="130">
        <v>43450</v>
      </c>
      <c r="R1050" s="130">
        <v>0</v>
      </c>
      <c r="S1050" s="130">
        <v>0</v>
      </c>
      <c r="T1050" s="130">
        <v>2376</v>
      </c>
      <c r="U1050" s="130">
        <v>45826</v>
      </c>
      <c r="V1050" s="169"/>
      <c r="W1050" s="142">
        <v>0</v>
      </c>
      <c r="X1050" s="177">
        <v>0.09</v>
      </c>
      <c r="Y1050" s="177">
        <v>3.0670388893343184E-2</v>
      </c>
      <c r="Z1050" s="178">
        <v>0</v>
      </c>
      <c r="AA1050" s="172"/>
      <c r="AB1050" s="179">
        <v>0</v>
      </c>
      <c r="AC1050" s="180">
        <v>0</v>
      </c>
      <c r="AD1050" s="130">
        <v>0</v>
      </c>
      <c r="AE1050" s="180">
        <v>0</v>
      </c>
      <c r="AF1050" s="181">
        <v>0</v>
      </c>
      <c r="AG1050" s="136"/>
    </row>
    <row r="1051" spans="1:33" s="59" customFormat="1" ht="12">
      <c r="A1051" s="137">
        <v>3519</v>
      </c>
      <c r="B1051" s="138">
        <v>3519348141</v>
      </c>
      <c r="C1051" s="139" t="s">
        <v>623</v>
      </c>
      <c r="D1051" s="140">
        <v>348</v>
      </c>
      <c r="E1051" s="139" t="s">
        <v>373</v>
      </c>
      <c r="F1051" s="140">
        <v>141</v>
      </c>
      <c r="G1051" s="141" t="s">
        <v>166</v>
      </c>
      <c r="H1051" s="129"/>
      <c r="I1051" s="130">
        <v>14153</v>
      </c>
      <c r="J1051" s="130">
        <v>6950</v>
      </c>
      <c r="K1051" s="130">
        <v>0</v>
      </c>
      <c r="L1051" s="130">
        <v>1188</v>
      </c>
      <c r="M1051" s="130">
        <v>22291</v>
      </c>
      <c r="N1051" s="168"/>
      <c r="O1051" s="143">
        <v>1</v>
      </c>
      <c r="P1051" s="130">
        <v>0</v>
      </c>
      <c r="Q1051" s="130">
        <v>21103</v>
      </c>
      <c r="R1051" s="130">
        <v>0</v>
      </c>
      <c r="S1051" s="130">
        <v>0</v>
      </c>
      <c r="T1051" s="130">
        <v>1188</v>
      </c>
      <c r="U1051" s="130">
        <v>22291</v>
      </c>
      <c r="V1051" s="169"/>
      <c r="W1051" s="142">
        <v>0</v>
      </c>
      <c r="X1051" s="177">
        <v>0.09</v>
      </c>
      <c r="Y1051" s="177">
        <v>7.671273967781711E-2</v>
      </c>
      <c r="Z1051" s="178">
        <v>0</v>
      </c>
      <c r="AA1051" s="172"/>
      <c r="AB1051" s="179">
        <v>0</v>
      </c>
      <c r="AC1051" s="180">
        <v>0</v>
      </c>
      <c r="AD1051" s="130">
        <v>0</v>
      </c>
      <c r="AE1051" s="180">
        <v>0</v>
      </c>
      <c r="AF1051" s="181">
        <v>0</v>
      </c>
      <c r="AG1051" s="136"/>
    </row>
    <row r="1052" spans="1:33" s="59" customFormat="1" ht="12">
      <c r="A1052" s="137">
        <v>3519</v>
      </c>
      <c r="B1052" s="138">
        <v>3519348151</v>
      </c>
      <c r="C1052" s="139" t="s">
        <v>623</v>
      </c>
      <c r="D1052" s="140">
        <v>348</v>
      </c>
      <c r="E1052" s="139" t="s">
        <v>373</v>
      </c>
      <c r="F1052" s="140">
        <v>151</v>
      </c>
      <c r="G1052" s="141" t="s">
        <v>176</v>
      </c>
      <c r="H1052" s="129"/>
      <c r="I1052" s="130">
        <v>14386</v>
      </c>
      <c r="J1052" s="130">
        <v>1134</v>
      </c>
      <c r="K1052" s="130">
        <v>0</v>
      </c>
      <c r="L1052" s="130">
        <v>1188</v>
      </c>
      <c r="M1052" s="130">
        <v>16708</v>
      </c>
      <c r="N1052" s="168"/>
      <c r="O1052" s="143">
        <v>2</v>
      </c>
      <c r="P1052" s="130">
        <v>0</v>
      </c>
      <c r="Q1052" s="130">
        <v>31040</v>
      </c>
      <c r="R1052" s="130">
        <v>0</v>
      </c>
      <c r="S1052" s="130">
        <v>0</v>
      </c>
      <c r="T1052" s="130">
        <v>2376</v>
      </c>
      <c r="U1052" s="130">
        <v>33416</v>
      </c>
      <c r="V1052" s="169"/>
      <c r="W1052" s="142">
        <v>0</v>
      </c>
      <c r="X1052" s="177">
        <v>0.09</v>
      </c>
      <c r="Y1052" s="177">
        <v>8.3943669783190528E-3</v>
      </c>
      <c r="Z1052" s="178">
        <v>0</v>
      </c>
      <c r="AA1052" s="172"/>
      <c r="AB1052" s="179">
        <v>0</v>
      </c>
      <c r="AC1052" s="180">
        <v>0</v>
      </c>
      <c r="AD1052" s="130">
        <v>0</v>
      </c>
      <c r="AE1052" s="180">
        <v>0</v>
      </c>
      <c r="AF1052" s="181">
        <v>0</v>
      </c>
      <c r="AG1052" s="136"/>
    </row>
    <row r="1053" spans="1:33" s="59" customFormat="1" ht="12">
      <c r="A1053" s="137">
        <v>3519</v>
      </c>
      <c r="B1053" s="138">
        <v>3519348153</v>
      </c>
      <c r="C1053" s="139" t="s">
        <v>623</v>
      </c>
      <c r="D1053" s="140">
        <v>348</v>
      </c>
      <c r="E1053" s="139" t="s">
        <v>373</v>
      </c>
      <c r="F1053" s="140">
        <v>153</v>
      </c>
      <c r="G1053" s="141" t="s">
        <v>178</v>
      </c>
      <c r="H1053" s="129"/>
      <c r="I1053" s="130">
        <v>16545</v>
      </c>
      <c r="J1053" s="130">
        <v>0</v>
      </c>
      <c r="K1053" s="130">
        <v>0</v>
      </c>
      <c r="L1053" s="130">
        <v>1188</v>
      </c>
      <c r="M1053" s="130">
        <v>17733</v>
      </c>
      <c r="N1053" s="168"/>
      <c r="O1053" s="143">
        <v>2</v>
      </c>
      <c r="P1053" s="130">
        <v>0</v>
      </c>
      <c r="Q1053" s="130">
        <v>33090</v>
      </c>
      <c r="R1053" s="130">
        <v>0</v>
      </c>
      <c r="S1053" s="130">
        <v>0</v>
      </c>
      <c r="T1053" s="130">
        <v>2376</v>
      </c>
      <c r="U1053" s="130">
        <v>35466</v>
      </c>
      <c r="V1053" s="169"/>
      <c r="W1053" s="142">
        <v>0</v>
      </c>
      <c r="X1053" s="177">
        <v>0.09</v>
      </c>
      <c r="Y1053" s="177">
        <v>1.3961385014293469E-2</v>
      </c>
      <c r="Z1053" s="178">
        <v>0</v>
      </c>
      <c r="AA1053" s="172"/>
      <c r="AB1053" s="179">
        <v>0</v>
      </c>
      <c r="AC1053" s="180">
        <v>0</v>
      </c>
      <c r="AD1053" s="130">
        <v>0</v>
      </c>
      <c r="AE1053" s="180">
        <v>0</v>
      </c>
      <c r="AF1053" s="181">
        <v>0</v>
      </c>
      <c r="AG1053" s="136"/>
    </row>
    <row r="1054" spans="1:33" s="59" customFormat="1" ht="12">
      <c r="A1054" s="137">
        <v>3519</v>
      </c>
      <c r="B1054" s="138">
        <v>3519348213</v>
      </c>
      <c r="C1054" s="139" t="s">
        <v>623</v>
      </c>
      <c r="D1054" s="140">
        <v>348</v>
      </c>
      <c r="E1054" s="139" t="s">
        <v>373</v>
      </c>
      <c r="F1054" s="140">
        <v>213</v>
      </c>
      <c r="G1054" s="141" t="s">
        <v>238</v>
      </c>
      <c r="H1054" s="129"/>
      <c r="I1054" s="130">
        <v>12076</v>
      </c>
      <c r="J1054" s="130">
        <v>8658</v>
      </c>
      <c r="K1054" s="130">
        <v>0</v>
      </c>
      <c r="L1054" s="130">
        <v>1188</v>
      </c>
      <c r="M1054" s="130">
        <v>21922</v>
      </c>
      <c r="N1054" s="168"/>
      <c r="O1054" s="143">
        <v>1</v>
      </c>
      <c r="P1054" s="130">
        <v>0</v>
      </c>
      <c r="Q1054" s="130">
        <v>20734</v>
      </c>
      <c r="R1054" s="130">
        <v>0</v>
      </c>
      <c r="S1054" s="130">
        <v>0</v>
      </c>
      <c r="T1054" s="130">
        <v>1188</v>
      </c>
      <c r="U1054" s="130">
        <v>21922</v>
      </c>
      <c r="V1054" s="169"/>
      <c r="W1054" s="142">
        <v>0</v>
      </c>
      <c r="X1054" s="177">
        <v>0.09</v>
      </c>
      <c r="Y1054" s="177">
        <v>1.1946368142141429E-3</v>
      </c>
      <c r="Z1054" s="178">
        <v>0</v>
      </c>
      <c r="AA1054" s="172"/>
      <c r="AB1054" s="179">
        <v>0</v>
      </c>
      <c r="AC1054" s="180">
        <v>0</v>
      </c>
      <c r="AD1054" s="130">
        <v>0</v>
      </c>
      <c r="AE1054" s="180">
        <v>0</v>
      </c>
      <c r="AF1054" s="181">
        <v>0</v>
      </c>
      <c r="AG1054" s="136"/>
    </row>
    <row r="1055" spans="1:33" s="59" customFormat="1" ht="12">
      <c r="A1055" s="137">
        <v>3519</v>
      </c>
      <c r="B1055" s="138">
        <v>3519348215</v>
      </c>
      <c r="C1055" s="139" t="s">
        <v>623</v>
      </c>
      <c r="D1055" s="140">
        <v>348</v>
      </c>
      <c r="E1055" s="139" t="s">
        <v>373</v>
      </c>
      <c r="F1055" s="140">
        <v>215</v>
      </c>
      <c r="G1055" s="141" t="s">
        <v>240</v>
      </c>
      <c r="H1055" s="129"/>
      <c r="I1055" s="130">
        <v>14427</v>
      </c>
      <c r="J1055" s="130">
        <v>1083</v>
      </c>
      <c r="K1055" s="130">
        <v>0</v>
      </c>
      <c r="L1055" s="130">
        <v>1188</v>
      </c>
      <c r="M1055" s="130">
        <v>16698</v>
      </c>
      <c r="N1055" s="168"/>
      <c r="O1055" s="143">
        <v>1</v>
      </c>
      <c r="P1055" s="130">
        <v>0</v>
      </c>
      <c r="Q1055" s="130">
        <v>15510</v>
      </c>
      <c r="R1055" s="130">
        <v>0</v>
      </c>
      <c r="S1055" s="130">
        <v>0</v>
      </c>
      <c r="T1055" s="130">
        <v>1188</v>
      </c>
      <c r="U1055" s="130">
        <v>16698</v>
      </c>
      <c r="V1055" s="169"/>
      <c r="W1055" s="142">
        <v>0</v>
      </c>
      <c r="X1055" s="177">
        <v>0.18</v>
      </c>
      <c r="Y1055" s="177">
        <v>2.884838288150238E-2</v>
      </c>
      <c r="Z1055" s="178">
        <v>0</v>
      </c>
      <c r="AA1055" s="172"/>
      <c r="AB1055" s="179">
        <v>0</v>
      </c>
      <c r="AC1055" s="180">
        <v>0</v>
      </c>
      <c r="AD1055" s="130">
        <v>0</v>
      </c>
      <c r="AE1055" s="180">
        <v>0</v>
      </c>
      <c r="AF1055" s="181">
        <v>0</v>
      </c>
      <c r="AG1055" s="136"/>
    </row>
    <row r="1056" spans="1:33" s="59" customFormat="1" ht="12">
      <c r="A1056" s="137">
        <v>3519</v>
      </c>
      <c r="B1056" s="138">
        <v>3519348226</v>
      </c>
      <c r="C1056" s="139" t="s">
        <v>623</v>
      </c>
      <c r="D1056" s="140">
        <v>348</v>
      </c>
      <c r="E1056" s="139" t="s">
        <v>373</v>
      </c>
      <c r="F1056" s="140">
        <v>226</v>
      </c>
      <c r="G1056" s="141" t="s">
        <v>251</v>
      </c>
      <c r="H1056" s="129"/>
      <c r="I1056" s="130">
        <v>14384</v>
      </c>
      <c r="J1056" s="130">
        <v>1333</v>
      </c>
      <c r="K1056" s="130">
        <v>0</v>
      </c>
      <c r="L1056" s="130">
        <v>1188</v>
      </c>
      <c r="M1056" s="130">
        <v>16905</v>
      </c>
      <c r="N1056" s="168"/>
      <c r="O1056" s="143">
        <v>1</v>
      </c>
      <c r="P1056" s="130">
        <v>0</v>
      </c>
      <c r="Q1056" s="130">
        <v>15717</v>
      </c>
      <c r="R1056" s="130">
        <v>0</v>
      </c>
      <c r="S1056" s="130">
        <v>0</v>
      </c>
      <c r="T1056" s="130">
        <v>1188</v>
      </c>
      <c r="U1056" s="130">
        <v>16905</v>
      </c>
      <c r="V1056" s="169"/>
      <c r="W1056" s="142">
        <v>0</v>
      </c>
      <c r="X1056" s="177">
        <v>0.18</v>
      </c>
      <c r="Y1056" s="177">
        <v>1.1631118084344581E-2</v>
      </c>
      <c r="Z1056" s="178">
        <v>0</v>
      </c>
      <c r="AA1056" s="172"/>
      <c r="AB1056" s="179">
        <v>0</v>
      </c>
      <c r="AC1056" s="180">
        <v>0</v>
      </c>
      <c r="AD1056" s="130">
        <v>0</v>
      </c>
      <c r="AE1056" s="180">
        <v>0</v>
      </c>
      <c r="AF1056" s="181">
        <v>0</v>
      </c>
      <c r="AG1056" s="136"/>
    </row>
    <row r="1057" spans="1:33" s="59" customFormat="1" ht="12">
      <c r="A1057" s="137">
        <v>3519</v>
      </c>
      <c r="B1057" s="138">
        <v>3519348271</v>
      </c>
      <c r="C1057" s="139" t="s">
        <v>623</v>
      </c>
      <c r="D1057" s="140">
        <v>348</v>
      </c>
      <c r="E1057" s="139" t="s">
        <v>373</v>
      </c>
      <c r="F1057" s="140">
        <v>271</v>
      </c>
      <c r="G1057" s="141" t="s">
        <v>296</v>
      </c>
      <c r="H1057" s="129"/>
      <c r="I1057" s="130">
        <v>12497</v>
      </c>
      <c r="J1057" s="130">
        <v>3591</v>
      </c>
      <c r="K1057" s="130">
        <v>0</v>
      </c>
      <c r="L1057" s="130">
        <v>1188</v>
      </c>
      <c r="M1057" s="130">
        <v>17276</v>
      </c>
      <c r="N1057" s="168"/>
      <c r="O1057" s="143">
        <v>1</v>
      </c>
      <c r="P1057" s="130">
        <v>0</v>
      </c>
      <c r="Q1057" s="130">
        <v>16088</v>
      </c>
      <c r="R1057" s="130">
        <v>0</v>
      </c>
      <c r="S1057" s="130">
        <v>0</v>
      </c>
      <c r="T1057" s="130">
        <v>1188</v>
      </c>
      <c r="U1057" s="130">
        <v>17276</v>
      </c>
      <c r="V1057" s="169"/>
      <c r="W1057" s="142">
        <v>0</v>
      </c>
      <c r="X1057" s="177">
        <v>0.09</v>
      </c>
      <c r="Y1057" s="177">
        <v>3.4672901700399635E-3</v>
      </c>
      <c r="Z1057" s="178">
        <v>0</v>
      </c>
      <c r="AA1057" s="172"/>
      <c r="AB1057" s="179">
        <v>0</v>
      </c>
      <c r="AC1057" s="180">
        <v>0</v>
      </c>
      <c r="AD1057" s="130">
        <v>0</v>
      </c>
      <c r="AE1057" s="180">
        <v>0</v>
      </c>
      <c r="AF1057" s="181">
        <v>0</v>
      </c>
      <c r="AG1057" s="136"/>
    </row>
    <row r="1058" spans="1:33" s="59" customFormat="1" ht="12">
      <c r="A1058" s="137">
        <v>3519</v>
      </c>
      <c r="B1058" s="138">
        <v>3519348277</v>
      </c>
      <c r="C1058" s="139" t="s">
        <v>623</v>
      </c>
      <c r="D1058" s="140">
        <v>348</v>
      </c>
      <c r="E1058" s="139" t="s">
        <v>373</v>
      </c>
      <c r="F1058" s="140">
        <v>277</v>
      </c>
      <c r="G1058" s="141" t="s">
        <v>302</v>
      </c>
      <c r="H1058" s="129"/>
      <c r="I1058" s="130">
        <v>17596</v>
      </c>
      <c r="J1058" s="130">
        <v>59</v>
      </c>
      <c r="K1058" s="130">
        <v>0</v>
      </c>
      <c r="L1058" s="130">
        <v>1188</v>
      </c>
      <c r="M1058" s="130">
        <v>18843</v>
      </c>
      <c r="N1058" s="168"/>
      <c r="O1058" s="143">
        <v>1</v>
      </c>
      <c r="P1058" s="130">
        <v>0</v>
      </c>
      <c r="Q1058" s="130">
        <v>17655</v>
      </c>
      <c r="R1058" s="130">
        <v>0</v>
      </c>
      <c r="S1058" s="130">
        <v>0</v>
      </c>
      <c r="T1058" s="130">
        <v>1188</v>
      </c>
      <c r="U1058" s="130">
        <v>18843</v>
      </c>
      <c r="V1058" s="169"/>
      <c r="W1058" s="142">
        <v>0</v>
      </c>
      <c r="X1058" s="177">
        <v>0.18</v>
      </c>
      <c r="Y1058" s="177">
        <v>5.3541781526874457E-2</v>
      </c>
      <c r="Z1058" s="178">
        <v>0</v>
      </c>
      <c r="AA1058" s="172"/>
      <c r="AB1058" s="179">
        <v>0</v>
      </c>
      <c r="AC1058" s="180">
        <v>0</v>
      </c>
      <c r="AD1058" s="130">
        <v>0</v>
      </c>
      <c r="AE1058" s="180">
        <v>0</v>
      </c>
      <c r="AF1058" s="181">
        <v>0</v>
      </c>
      <c r="AG1058" s="136"/>
    </row>
    <row r="1059" spans="1:33" s="59" customFormat="1" ht="12">
      <c r="A1059" s="137">
        <v>3519</v>
      </c>
      <c r="B1059" s="138">
        <v>3519348348</v>
      </c>
      <c r="C1059" s="139" t="s">
        <v>623</v>
      </c>
      <c r="D1059" s="140">
        <v>348</v>
      </c>
      <c r="E1059" s="139" t="s">
        <v>373</v>
      </c>
      <c r="F1059" s="140">
        <v>348</v>
      </c>
      <c r="G1059" s="141" t="s">
        <v>373</v>
      </c>
      <c r="H1059" s="129"/>
      <c r="I1059" s="130">
        <v>17279.830000000002</v>
      </c>
      <c r="J1059" s="130">
        <v>0</v>
      </c>
      <c r="K1059" s="130">
        <v>0</v>
      </c>
      <c r="L1059" s="130">
        <v>1188</v>
      </c>
      <c r="M1059" s="130">
        <v>18467.830000000002</v>
      </c>
      <c r="N1059" s="168"/>
      <c r="O1059" s="143">
        <v>111</v>
      </c>
      <c r="P1059" s="130">
        <v>0</v>
      </c>
      <c r="Q1059" s="130">
        <v>1918080</v>
      </c>
      <c r="R1059" s="130">
        <v>0</v>
      </c>
      <c r="S1059" s="130">
        <v>0</v>
      </c>
      <c r="T1059" s="130">
        <v>131868</v>
      </c>
      <c r="U1059" s="130">
        <v>2049948</v>
      </c>
      <c r="V1059" s="169"/>
      <c r="W1059" s="142">
        <v>0</v>
      </c>
      <c r="X1059" s="177">
        <v>0.18</v>
      </c>
      <c r="Y1059" s="177">
        <v>7.3533914739481523E-2</v>
      </c>
      <c r="Z1059" s="178">
        <v>0</v>
      </c>
      <c r="AA1059" s="172"/>
      <c r="AB1059" s="179">
        <v>0</v>
      </c>
      <c r="AC1059" s="180">
        <v>0</v>
      </c>
      <c r="AD1059" s="130">
        <v>0</v>
      </c>
      <c r="AE1059" s="180">
        <v>0</v>
      </c>
      <c r="AF1059" s="181">
        <v>0</v>
      </c>
      <c r="AG1059" s="136"/>
    </row>
    <row r="1060" spans="1:33" s="59" customFormat="1" ht="12">
      <c r="A1060" s="137">
        <v>3519</v>
      </c>
      <c r="B1060" s="138">
        <v>3519348775</v>
      </c>
      <c r="C1060" s="139" t="s">
        <v>623</v>
      </c>
      <c r="D1060" s="140">
        <v>348</v>
      </c>
      <c r="E1060" s="139" t="s">
        <v>373</v>
      </c>
      <c r="F1060" s="140">
        <v>775</v>
      </c>
      <c r="G1060" s="141" t="s">
        <v>434</v>
      </c>
      <c r="H1060" s="129"/>
      <c r="I1060" s="130">
        <v>12369</v>
      </c>
      <c r="J1060" s="130">
        <v>2882</v>
      </c>
      <c r="K1060" s="130">
        <v>0</v>
      </c>
      <c r="L1060" s="130">
        <v>1188</v>
      </c>
      <c r="M1060" s="130">
        <v>16439</v>
      </c>
      <c r="N1060" s="168"/>
      <c r="O1060" s="143">
        <v>1</v>
      </c>
      <c r="P1060" s="130">
        <v>0</v>
      </c>
      <c r="Q1060" s="130">
        <v>15251</v>
      </c>
      <c r="R1060" s="130">
        <v>0</v>
      </c>
      <c r="S1060" s="130">
        <v>0</v>
      </c>
      <c r="T1060" s="130">
        <v>1188</v>
      </c>
      <c r="U1060" s="130">
        <v>16439</v>
      </c>
      <c r="V1060" s="169"/>
      <c r="W1060" s="142">
        <v>0</v>
      </c>
      <c r="X1060" s="177">
        <v>0.09</v>
      </c>
      <c r="Y1060" s="177">
        <v>7.609439759529938E-3</v>
      </c>
      <c r="Z1060" s="178">
        <v>0</v>
      </c>
      <c r="AA1060" s="172"/>
      <c r="AB1060" s="179">
        <v>0</v>
      </c>
      <c r="AC1060" s="180">
        <v>0</v>
      </c>
      <c r="AD1060" s="130">
        <v>0</v>
      </c>
      <c r="AE1060" s="180">
        <v>0</v>
      </c>
      <c r="AF1060" s="181">
        <v>0</v>
      </c>
      <c r="AG1060" s="136"/>
    </row>
    <row r="1061" spans="1:33" s="109" customFormat="1" ht="5.75" customHeight="1">
      <c r="A1061" s="137"/>
      <c r="B1061" s="138"/>
      <c r="C1061" s="139"/>
      <c r="D1061" s="140"/>
      <c r="E1061" s="139"/>
      <c r="F1061" s="140"/>
      <c r="G1061" s="141"/>
      <c r="H1061" s="129"/>
      <c r="I1061" s="143"/>
      <c r="J1061" s="143"/>
      <c r="K1061" s="130"/>
      <c r="L1061" s="143"/>
      <c r="M1061" s="143"/>
      <c r="N1061" s="129"/>
      <c r="O1061" s="131"/>
      <c r="P1061" s="132"/>
      <c r="Q1061" s="132"/>
      <c r="R1061" s="132"/>
      <c r="S1061" s="132"/>
      <c r="T1061" s="133"/>
      <c r="U1061" s="131"/>
      <c r="V1061" s="144"/>
      <c r="W1061" s="131"/>
      <c r="X1061" s="131"/>
      <c r="Y1061" s="131"/>
      <c r="Z1061" s="131"/>
      <c r="AA1061" s="144"/>
      <c r="AB1061" s="131"/>
      <c r="AC1061" s="131"/>
      <c r="AD1061" s="131"/>
      <c r="AE1061" s="131"/>
      <c r="AF1061" s="145"/>
      <c r="AG1061" s="134"/>
    </row>
    <row r="1062" spans="1:33" s="109" customFormat="1" ht="12.5" thickBot="1">
      <c r="A1062" s="146">
        <v>9999</v>
      </c>
      <c r="B1062" s="147" t="s">
        <v>581</v>
      </c>
      <c r="C1062" s="148" t="s">
        <v>613</v>
      </c>
      <c r="D1062" s="149" t="s">
        <v>581</v>
      </c>
      <c r="E1062" s="149" t="s">
        <v>581</v>
      </c>
      <c r="F1062" s="149" t="s">
        <v>581</v>
      </c>
      <c r="G1062" s="150" t="s">
        <v>581</v>
      </c>
      <c r="H1062" s="59"/>
      <c r="I1062" s="191">
        <f>AVERAGE(I10:I1060)</f>
        <v>14947.873292102759</v>
      </c>
      <c r="J1062" s="182">
        <f>AVERAGE(J10:J1060)</f>
        <v>4438.5575642245476</v>
      </c>
      <c r="K1062" s="149" t="s">
        <v>581</v>
      </c>
      <c r="L1062" s="182">
        <f>AVERAGE(L10:L1060)</f>
        <v>1188</v>
      </c>
      <c r="M1062" s="182">
        <f>AVERAGE(M10:M1060)</f>
        <v>20581.68637809798</v>
      </c>
      <c r="N1062" s="59"/>
      <c r="O1062" s="151">
        <f t="shared" ref="O1062:U1062" si="0">SUBTOTAL(9,O10:O1060)</f>
        <v>47506</v>
      </c>
      <c r="P1062" s="151">
        <f t="shared" si="0"/>
        <v>0</v>
      </c>
      <c r="Q1062" s="182">
        <f t="shared" si="0"/>
        <v>936423535</v>
      </c>
      <c r="R1062" s="182">
        <f t="shared" si="0"/>
        <v>0</v>
      </c>
      <c r="S1062" s="182">
        <f t="shared" si="0"/>
        <v>5647496</v>
      </c>
      <c r="T1062" s="182">
        <f t="shared" si="0"/>
        <v>56437128</v>
      </c>
      <c r="U1062" s="182">
        <f t="shared" si="0"/>
        <v>998508159</v>
      </c>
      <c r="V1062" s="60"/>
      <c r="W1062" s="183">
        <f>SUBTOTAL(9,W10:W1060)</f>
        <v>0</v>
      </c>
      <c r="X1062" s="182" t="s">
        <v>581</v>
      </c>
      <c r="Y1062" s="182" t="s">
        <v>581</v>
      </c>
      <c r="Z1062" s="184">
        <f>SUBTOTAL(9,Z10:Z1060)</f>
        <v>0</v>
      </c>
      <c r="AA1062" s="60"/>
      <c r="AB1062" s="151">
        <f>SUBTOTAL(9,AB10:AB1060)</f>
        <v>12466.717310467311</v>
      </c>
      <c r="AC1062" s="151">
        <f>SUBTOTAL(9,AC10:AC1060)</f>
        <v>444.59497975827583</v>
      </c>
      <c r="AD1062" s="182">
        <f>SUBTOTAL(9,AD10:AD1060)</f>
        <v>11049715.686303334</v>
      </c>
      <c r="AE1062" s="182">
        <f>SUBTOTAL(9,AE10:AE1060)</f>
        <v>0</v>
      </c>
      <c r="AF1062" s="182">
        <f>SUBTOTAL(9,AF10:AF1060)</f>
        <v>0</v>
      </c>
      <c r="AG1062" s="152"/>
    </row>
  </sheetData>
  <autoFilter ref="A9:AH1060" xr:uid="{B959B137-1F86-402E-9CD4-04477B9E762E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1" ma:contentTypeDescription="Create a new document." ma:contentTypeScope="" ma:versionID="1a8333496de3e2588d700f185a381754">
  <xsd:schema xmlns:xsd="http://www.w3.org/2001/XMLSchema" xmlns:xs="http://www.w3.org/2001/XMLSchema" xmlns:p="http://schemas.microsoft.com/office/2006/metadata/properties" xmlns:ns3="6d1ab2f6-91f9-4f14-952a-3f3eb0d68341" xmlns:ns4="8f2fdac3-5421-455f-b4e4-df6141b3176a" targetNamespace="http://schemas.microsoft.com/office/2006/metadata/properties" ma:root="true" ma:fieldsID="94c75e6b4f38e10c3a98803227a1fafd" ns3:_="" ns4:_="">
    <xsd:import namespace="6d1ab2f6-91f9-4f14-952a-3f3eb0d68341"/>
    <xsd:import namespace="8f2fdac3-5421-455f-b4e4-df6141b317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677CF8-C2FC-4971-AFE7-D27665F4EE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1ab2f6-91f9-4f14-952a-3f3eb0d68341"/>
    <ds:schemaRef ds:uri="8f2fdac3-5421-455f-b4e4-df6141b31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BC60D9-4EEC-4FC3-8176-BD8A4148134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d1ab2f6-91f9-4f14-952a-3f3eb0d68341"/>
    <ds:schemaRef ds:uri="8f2fdac3-5421-455f-b4e4-df6141b3176a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026754-4742-4413-A3AF-66E3F7B56D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above fnd pcts</vt:lpstr>
      <vt:lpstr>transp</vt:lpstr>
      <vt:lpstr>found23</vt:lpstr>
      <vt:lpstr>found24</vt:lpstr>
      <vt:lpstr>rates - 23Q4</vt:lpstr>
      <vt:lpstr>rates</vt:lpstr>
      <vt:lpstr>demographics</vt:lpstr>
      <vt:lpstr>tuition</vt:lpstr>
      <vt:lpstr>abvfndpcts</vt:lpstr>
      <vt:lpstr>found23</vt:lpstr>
      <vt:lpstr>found24</vt:lpstr>
      <vt:lpstr>ratesPFY</vt:lpstr>
      <vt:lpstr>ratesQ1</vt:lpstr>
      <vt:lpstr>transp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FY24 Q1e Projected Rates by Charter School and Sending District</dc:title>
  <dc:subject/>
  <dc:creator>DESE</dc:creator>
  <cp:keywords/>
  <dc:description/>
  <cp:lastModifiedBy>Zou, Dong (EOE)</cp:lastModifiedBy>
  <cp:revision/>
  <dcterms:created xsi:type="dcterms:W3CDTF">2016-04-08T13:31:51Z</dcterms:created>
  <dcterms:modified xsi:type="dcterms:W3CDTF">2023-08-10T17:45:41Z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Aug 10 2023 12:00AM</vt:lpwstr>
  </property>
</Properties>
</file>